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0E650DF9-7763-43B3-8C3A-2A89BD54A216}" xr6:coauthVersionLast="47" xr6:coauthVersionMax="47" xr10:uidLastSave="{00000000-0000-0000-0000-000000000000}"/>
  <bookViews>
    <workbookView xWindow="-108" yWindow="-108" windowWidth="23256" windowHeight="13176" firstSheet="8" activeTab="10" xr2:uid="{C8A5782F-EF12-45F5-8BBB-3CD340B9D1CD}"/>
  </bookViews>
  <sheets>
    <sheet name="Cover" sheetId="1" r:id="rId1"/>
    <sheet name="Multiplication" sheetId="47" r:id="rId2"/>
    <sheet name="Multiplication (an)" sheetId="48" r:id="rId3"/>
    <sheet name="Video 02" sheetId="45" r:id="rId4"/>
    <sheet name="Budget" sheetId="46" r:id="rId5"/>
    <sheet name="Budget (an)" sheetId="49" r:id="rId6"/>
    <sheet name="Budget &amp; Assumption T." sheetId="62" r:id="rId7"/>
    <sheet name="Budget &amp; Assumption T. (an)" sheetId="63" r:id="rId8"/>
    <sheet name="Pension" sheetId="50" r:id="rId9"/>
    <sheet name="Pension (an)" sheetId="51" r:id="rId10"/>
    <sheet name="Payroll" sheetId="53" r:id="rId11"/>
    <sheet name="Payroll (an)" sheetId="52" r:id="rId12"/>
    <sheet name="HW==&gt;&gt;" sheetId="44" r:id="rId13"/>
    <sheet name="HW(1)" sheetId="54" r:id="rId14"/>
    <sheet name="HW(1an)" sheetId="55" r:id="rId15"/>
    <sheet name="HW(2)" sheetId="56" r:id="rId16"/>
    <sheet name="HW(2an)" sheetId="57" r:id="rId17"/>
    <sheet name="HW(3)" sheetId="58" r:id="rId18"/>
    <sheet name="HW(3an)" sheetId="59" r:id="rId19"/>
    <sheet name="HW(4)" sheetId="60" r:id="rId20"/>
    <sheet name="HW(4an)" sheetId="61" r:id="rId21"/>
  </sheets>
  <externalReferences>
    <externalReference r:id="rId22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53" l="1"/>
  <c r="F6" i="53"/>
  <c r="G6" i="53"/>
  <c r="H6" i="53"/>
  <c r="I6" i="53"/>
  <c r="F7" i="53"/>
  <c r="G7" i="53"/>
  <c r="H7" i="53"/>
  <c r="I7" i="53"/>
  <c r="F8" i="53"/>
  <c r="G8" i="53"/>
  <c r="H8" i="53"/>
  <c r="I8" i="53"/>
  <c r="F9" i="53"/>
  <c r="G9" i="53"/>
  <c r="H9" i="53"/>
  <c r="I9" i="53"/>
  <c r="G5" i="53"/>
  <c r="H5" i="53"/>
  <c r="I5" i="53"/>
  <c r="B7" i="50"/>
  <c r="C7" i="50"/>
  <c r="D7" i="50"/>
  <c r="E7" i="50"/>
  <c r="F7" i="50"/>
  <c r="G7" i="50"/>
  <c r="B8" i="50"/>
  <c r="C8" i="50"/>
  <c r="D8" i="50"/>
  <c r="E8" i="50"/>
  <c r="F8" i="50"/>
  <c r="G8" i="50"/>
  <c r="B9" i="50"/>
  <c r="C9" i="50"/>
  <c r="D9" i="50"/>
  <c r="E9" i="50"/>
  <c r="F9" i="50"/>
  <c r="G9" i="50"/>
  <c r="B10" i="50"/>
  <c r="C10" i="50"/>
  <c r="D10" i="50"/>
  <c r="E10" i="50"/>
  <c r="F10" i="50"/>
  <c r="G10" i="50"/>
  <c r="B11" i="50"/>
  <c r="C11" i="50"/>
  <c r="D11" i="50"/>
  <c r="E11" i="50"/>
  <c r="F11" i="50"/>
  <c r="G11" i="50"/>
  <c r="B12" i="50"/>
  <c r="C12" i="50"/>
  <c r="D12" i="50"/>
  <c r="E12" i="50"/>
  <c r="F12" i="50"/>
  <c r="G12" i="50"/>
  <c r="B13" i="50"/>
  <c r="C13" i="50"/>
  <c r="D13" i="50"/>
  <c r="E13" i="50"/>
  <c r="F13" i="50"/>
  <c r="G13" i="50"/>
  <c r="B14" i="50"/>
  <c r="C14" i="50"/>
  <c r="D14" i="50"/>
  <c r="E14" i="50"/>
  <c r="F14" i="50"/>
  <c r="G14" i="50"/>
  <c r="B15" i="50"/>
  <c r="C15" i="50"/>
  <c r="D15" i="50"/>
  <c r="E15" i="50"/>
  <c r="F15" i="50"/>
  <c r="G15" i="50"/>
  <c r="B6" i="62"/>
  <c r="C6" i="62"/>
  <c r="D6" i="62"/>
  <c r="E6" i="62"/>
  <c r="F6" i="62"/>
  <c r="B7" i="62"/>
  <c r="C7" i="62"/>
  <c r="C10" i="62" s="1"/>
  <c r="C11" i="62" s="1"/>
  <c r="D7" i="62"/>
  <c r="E7" i="62"/>
  <c r="F7" i="62"/>
  <c r="B8" i="62"/>
  <c r="C8" i="62"/>
  <c r="D8" i="62"/>
  <c r="E8" i="62"/>
  <c r="F8" i="62"/>
  <c r="B9" i="62"/>
  <c r="C9" i="62"/>
  <c r="D9" i="62"/>
  <c r="E9" i="62"/>
  <c r="F9" i="62"/>
  <c r="E10" i="62"/>
  <c r="E11" i="62" s="1"/>
  <c r="E5" i="46"/>
  <c r="E7" i="46" s="1"/>
  <c r="C5" i="47"/>
  <c r="D5" i="47"/>
  <c r="E5" i="47"/>
  <c r="F5" i="47"/>
  <c r="G5" i="47"/>
  <c r="H5" i="47"/>
  <c r="I5" i="47"/>
  <c r="J5" i="47"/>
  <c r="K5" i="47"/>
  <c r="L5" i="47"/>
  <c r="M5" i="47"/>
  <c r="C6" i="47"/>
  <c r="D6" i="47"/>
  <c r="E6" i="47"/>
  <c r="F6" i="47"/>
  <c r="G6" i="47"/>
  <c r="H6" i="47"/>
  <c r="I6" i="47"/>
  <c r="J6" i="47"/>
  <c r="K6" i="47"/>
  <c r="L6" i="47"/>
  <c r="M6" i="47"/>
  <c r="C7" i="47"/>
  <c r="D7" i="47"/>
  <c r="E7" i="47"/>
  <c r="F7" i="47"/>
  <c r="G7" i="47"/>
  <c r="H7" i="47"/>
  <c r="I7" i="47"/>
  <c r="J7" i="47"/>
  <c r="K7" i="47"/>
  <c r="L7" i="47"/>
  <c r="M7" i="47"/>
  <c r="C8" i="47"/>
  <c r="D8" i="47"/>
  <c r="E8" i="47"/>
  <c r="F8" i="47"/>
  <c r="G8" i="47"/>
  <c r="H8" i="47"/>
  <c r="I8" i="47"/>
  <c r="J8" i="47"/>
  <c r="K8" i="47"/>
  <c r="L8" i="47"/>
  <c r="M8" i="47"/>
  <c r="C9" i="47"/>
  <c r="D9" i="47"/>
  <c r="E9" i="47"/>
  <c r="F9" i="47"/>
  <c r="G9" i="47"/>
  <c r="H9" i="47"/>
  <c r="I9" i="47"/>
  <c r="J9" i="47"/>
  <c r="K9" i="47"/>
  <c r="L9" i="47"/>
  <c r="M9" i="47"/>
  <c r="C10" i="47"/>
  <c r="D10" i="47"/>
  <c r="E10" i="47"/>
  <c r="F10" i="47"/>
  <c r="G10" i="47"/>
  <c r="H10" i="47"/>
  <c r="I10" i="47"/>
  <c r="J10" i="47"/>
  <c r="K10" i="47"/>
  <c r="L10" i="47"/>
  <c r="M10" i="47"/>
  <c r="C11" i="47"/>
  <c r="D11" i="47"/>
  <c r="E11" i="47"/>
  <c r="F11" i="47"/>
  <c r="G11" i="47"/>
  <c r="H11" i="47"/>
  <c r="I11" i="47"/>
  <c r="J11" i="47"/>
  <c r="K11" i="47"/>
  <c r="L11" i="47"/>
  <c r="M11" i="47"/>
  <c r="C12" i="47"/>
  <c r="D12" i="47"/>
  <c r="E12" i="47"/>
  <c r="F12" i="47"/>
  <c r="G12" i="47"/>
  <c r="H12" i="47"/>
  <c r="I12" i="47"/>
  <c r="J12" i="47"/>
  <c r="K12" i="47"/>
  <c r="L12" i="47"/>
  <c r="M12" i="47"/>
  <c r="C13" i="47"/>
  <c r="D13" i="47"/>
  <c r="E13" i="47"/>
  <c r="F13" i="47"/>
  <c r="G13" i="47"/>
  <c r="H13" i="47"/>
  <c r="I13" i="47"/>
  <c r="J13" i="47"/>
  <c r="K13" i="47"/>
  <c r="L13" i="47"/>
  <c r="M13" i="47"/>
  <c r="C14" i="47"/>
  <c r="D14" i="47"/>
  <c r="E14" i="47"/>
  <c r="F14" i="47"/>
  <c r="G14" i="47"/>
  <c r="H14" i="47"/>
  <c r="I14" i="47"/>
  <c r="J14" i="47"/>
  <c r="K14" i="47"/>
  <c r="L14" i="47"/>
  <c r="M14" i="47"/>
  <c r="C15" i="47"/>
  <c r="D15" i="47"/>
  <c r="E15" i="47"/>
  <c r="F15" i="47"/>
  <c r="G15" i="47"/>
  <c r="H15" i="47"/>
  <c r="I15" i="47"/>
  <c r="J15" i="47"/>
  <c r="K15" i="47"/>
  <c r="L15" i="47"/>
  <c r="M15" i="47"/>
  <c r="C16" i="47"/>
  <c r="D16" i="47"/>
  <c r="E16" i="47"/>
  <c r="F16" i="47"/>
  <c r="G16" i="47"/>
  <c r="H16" i="47"/>
  <c r="I16" i="47"/>
  <c r="J16" i="47"/>
  <c r="K16" i="47"/>
  <c r="L16" i="47"/>
  <c r="M16" i="47"/>
  <c r="B7" i="47"/>
  <c r="B8" i="47"/>
  <c r="B9" i="47"/>
  <c r="B10" i="47"/>
  <c r="B11" i="47"/>
  <c r="B12" i="47"/>
  <c r="B13" i="47"/>
  <c r="B14" i="47"/>
  <c r="B15" i="47"/>
  <c r="B16" i="47"/>
  <c r="B6" i="47"/>
  <c r="B5" i="47"/>
  <c r="A7" i="51"/>
  <c r="A8" i="51" s="1"/>
  <c r="B6" i="51"/>
  <c r="B7" i="51" s="1"/>
  <c r="B21" i="49"/>
  <c r="E5" i="49"/>
  <c r="E8" i="49" s="1"/>
  <c r="H4" i="52"/>
  <c r="B21" i="46"/>
  <c r="C12" i="1"/>
  <c r="C11" i="1"/>
  <c r="C10" i="1"/>
  <c r="C9" i="1"/>
  <c r="C8" i="1"/>
  <c r="B6" i="63"/>
  <c r="G19" i="53"/>
  <c r="F19" i="53"/>
  <c r="G18" i="53"/>
  <c r="F18" i="53"/>
  <c r="G17" i="53"/>
  <c r="F17" i="53"/>
  <c r="F16" i="53"/>
  <c r="D10" i="53"/>
  <c r="B10" i="53"/>
  <c r="C9" i="53"/>
  <c r="E9" i="53" s="1"/>
  <c r="C8" i="53"/>
  <c r="E8" i="53" s="1"/>
  <c r="C7" i="53"/>
  <c r="C6" i="53"/>
  <c r="E6" i="53" s="1"/>
  <c r="C5" i="53"/>
  <c r="E5" i="53" s="1"/>
  <c r="F5" i="53" s="1"/>
  <c r="I4" i="53"/>
  <c r="G4" i="53"/>
  <c r="F4" i="53"/>
  <c r="A24" i="63" a="1"/>
  <c r="D25" i="63" s="1"/>
  <c r="F9" i="63"/>
  <c r="E9" i="63"/>
  <c r="D9" i="63"/>
  <c r="C9" i="63"/>
  <c r="B9" i="63"/>
  <c r="F8" i="63"/>
  <c r="E8" i="63"/>
  <c r="D8" i="63"/>
  <c r="C8" i="63"/>
  <c r="B8" i="63"/>
  <c r="F7" i="63"/>
  <c r="E7" i="63"/>
  <c r="D7" i="63"/>
  <c r="C7" i="63"/>
  <c r="B7" i="63"/>
  <c r="F6" i="63"/>
  <c r="E6" i="63"/>
  <c r="D6" i="63"/>
  <c r="C6" i="63"/>
  <c r="B4" i="48"/>
  <c r="C4" i="48" s="1"/>
  <c r="D4" i="48" s="1"/>
  <c r="E4" i="48" s="1"/>
  <c r="F4" i="48" s="1"/>
  <c r="G4" i="48" s="1"/>
  <c r="H4" i="48" s="1"/>
  <c r="I4" i="48" s="1"/>
  <c r="J4" i="48" s="1"/>
  <c r="K4" i="48" s="1"/>
  <c r="L4" i="48" s="1"/>
  <c r="M4" i="48" s="1"/>
  <c r="A3" i="48"/>
  <c r="J6" i="53" l="1"/>
  <c r="J5" i="53"/>
  <c r="K5" i="53" s="1"/>
  <c r="E17" i="46"/>
  <c r="E15" i="46"/>
  <c r="E19" i="46"/>
  <c r="E13" i="46"/>
  <c r="E11" i="46"/>
  <c r="E9" i="46"/>
  <c r="F5" i="46"/>
  <c r="E18" i="46"/>
  <c r="E16" i="46"/>
  <c r="E14" i="46"/>
  <c r="E12" i="46"/>
  <c r="E10" i="46"/>
  <c r="E8" i="46"/>
  <c r="D10" i="63"/>
  <c r="D11" i="63" s="1"/>
  <c r="B10" i="63"/>
  <c r="B11" i="63" s="1"/>
  <c r="E14" i="48"/>
  <c r="M8" i="48"/>
  <c r="I5" i="48"/>
  <c r="F5" i="49"/>
  <c r="E9" i="49"/>
  <c r="E16" i="49"/>
  <c r="C10" i="63"/>
  <c r="C11" i="63" s="1"/>
  <c r="E10" i="63"/>
  <c r="E11" i="63" s="1"/>
  <c r="H13" i="48"/>
  <c r="D8" i="48"/>
  <c r="K14" i="48"/>
  <c r="G9" i="48"/>
  <c r="C6" i="48"/>
  <c r="E17" i="49"/>
  <c r="J16" i="48"/>
  <c r="F11" i="48"/>
  <c r="B6" i="48"/>
  <c r="E7" i="49"/>
  <c r="E12" i="49"/>
  <c r="M13" i="48"/>
  <c r="I8" i="48"/>
  <c r="H14" i="48"/>
  <c r="D9" i="48"/>
  <c r="L5" i="48"/>
  <c r="E13" i="49"/>
  <c r="F10" i="63"/>
  <c r="F11" i="63" s="1"/>
  <c r="K11" i="48"/>
  <c r="G8" i="48"/>
  <c r="G6" i="48"/>
  <c r="B13" i="48"/>
  <c r="J9" i="48"/>
  <c r="J7" i="48"/>
  <c r="A9" i="51"/>
  <c r="A10" i="51" s="1"/>
  <c r="A11" i="51" s="1"/>
  <c r="B8" i="51"/>
  <c r="C6" i="51"/>
  <c r="B10" i="51"/>
  <c r="F10" i="49"/>
  <c r="E11" i="49"/>
  <c r="F14" i="49"/>
  <c r="E15" i="49"/>
  <c r="F18" i="49"/>
  <c r="E19" i="49"/>
  <c r="F19" i="49"/>
  <c r="F9" i="49"/>
  <c r="E10" i="49"/>
  <c r="F13" i="49"/>
  <c r="E14" i="49"/>
  <c r="E18" i="49"/>
  <c r="J8" i="53"/>
  <c r="K8" i="53" s="1"/>
  <c r="C10" i="53"/>
  <c r="K6" i="53"/>
  <c r="E7" i="53"/>
  <c r="A24" i="63"/>
  <c r="A25" i="63"/>
  <c r="B24" i="63"/>
  <c r="B25" i="63"/>
  <c r="C24" i="63"/>
  <c r="C25" i="63"/>
  <c r="D24" i="63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B16" i="48" s="1"/>
  <c r="B10" i="62"/>
  <c r="B11" i="62" s="1"/>
  <c r="F10" i="62"/>
  <c r="F11" i="62" s="1"/>
  <c r="D10" i="62"/>
  <c r="D11" i="62" s="1"/>
  <c r="F7" i="46" l="1"/>
  <c r="F9" i="46"/>
  <c r="F11" i="46"/>
  <c r="F13" i="46"/>
  <c r="F15" i="46"/>
  <c r="F17" i="46"/>
  <c r="F19" i="46"/>
  <c r="F8" i="46"/>
  <c r="F10" i="46"/>
  <c r="F12" i="46"/>
  <c r="F14" i="46"/>
  <c r="F16" i="46"/>
  <c r="F18" i="46"/>
  <c r="G5" i="46"/>
  <c r="E20" i="46"/>
  <c r="F8" i="48"/>
  <c r="J13" i="48"/>
  <c r="C7" i="48"/>
  <c r="G12" i="48"/>
  <c r="L9" i="48"/>
  <c r="D15" i="48"/>
  <c r="E9" i="48"/>
  <c r="I14" i="48"/>
  <c r="J6" i="48"/>
  <c r="B12" i="48"/>
  <c r="C10" i="48"/>
  <c r="G15" i="48"/>
  <c r="L8" i="48"/>
  <c r="D14" i="48"/>
  <c r="I9" i="48"/>
  <c r="M14" i="48"/>
  <c r="B9" i="48"/>
  <c r="F14" i="48"/>
  <c r="K7" i="48"/>
  <c r="C13" i="48"/>
  <c r="D5" i="48"/>
  <c r="H10" i="48"/>
  <c r="L15" i="48"/>
  <c r="M9" i="48"/>
  <c r="E15" i="48"/>
  <c r="F7" i="48"/>
  <c r="J12" i="48"/>
  <c r="G5" i="48"/>
  <c r="K10" i="48"/>
  <c r="C16" i="48"/>
  <c r="H9" i="48"/>
  <c r="L14" i="48"/>
  <c r="F17" i="49"/>
  <c r="F8" i="49"/>
  <c r="F15" i="49"/>
  <c r="F12" i="49"/>
  <c r="F7" i="49"/>
  <c r="F16" i="49"/>
  <c r="F11" i="49"/>
  <c r="G5" i="49"/>
  <c r="E10" i="48"/>
  <c r="I15" i="48"/>
  <c r="K13" i="48"/>
  <c r="H16" i="48"/>
  <c r="B8" i="48"/>
  <c r="F13" i="48"/>
  <c r="K16" i="48"/>
  <c r="D10" i="48"/>
  <c r="M10" i="48"/>
  <c r="B5" i="48"/>
  <c r="F10" i="48"/>
  <c r="J15" i="48"/>
  <c r="C9" i="48"/>
  <c r="G14" i="48"/>
  <c r="H6" i="48"/>
  <c r="L11" i="48"/>
  <c r="E5" i="48"/>
  <c r="E11" i="48"/>
  <c r="I16" i="48"/>
  <c r="J8" i="48"/>
  <c r="B14" i="48"/>
  <c r="K6" i="48"/>
  <c r="C12" i="48"/>
  <c r="H5" i="48"/>
  <c r="L10" i="48"/>
  <c r="D16" i="48"/>
  <c r="E6" i="48"/>
  <c r="I11" i="48"/>
  <c r="M16" i="48"/>
  <c r="M15" i="48"/>
  <c r="G11" i="48"/>
  <c r="E16" i="48"/>
  <c r="J5" i="48"/>
  <c r="B11" i="48"/>
  <c r="F16" i="48"/>
  <c r="K9" i="48"/>
  <c r="C15" i="48"/>
  <c r="D7" i="48"/>
  <c r="H12" i="48"/>
  <c r="I6" i="48"/>
  <c r="M11" i="48"/>
  <c r="F9" i="48"/>
  <c r="J14" i="48"/>
  <c r="G7" i="48"/>
  <c r="K12" i="48"/>
  <c r="D6" i="48"/>
  <c r="H11" i="48"/>
  <c r="L16" i="48"/>
  <c r="M6" i="48"/>
  <c r="E12" i="48"/>
  <c r="B15" i="48"/>
  <c r="D11" i="48"/>
  <c r="F20" i="49"/>
  <c r="F21" i="49" s="1"/>
  <c r="F6" i="48"/>
  <c r="J11" i="48"/>
  <c r="C5" i="48"/>
  <c r="G10" i="48"/>
  <c r="K15" i="48"/>
  <c r="L7" i="48"/>
  <c r="D13" i="48"/>
  <c r="E7" i="48"/>
  <c r="I12" i="48"/>
  <c r="B10" i="48"/>
  <c r="F15" i="48"/>
  <c r="C8" i="48"/>
  <c r="G13" i="48"/>
  <c r="L6" i="48"/>
  <c r="D12" i="48"/>
  <c r="I7" i="48"/>
  <c r="M12" i="48"/>
  <c r="I10" i="48"/>
  <c r="H15" i="48"/>
  <c r="B7" i="48"/>
  <c r="F12" i="48"/>
  <c r="K5" i="48"/>
  <c r="C11" i="48"/>
  <c r="G16" i="48"/>
  <c r="H8" i="48"/>
  <c r="L13" i="48"/>
  <c r="M7" i="48"/>
  <c r="E13" i="48"/>
  <c r="F5" i="48"/>
  <c r="J10" i="48"/>
  <c r="K8" i="48"/>
  <c r="C14" i="48"/>
  <c r="H7" i="48"/>
  <c r="L12" i="48"/>
  <c r="E8" i="48"/>
  <c r="I13" i="48"/>
  <c r="M5" i="48"/>
  <c r="B11" i="51"/>
  <c r="A12" i="51"/>
  <c r="B9" i="51"/>
  <c r="C11" i="51"/>
  <c r="C7" i="51"/>
  <c r="C12" i="51"/>
  <c r="C8" i="51"/>
  <c r="C9" i="51"/>
  <c r="D6" i="51"/>
  <c r="C10" i="51"/>
  <c r="E20" i="49"/>
  <c r="J9" i="53"/>
  <c r="K9" i="53" s="1"/>
  <c r="I10" i="53"/>
  <c r="G10" i="53"/>
  <c r="E10" i="53"/>
  <c r="J16" i="61"/>
  <c r="G15" i="61"/>
  <c r="F15" i="61"/>
  <c r="E15" i="61"/>
  <c r="D15" i="61"/>
  <c r="C15" i="61"/>
  <c r="B15" i="61"/>
  <c r="G14" i="61"/>
  <c r="F14" i="61"/>
  <c r="E14" i="61"/>
  <c r="D14" i="61"/>
  <c r="C14" i="61"/>
  <c r="B14" i="61"/>
  <c r="G13" i="61"/>
  <c r="F13" i="61"/>
  <c r="E13" i="61"/>
  <c r="D13" i="61"/>
  <c r="C13" i="61"/>
  <c r="B13" i="61"/>
  <c r="G12" i="61"/>
  <c r="F12" i="61"/>
  <c r="E12" i="61"/>
  <c r="D12" i="61"/>
  <c r="C12" i="61"/>
  <c r="B12" i="61"/>
  <c r="G11" i="61"/>
  <c r="F11" i="61"/>
  <c r="E11" i="61"/>
  <c r="D11" i="61"/>
  <c r="C11" i="61"/>
  <c r="B11" i="61"/>
  <c r="G10" i="61"/>
  <c r="F10" i="61"/>
  <c r="E10" i="61"/>
  <c r="D10" i="61"/>
  <c r="C10" i="61"/>
  <c r="B10" i="61"/>
  <c r="G9" i="61"/>
  <c r="F9" i="61"/>
  <c r="E9" i="61"/>
  <c r="D9" i="61"/>
  <c r="C9" i="61"/>
  <c r="B9" i="61"/>
  <c r="G8" i="61"/>
  <c r="F8" i="61"/>
  <c r="E8" i="61"/>
  <c r="D8" i="61"/>
  <c r="C8" i="61"/>
  <c r="B8" i="61"/>
  <c r="G7" i="61"/>
  <c r="F7" i="61"/>
  <c r="E7" i="61"/>
  <c r="D7" i="61"/>
  <c r="C7" i="61"/>
  <c r="B7" i="61"/>
  <c r="G6" i="61"/>
  <c r="F6" i="61"/>
  <c r="E6" i="61"/>
  <c r="D6" i="61"/>
  <c r="C6" i="61"/>
  <c r="B6" i="61"/>
  <c r="G5" i="61"/>
  <c r="F5" i="61"/>
  <c r="E5" i="61"/>
  <c r="D5" i="61"/>
  <c r="C5" i="61"/>
  <c r="B5" i="61"/>
  <c r="J12" i="59"/>
  <c r="I12" i="59"/>
  <c r="H12" i="59"/>
  <c r="G12" i="59"/>
  <c r="F12" i="59"/>
  <c r="E12" i="59"/>
  <c r="D12" i="59"/>
  <c r="J11" i="59"/>
  <c r="I11" i="59"/>
  <c r="H11" i="59"/>
  <c r="G11" i="59"/>
  <c r="F11" i="59"/>
  <c r="E11" i="59"/>
  <c r="D11" i="59"/>
  <c r="J10" i="59"/>
  <c r="I10" i="59"/>
  <c r="H10" i="59"/>
  <c r="G10" i="59"/>
  <c r="F10" i="59"/>
  <c r="E10" i="59"/>
  <c r="D10" i="59"/>
  <c r="J9" i="59"/>
  <c r="I9" i="59"/>
  <c r="H9" i="59"/>
  <c r="G9" i="59"/>
  <c r="F9" i="59"/>
  <c r="E9" i="59"/>
  <c r="D9" i="59"/>
  <c r="J8" i="59"/>
  <c r="I8" i="59"/>
  <c r="H8" i="59"/>
  <c r="G8" i="59"/>
  <c r="F8" i="59"/>
  <c r="E8" i="59"/>
  <c r="D8" i="59"/>
  <c r="J7" i="59"/>
  <c r="I7" i="59"/>
  <c r="H7" i="59"/>
  <c r="G7" i="59"/>
  <c r="F7" i="59"/>
  <c r="E7" i="59"/>
  <c r="D7" i="59"/>
  <c r="J6" i="59"/>
  <c r="I6" i="59"/>
  <c r="H6" i="59"/>
  <c r="G6" i="59"/>
  <c r="F6" i="59"/>
  <c r="E6" i="59"/>
  <c r="D6" i="59"/>
  <c r="J5" i="59"/>
  <c r="I5" i="59"/>
  <c r="H5" i="59"/>
  <c r="G5" i="59"/>
  <c r="F5" i="59"/>
  <c r="E5" i="59"/>
  <c r="D5" i="59"/>
  <c r="J4" i="59"/>
  <c r="I4" i="59"/>
  <c r="H4" i="59"/>
  <c r="G4" i="59"/>
  <c r="F4" i="59"/>
  <c r="E4" i="59"/>
  <c r="D4" i="59"/>
  <c r="J3" i="59"/>
  <c r="I3" i="59"/>
  <c r="H3" i="59"/>
  <c r="G3" i="59"/>
  <c r="F3" i="59"/>
  <c r="E3" i="59"/>
  <c r="D3" i="59"/>
  <c r="J3" i="58"/>
  <c r="I3" i="58"/>
  <c r="H3" i="58"/>
  <c r="G3" i="58"/>
  <c r="F3" i="58"/>
  <c r="E3" i="58"/>
  <c r="D3" i="58"/>
  <c r="E10" i="57"/>
  <c r="D10" i="57"/>
  <c r="C10" i="57"/>
  <c r="B10" i="57"/>
  <c r="A10" i="57"/>
  <c r="E9" i="57"/>
  <c r="D9" i="57"/>
  <c r="C9" i="57"/>
  <c r="B9" i="57"/>
  <c r="A9" i="57"/>
  <c r="E8" i="57"/>
  <c r="D8" i="57"/>
  <c r="C8" i="57"/>
  <c r="B8" i="57"/>
  <c r="A8" i="57"/>
  <c r="E7" i="57"/>
  <c r="D7" i="57"/>
  <c r="C7" i="57"/>
  <c r="B7" i="57"/>
  <c r="A7" i="57"/>
  <c r="E6" i="57"/>
  <c r="D6" i="57"/>
  <c r="D11" i="57" s="1"/>
  <c r="D12" i="57" s="1"/>
  <c r="C6" i="57"/>
  <c r="B6" i="57"/>
  <c r="B11" i="57" s="1"/>
  <c r="B12" i="57" s="1"/>
  <c r="A6" i="57"/>
  <c r="A10" i="56"/>
  <c r="A9" i="56"/>
  <c r="A8" i="56"/>
  <c r="A7" i="56"/>
  <c r="A6" i="56"/>
  <c r="M16" i="55"/>
  <c r="L16" i="55"/>
  <c r="K16" i="55"/>
  <c r="J16" i="55"/>
  <c r="I16" i="55"/>
  <c r="H16" i="55"/>
  <c r="G16" i="55"/>
  <c r="F16" i="55"/>
  <c r="E16" i="55"/>
  <c r="D16" i="55"/>
  <c r="C16" i="55"/>
  <c r="B16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M9" i="55"/>
  <c r="L9" i="55"/>
  <c r="K9" i="55"/>
  <c r="J9" i="55"/>
  <c r="I9" i="55"/>
  <c r="H9" i="55"/>
  <c r="G9" i="55"/>
  <c r="F9" i="55"/>
  <c r="E9" i="55"/>
  <c r="D9" i="55"/>
  <c r="C9" i="55"/>
  <c r="B9" i="55"/>
  <c r="M8" i="55"/>
  <c r="L8" i="55"/>
  <c r="K8" i="55"/>
  <c r="J8" i="55"/>
  <c r="I8" i="55"/>
  <c r="H8" i="55"/>
  <c r="G8" i="55"/>
  <c r="F8" i="55"/>
  <c r="E8" i="55"/>
  <c r="D8" i="55"/>
  <c r="C8" i="55"/>
  <c r="B8" i="55"/>
  <c r="M7" i="55"/>
  <c r="L7" i="55"/>
  <c r="K7" i="55"/>
  <c r="J7" i="55"/>
  <c r="I7" i="55"/>
  <c r="H7" i="55"/>
  <c r="G7" i="55"/>
  <c r="F7" i="55"/>
  <c r="E7" i="55"/>
  <c r="D7" i="55"/>
  <c r="C7" i="55"/>
  <c r="B7" i="55"/>
  <c r="M6" i="55"/>
  <c r="L6" i="55"/>
  <c r="K6" i="55"/>
  <c r="J6" i="55"/>
  <c r="I6" i="55"/>
  <c r="H6" i="55"/>
  <c r="G6" i="55"/>
  <c r="F6" i="55"/>
  <c r="E6" i="55"/>
  <c r="D6" i="55"/>
  <c r="C6" i="55"/>
  <c r="B6" i="55"/>
  <c r="M5" i="55"/>
  <c r="L5" i="55"/>
  <c r="K5" i="55"/>
  <c r="J5" i="55"/>
  <c r="I5" i="55"/>
  <c r="H5" i="55"/>
  <c r="G5" i="55"/>
  <c r="F5" i="55"/>
  <c r="E5" i="55"/>
  <c r="D5" i="55"/>
  <c r="C5" i="55"/>
  <c r="B5" i="55"/>
  <c r="G19" i="52"/>
  <c r="F19" i="52"/>
  <c r="G18" i="52"/>
  <c r="F18" i="52"/>
  <c r="G17" i="52"/>
  <c r="F17" i="52"/>
  <c r="F16" i="52"/>
  <c r="D10" i="52"/>
  <c r="B10" i="52"/>
  <c r="C9" i="52"/>
  <c r="E9" i="52" s="1"/>
  <c r="C8" i="52"/>
  <c r="E8" i="52" s="1"/>
  <c r="C7" i="52"/>
  <c r="E7" i="52" s="1"/>
  <c r="C6" i="52"/>
  <c r="E6" i="52" s="1"/>
  <c r="C5" i="52"/>
  <c r="E5" i="52" s="1"/>
  <c r="I4" i="52"/>
  <c r="G4" i="52"/>
  <c r="F4" i="52"/>
  <c r="A7" i="50"/>
  <c r="A8" i="50" s="1"/>
  <c r="B6" i="50"/>
  <c r="A3" i="47"/>
  <c r="B4" i="47"/>
  <c r="C4" i="47" s="1"/>
  <c r="D4" i="47" s="1"/>
  <c r="E4" i="47" s="1"/>
  <c r="F4" i="47" s="1"/>
  <c r="G4" i="47" s="1"/>
  <c r="H4" i="47" s="1"/>
  <c r="I4" i="47" s="1"/>
  <c r="J4" i="47" s="1"/>
  <c r="K4" i="47" s="1"/>
  <c r="L4" i="47" s="1"/>
  <c r="M4" i="47" s="1"/>
  <c r="B2" i="45"/>
  <c r="B3" i="45" s="1"/>
  <c r="F20" i="46" l="1"/>
  <c r="F21" i="46" s="1"/>
  <c r="E21" i="46"/>
  <c r="H5" i="46"/>
  <c r="G7" i="46"/>
  <c r="G9" i="46"/>
  <c r="G11" i="46"/>
  <c r="G13" i="46"/>
  <c r="G15" i="46"/>
  <c r="G17" i="46"/>
  <c r="G19" i="46"/>
  <c r="G8" i="46"/>
  <c r="G10" i="46"/>
  <c r="G12" i="46"/>
  <c r="G14" i="46"/>
  <c r="G16" i="46"/>
  <c r="G18" i="46"/>
  <c r="F6" i="52"/>
  <c r="H6" i="52"/>
  <c r="G6" i="52"/>
  <c r="I6" i="52"/>
  <c r="I8" i="52"/>
  <c r="F8" i="52"/>
  <c r="H8" i="52"/>
  <c r="G8" i="52"/>
  <c r="C11" i="57"/>
  <c r="C12" i="57" s="1"/>
  <c r="F16" i="61"/>
  <c r="F17" i="61" s="1"/>
  <c r="G16" i="49"/>
  <c r="G15" i="49"/>
  <c r="G7" i="49"/>
  <c r="G19" i="49"/>
  <c r="G11" i="49"/>
  <c r="H5" i="49"/>
  <c r="G13" i="49"/>
  <c r="G10" i="49"/>
  <c r="G8" i="49"/>
  <c r="G17" i="49"/>
  <c r="G12" i="49"/>
  <c r="G9" i="49"/>
  <c r="G14" i="49"/>
  <c r="G18" i="49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G5" i="52"/>
  <c r="H5" i="52"/>
  <c r="I5" i="52"/>
  <c r="I10" i="52" s="1"/>
  <c r="F5" i="52"/>
  <c r="G16" i="61"/>
  <c r="G17" i="61" s="1"/>
  <c r="I9" i="52"/>
  <c r="G9" i="52"/>
  <c r="F9" i="52"/>
  <c r="H9" i="52"/>
  <c r="E11" i="57"/>
  <c r="E12" i="57" s="1"/>
  <c r="B16" i="61"/>
  <c r="B17" i="61" s="1"/>
  <c r="C16" i="61"/>
  <c r="C17" i="61" s="1"/>
  <c r="E16" i="61"/>
  <c r="E17" i="61" s="1"/>
  <c r="F7" i="52"/>
  <c r="H7" i="52"/>
  <c r="G7" i="52"/>
  <c r="I7" i="52"/>
  <c r="D16" i="61"/>
  <c r="D17" i="61" s="1"/>
  <c r="D12" i="51"/>
  <c r="D8" i="51"/>
  <c r="D9" i="51"/>
  <c r="D10" i="51"/>
  <c r="D11" i="51"/>
  <c r="D7" i="51"/>
  <c r="E6" i="51"/>
  <c r="A13" i="51"/>
  <c r="B12" i="51"/>
  <c r="E21" i="49"/>
  <c r="J7" i="53"/>
  <c r="F10" i="53"/>
  <c r="E10" i="52"/>
  <c r="C10" i="52"/>
  <c r="A9" i="50"/>
  <c r="A10" i="50" s="1"/>
  <c r="A11" i="50" s="1"/>
  <c r="C6" i="50"/>
  <c r="B4" i="45"/>
  <c r="C2" i="45"/>
  <c r="G20" i="46" l="1"/>
  <c r="I5" i="46"/>
  <c r="H7" i="46"/>
  <c r="H9" i="46"/>
  <c r="H11" i="46"/>
  <c r="H13" i="46"/>
  <c r="H15" i="46"/>
  <c r="H17" i="46"/>
  <c r="H19" i="46"/>
  <c r="H8" i="46"/>
  <c r="H10" i="46"/>
  <c r="H12" i="46"/>
  <c r="H14" i="46"/>
  <c r="H16" i="46"/>
  <c r="H18" i="46"/>
  <c r="F10" i="52"/>
  <c r="J5" i="52"/>
  <c r="H10" i="52"/>
  <c r="G20" i="49"/>
  <c r="G21" i="49" s="1"/>
  <c r="J9" i="52"/>
  <c r="K9" i="52" s="1"/>
  <c r="G10" i="52"/>
  <c r="J8" i="52"/>
  <c r="K8" i="52" s="1"/>
  <c r="J6" i="52"/>
  <c r="K6" i="52" s="1"/>
  <c r="J7" i="52"/>
  <c r="K7" i="52" s="1"/>
  <c r="H19" i="49"/>
  <c r="H10" i="49"/>
  <c r="H9" i="49"/>
  <c r="H14" i="49"/>
  <c r="H13" i="49"/>
  <c r="H7" i="49"/>
  <c r="H15" i="49"/>
  <c r="H18" i="49"/>
  <c r="H8" i="49"/>
  <c r="H16" i="49"/>
  <c r="H17" i="49"/>
  <c r="H11" i="49"/>
  <c r="H12" i="49"/>
  <c r="I5" i="49"/>
  <c r="A14" i="51"/>
  <c r="B13" i="51"/>
  <c r="C13" i="51"/>
  <c r="D13" i="51"/>
  <c r="E13" i="51"/>
  <c r="E9" i="51"/>
  <c r="F6" i="51"/>
  <c r="E10" i="51"/>
  <c r="E11" i="51"/>
  <c r="E7" i="51"/>
  <c r="E12" i="51"/>
  <c r="E8" i="51"/>
  <c r="J10" i="53"/>
  <c r="K7" i="53"/>
  <c r="K10" i="53" s="1"/>
  <c r="A12" i="50"/>
  <c r="D6" i="50"/>
  <c r="D2" i="45"/>
  <c r="C3" i="45"/>
  <c r="C4" i="45" s="1"/>
  <c r="G21" i="46" l="1"/>
  <c r="H20" i="46"/>
  <c r="H21" i="46" s="1"/>
  <c r="J5" i="46"/>
  <c r="I8" i="46"/>
  <c r="I10" i="46"/>
  <c r="I12" i="46"/>
  <c r="I14" i="46"/>
  <c r="I16" i="46"/>
  <c r="I18" i="46"/>
  <c r="I7" i="46"/>
  <c r="I9" i="46"/>
  <c r="I11" i="46"/>
  <c r="I13" i="46"/>
  <c r="I15" i="46"/>
  <c r="I17" i="46"/>
  <c r="I19" i="46"/>
  <c r="H20" i="49"/>
  <c r="H21" i="49" s="1"/>
  <c r="I12" i="49"/>
  <c r="I13" i="49"/>
  <c r="I18" i="49"/>
  <c r="I8" i="49"/>
  <c r="I9" i="49"/>
  <c r="I19" i="49"/>
  <c r="I11" i="49"/>
  <c r="I15" i="49"/>
  <c r="I14" i="49"/>
  <c r="I7" i="49"/>
  <c r="I16" i="49"/>
  <c r="I17" i="49"/>
  <c r="I10" i="49"/>
  <c r="J5" i="49"/>
  <c r="J10" i="52"/>
  <c r="K5" i="52"/>
  <c r="K10" i="52" s="1"/>
  <c r="F14" i="51"/>
  <c r="F10" i="51"/>
  <c r="F12" i="51"/>
  <c r="F8" i="51"/>
  <c r="F13" i="51"/>
  <c r="F9" i="51"/>
  <c r="G6" i="51"/>
  <c r="F11" i="51"/>
  <c r="F7" i="51"/>
  <c r="A15" i="51"/>
  <c r="B14" i="51"/>
  <c r="C14" i="51"/>
  <c r="D14" i="51"/>
  <c r="E14" i="51"/>
  <c r="E6" i="50"/>
  <c r="A13" i="50"/>
  <c r="D3" i="45"/>
  <c r="D4" i="45" s="1"/>
  <c r="E2" i="45"/>
  <c r="K5" i="46" l="1"/>
  <c r="J8" i="46"/>
  <c r="J10" i="46"/>
  <c r="J12" i="46"/>
  <c r="J14" i="46"/>
  <c r="J16" i="46"/>
  <c r="J18" i="46"/>
  <c r="J7" i="46"/>
  <c r="J9" i="46"/>
  <c r="J11" i="46"/>
  <c r="J13" i="46"/>
  <c r="J15" i="46"/>
  <c r="J17" i="46"/>
  <c r="J19" i="46"/>
  <c r="I20" i="46"/>
  <c r="I21" i="46" s="1"/>
  <c r="J17" i="49"/>
  <c r="K5" i="49"/>
  <c r="J8" i="49"/>
  <c r="J19" i="49"/>
  <c r="J13" i="49"/>
  <c r="J10" i="49"/>
  <c r="J16" i="49"/>
  <c r="J11" i="49"/>
  <c r="J9" i="49"/>
  <c r="J18" i="49"/>
  <c r="J14" i="49"/>
  <c r="J12" i="49"/>
  <c r="J15" i="49"/>
  <c r="J7" i="49"/>
  <c r="I20" i="49"/>
  <c r="I21" i="49" s="1"/>
  <c r="B15" i="51"/>
  <c r="C15" i="51"/>
  <c r="D15" i="51"/>
  <c r="E15" i="51"/>
  <c r="F15" i="51"/>
  <c r="G15" i="51"/>
  <c r="G11" i="51"/>
  <c r="G7" i="51"/>
  <c r="G12" i="51"/>
  <c r="G13" i="51"/>
  <c r="G9" i="51"/>
  <c r="G14" i="51"/>
  <c r="G10" i="51"/>
  <c r="G8" i="51"/>
  <c r="F6" i="50"/>
  <c r="A14" i="50"/>
  <c r="E3" i="45"/>
  <c r="F2" i="45"/>
  <c r="G2" i="45" s="1"/>
  <c r="J20" i="46" l="1"/>
  <c r="J21" i="46" s="1"/>
  <c r="L5" i="46"/>
  <c r="K8" i="46"/>
  <c r="K10" i="46"/>
  <c r="K12" i="46"/>
  <c r="K14" i="46"/>
  <c r="K16" i="46"/>
  <c r="K18" i="46"/>
  <c r="K7" i="46"/>
  <c r="K9" i="46"/>
  <c r="K11" i="46"/>
  <c r="K13" i="46"/>
  <c r="K15" i="46"/>
  <c r="K17" i="46"/>
  <c r="K19" i="46"/>
  <c r="J20" i="49"/>
  <c r="J21" i="49" s="1"/>
  <c r="K14" i="49"/>
  <c r="K11" i="49"/>
  <c r="K7" i="49"/>
  <c r="K13" i="49"/>
  <c r="K12" i="49"/>
  <c r="K8" i="49"/>
  <c r="K15" i="49"/>
  <c r="K10" i="49"/>
  <c r="L5" i="49"/>
  <c r="K19" i="49"/>
  <c r="K17" i="49"/>
  <c r="K9" i="49"/>
  <c r="K18" i="49"/>
  <c r="K16" i="49"/>
  <c r="G6" i="50"/>
  <c r="A15" i="50"/>
  <c r="E4" i="45"/>
  <c r="F3" i="45"/>
  <c r="G3" i="45" s="1"/>
  <c r="F4" i="45"/>
  <c r="M5" i="46" l="1"/>
  <c r="L8" i="46"/>
  <c r="L10" i="46"/>
  <c r="L12" i="46"/>
  <c r="L14" i="46"/>
  <c r="L16" i="46"/>
  <c r="L18" i="46"/>
  <c r="L7" i="46"/>
  <c r="L9" i="46"/>
  <c r="L11" i="46"/>
  <c r="L13" i="46"/>
  <c r="L15" i="46"/>
  <c r="L17" i="46"/>
  <c r="L19" i="46"/>
  <c r="K20" i="46"/>
  <c r="K20" i="49"/>
  <c r="K21" i="49" s="1"/>
  <c r="L15" i="49"/>
  <c r="L9" i="49"/>
  <c r="L11" i="49"/>
  <c r="L7" i="49"/>
  <c r="L12" i="49"/>
  <c r="M5" i="49"/>
  <c r="L8" i="49"/>
  <c r="L16" i="49"/>
  <c r="L18" i="49"/>
  <c r="L14" i="49"/>
  <c r="L10" i="49"/>
  <c r="L17" i="49"/>
  <c r="L19" i="49"/>
  <c r="L13" i="49"/>
  <c r="G4" i="45"/>
  <c r="K21" i="46" l="1"/>
  <c r="L20" i="46"/>
  <c r="L21" i="46" s="1"/>
  <c r="N5" i="46"/>
  <c r="M7" i="46"/>
  <c r="M13" i="46"/>
  <c r="M15" i="46"/>
  <c r="M11" i="46"/>
  <c r="M17" i="46"/>
  <c r="M8" i="46"/>
  <c r="M10" i="46"/>
  <c r="M12" i="46"/>
  <c r="M14" i="46"/>
  <c r="M16" i="46"/>
  <c r="M18" i="46"/>
  <c r="M9" i="46"/>
  <c r="M19" i="46"/>
  <c r="M9" i="49"/>
  <c r="N5" i="49"/>
  <c r="M17" i="49"/>
  <c r="M11" i="49"/>
  <c r="M16" i="49"/>
  <c r="M13" i="49"/>
  <c r="M8" i="49"/>
  <c r="M19" i="49"/>
  <c r="M14" i="49"/>
  <c r="M10" i="49"/>
  <c r="M7" i="49"/>
  <c r="M12" i="49"/>
  <c r="M18" i="49"/>
  <c r="M15" i="49"/>
  <c r="L20" i="49"/>
  <c r="L21" i="49" s="1"/>
  <c r="M20" i="46" l="1"/>
  <c r="M21" i="46" s="1"/>
  <c r="O5" i="46"/>
  <c r="N7" i="46"/>
  <c r="N9" i="46"/>
  <c r="N11" i="46"/>
  <c r="N13" i="46"/>
  <c r="N15" i="46"/>
  <c r="N17" i="46"/>
  <c r="N19" i="46"/>
  <c r="N8" i="46"/>
  <c r="N10" i="46"/>
  <c r="N12" i="46"/>
  <c r="N14" i="46"/>
  <c r="N16" i="46"/>
  <c r="N18" i="46"/>
  <c r="M20" i="49"/>
  <c r="M21" i="49" s="1"/>
  <c r="N17" i="49"/>
  <c r="O5" i="49"/>
  <c r="N12" i="49"/>
  <c r="N16" i="49"/>
  <c r="N15" i="49"/>
  <c r="N8" i="49"/>
  <c r="N13" i="49"/>
  <c r="N18" i="49"/>
  <c r="N14" i="49"/>
  <c r="N19" i="49"/>
  <c r="N7" i="49"/>
  <c r="N9" i="49"/>
  <c r="N10" i="49"/>
  <c r="N11" i="49"/>
  <c r="N20" i="46" l="1"/>
  <c r="N21" i="46" s="1"/>
  <c r="P5" i="46"/>
  <c r="O7" i="46"/>
  <c r="O9" i="46"/>
  <c r="O11" i="46"/>
  <c r="O13" i="46"/>
  <c r="O15" i="46"/>
  <c r="O17" i="46"/>
  <c r="O19" i="46"/>
  <c r="O8" i="46"/>
  <c r="O10" i="46"/>
  <c r="O12" i="46"/>
  <c r="O14" i="46"/>
  <c r="O16" i="46"/>
  <c r="O18" i="46"/>
  <c r="N20" i="49"/>
  <c r="N21" i="49" s="1"/>
  <c r="O12" i="49"/>
  <c r="O17" i="49"/>
  <c r="O10" i="49"/>
  <c r="O8" i="49"/>
  <c r="O13" i="49"/>
  <c r="O15" i="49"/>
  <c r="O9" i="49"/>
  <c r="O7" i="49"/>
  <c r="O14" i="49"/>
  <c r="O19" i="49"/>
  <c r="O18" i="49"/>
  <c r="O11" i="49"/>
  <c r="O16" i="49"/>
  <c r="P5" i="49"/>
  <c r="Q5" i="49"/>
  <c r="O20" i="46" l="1"/>
  <c r="O21" i="46" s="1"/>
  <c r="P7" i="46"/>
  <c r="P9" i="46"/>
  <c r="Q9" i="46" s="1"/>
  <c r="P11" i="46"/>
  <c r="Q11" i="46" s="1"/>
  <c r="P13" i="46"/>
  <c r="Q13" i="46" s="1"/>
  <c r="P15" i="46"/>
  <c r="Q15" i="46" s="1"/>
  <c r="P17" i="46"/>
  <c r="Q17" i="46" s="1"/>
  <c r="P19" i="46"/>
  <c r="Q19" i="46" s="1"/>
  <c r="P8" i="46"/>
  <c r="Q8" i="46" s="1"/>
  <c r="P10" i="46"/>
  <c r="Q10" i="46" s="1"/>
  <c r="P12" i="46"/>
  <c r="Q12" i="46" s="1"/>
  <c r="P14" i="46"/>
  <c r="Q14" i="46" s="1"/>
  <c r="P16" i="46"/>
  <c r="Q16" i="46" s="1"/>
  <c r="P18" i="46"/>
  <c r="Q18" i="46" s="1"/>
  <c r="Q5" i="46"/>
  <c r="P19" i="49"/>
  <c r="Q19" i="49" s="1"/>
  <c r="P16" i="49"/>
  <c r="Q16" i="49" s="1"/>
  <c r="P11" i="49"/>
  <c r="Q11" i="49" s="1"/>
  <c r="P18" i="49"/>
  <c r="Q18" i="49" s="1"/>
  <c r="P14" i="49"/>
  <c r="Q14" i="49" s="1"/>
  <c r="P15" i="49"/>
  <c r="Q15" i="49" s="1"/>
  <c r="P12" i="49"/>
  <c r="Q12" i="49" s="1"/>
  <c r="P8" i="49"/>
  <c r="Q8" i="49" s="1"/>
  <c r="P7" i="49"/>
  <c r="P13" i="49"/>
  <c r="Q13" i="49" s="1"/>
  <c r="P17" i="49"/>
  <c r="Q17" i="49" s="1"/>
  <c r="P10" i="49"/>
  <c r="Q10" i="49" s="1"/>
  <c r="P9" i="49"/>
  <c r="Q9" i="49" s="1"/>
  <c r="O20" i="49"/>
  <c r="Q7" i="49"/>
  <c r="P20" i="46" l="1"/>
  <c r="Q7" i="46"/>
  <c r="O21" i="49"/>
  <c r="P20" i="49"/>
  <c r="P21" i="49" s="1"/>
  <c r="Q21" i="49" s="1"/>
  <c r="Q20" i="46" l="1"/>
  <c r="P21" i="46"/>
  <c r="Q21" i="46" s="1"/>
  <c r="Q20" i="49"/>
</calcChain>
</file>

<file path=xl/sharedStrings.xml><?xml version="1.0" encoding="utf-8"?>
<sst xmlns="http://schemas.openxmlformats.org/spreadsheetml/2006/main" count="408" uniqueCount="117">
  <si>
    <t>Examples:</t>
  </si>
  <si>
    <t>Office 2016 Video #28</t>
  </si>
  <si>
    <t>Jan</t>
  </si>
  <si>
    <t>Feb</t>
  </si>
  <si>
    <t>Mar</t>
  </si>
  <si>
    <t>Apr</t>
  </si>
  <si>
    <t>May</t>
  </si>
  <si>
    <t>Total</t>
  </si>
  <si>
    <t>Revenue</t>
  </si>
  <si>
    <t>Expenses</t>
  </si>
  <si>
    <t>Net Income</t>
  </si>
  <si>
    <t>Assumptions (Formula Inputs)</t>
  </si>
  <si>
    <t>Start Revenue for Jan</t>
  </si>
  <si>
    <t>Revenue % Increase</t>
  </si>
  <si>
    <t>Expense as % of Revenue</t>
  </si>
  <si>
    <t>Salaries and Wages</t>
  </si>
  <si>
    <t>Repairs &amp; Maintenance</t>
  </si>
  <si>
    <t>Travel</t>
  </si>
  <si>
    <t>Advertising</t>
  </si>
  <si>
    <t>Utilities</t>
  </si>
  <si>
    <t>Phone and Internet</t>
  </si>
  <si>
    <t>COGS</t>
  </si>
  <si>
    <t xml:space="preserve">Rent </t>
  </si>
  <si>
    <t xml:space="preserve">Supplies </t>
  </si>
  <si>
    <t xml:space="preserve">Depreciation </t>
  </si>
  <si>
    <t xml:space="preserve">Administration </t>
  </si>
  <si>
    <t xml:space="preserve">Interest </t>
  </si>
  <si>
    <t xml:space="preserve">Tax </t>
  </si>
  <si>
    <t>Total Expenses</t>
  </si>
  <si>
    <t>Jun</t>
  </si>
  <si>
    <t>Jul</t>
  </si>
  <si>
    <t>Aug</t>
  </si>
  <si>
    <t>Sep</t>
  </si>
  <si>
    <t>Oct</t>
  </si>
  <si>
    <t>Nov</t>
  </si>
  <si>
    <t>Dec</t>
  </si>
  <si>
    <t>Expense as % of Revenue:</t>
  </si>
  <si>
    <t>2018 NI Projections</t>
  </si>
  <si>
    <t>Total of Expenses %</t>
  </si>
  <si>
    <t>Sister</t>
  </si>
  <si>
    <t>Family Member</t>
  </si>
  <si>
    <t>Increment</t>
  </si>
  <si>
    <t>Start Number</t>
  </si>
  <si>
    <t>Assumptions</t>
  </si>
  <si>
    <t>Yearly PMT</t>
  </si>
  <si>
    <t>What will your Pension be worth when you retire?</t>
  </si>
  <si>
    <t>Years/Rate</t>
  </si>
  <si>
    <t>Start rate</t>
  </si>
  <si>
    <t>increment</t>
  </si>
  <si>
    <t>Start years</t>
  </si>
  <si>
    <t>Employee Take Home Pay Table</t>
  </si>
  <si>
    <t>Names</t>
  </si>
  <si>
    <t>January
Sales</t>
  </si>
  <si>
    <t>Commission
on Sales</t>
  </si>
  <si>
    <t>Base
Salary</t>
  </si>
  <si>
    <t>Gross Pay</t>
  </si>
  <si>
    <t>Total Deductions</t>
  </si>
  <si>
    <t>Net Pay</t>
  </si>
  <si>
    <t>Aya</t>
  </si>
  <si>
    <t>Totals</t>
  </si>
  <si>
    <t>Assumption Table</t>
  </si>
  <si>
    <t>FICA
Deduction</t>
  </si>
  <si>
    <t>Medicare Deduction</t>
  </si>
  <si>
    <t>Federal Withholdings</t>
  </si>
  <si>
    <t>Commission Rate</t>
  </si>
  <si>
    <t>Using Mixed Cell References, complete the multiplication table.</t>
  </si>
  <si>
    <t>Mutiplication Table for my Little Sister</t>
  </si>
  <si>
    <t>Create the formulas to complete the Projected Net Income Statement.</t>
  </si>
  <si>
    <t>Assumption Table (Formula Inputs)</t>
  </si>
  <si>
    <t>Expense 1</t>
  </si>
  <si>
    <t>Expense 2</t>
  </si>
  <si>
    <t>Expense 3</t>
  </si>
  <si>
    <t>Expense 4</t>
  </si>
  <si>
    <t>Expense 5</t>
  </si>
  <si>
    <t>In the green cells create a formula that calculates the expenses as a percent of Income.</t>
  </si>
  <si>
    <t>Month</t>
  </si>
  <si>
    <t>Income</t>
  </si>
  <si>
    <t>Expense 6</t>
  </si>
  <si>
    <t>Expense 7</t>
  </si>
  <si>
    <t>Sales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</si>
  <si>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</si>
  <si>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</si>
  <si>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</si>
  <si>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</si>
  <si>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</si>
  <si>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</si>
  <si>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</si>
  <si>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</si>
  <si>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</si>
  <si>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Ex10</t>
  </si>
  <si>
    <t>Ex11</t>
  </si>
  <si>
    <t>Total Ex</t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</si>
  <si>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</si>
  <si>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</si>
  <si>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</si>
  <si>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t xml:space="preserve">&lt;&lt;= Expenses are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Assumption Table &amp;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</si>
  <si>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</si>
  <si>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</si>
  <si>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</si>
  <si>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t xml:space="preserve">This Assumption Table can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be used with Mixed Cell References</t>
    </r>
  </si>
  <si>
    <r>
      <t xml:space="preserve">because expenses in Assumption Table are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oriented in the same direction as the formula table.</t>
    </r>
  </si>
  <si>
    <t>Operating</t>
  </si>
  <si>
    <t>Administrative</t>
  </si>
  <si>
    <t>Other</t>
  </si>
  <si>
    <t>Example 1: Mixed Cell References in Multiplication Table</t>
  </si>
  <si>
    <t>Example 2: Mixed Cell References &amp; Assumption Tables.</t>
  </si>
  <si>
    <t>Goal: Calculate Expenses for Budgeting Process.</t>
  </si>
  <si>
    <t>Example 3: Mixed Cell References for Budget with Income Statement Accounts</t>
  </si>
  <si>
    <t>Example 4: Mixed Cell References for Retirement Savings Table</t>
  </si>
  <si>
    <t>Example 5: Mixed Cell References &amp; Correct Assumption Table for Dynamic Payroll Table</t>
  </si>
  <si>
    <t>Abdi</t>
  </si>
  <si>
    <t>Tyrone</t>
  </si>
  <si>
    <t>Steve</t>
  </si>
  <si>
    <t>Bobbi</t>
  </si>
  <si>
    <t>Excel Basics 16: Mixed Cell References in Formulas &amp; Functions to Save Time</t>
  </si>
  <si>
    <t>Pension</t>
  </si>
  <si>
    <t>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</si>
</sst>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"/>
    <numFmt numFmtId="165" formatCode="&quot;$&quot;#,##0"/>
    <numFmt numFmtId="166" formatCode="0.0%"/>
    <numFmt numFmtId="167" formatCode="&quot;$&quot;#,##0.00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indexed="9"/>
      <name val="Kristen ITC"/>
      <family val="4"/>
    </font>
    <font>
      <sz val="10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name val="Arial"/>
      <family val="2"/>
    </font>
    <font>
      <b/>
      <sz val="14"/>
      <color indexed="9"/>
      <name val="Arial"/>
      <family val="2"/>
    </font>
    <font>
      <b/>
      <sz val="10"/>
      <color theme="0"/>
      <name val="Arial"/>
      <family val="2"/>
    </font>
    <font>
      <b/>
      <sz val="10"/>
      <color indexed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11">
    <xf numFmtId="0" fontId="0" fillId="0" borderId="0"/>
    <xf numFmtId="0" fontId="6" fillId="2" borderId="9">
      <alignment wrapText="1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44" fontId="7" fillId="0" borderId="0" applyFont="0" applyFill="0" applyBorder="0" applyAlignment="0" applyProtection="0"/>
    <xf numFmtId="0" fontId="11" fillId="4" borderId="9">
      <alignment wrapText="1"/>
    </xf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1" fillId="3" borderId="0" xfId="0" applyFont="1" applyFill="1"/>
    <xf numFmtId="0" fontId="2" fillId="3" borderId="0" xfId="0" applyFont="1" applyFill="1" applyAlignment="1">
      <alignment horizontal="centerContinuous"/>
    </xf>
    <xf numFmtId="0" fontId="2" fillId="3" borderId="5" xfId="0" applyFont="1" applyFill="1" applyBorder="1" applyAlignment="1">
      <alignment horizontal="centerContinuous"/>
    </xf>
    <xf numFmtId="0" fontId="3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4" fillId="3" borderId="0" xfId="0" applyFont="1" applyFill="1"/>
    <xf numFmtId="8" fontId="4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3" borderId="0" xfId="0" applyFont="1" applyFill="1"/>
    <xf numFmtId="0" fontId="10" fillId="3" borderId="0" xfId="0" applyFont="1" applyFill="1" applyAlignment="1">
      <alignment horizontal="centerContinuous"/>
    </xf>
    <xf numFmtId="0" fontId="0" fillId="5" borderId="9" xfId="0" applyFill="1" applyBorder="1"/>
    <xf numFmtId="0" fontId="6" fillId="2" borderId="9" xfId="0" applyFont="1" applyFill="1" applyBorder="1"/>
    <xf numFmtId="164" fontId="0" fillId="0" borderId="9" xfId="0" applyNumberFormat="1" applyBorder="1"/>
    <xf numFmtId="0" fontId="6" fillId="6" borderId="10" xfId="0" applyFont="1" applyFill="1" applyBorder="1" applyAlignment="1">
      <alignment horizontal="centerContinuous"/>
    </xf>
    <xf numFmtId="0" fontId="6" fillId="6" borderId="11" xfId="0" applyFont="1" applyFill="1" applyBorder="1" applyAlignment="1">
      <alignment horizontal="centerContinuous"/>
    </xf>
    <xf numFmtId="0" fontId="0" fillId="0" borderId="9" xfId="0" applyBorder="1"/>
    <xf numFmtId="165" fontId="0" fillId="0" borderId="9" xfId="0" applyNumberFormat="1" applyBorder="1"/>
    <xf numFmtId="166" fontId="0" fillId="0" borderId="9" xfId="0" applyNumberFormat="1" applyBorder="1"/>
    <xf numFmtId="0" fontId="0" fillId="0" borderId="9" xfId="0" applyBorder="1" applyAlignment="1">
      <alignment horizontal="left" indent="1"/>
    </xf>
    <xf numFmtId="0" fontId="13" fillId="0" borderId="0" xfId="0" applyFont="1"/>
    <xf numFmtId="0" fontId="0" fillId="9" borderId="9" xfId="0" applyFill="1" applyBorder="1"/>
    <xf numFmtId="0" fontId="12" fillId="2" borderId="9" xfId="0" applyFont="1" applyFill="1" applyBorder="1"/>
    <xf numFmtId="0" fontId="12" fillId="2" borderId="13" xfId="0" applyFont="1" applyFill="1" applyBorder="1"/>
    <xf numFmtId="0" fontId="12" fillId="2" borderId="9" xfId="0" applyFont="1" applyFill="1" applyBorder="1" applyAlignment="1">
      <alignment horizontal="left" indent="1"/>
    </xf>
    <xf numFmtId="167" fontId="0" fillId="0" borderId="9" xfId="0" applyNumberFormat="1" applyBorder="1"/>
    <xf numFmtId="0" fontId="14" fillId="11" borderId="9" xfId="2" applyFont="1" applyFill="1" applyBorder="1" applyAlignment="1">
      <alignment horizontal="centerContinuous"/>
    </xf>
    <xf numFmtId="0" fontId="15" fillId="15" borderId="9" xfId="2" applyFont="1" applyFill="1" applyBorder="1"/>
    <xf numFmtId="0" fontId="7" fillId="9" borderId="9" xfId="2" applyFill="1" applyBorder="1"/>
    <xf numFmtId="0" fontId="7" fillId="0" borderId="0" xfId="2"/>
    <xf numFmtId="0" fontId="7" fillId="0" borderId="9" xfId="2" applyBorder="1"/>
    <xf numFmtId="0" fontId="16" fillId="16" borderId="9" xfId="2" applyFont="1" applyFill="1" applyBorder="1" applyAlignment="1">
      <alignment horizontal="centerContinuous"/>
    </xf>
    <xf numFmtId="0" fontId="17" fillId="16" borderId="9" xfId="2" applyFont="1" applyFill="1" applyBorder="1" applyAlignment="1">
      <alignment horizontal="centerContinuous"/>
    </xf>
    <xf numFmtId="0" fontId="7" fillId="17" borderId="9" xfId="0" applyFont="1" applyFill="1" applyBorder="1"/>
    <xf numFmtId="8" fontId="0" fillId="0" borderId="9" xfId="0" applyNumberFormat="1" applyBorder="1"/>
    <xf numFmtId="0" fontId="6" fillId="11" borderId="9" xfId="0" applyFont="1" applyFill="1" applyBorder="1" applyAlignment="1">
      <alignment horizontal="centerContinuous"/>
    </xf>
    <xf numFmtId="0" fontId="18" fillId="0" borderId="9" xfId="0" applyFont="1" applyBorder="1"/>
    <xf numFmtId="9" fontId="7" fillId="17" borderId="9" xfId="0" applyNumberFormat="1" applyFont="1" applyFill="1" applyBorder="1"/>
    <xf numFmtId="8" fontId="0" fillId="9" borderId="9" xfId="0" applyNumberFormat="1" applyFill="1" applyBorder="1"/>
    <xf numFmtId="9" fontId="0" fillId="0" borderId="0" xfId="0" applyNumberFormat="1"/>
    <xf numFmtId="167" fontId="0" fillId="9" borderId="9" xfId="0" applyNumberFormat="1" applyFill="1" applyBorder="1"/>
    <xf numFmtId="0" fontId="19" fillId="11" borderId="16" xfId="0" applyFont="1" applyFill="1" applyBorder="1" applyAlignment="1">
      <alignment horizontal="centerContinuous"/>
    </xf>
    <xf numFmtId="0" fontId="6" fillId="2" borderId="9" xfId="0" applyFont="1" applyFill="1" applyBorder="1" applyAlignment="1">
      <alignment wrapText="1"/>
    </xf>
    <xf numFmtId="0" fontId="0" fillId="0" borderId="17" xfId="0" applyBorder="1"/>
    <xf numFmtId="167" fontId="0" fillId="0" borderId="17" xfId="0" applyNumberFormat="1" applyBorder="1"/>
    <xf numFmtId="0" fontId="0" fillId="0" borderId="18" xfId="0" applyBorder="1"/>
    <xf numFmtId="167" fontId="0" fillId="0" borderId="18" xfId="0" applyNumberFormat="1" applyBorder="1"/>
    <xf numFmtId="0" fontId="20" fillId="11" borderId="9" xfId="0" applyFont="1" applyFill="1" applyBorder="1" applyAlignment="1">
      <alignment horizontal="centerContinuous"/>
    </xf>
    <xf numFmtId="0" fontId="0" fillId="0" borderId="0" xfId="0" applyAlignment="1">
      <alignment wrapText="1"/>
    </xf>
    <xf numFmtId="0" fontId="21" fillId="16" borderId="9" xfId="0" applyFont="1" applyFill="1" applyBorder="1" applyAlignment="1">
      <alignment wrapText="1"/>
    </xf>
    <xf numFmtId="10" fontId="0" fillId="0" borderId="9" xfId="10" applyNumberFormat="1" applyFont="1" applyBorder="1"/>
    <xf numFmtId="10" fontId="0" fillId="0" borderId="0" xfId="10" applyNumberFormat="1" applyFont="1" applyBorder="1"/>
    <xf numFmtId="0" fontId="15" fillId="11" borderId="9" xfId="0" applyFont="1" applyFill="1" applyBorder="1" applyAlignment="1">
      <alignment horizontal="centerContinuous"/>
    </xf>
    <xf numFmtId="0" fontId="6" fillId="6" borderId="9" xfId="0" applyFont="1" applyFill="1" applyBorder="1" applyAlignment="1">
      <alignment wrapText="1"/>
    </xf>
    <xf numFmtId="10" fontId="0" fillId="0" borderId="9" xfId="0" applyNumberFormat="1" applyBorder="1" applyAlignment="1">
      <alignment wrapText="1"/>
    </xf>
    <xf numFmtId="165" fontId="0" fillId="0" borderId="0" xfId="0" applyNumberFormat="1" applyAlignment="1">
      <alignment wrapText="1"/>
    </xf>
    <xf numFmtId="0" fontId="0" fillId="8" borderId="10" xfId="0" applyFill="1" applyBorder="1"/>
    <xf numFmtId="0" fontId="0" fillId="8" borderId="12" xfId="0" applyFill="1" applyBorder="1"/>
    <xf numFmtId="0" fontId="0" fillId="8" borderId="11" xfId="0" applyFill="1" applyBorder="1"/>
    <xf numFmtId="0" fontId="0" fillId="18" borderId="10" xfId="0" applyFill="1" applyBorder="1" applyAlignment="1">
      <alignment horizontal="centerContinuous" wrapText="1"/>
    </xf>
    <xf numFmtId="0" fontId="0" fillId="18" borderId="12" xfId="0" applyFill="1" applyBorder="1" applyAlignment="1">
      <alignment horizontal="centerContinuous" wrapText="1"/>
    </xf>
    <xf numFmtId="0" fontId="0" fillId="18" borderId="11" xfId="0" applyFill="1" applyBorder="1" applyAlignment="1">
      <alignment horizontal="centerContinuous" wrapText="1"/>
    </xf>
    <xf numFmtId="0" fontId="15" fillId="2" borderId="9" xfId="2" applyFont="1" applyFill="1" applyBorder="1"/>
    <xf numFmtId="8" fontId="7" fillId="0" borderId="9" xfId="2" applyNumberFormat="1" applyBorder="1"/>
    <xf numFmtId="0" fontId="15" fillId="2" borderId="9" xfId="2" applyFont="1" applyFill="1" applyBorder="1" applyAlignment="1">
      <alignment horizontal="left" indent="1"/>
    </xf>
    <xf numFmtId="8" fontId="7" fillId="9" borderId="9" xfId="2" applyNumberFormat="1" applyFill="1" applyBorder="1"/>
    <xf numFmtId="8" fontId="7" fillId="12" borderId="9" xfId="2" applyNumberFormat="1" applyFill="1" applyBorder="1"/>
    <xf numFmtId="8" fontId="7" fillId="10" borderId="9" xfId="2" applyNumberFormat="1" applyFill="1" applyBorder="1"/>
    <xf numFmtId="0" fontId="15" fillId="6" borderId="10" xfId="2" applyFont="1" applyFill="1" applyBorder="1" applyAlignment="1">
      <alignment horizontal="centerContinuous" wrapText="1"/>
    </xf>
    <xf numFmtId="0" fontId="15" fillId="6" borderId="11" xfId="2" applyFont="1" applyFill="1" applyBorder="1" applyAlignment="1">
      <alignment horizontal="centerContinuous" wrapText="1"/>
    </xf>
    <xf numFmtId="0" fontId="6" fillId="6" borderId="9" xfId="0" applyFont="1" applyFill="1" applyBorder="1" applyAlignment="1">
      <alignment horizontal="centerContinuous" wrapText="1"/>
    </xf>
    <xf numFmtId="9" fontId="0" fillId="0" borderId="9" xfId="9" applyFont="1" applyBorder="1"/>
    <xf numFmtId="0" fontId="6" fillId="14" borderId="9" xfId="0" applyFont="1" applyFill="1" applyBorder="1"/>
    <xf numFmtId="0" fontId="6" fillId="6" borderId="9" xfId="0" applyFont="1" applyFill="1" applyBorder="1" applyAlignment="1">
      <alignment horizontal="centerContinuous"/>
    </xf>
    <xf numFmtId="10" fontId="0" fillId="0" borderId="9" xfId="0" applyNumberFormat="1" applyBorder="1"/>
    <xf numFmtId="0" fontId="6" fillId="14" borderId="17" xfId="0" applyFont="1" applyFill="1" applyBorder="1"/>
    <xf numFmtId="0" fontId="0" fillId="9" borderId="17" xfId="0" applyFill="1" applyBorder="1"/>
    <xf numFmtId="0" fontId="6" fillId="14" borderId="18" xfId="0" applyFont="1" applyFill="1" applyBorder="1"/>
    <xf numFmtId="0" fontId="0" fillId="9" borderId="18" xfId="0" applyFill="1" applyBorder="1"/>
    <xf numFmtId="44" fontId="0" fillId="0" borderId="9" xfId="8" applyFont="1" applyBorder="1"/>
    <xf numFmtId="43" fontId="0" fillId="9" borderId="9" xfId="7" applyFont="1" applyFill="1" applyBorder="1"/>
    <xf numFmtId="43" fontId="0" fillId="9" borderId="17" xfId="7" applyFont="1" applyFill="1" applyBorder="1"/>
    <xf numFmtId="44" fontId="0" fillId="9" borderId="19" xfId="8" applyFont="1" applyFill="1" applyBorder="1"/>
    <xf numFmtId="10" fontId="0" fillId="0" borderId="0" xfId="0" applyNumberFormat="1"/>
    <xf numFmtId="44" fontId="0" fillId="9" borderId="18" xfId="8" applyFont="1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4" xfId="0" applyFill="1" applyBorder="1"/>
    <xf numFmtId="0" fontId="0" fillId="8" borderId="25" xfId="0" applyFill="1" applyBorder="1"/>
    <xf numFmtId="0" fontId="13" fillId="0" borderId="9" xfId="0" applyFont="1" applyBorder="1"/>
    <xf numFmtId="0" fontId="6" fillId="2" borderId="9" xfId="0" applyFont="1" applyFill="1" applyBorder="1" applyAlignment="1">
      <alignment horizontal="left" indent="1"/>
    </xf>
    <xf numFmtId="165" fontId="0" fillId="9" borderId="9" xfId="0" applyNumberFormat="1" applyFill="1" applyBorder="1"/>
    <xf numFmtId="165" fontId="0" fillId="13" borderId="22" xfId="0" applyNumberFormat="1" applyFill="1" applyBorder="1"/>
    <xf numFmtId="165" fontId="0" fillId="13" borderId="17" xfId="0" applyNumberFormat="1" applyFill="1" applyBorder="1"/>
    <xf numFmtId="165" fontId="0" fillId="13" borderId="26" xfId="0" applyNumberFormat="1" applyFill="1" applyBorder="1"/>
    <xf numFmtId="165" fontId="0" fillId="13" borderId="18" xfId="0" applyNumberFormat="1" applyFill="1" applyBorder="1"/>
    <xf numFmtId="0" fontId="0" fillId="8" borderId="20" xfId="0" applyFill="1" applyBorder="1"/>
    <xf numFmtId="0" fontId="0" fillId="8" borderId="23" xfId="0" applyFill="1" applyBorder="1"/>
    <xf numFmtId="0" fontId="6" fillId="6" borderId="23" xfId="0" applyFont="1" applyFill="1" applyBorder="1"/>
    <xf numFmtId="0" fontId="6" fillId="6" borderId="25" xfId="0" applyFont="1" applyFill="1" applyBorder="1"/>
    <xf numFmtId="0" fontId="0" fillId="6" borderId="24" xfId="0" applyFill="1" applyBorder="1"/>
    <xf numFmtId="167" fontId="0" fillId="7" borderId="9" xfId="0" applyNumberFormat="1" applyFill="1" applyBorder="1"/>
    <xf numFmtId="167" fontId="0" fillId="13" borderId="9" xfId="0" applyNumberFormat="1" applyFill="1" applyBorder="1"/>
    <xf numFmtId="167" fontId="0" fillId="0" borderId="0" xfId="0" applyNumberFormat="1"/>
    <xf numFmtId="0" fontId="23" fillId="3" borderId="1" xfId="0" applyFont="1" applyFill="1" applyBorder="1" applyAlignment="1">
      <alignment horizontal="centerContinuous"/>
    </xf>
    <xf numFmtId="0" fontId="0" fillId="0" borderId="14" xfId="0" applyBorder="1"/>
    <xf numFmtId="0" fontId="0" fillId="0" borderId="15" xfId="0" applyBorder="1"/>
    <xf numFmtId="0" fontId="15" fillId="11" borderId="0" xfId="0" applyFont="1" applyFill="1" applyAlignment="1">
      <alignment horizontal="centerContinuous"/>
    </xf>
    <xf numFmtId="10" fontId="0" fillId="0" borderId="0" xfId="0" applyNumberFormat="1" applyAlignment="1">
      <alignment wrapText="1"/>
    </xf>
    <xf numFmtId="167" fontId="0" fillId="0" borderId="14" xfId="0" applyNumberFormat="1" applyBorder="1"/>
    <xf numFmtId="167" fontId="0" fillId="0" borderId="15" xfId="0" applyNumberFormat="1" applyBorder="1"/>
    <xf numFmtId="0" fontId="0" fillId="0" borderId="0" xfId="0" applyNumberFormat="1" applyBorder="1"/>
    <xf numFmtId="0" fontId="15" fillId="11" borderId="0" xfId="0" applyFont="1" applyFill="1" applyBorder="1" applyAlignment="1">
      <alignment horizontal="centerContinuous"/>
    </xf>
    <xf numFmtId="10" fontId="0" fillId="0" borderId="0" xfId="0" applyNumberFormat="1" applyBorder="1" applyAlignment="1">
      <alignment wrapText="1"/>
    </xf>
  </cellXfs>
  <cellStyles count="11">
    <cellStyle name="blue" xfId="1" xr:uid="{1C541EEE-57C5-459D-8108-3A7E3B7C0CFF}"/>
    <cellStyle name="blue 2" xfId="6" xr:uid="{00000000-0005-0000-0000-000000000000}"/>
    <cellStyle name="Comma" xfId="7" builtinId="3"/>
    <cellStyle name="Currency" xfId="8" builtinId="4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Percent" xfId="9" builtinId="5"/>
    <cellStyle name="Percent 2" xfId="10" xr:uid="{A595DB1C-8305-4D15-A0B1-D9CFF8CB1A36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313765</xdr:colOff>
      <xdr:row>18</xdr:row>
      <xdr:rowOff>163271</xdr:rowOff>
    </xdr:from>
    <xdr:to>
      <xdr:col>18</xdr:col>
      <xdr:colOff>311023</xdr:colOff>
      <xdr:row>24</xdr:row>
      <xdr:rowOff>55231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8794" y="4813712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13</xdr:row>
      <xdr:rowOff>10618</xdr:rowOff>
    </xdr:from>
    <xdr:to>
      <xdr:col>16</xdr:col>
      <xdr:colOff>22411</xdr:colOff>
      <xdr:row>24</xdr:row>
      <xdr:rowOff>89647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DACE09-FCB2-4D04-B073-DB0FE9C9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83" y="3204294"/>
          <a:ext cx="10399057" cy="3283912"/>
        </a:xfrm>
        <a:prstGeom prst="rect">
          <a:avLst/>
        </a:prstGeom>
      </xdr:spPr>
    </xdr:pic>
    <xdr:clientData/>
  </xdr:twoCellAnchor>
  <xdr:twoCellAnchor editAs="oneCell">
    <xdr:from>
      <xdr:col>8</xdr:col>
      <xdr:colOff>157623</xdr:colOff>
      <xdr:row>2</xdr:row>
      <xdr:rowOff>145679</xdr:rowOff>
    </xdr:from>
    <xdr:to>
      <xdr:col>10</xdr:col>
      <xdr:colOff>1804443</xdr:colOff>
      <xdr:row>8</xdr:row>
      <xdr:rowOff>124208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5321100-3ACF-411F-B790-266EA92FB6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11" r="32103" b="31936"/>
        <a:stretch/>
      </xdr:blipFill>
      <xdr:spPr>
        <a:xfrm>
          <a:off x="4998564" y="739591"/>
          <a:ext cx="2857055" cy="1435294"/>
        </a:xfrm>
        <a:prstGeom prst="rect">
          <a:avLst/>
        </a:prstGeom>
      </xdr:spPr>
    </xdr:pic>
    <xdr:clientData/>
  </xdr:twoCellAnchor>
  <xdr:twoCellAnchor editAs="oneCell">
    <xdr:from>
      <xdr:col>8</xdr:col>
      <xdr:colOff>571499</xdr:colOff>
      <xdr:row>16</xdr:row>
      <xdr:rowOff>222492</xdr:rowOff>
    </xdr:from>
    <xdr:to>
      <xdr:col>11</xdr:col>
      <xdr:colOff>396688</xdr:colOff>
      <xdr:row>19</xdr:row>
      <xdr:rowOff>145676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5B1780B-14FE-4A6F-A4F1-1D817BDC49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486" t="41681" b="30084"/>
        <a:stretch/>
      </xdr:blipFill>
      <xdr:spPr>
        <a:xfrm>
          <a:off x="5412440" y="4290227"/>
          <a:ext cx="3063689" cy="797243"/>
        </a:xfrm>
        <a:prstGeom prst="rect">
          <a:avLst/>
        </a:prstGeom>
      </xdr:spPr>
    </xdr:pic>
    <xdr:clientData/>
  </xdr:twoCellAnchor>
  <xdr:twoCellAnchor editAs="oneCell">
    <xdr:from>
      <xdr:col>2</xdr:col>
      <xdr:colOff>339719</xdr:colOff>
      <xdr:row>2</xdr:row>
      <xdr:rowOff>139887</xdr:rowOff>
    </xdr:from>
    <xdr:to>
      <xdr:col>6</xdr:col>
      <xdr:colOff>283691</xdr:colOff>
      <xdr:row>5</xdr:row>
      <xdr:rowOff>225804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F42BB84-61BA-4348-9B76-90DA4F50FF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927" r="51667" b="29791"/>
        <a:stretch/>
      </xdr:blipFill>
      <xdr:spPr>
        <a:xfrm>
          <a:off x="1564362" y="810525"/>
          <a:ext cx="2393258" cy="834310"/>
        </a:xfrm>
        <a:prstGeom prst="rect">
          <a:avLst/>
        </a:prstGeom>
      </xdr:spPr>
    </xdr:pic>
    <xdr:clientData/>
  </xdr:twoCellAnchor>
  <xdr:twoCellAnchor editAs="oneCell">
    <xdr:from>
      <xdr:col>12</xdr:col>
      <xdr:colOff>403412</xdr:colOff>
      <xdr:row>4</xdr:row>
      <xdr:rowOff>146410</xdr:rowOff>
    </xdr:from>
    <xdr:to>
      <xdr:col>17</xdr:col>
      <xdr:colOff>535848</xdr:colOff>
      <xdr:row>11</xdr:row>
      <xdr:rowOff>280147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D79E100-1D46-4B26-9385-C9D1C3677A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584"/>
        <a:stretch/>
      </xdr:blipFill>
      <xdr:spPr>
        <a:xfrm>
          <a:off x="9087971" y="1210969"/>
          <a:ext cx="3158024" cy="17249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mgirvin/Desktop/Video35-39-Excel2013Basics17-21-MoreFormulas&amp;References%20(1).xlsm" TargetMode="External"/><Relationship Id="rId1" Type="http://schemas.openxmlformats.org/officeDocument/2006/relationships/externalLinkPath" Target="/Users/mgirvin/Desktop/Video35-39-Excel2013Basics17-21-MoreFormulas&amp;Reference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85" zoomScaleNormal="85" workbookViewId="0">
      <selection activeCell="U40" sqref="U40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200000000000003" thickTop="1" x14ac:dyDescent="0.7">
      <c r="A2" s="1"/>
      <c r="B2" s="113" t="s">
        <v>114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15.6" x14ac:dyDescent="0.3">
      <c r="A3" s="1"/>
      <c r="B3" s="12"/>
      <c r="C3" s="9"/>
      <c r="D3" s="19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5"/>
      <c r="T3" s="1"/>
    </row>
    <row r="4" spans="1:20" ht="21" x14ac:dyDescent="0.4">
      <c r="A4" s="1"/>
      <c r="B4" s="12"/>
      <c r="C4" s="9"/>
      <c r="D4" s="19"/>
      <c r="E4" s="4"/>
      <c r="F4" s="4"/>
      <c r="G4" s="4"/>
      <c r="H4" s="10"/>
      <c r="I4" s="10"/>
      <c r="J4" s="4"/>
      <c r="K4" s="4"/>
      <c r="L4" s="4"/>
      <c r="M4" s="4"/>
      <c r="N4" s="4"/>
      <c r="O4" s="18" t="s">
        <v>1</v>
      </c>
      <c r="P4" s="4"/>
      <c r="Q4" s="4"/>
      <c r="R4" s="4"/>
      <c r="S4" s="5"/>
      <c r="T4" s="1"/>
    </row>
    <row r="5" spans="1:20" ht="22.2" x14ac:dyDescent="0.45">
      <c r="A5" s="1"/>
      <c r="B5" s="12"/>
      <c r="C5" s="9"/>
      <c r="D5" s="19"/>
      <c r="E5" s="7"/>
      <c r="F5" s="7"/>
      <c r="G5" s="7"/>
      <c r="H5" s="10"/>
      <c r="I5" s="10"/>
      <c r="J5" s="7"/>
      <c r="K5" s="7"/>
      <c r="L5" s="7"/>
      <c r="M5" s="7"/>
      <c r="N5" s="7"/>
      <c r="O5" s="7"/>
      <c r="P5" s="7"/>
      <c r="Q5" s="7"/>
      <c r="R5" s="7"/>
      <c r="S5" s="8"/>
      <c r="T5" s="1"/>
    </row>
    <row r="6" spans="1:20" ht="22.2" x14ac:dyDescent="0.45">
      <c r="A6" s="1"/>
      <c r="B6" s="12"/>
      <c r="C6" s="9"/>
      <c r="D6" s="19"/>
      <c r="E6" s="7"/>
      <c r="F6" s="7"/>
      <c r="G6" s="7"/>
      <c r="H6" s="10"/>
      <c r="I6" s="10"/>
      <c r="J6" s="10"/>
      <c r="K6" s="10"/>
      <c r="L6" s="10"/>
      <c r="M6" s="10"/>
      <c r="N6" s="10"/>
      <c r="O6" s="10"/>
      <c r="P6" s="7"/>
      <c r="Q6" s="6"/>
      <c r="R6" s="10"/>
      <c r="S6" s="11"/>
      <c r="T6" s="1"/>
    </row>
    <row r="7" spans="1:20" ht="15.6" x14ac:dyDescent="0.3">
      <c r="A7" s="1"/>
      <c r="B7" s="12"/>
      <c r="C7" s="9" t="s">
        <v>0</v>
      </c>
      <c r="D7" s="19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"/>
    </row>
    <row r="8" spans="1:20" ht="15.6" x14ac:dyDescent="0.3">
      <c r="A8" s="1"/>
      <c r="B8" s="12">
        <v>1</v>
      </c>
      <c r="C8" s="14" t="str">
        <f>Multiplication!A1</f>
        <v>Example 1: Mixed Cell References in Multiplication Table</v>
      </c>
      <c r="D8" s="1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/>
      <c r="T8" s="1"/>
    </row>
    <row r="9" spans="1:20" ht="15.6" x14ac:dyDescent="0.3">
      <c r="A9" s="1"/>
      <c r="B9" s="12">
        <v>2</v>
      </c>
      <c r="C9" s="14" t="str">
        <f>'Budget &amp; Assumption T.'!A1</f>
        <v>Example 2: Mixed Cell References &amp; Assumption Tables.</v>
      </c>
      <c r="D9" s="19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  <c r="T9" s="1"/>
    </row>
    <row r="10" spans="1:20" ht="15.6" x14ac:dyDescent="0.3">
      <c r="A10" s="1"/>
      <c r="B10" s="12">
        <v>3</v>
      </c>
      <c r="C10" s="14" t="str">
        <f>Budget!A1</f>
        <v>Example 3: Mixed Cell References for Budget with Income Statement Accounts</v>
      </c>
      <c r="D10" s="19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  <c r="T10" s="1"/>
    </row>
    <row r="11" spans="1:20" ht="15.6" x14ac:dyDescent="0.3">
      <c r="A11" s="1"/>
      <c r="B11" s="12">
        <v>4</v>
      </c>
      <c r="C11" s="14" t="str">
        <f>Pension!A1</f>
        <v>Example 4: Mixed Cell References for Retirement Savings Table</v>
      </c>
      <c r="D11" s="1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1"/>
      <c r="T11" s="1"/>
    </row>
    <row r="12" spans="1:20" ht="22.2" x14ac:dyDescent="0.45">
      <c r="A12" s="1"/>
      <c r="B12" s="12">
        <v>5</v>
      </c>
      <c r="C12" s="14" t="str">
        <f>'Payroll (an)'!A1</f>
        <v>Example 5: Mixed Cell References &amp; Correct Assumption Table for Dynamic Payroll Table</v>
      </c>
      <c r="D12" s="7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1"/>
      <c r="T12" s="1"/>
    </row>
    <row r="13" spans="1:20" ht="22.2" x14ac:dyDescent="0.45">
      <c r="A13" s="1"/>
      <c r="B13" s="12"/>
      <c r="C13" s="10"/>
      <c r="D13" s="10"/>
      <c r="E13" s="10"/>
      <c r="F13" s="10"/>
      <c r="G13" s="10"/>
      <c r="H13" s="10"/>
      <c r="I13" s="10"/>
      <c r="J13" s="13"/>
      <c r="K13" s="14"/>
      <c r="L13" s="13"/>
      <c r="M13" s="14"/>
      <c r="N13" s="7"/>
      <c r="O13" s="10"/>
      <c r="P13" s="10"/>
      <c r="Q13" s="10"/>
      <c r="R13" s="10"/>
      <c r="S13" s="11"/>
      <c r="T13" s="1"/>
    </row>
    <row r="14" spans="1:20" ht="22.2" x14ac:dyDescent="0.45">
      <c r="A14" s="1"/>
      <c r="B14" s="12"/>
      <c r="C14" s="10"/>
      <c r="D14" s="10"/>
      <c r="E14" s="10"/>
      <c r="F14" s="10"/>
      <c r="G14" s="10"/>
      <c r="H14" s="10"/>
      <c r="I14" s="10"/>
      <c r="J14" s="13"/>
      <c r="K14" s="14"/>
      <c r="L14" s="13"/>
      <c r="M14" s="14"/>
      <c r="N14" s="7"/>
      <c r="O14" s="10"/>
      <c r="P14" s="10"/>
      <c r="Q14" s="10"/>
      <c r="R14" s="10"/>
      <c r="S14" s="11"/>
      <c r="T14" s="1"/>
    </row>
    <row r="15" spans="1:20" ht="22.2" x14ac:dyDescent="0.45">
      <c r="A15" s="1"/>
      <c r="B15" s="12"/>
      <c r="C15" s="10"/>
      <c r="D15" s="10"/>
      <c r="E15" s="10"/>
      <c r="F15" s="10"/>
      <c r="G15" s="10"/>
      <c r="H15" s="10"/>
      <c r="I15" s="10"/>
      <c r="J15" s="13"/>
      <c r="K15" s="14"/>
      <c r="L15" s="13"/>
      <c r="M15" s="14"/>
      <c r="N15" s="7"/>
      <c r="O15" s="10"/>
      <c r="P15" s="10"/>
      <c r="Q15" s="10"/>
      <c r="R15" s="10"/>
      <c r="S15" s="11"/>
      <c r="T15" s="1"/>
    </row>
    <row r="16" spans="1:20" ht="22.2" x14ac:dyDescent="0.45">
      <c r="A16" s="1"/>
      <c r="B16" s="12"/>
      <c r="C16" s="10"/>
      <c r="D16" s="10"/>
      <c r="E16" s="10"/>
      <c r="F16" s="10"/>
      <c r="G16" s="10"/>
      <c r="H16" s="10"/>
      <c r="I16" s="10"/>
      <c r="J16" s="13"/>
      <c r="K16" s="14"/>
      <c r="L16" s="10"/>
      <c r="M16" s="10"/>
      <c r="N16" s="7"/>
      <c r="O16" s="10"/>
      <c r="P16" s="10"/>
      <c r="Q16" s="10"/>
      <c r="R16" s="10"/>
      <c r="S16" s="11"/>
      <c r="T16" s="1"/>
    </row>
    <row r="17" spans="1:20" ht="22.2" x14ac:dyDescent="0.45">
      <c r="A17" s="1"/>
      <c r="B17" s="12"/>
      <c r="C17" s="10"/>
      <c r="D17" s="10"/>
      <c r="E17" s="10"/>
      <c r="F17" s="10"/>
      <c r="G17" s="10"/>
      <c r="H17" s="10"/>
      <c r="I17" s="10"/>
      <c r="J17" s="13"/>
      <c r="K17" s="14"/>
      <c r="L17" s="10"/>
      <c r="M17" s="10"/>
      <c r="N17" s="7"/>
      <c r="O17" s="10"/>
      <c r="P17" s="10"/>
      <c r="Q17" s="10"/>
      <c r="R17" s="10"/>
      <c r="S17" s="11"/>
      <c r="T17" s="1"/>
    </row>
    <row r="18" spans="1:20" ht="22.2" x14ac:dyDescent="0.45">
      <c r="A18" s="1"/>
      <c r="B18" s="12"/>
      <c r="C18" s="10"/>
      <c r="D18" s="10"/>
      <c r="E18" s="10"/>
      <c r="F18" s="10"/>
      <c r="G18" s="10"/>
      <c r="H18" s="10"/>
      <c r="I18" s="10"/>
      <c r="J18" s="13"/>
      <c r="K18" s="14"/>
      <c r="L18" s="10"/>
      <c r="M18" s="10"/>
      <c r="N18" s="7"/>
      <c r="O18" s="10"/>
      <c r="P18" s="10"/>
      <c r="Q18" s="10"/>
      <c r="R18" s="10"/>
      <c r="S18" s="11"/>
      <c r="T18" s="1"/>
    </row>
    <row r="19" spans="1:20" ht="22.2" x14ac:dyDescent="0.45">
      <c r="A19" s="1"/>
      <c r="B19" s="12"/>
      <c r="C19" s="10"/>
      <c r="D19" s="10"/>
      <c r="E19" s="10"/>
      <c r="F19" s="10"/>
      <c r="G19" s="10"/>
      <c r="H19" s="10"/>
      <c r="I19" s="10"/>
      <c r="J19" s="13"/>
      <c r="K19" s="14"/>
      <c r="L19" s="10"/>
      <c r="M19" s="10"/>
      <c r="N19" s="7"/>
      <c r="O19" s="10"/>
      <c r="P19" s="10"/>
      <c r="Q19" s="10"/>
      <c r="R19" s="10"/>
      <c r="S19" s="11"/>
      <c r="T19" s="1"/>
    </row>
    <row r="20" spans="1:20" ht="22.2" x14ac:dyDescent="0.45">
      <c r="A20" s="1"/>
      <c r="B20" s="12"/>
      <c r="C20" s="10"/>
      <c r="D20" s="10"/>
      <c r="E20" s="10"/>
      <c r="F20" s="10"/>
      <c r="G20" s="10"/>
      <c r="H20" s="10"/>
      <c r="I20" s="10"/>
      <c r="J20" s="13"/>
      <c r="K20" s="14"/>
      <c r="L20" s="10"/>
      <c r="M20" s="10"/>
      <c r="N20" s="7"/>
      <c r="O20" s="10"/>
      <c r="P20" s="10"/>
      <c r="Q20" s="10"/>
      <c r="R20" s="10"/>
      <c r="S20" s="11"/>
      <c r="T20" s="1"/>
    </row>
    <row r="21" spans="1:20" ht="22.2" x14ac:dyDescent="0.45">
      <c r="A21" s="1"/>
      <c r="B21" s="12"/>
      <c r="C21" s="10"/>
      <c r="D21" s="10"/>
      <c r="E21" s="10"/>
      <c r="F21" s="10"/>
      <c r="G21" s="10"/>
      <c r="H21" s="10"/>
      <c r="I21" s="10"/>
      <c r="J21" s="13"/>
      <c r="K21" s="14"/>
      <c r="L21" s="10"/>
      <c r="M21" s="10"/>
      <c r="N21" s="7"/>
      <c r="O21" s="10"/>
      <c r="P21" s="10"/>
      <c r="Q21" s="10"/>
      <c r="R21" s="10"/>
      <c r="S21" s="11"/>
      <c r="T21" s="1"/>
    </row>
    <row r="22" spans="1:20" ht="22.2" x14ac:dyDescent="0.45">
      <c r="A22" s="1"/>
      <c r="B22" s="12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7"/>
      <c r="O22" s="10"/>
      <c r="P22" s="10"/>
      <c r="Q22" s="10"/>
      <c r="R22" s="10"/>
      <c r="S22" s="11"/>
      <c r="T22" s="1"/>
    </row>
    <row r="23" spans="1:20" ht="22.2" x14ac:dyDescent="0.45">
      <c r="A23" s="1"/>
      <c r="B23" s="12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7"/>
      <c r="O23" s="10"/>
      <c r="P23" s="10"/>
      <c r="Q23" s="10"/>
      <c r="R23" s="10"/>
      <c r="S23" s="11"/>
      <c r="T23" s="1"/>
    </row>
    <row r="24" spans="1:20" ht="22.2" x14ac:dyDescent="0.45">
      <c r="A24" s="1"/>
      <c r="B24" s="12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7"/>
      <c r="O24" s="10"/>
      <c r="P24" s="10"/>
      <c r="Q24" s="10"/>
      <c r="R24" s="10"/>
      <c r="S24" s="11"/>
      <c r="T24" s="1"/>
    </row>
    <row r="25" spans="1:20" ht="15" thickBot="1" x14ac:dyDescent="0.35">
      <c r="A25" s="1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7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37BA-82AF-4991-9D59-A586904C2ABD}">
  <sheetPr>
    <tabColor rgb="FF0000FF"/>
  </sheetPr>
  <dimension ref="A1:U33"/>
  <sheetViews>
    <sheetView zoomScale="145" zoomScaleNormal="145" workbookViewId="0">
      <selection activeCell="G16" sqref="G16"/>
    </sheetView>
  </sheetViews>
  <sheetFormatPr defaultRowHeight="14.4" x14ac:dyDescent="0.3"/>
  <cols>
    <col min="18" max="18" width="17.109375" customWidth="1"/>
  </cols>
  <sheetData>
    <row r="1" spans="1:21" x14ac:dyDescent="0.3">
      <c r="A1" s="29" t="s">
        <v>104</v>
      </c>
    </row>
    <row r="3" spans="1:21" ht="26.4" x14ac:dyDescent="0.65">
      <c r="A3" s="35" t="str">
        <f>"Mutiplication Table for my Little "&amp;S31</f>
        <v>Mutiplication Table for my Little Sister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8"/>
      <c r="O3" s="38"/>
      <c r="P3" s="38"/>
      <c r="Q3" s="38"/>
      <c r="R3" s="38"/>
      <c r="S3" s="38"/>
      <c r="T3" s="38"/>
      <c r="U3" s="38"/>
    </row>
    <row r="4" spans="1:21" x14ac:dyDescent="0.3">
      <c r="A4" s="36"/>
      <c r="B4" s="36">
        <f>S29</f>
        <v>1</v>
      </c>
      <c r="C4" s="36">
        <f t="shared" ref="C4:M4" si="0">B4+$S30</f>
        <v>2</v>
      </c>
      <c r="D4" s="36">
        <f t="shared" si="0"/>
        <v>3</v>
      </c>
      <c r="E4" s="36">
        <f t="shared" si="0"/>
        <v>4</v>
      </c>
      <c r="F4" s="36">
        <f t="shared" si="0"/>
        <v>5</v>
      </c>
      <c r="G4" s="36">
        <f t="shared" si="0"/>
        <v>6</v>
      </c>
      <c r="H4" s="36">
        <f t="shared" si="0"/>
        <v>7</v>
      </c>
      <c r="I4" s="36">
        <f t="shared" si="0"/>
        <v>8</v>
      </c>
      <c r="J4" s="36">
        <f t="shared" si="0"/>
        <v>9</v>
      </c>
      <c r="K4" s="36">
        <f t="shared" si="0"/>
        <v>10</v>
      </c>
      <c r="L4" s="36">
        <f t="shared" si="0"/>
        <v>11</v>
      </c>
      <c r="M4" s="36">
        <f t="shared" si="0"/>
        <v>12</v>
      </c>
      <c r="N4" s="38"/>
      <c r="O4" s="38"/>
      <c r="P4" s="38"/>
      <c r="Q4" s="38"/>
      <c r="R4" s="38"/>
      <c r="S4" s="38"/>
      <c r="T4" s="38"/>
      <c r="U4" s="38"/>
    </row>
    <row r="5" spans="1:21" x14ac:dyDescent="0.3">
      <c r="A5" s="36">
        <f>B4</f>
        <v>1</v>
      </c>
      <c r="B5" s="37">
        <f>B$4*$A5</f>
        <v>1</v>
      </c>
      <c r="C5" s="37">
        <f t="shared" ref="C5:M6" si="1">C$4*$A5</f>
        <v>2</v>
      </c>
      <c r="D5" s="37">
        <f t="shared" si="1"/>
        <v>3</v>
      </c>
      <c r="E5" s="37">
        <f t="shared" si="1"/>
        <v>4</v>
      </c>
      <c r="F5" s="37">
        <f t="shared" si="1"/>
        <v>5</v>
      </c>
      <c r="G5" s="37">
        <f t="shared" si="1"/>
        <v>6</v>
      </c>
      <c r="H5" s="37">
        <f t="shared" si="1"/>
        <v>7</v>
      </c>
      <c r="I5" s="37">
        <f t="shared" si="1"/>
        <v>8</v>
      </c>
      <c r="J5" s="37">
        <f t="shared" si="1"/>
        <v>9</v>
      </c>
      <c r="K5" s="37">
        <f t="shared" si="1"/>
        <v>10</v>
      </c>
      <c r="L5" s="37">
        <f t="shared" si="1"/>
        <v>11</v>
      </c>
      <c r="M5" s="37">
        <f t="shared" si="1"/>
        <v>12</v>
      </c>
      <c r="N5" s="38"/>
      <c r="O5" s="38"/>
      <c r="P5" s="38"/>
      <c r="Q5" s="38"/>
      <c r="R5" s="38"/>
      <c r="S5" s="38"/>
      <c r="T5" s="38"/>
      <c r="U5" s="38"/>
    </row>
    <row r="6" spans="1:21" x14ac:dyDescent="0.3">
      <c r="A6" s="36">
        <f t="shared" ref="A6:A16" si="2">A5+S$30</f>
        <v>2</v>
      </c>
      <c r="B6" s="37">
        <f>B$4*$A6</f>
        <v>2</v>
      </c>
      <c r="C6" s="37">
        <f t="shared" si="1"/>
        <v>4</v>
      </c>
      <c r="D6" s="37">
        <f t="shared" si="1"/>
        <v>6</v>
      </c>
      <c r="E6" s="37">
        <f t="shared" si="1"/>
        <v>8</v>
      </c>
      <c r="F6" s="37">
        <f t="shared" si="1"/>
        <v>10</v>
      </c>
      <c r="G6" s="37">
        <f t="shared" si="1"/>
        <v>12</v>
      </c>
      <c r="H6" s="37">
        <f t="shared" si="1"/>
        <v>14</v>
      </c>
      <c r="I6" s="37">
        <f t="shared" si="1"/>
        <v>16</v>
      </c>
      <c r="J6" s="37">
        <f t="shared" si="1"/>
        <v>18</v>
      </c>
      <c r="K6" s="37">
        <f t="shared" si="1"/>
        <v>20</v>
      </c>
      <c r="L6" s="37">
        <f t="shared" si="1"/>
        <v>22</v>
      </c>
      <c r="M6" s="37">
        <f t="shared" si="1"/>
        <v>24</v>
      </c>
      <c r="N6" s="38"/>
      <c r="O6" s="38"/>
      <c r="P6" s="38"/>
      <c r="Q6" s="38"/>
      <c r="R6" s="38"/>
      <c r="S6" s="38"/>
      <c r="T6" s="38"/>
      <c r="U6" s="38"/>
    </row>
    <row r="7" spans="1:21" x14ac:dyDescent="0.3">
      <c r="A7" s="36">
        <f t="shared" si="2"/>
        <v>3</v>
      </c>
      <c r="B7" s="37">
        <f t="shared" ref="B7:M16" si="3">B$4*$A7</f>
        <v>3</v>
      </c>
      <c r="C7" s="37">
        <f t="shared" si="3"/>
        <v>6</v>
      </c>
      <c r="D7" s="37">
        <f t="shared" si="3"/>
        <v>9</v>
      </c>
      <c r="E7" s="37">
        <f t="shared" si="3"/>
        <v>12</v>
      </c>
      <c r="F7" s="37">
        <f t="shared" si="3"/>
        <v>15</v>
      </c>
      <c r="G7" s="37">
        <f t="shared" si="3"/>
        <v>18</v>
      </c>
      <c r="H7" s="37">
        <f t="shared" si="3"/>
        <v>21</v>
      </c>
      <c r="I7" s="37">
        <f t="shared" si="3"/>
        <v>24</v>
      </c>
      <c r="J7" s="37">
        <f t="shared" si="3"/>
        <v>27</v>
      </c>
      <c r="K7" s="37">
        <f t="shared" si="3"/>
        <v>30</v>
      </c>
      <c r="L7" s="37">
        <f t="shared" si="3"/>
        <v>33</v>
      </c>
      <c r="M7" s="37">
        <f t="shared" si="3"/>
        <v>36</v>
      </c>
      <c r="N7" s="38"/>
      <c r="O7" s="38"/>
      <c r="P7" s="38"/>
      <c r="Q7" s="38"/>
      <c r="R7" s="38"/>
      <c r="S7" s="38"/>
      <c r="T7" s="38"/>
      <c r="U7" s="38"/>
    </row>
    <row r="8" spans="1:21" x14ac:dyDescent="0.3">
      <c r="A8" s="36">
        <f t="shared" si="2"/>
        <v>4</v>
      </c>
      <c r="B8" s="37">
        <f t="shared" si="3"/>
        <v>4</v>
      </c>
      <c r="C8" s="37">
        <f t="shared" si="3"/>
        <v>8</v>
      </c>
      <c r="D8" s="37">
        <f t="shared" si="3"/>
        <v>12</v>
      </c>
      <c r="E8" s="37">
        <f t="shared" si="3"/>
        <v>16</v>
      </c>
      <c r="F8" s="37">
        <f t="shared" si="3"/>
        <v>20</v>
      </c>
      <c r="G8" s="37">
        <f t="shared" si="3"/>
        <v>24</v>
      </c>
      <c r="H8" s="37">
        <f t="shared" si="3"/>
        <v>28</v>
      </c>
      <c r="I8" s="37">
        <f t="shared" si="3"/>
        <v>32</v>
      </c>
      <c r="J8" s="37">
        <f t="shared" si="3"/>
        <v>36</v>
      </c>
      <c r="K8" s="37">
        <f t="shared" si="3"/>
        <v>40</v>
      </c>
      <c r="L8" s="37">
        <f t="shared" si="3"/>
        <v>44</v>
      </c>
      <c r="M8" s="37">
        <f t="shared" si="3"/>
        <v>48</v>
      </c>
      <c r="N8" s="38"/>
      <c r="O8" s="38"/>
      <c r="P8" s="38"/>
      <c r="Q8" s="38"/>
      <c r="R8" s="38"/>
      <c r="S8" s="38"/>
      <c r="T8" s="38"/>
      <c r="U8" s="38"/>
    </row>
    <row r="9" spans="1:21" x14ac:dyDescent="0.3">
      <c r="A9" s="36">
        <f t="shared" si="2"/>
        <v>5</v>
      </c>
      <c r="B9" s="37">
        <f t="shared" si="3"/>
        <v>5</v>
      </c>
      <c r="C9" s="37">
        <f t="shared" si="3"/>
        <v>10</v>
      </c>
      <c r="D9" s="37">
        <f t="shared" si="3"/>
        <v>15</v>
      </c>
      <c r="E9" s="37">
        <f t="shared" si="3"/>
        <v>20</v>
      </c>
      <c r="F9" s="37">
        <f t="shared" si="3"/>
        <v>25</v>
      </c>
      <c r="G9" s="37">
        <f t="shared" si="3"/>
        <v>30</v>
      </c>
      <c r="H9" s="37">
        <f t="shared" si="3"/>
        <v>35</v>
      </c>
      <c r="I9" s="37">
        <f t="shared" si="3"/>
        <v>40</v>
      </c>
      <c r="J9" s="37">
        <f t="shared" si="3"/>
        <v>45</v>
      </c>
      <c r="K9" s="37">
        <f t="shared" si="3"/>
        <v>50</v>
      </c>
      <c r="L9" s="37">
        <f t="shared" si="3"/>
        <v>55</v>
      </c>
      <c r="M9" s="37">
        <f t="shared" si="3"/>
        <v>60</v>
      </c>
      <c r="N9" s="38"/>
      <c r="O9" s="38"/>
      <c r="P9" s="38"/>
      <c r="Q9" s="38"/>
      <c r="R9" s="38"/>
      <c r="S9" s="38"/>
      <c r="T9" s="38"/>
      <c r="U9" s="38"/>
    </row>
    <row r="10" spans="1:21" x14ac:dyDescent="0.3">
      <c r="A10" s="36">
        <f t="shared" si="2"/>
        <v>6</v>
      </c>
      <c r="B10" s="37">
        <f t="shared" si="3"/>
        <v>6</v>
      </c>
      <c r="C10" s="37">
        <f t="shared" si="3"/>
        <v>12</v>
      </c>
      <c r="D10" s="37">
        <f t="shared" si="3"/>
        <v>18</v>
      </c>
      <c r="E10" s="37">
        <f t="shared" si="3"/>
        <v>24</v>
      </c>
      <c r="F10" s="37">
        <f t="shared" si="3"/>
        <v>30</v>
      </c>
      <c r="G10" s="37">
        <f t="shared" si="3"/>
        <v>36</v>
      </c>
      <c r="H10" s="37">
        <f t="shared" si="3"/>
        <v>42</v>
      </c>
      <c r="I10" s="37">
        <f t="shared" si="3"/>
        <v>48</v>
      </c>
      <c r="J10" s="37">
        <f t="shared" si="3"/>
        <v>54</v>
      </c>
      <c r="K10" s="37">
        <f t="shared" si="3"/>
        <v>60</v>
      </c>
      <c r="L10" s="37">
        <f t="shared" si="3"/>
        <v>66</v>
      </c>
      <c r="M10" s="37">
        <f t="shared" si="3"/>
        <v>72</v>
      </c>
      <c r="N10" s="38"/>
      <c r="O10" s="38"/>
      <c r="P10" s="38"/>
      <c r="Q10" s="38"/>
      <c r="R10" s="38"/>
      <c r="S10" s="38"/>
      <c r="T10" s="38"/>
      <c r="U10" s="38"/>
    </row>
    <row r="11" spans="1:21" x14ac:dyDescent="0.3">
      <c r="A11" s="36">
        <f t="shared" si="2"/>
        <v>7</v>
      </c>
      <c r="B11" s="37">
        <f t="shared" si="3"/>
        <v>7</v>
      </c>
      <c r="C11" s="37">
        <f t="shared" si="3"/>
        <v>14</v>
      </c>
      <c r="D11" s="37">
        <f t="shared" si="3"/>
        <v>21</v>
      </c>
      <c r="E11" s="37">
        <f t="shared" si="3"/>
        <v>28</v>
      </c>
      <c r="F11" s="37">
        <f t="shared" si="3"/>
        <v>35</v>
      </c>
      <c r="G11" s="37">
        <f t="shared" si="3"/>
        <v>42</v>
      </c>
      <c r="H11" s="37">
        <f t="shared" si="3"/>
        <v>49</v>
      </c>
      <c r="I11" s="37">
        <f t="shared" si="3"/>
        <v>56</v>
      </c>
      <c r="J11" s="37">
        <f t="shared" si="3"/>
        <v>63</v>
      </c>
      <c r="K11" s="37">
        <f t="shared" si="3"/>
        <v>70</v>
      </c>
      <c r="L11" s="37">
        <f t="shared" si="3"/>
        <v>77</v>
      </c>
      <c r="M11" s="37">
        <f t="shared" si="3"/>
        <v>84</v>
      </c>
      <c r="N11" s="38"/>
      <c r="O11" s="38"/>
      <c r="P11" s="38"/>
      <c r="Q11" s="38"/>
      <c r="R11" s="38"/>
      <c r="S11" s="38"/>
      <c r="T11" s="38"/>
      <c r="U11" s="38"/>
    </row>
    <row r="12" spans="1:21" x14ac:dyDescent="0.3">
      <c r="A12" s="36">
        <f t="shared" si="2"/>
        <v>8</v>
      </c>
      <c r="B12" s="37">
        <f t="shared" si="3"/>
        <v>8</v>
      </c>
      <c r="C12" s="37">
        <f t="shared" si="3"/>
        <v>16</v>
      </c>
      <c r="D12" s="37">
        <f t="shared" si="3"/>
        <v>24</v>
      </c>
      <c r="E12" s="37">
        <f t="shared" si="3"/>
        <v>32</v>
      </c>
      <c r="F12" s="37">
        <f t="shared" si="3"/>
        <v>40</v>
      </c>
      <c r="G12" s="37">
        <f t="shared" si="3"/>
        <v>48</v>
      </c>
      <c r="H12" s="37">
        <f t="shared" si="3"/>
        <v>56</v>
      </c>
      <c r="I12" s="37">
        <f t="shared" si="3"/>
        <v>64</v>
      </c>
      <c r="J12" s="37">
        <f t="shared" si="3"/>
        <v>72</v>
      </c>
      <c r="K12" s="37">
        <f t="shared" si="3"/>
        <v>80</v>
      </c>
      <c r="L12" s="37">
        <f t="shared" si="3"/>
        <v>88</v>
      </c>
      <c r="M12" s="37">
        <f t="shared" si="3"/>
        <v>96</v>
      </c>
      <c r="N12" s="38"/>
      <c r="O12" s="38"/>
      <c r="P12" s="38"/>
      <c r="Q12" s="38"/>
      <c r="R12" s="38"/>
      <c r="S12" s="38"/>
      <c r="T12" s="38"/>
      <c r="U12" s="38"/>
    </row>
    <row r="13" spans="1:21" x14ac:dyDescent="0.3">
      <c r="A13" s="36">
        <f t="shared" si="2"/>
        <v>9</v>
      </c>
      <c r="B13" s="37">
        <f t="shared" si="3"/>
        <v>9</v>
      </c>
      <c r="C13" s="37">
        <f t="shared" si="3"/>
        <v>18</v>
      </c>
      <c r="D13" s="37">
        <f t="shared" si="3"/>
        <v>27</v>
      </c>
      <c r="E13" s="37">
        <f t="shared" si="3"/>
        <v>36</v>
      </c>
      <c r="F13" s="37">
        <f t="shared" si="3"/>
        <v>45</v>
      </c>
      <c r="G13" s="37">
        <f t="shared" si="3"/>
        <v>54</v>
      </c>
      <c r="H13" s="37">
        <f t="shared" si="3"/>
        <v>63</v>
      </c>
      <c r="I13" s="37">
        <f t="shared" si="3"/>
        <v>72</v>
      </c>
      <c r="J13" s="37">
        <f t="shared" si="3"/>
        <v>81</v>
      </c>
      <c r="K13" s="37">
        <f t="shared" si="3"/>
        <v>90</v>
      </c>
      <c r="L13" s="37">
        <f t="shared" si="3"/>
        <v>99</v>
      </c>
      <c r="M13" s="37">
        <f t="shared" si="3"/>
        <v>108</v>
      </c>
      <c r="N13" s="38"/>
      <c r="O13" s="38"/>
      <c r="P13" s="38"/>
      <c r="Q13" s="38"/>
      <c r="R13" s="38"/>
      <c r="S13" s="38"/>
      <c r="T13" s="38"/>
      <c r="U13" s="38"/>
    </row>
    <row r="14" spans="1:21" x14ac:dyDescent="0.3">
      <c r="A14" s="36">
        <f t="shared" si="2"/>
        <v>10</v>
      </c>
      <c r="B14" s="37">
        <f t="shared" si="3"/>
        <v>10</v>
      </c>
      <c r="C14" s="37">
        <f t="shared" si="3"/>
        <v>20</v>
      </c>
      <c r="D14" s="37">
        <f t="shared" si="3"/>
        <v>30</v>
      </c>
      <c r="E14" s="37">
        <f t="shared" si="3"/>
        <v>40</v>
      </c>
      <c r="F14" s="37">
        <f t="shared" si="3"/>
        <v>50</v>
      </c>
      <c r="G14" s="37">
        <f t="shared" si="3"/>
        <v>60</v>
      </c>
      <c r="H14" s="37">
        <f t="shared" si="3"/>
        <v>70</v>
      </c>
      <c r="I14" s="37">
        <f t="shared" si="3"/>
        <v>80</v>
      </c>
      <c r="J14" s="37">
        <f t="shared" si="3"/>
        <v>90</v>
      </c>
      <c r="K14" s="37">
        <f t="shared" si="3"/>
        <v>100</v>
      </c>
      <c r="L14" s="37">
        <f t="shared" si="3"/>
        <v>110</v>
      </c>
      <c r="M14" s="37">
        <f t="shared" si="3"/>
        <v>120</v>
      </c>
      <c r="N14" s="38"/>
      <c r="O14" s="38"/>
      <c r="P14" s="38"/>
      <c r="Q14" s="38"/>
      <c r="R14" s="38"/>
      <c r="S14" s="38"/>
      <c r="T14" s="38"/>
      <c r="U14" s="38"/>
    </row>
    <row r="15" spans="1:21" x14ac:dyDescent="0.3">
      <c r="A15" s="36">
        <f t="shared" si="2"/>
        <v>11</v>
      </c>
      <c r="B15" s="37">
        <f t="shared" si="3"/>
        <v>11</v>
      </c>
      <c r="C15" s="37">
        <f t="shared" si="3"/>
        <v>22</v>
      </c>
      <c r="D15" s="37">
        <f t="shared" si="3"/>
        <v>33</v>
      </c>
      <c r="E15" s="37">
        <f t="shared" si="3"/>
        <v>44</v>
      </c>
      <c r="F15" s="37">
        <f t="shared" si="3"/>
        <v>55</v>
      </c>
      <c r="G15" s="37">
        <f t="shared" si="3"/>
        <v>66</v>
      </c>
      <c r="H15" s="37">
        <f t="shared" si="3"/>
        <v>77</v>
      </c>
      <c r="I15" s="37">
        <f t="shared" si="3"/>
        <v>88</v>
      </c>
      <c r="J15" s="37">
        <f t="shared" si="3"/>
        <v>99</v>
      </c>
      <c r="K15" s="37">
        <f t="shared" si="3"/>
        <v>110</v>
      </c>
      <c r="L15" s="37">
        <f t="shared" si="3"/>
        <v>121</v>
      </c>
      <c r="M15" s="37">
        <f t="shared" si="3"/>
        <v>132</v>
      </c>
      <c r="N15" s="38"/>
      <c r="O15" s="38"/>
      <c r="P15" s="38"/>
      <c r="Q15" s="38"/>
      <c r="R15" s="38"/>
      <c r="S15" s="38"/>
      <c r="T15" s="38"/>
      <c r="U15" s="38"/>
    </row>
    <row r="16" spans="1:21" x14ac:dyDescent="0.3">
      <c r="A16" s="36">
        <f t="shared" si="2"/>
        <v>12</v>
      </c>
      <c r="B16" s="37">
        <f t="shared" si="3"/>
        <v>12</v>
      </c>
      <c r="C16" s="37">
        <f t="shared" si="3"/>
        <v>24</v>
      </c>
      <c r="D16" s="37">
        <f t="shared" si="3"/>
        <v>36</v>
      </c>
      <c r="E16" s="37">
        <f t="shared" si="3"/>
        <v>48</v>
      </c>
      <c r="F16" s="37">
        <f t="shared" si="3"/>
        <v>60</v>
      </c>
      <c r="G16" s="37">
        <f t="shared" si="3"/>
        <v>72</v>
      </c>
      <c r="H16" s="37">
        <f t="shared" si="3"/>
        <v>84</v>
      </c>
      <c r="I16" s="37">
        <f t="shared" si="3"/>
        <v>96</v>
      </c>
      <c r="J16" s="37">
        <f t="shared" si="3"/>
        <v>108</v>
      </c>
      <c r="K16" s="37">
        <f t="shared" si="3"/>
        <v>120</v>
      </c>
      <c r="L16" s="37">
        <f t="shared" si="3"/>
        <v>132</v>
      </c>
      <c r="M16" s="37">
        <f t="shared" si="3"/>
        <v>144</v>
      </c>
      <c r="N16" s="38"/>
      <c r="O16" s="38"/>
      <c r="P16" s="38"/>
      <c r="Q16" s="38"/>
      <c r="R16" s="38"/>
      <c r="S16" s="38"/>
      <c r="T16" s="38"/>
      <c r="U16" s="38"/>
    </row>
    <row r="17" spans="1:21" x14ac:dyDescent="0.3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</row>
    <row r="18" spans="1:21" x14ac:dyDescent="0.3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x14ac:dyDescent="0.3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</row>
    <row r="20" spans="1:21" x14ac:dyDescent="0.3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</row>
    <row r="21" spans="1:21" x14ac:dyDescent="0.3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3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1" x14ac:dyDescent="0.3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21" x14ac:dyDescent="0.3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</row>
    <row r="25" spans="1:21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</row>
    <row r="26" spans="1:21" x14ac:dyDescent="0.3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</row>
    <row r="27" spans="1:21" x14ac:dyDescent="0.3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1" ht="15.6" x14ac:dyDescent="0.3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41" t="s">
        <v>43</v>
      </c>
      <c r="S28" s="40"/>
      <c r="T28" s="38"/>
      <c r="U28" s="38"/>
    </row>
    <row r="29" spans="1:21" x14ac:dyDescent="0.3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 t="s">
        <v>42</v>
      </c>
      <c r="S29" s="39">
        <v>1</v>
      </c>
      <c r="T29" s="38"/>
      <c r="U29" s="38"/>
    </row>
    <row r="30" spans="1:21" x14ac:dyDescent="0.3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 t="s">
        <v>41</v>
      </c>
      <c r="S30" s="39">
        <v>1</v>
      </c>
      <c r="T30" s="38"/>
      <c r="U30" s="38"/>
    </row>
    <row r="31" spans="1:21" x14ac:dyDescent="0.3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 t="s">
        <v>40</v>
      </c>
      <c r="S31" s="39" t="s">
        <v>39</v>
      </c>
      <c r="T31" s="38"/>
      <c r="U31" s="38"/>
    </row>
    <row r="32" spans="1:21" x14ac:dyDescent="0.3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</row>
    <row r="33" spans="1:21" x14ac:dyDescent="0.3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2E524-745C-4573-B829-D5F81D99D9F7}">
  <sheetPr>
    <tabColor rgb="FFFF0000"/>
  </sheetPr>
  <dimension ref="A1:U33"/>
  <sheetViews>
    <sheetView zoomScale="160" zoomScaleNormal="160" workbookViewId="0">
      <selection activeCell="B5" sqref="B5:M16"/>
    </sheetView>
  </sheetViews>
  <sheetFormatPr defaultRowHeight="14.4" x14ac:dyDescent="0.3"/>
  <cols>
    <col min="18" max="18" width="17.109375" customWidth="1"/>
  </cols>
  <sheetData>
    <row r="1" spans="1:21" x14ac:dyDescent="0.3">
      <c r="A1" s="29" t="s">
        <v>104</v>
      </c>
    </row>
    <row r="3" spans="1:21" ht="26.4" x14ac:dyDescent="0.65">
      <c r="A3" s="35" t="str">
        <f>"Mutiplication Table for my Little "&amp;S31</f>
        <v>Mutiplication Table for my Little Sister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8"/>
      <c r="O3" s="38"/>
      <c r="P3" s="38"/>
      <c r="Q3" s="38"/>
      <c r="R3" s="38"/>
      <c r="S3" s="38"/>
      <c r="T3" s="38"/>
      <c r="U3" s="38"/>
    </row>
    <row r="4" spans="1:21" x14ac:dyDescent="0.3">
      <c r="A4" s="36"/>
      <c r="B4" s="36">
        <f>S29</f>
        <v>1</v>
      </c>
      <c r="C4" s="36">
        <f t="shared" ref="C4:M4" si="0">B4+$S30</f>
        <v>2</v>
      </c>
      <c r="D4" s="36">
        <f t="shared" si="0"/>
        <v>3</v>
      </c>
      <c r="E4" s="36">
        <f t="shared" si="0"/>
        <v>4</v>
      </c>
      <c r="F4" s="36">
        <f t="shared" si="0"/>
        <v>5</v>
      </c>
      <c r="G4" s="36">
        <f t="shared" si="0"/>
        <v>6</v>
      </c>
      <c r="H4" s="36">
        <f t="shared" si="0"/>
        <v>7</v>
      </c>
      <c r="I4" s="36">
        <f t="shared" si="0"/>
        <v>8</v>
      </c>
      <c r="J4" s="36">
        <f t="shared" si="0"/>
        <v>9</v>
      </c>
      <c r="K4" s="36">
        <f t="shared" si="0"/>
        <v>10</v>
      </c>
      <c r="L4" s="36">
        <f t="shared" si="0"/>
        <v>11</v>
      </c>
      <c r="M4" s="36">
        <f t="shared" si="0"/>
        <v>12</v>
      </c>
      <c r="N4" s="38"/>
      <c r="O4" s="38"/>
      <c r="P4" s="38"/>
      <c r="Q4" s="38"/>
      <c r="R4" s="38"/>
      <c r="S4" s="38"/>
      <c r="T4" s="38"/>
      <c r="U4" s="38"/>
    </row>
    <row r="5" spans="1:21" x14ac:dyDescent="0.3">
      <c r="A5" s="36">
        <f>B4</f>
        <v>1</v>
      </c>
      <c r="B5" s="37">
        <f t="shared" ref="B5:M16" si="1">B$4*$A5</f>
        <v>1</v>
      </c>
      <c r="C5" s="37">
        <f t="shared" si="1"/>
        <v>2</v>
      </c>
      <c r="D5" s="37">
        <f t="shared" si="1"/>
        <v>3</v>
      </c>
      <c r="E5" s="37">
        <f t="shared" si="1"/>
        <v>4</v>
      </c>
      <c r="F5" s="37">
        <f t="shared" si="1"/>
        <v>5</v>
      </c>
      <c r="G5" s="37">
        <f t="shared" si="1"/>
        <v>6</v>
      </c>
      <c r="H5" s="37">
        <f t="shared" si="1"/>
        <v>7</v>
      </c>
      <c r="I5" s="37">
        <f t="shared" si="1"/>
        <v>8</v>
      </c>
      <c r="J5" s="37">
        <f t="shared" si="1"/>
        <v>9</v>
      </c>
      <c r="K5" s="37">
        <f t="shared" si="1"/>
        <v>10</v>
      </c>
      <c r="L5" s="37">
        <f t="shared" si="1"/>
        <v>11</v>
      </c>
      <c r="M5" s="37">
        <f t="shared" si="1"/>
        <v>12</v>
      </c>
      <c r="N5" s="38"/>
      <c r="O5" s="38"/>
      <c r="P5" s="38"/>
      <c r="Q5" s="38"/>
      <c r="R5" s="38"/>
      <c r="S5" s="38"/>
      <c r="T5" s="38"/>
      <c r="U5" s="38"/>
    </row>
    <row r="6" spans="1:21" x14ac:dyDescent="0.3">
      <c r="A6" s="36">
        <f t="shared" ref="A6:A16" si="2">A5+S$30</f>
        <v>2</v>
      </c>
      <c r="B6" s="37">
        <f t="shared" si="1"/>
        <v>2</v>
      </c>
      <c r="C6" s="37">
        <f t="shared" si="1"/>
        <v>4</v>
      </c>
      <c r="D6" s="37">
        <f t="shared" si="1"/>
        <v>6</v>
      </c>
      <c r="E6" s="37">
        <f t="shared" si="1"/>
        <v>8</v>
      </c>
      <c r="F6" s="37">
        <f t="shared" si="1"/>
        <v>10</v>
      </c>
      <c r="G6" s="37">
        <f t="shared" si="1"/>
        <v>12</v>
      </c>
      <c r="H6" s="37">
        <f t="shared" si="1"/>
        <v>14</v>
      </c>
      <c r="I6" s="37">
        <f t="shared" si="1"/>
        <v>16</v>
      </c>
      <c r="J6" s="37">
        <f t="shared" si="1"/>
        <v>18</v>
      </c>
      <c r="K6" s="37">
        <f t="shared" si="1"/>
        <v>20</v>
      </c>
      <c r="L6" s="37">
        <f t="shared" si="1"/>
        <v>22</v>
      </c>
      <c r="M6" s="37">
        <f t="shared" si="1"/>
        <v>24</v>
      </c>
      <c r="N6" s="38"/>
      <c r="O6" s="38"/>
      <c r="P6" s="38"/>
      <c r="Q6" s="38"/>
      <c r="R6" s="38"/>
      <c r="S6" s="38"/>
      <c r="T6" s="38"/>
      <c r="U6" s="38"/>
    </row>
    <row r="7" spans="1:21" x14ac:dyDescent="0.3">
      <c r="A7" s="36">
        <f t="shared" si="2"/>
        <v>3</v>
      </c>
      <c r="B7" s="37">
        <f t="shared" si="1"/>
        <v>3</v>
      </c>
      <c r="C7" s="37">
        <f t="shared" si="1"/>
        <v>6</v>
      </c>
      <c r="D7" s="37">
        <f t="shared" si="1"/>
        <v>9</v>
      </c>
      <c r="E7" s="37">
        <f t="shared" si="1"/>
        <v>12</v>
      </c>
      <c r="F7" s="37">
        <f t="shared" si="1"/>
        <v>15</v>
      </c>
      <c r="G7" s="37">
        <f t="shared" si="1"/>
        <v>18</v>
      </c>
      <c r="H7" s="37">
        <f t="shared" si="1"/>
        <v>21</v>
      </c>
      <c r="I7" s="37">
        <f t="shared" si="1"/>
        <v>24</v>
      </c>
      <c r="J7" s="37">
        <f t="shared" si="1"/>
        <v>27</v>
      </c>
      <c r="K7" s="37">
        <f t="shared" si="1"/>
        <v>30</v>
      </c>
      <c r="L7" s="37">
        <f t="shared" si="1"/>
        <v>33</v>
      </c>
      <c r="M7" s="37">
        <f t="shared" si="1"/>
        <v>36</v>
      </c>
      <c r="N7" s="38"/>
      <c r="O7" s="38"/>
      <c r="P7" s="38"/>
      <c r="Q7" s="38"/>
      <c r="R7" s="38"/>
      <c r="S7" s="38"/>
      <c r="T7" s="38"/>
      <c r="U7" s="38"/>
    </row>
    <row r="8" spans="1:21" x14ac:dyDescent="0.3">
      <c r="A8" s="36">
        <f t="shared" si="2"/>
        <v>4</v>
      </c>
      <c r="B8" s="37">
        <f t="shared" si="1"/>
        <v>4</v>
      </c>
      <c r="C8" s="37">
        <f t="shared" si="1"/>
        <v>8</v>
      </c>
      <c r="D8" s="37">
        <f t="shared" si="1"/>
        <v>12</v>
      </c>
      <c r="E8" s="37">
        <f t="shared" si="1"/>
        <v>16</v>
      </c>
      <c r="F8" s="37">
        <f t="shared" si="1"/>
        <v>20</v>
      </c>
      <c r="G8" s="37">
        <f t="shared" si="1"/>
        <v>24</v>
      </c>
      <c r="H8" s="37">
        <f t="shared" si="1"/>
        <v>28</v>
      </c>
      <c r="I8" s="37">
        <f t="shared" si="1"/>
        <v>32</v>
      </c>
      <c r="J8" s="37">
        <f t="shared" si="1"/>
        <v>36</v>
      </c>
      <c r="K8" s="37">
        <f t="shared" si="1"/>
        <v>40</v>
      </c>
      <c r="L8" s="37">
        <f t="shared" si="1"/>
        <v>44</v>
      </c>
      <c r="M8" s="37">
        <f t="shared" si="1"/>
        <v>48</v>
      </c>
      <c r="N8" s="38"/>
      <c r="O8" s="38"/>
      <c r="P8" s="38"/>
      <c r="Q8" s="38"/>
      <c r="R8" s="38"/>
      <c r="S8" s="38"/>
      <c r="T8" s="38"/>
      <c r="U8" s="38"/>
    </row>
    <row r="9" spans="1:21" x14ac:dyDescent="0.3">
      <c r="A9" s="36">
        <f t="shared" si="2"/>
        <v>5</v>
      </c>
      <c r="B9" s="37">
        <f t="shared" si="1"/>
        <v>5</v>
      </c>
      <c r="C9" s="37">
        <f t="shared" si="1"/>
        <v>10</v>
      </c>
      <c r="D9" s="37">
        <f t="shared" si="1"/>
        <v>15</v>
      </c>
      <c r="E9" s="37">
        <f t="shared" si="1"/>
        <v>20</v>
      </c>
      <c r="F9" s="37">
        <f t="shared" si="1"/>
        <v>25</v>
      </c>
      <c r="G9" s="37">
        <f t="shared" si="1"/>
        <v>30</v>
      </c>
      <c r="H9" s="37">
        <f t="shared" si="1"/>
        <v>35</v>
      </c>
      <c r="I9" s="37">
        <f t="shared" si="1"/>
        <v>40</v>
      </c>
      <c r="J9" s="37">
        <f t="shared" si="1"/>
        <v>45</v>
      </c>
      <c r="K9" s="37">
        <f t="shared" si="1"/>
        <v>50</v>
      </c>
      <c r="L9" s="37">
        <f t="shared" si="1"/>
        <v>55</v>
      </c>
      <c r="M9" s="37">
        <f t="shared" si="1"/>
        <v>60</v>
      </c>
      <c r="N9" s="38"/>
      <c r="O9" s="38"/>
      <c r="P9" s="38"/>
      <c r="Q9" s="38"/>
      <c r="R9" s="38"/>
      <c r="S9" s="38"/>
      <c r="T9" s="38"/>
      <c r="U9" s="38"/>
    </row>
    <row r="10" spans="1:21" x14ac:dyDescent="0.3">
      <c r="A10" s="36">
        <f t="shared" si="2"/>
        <v>6</v>
      </c>
      <c r="B10" s="37">
        <f t="shared" si="1"/>
        <v>6</v>
      </c>
      <c r="C10" s="37">
        <f t="shared" si="1"/>
        <v>12</v>
      </c>
      <c r="D10" s="37">
        <f t="shared" si="1"/>
        <v>18</v>
      </c>
      <c r="E10" s="37">
        <f t="shared" si="1"/>
        <v>24</v>
      </c>
      <c r="F10" s="37">
        <f t="shared" si="1"/>
        <v>30</v>
      </c>
      <c r="G10" s="37">
        <f t="shared" si="1"/>
        <v>36</v>
      </c>
      <c r="H10" s="37">
        <f t="shared" si="1"/>
        <v>42</v>
      </c>
      <c r="I10" s="37">
        <f t="shared" si="1"/>
        <v>48</v>
      </c>
      <c r="J10" s="37">
        <f t="shared" si="1"/>
        <v>54</v>
      </c>
      <c r="K10" s="37">
        <f t="shared" si="1"/>
        <v>60</v>
      </c>
      <c r="L10" s="37">
        <f t="shared" si="1"/>
        <v>66</v>
      </c>
      <c r="M10" s="37">
        <f t="shared" si="1"/>
        <v>72</v>
      </c>
      <c r="N10" s="38"/>
      <c r="O10" s="38"/>
      <c r="P10" s="38"/>
      <c r="Q10" s="38"/>
      <c r="R10" s="38"/>
      <c r="S10" s="38"/>
      <c r="T10" s="38"/>
      <c r="U10" s="38"/>
    </row>
    <row r="11" spans="1:21" x14ac:dyDescent="0.3">
      <c r="A11" s="36">
        <f t="shared" si="2"/>
        <v>7</v>
      </c>
      <c r="B11" s="37">
        <f t="shared" si="1"/>
        <v>7</v>
      </c>
      <c r="C11" s="37">
        <f t="shared" si="1"/>
        <v>14</v>
      </c>
      <c r="D11" s="37">
        <f t="shared" si="1"/>
        <v>21</v>
      </c>
      <c r="E11" s="37">
        <f t="shared" si="1"/>
        <v>28</v>
      </c>
      <c r="F11" s="37">
        <f t="shared" si="1"/>
        <v>35</v>
      </c>
      <c r="G11" s="37">
        <f t="shared" si="1"/>
        <v>42</v>
      </c>
      <c r="H11" s="37">
        <f t="shared" si="1"/>
        <v>49</v>
      </c>
      <c r="I11" s="37">
        <f t="shared" si="1"/>
        <v>56</v>
      </c>
      <c r="J11" s="37">
        <f t="shared" si="1"/>
        <v>63</v>
      </c>
      <c r="K11" s="37">
        <f t="shared" si="1"/>
        <v>70</v>
      </c>
      <c r="L11" s="37">
        <f t="shared" si="1"/>
        <v>77</v>
      </c>
      <c r="M11" s="37">
        <f t="shared" si="1"/>
        <v>84</v>
      </c>
      <c r="N11" s="38"/>
      <c r="O11" s="38"/>
      <c r="P11" s="38"/>
      <c r="Q11" s="38"/>
      <c r="R11" s="38"/>
      <c r="S11" s="38"/>
      <c r="T11" s="38"/>
      <c r="U11" s="38"/>
    </row>
    <row r="12" spans="1:21" x14ac:dyDescent="0.3">
      <c r="A12" s="36">
        <f t="shared" si="2"/>
        <v>8</v>
      </c>
      <c r="B12" s="37">
        <f t="shared" si="1"/>
        <v>8</v>
      </c>
      <c r="C12" s="37">
        <f t="shared" si="1"/>
        <v>16</v>
      </c>
      <c r="D12" s="37">
        <f t="shared" si="1"/>
        <v>24</v>
      </c>
      <c r="E12" s="37">
        <f t="shared" si="1"/>
        <v>32</v>
      </c>
      <c r="F12" s="37">
        <f t="shared" si="1"/>
        <v>40</v>
      </c>
      <c r="G12" s="37">
        <f t="shared" si="1"/>
        <v>48</v>
      </c>
      <c r="H12" s="37">
        <f t="shared" si="1"/>
        <v>56</v>
      </c>
      <c r="I12" s="37">
        <f t="shared" si="1"/>
        <v>64</v>
      </c>
      <c r="J12" s="37">
        <f t="shared" si="1"/>
        <v>72</v>
      </c>
      <c r="K12" s="37">
        <f t="shared" si="1"/>
        <v>80</v>
      </c>
      <c r="L12" s="37">
        <f t="shared" si="1"/>
        <v>88</v>
      </c>
      <c r="M12" s="37">
        <f t="shared" si="1"/>
        <v>96</v>
      </c>
      <c r="N12" s="38"/>
      <c r="O12" s="38"/>
      <c r="P12" s="38"/>
      <c r="Q12" s="38"/>
      <c r="R12" s="38"/>
      <c r="S12" s="38"/>
      <c r="T12" s="38"/>
      <c r="U12" s="38"/>
    </row>
    <row r="13" spans="1:21" x14ac:dyDescent="0.3">
      <c r="A13" s="36">
        <f t="shared" si="2"/>
        <v>9</v>
      </c>
      <c r="B13" s="37">
        <f t="shared" si="1"/>
        <v>9</v>
      </c>
      <c r="C13" s="37">
        <f t="shared" si="1"/>
        <v>18</v>
      </c>
      <c r="D13" s="37">
        <f t="shared" si="1"/>
        <v>27</v>
      </c>
      <c r="E13" s="37">
        <f t="shared" si="1"/>
        <v>36</v>
      </c>
      <c r="F13" s="37">
        <f t="shared" si="1"/>
        <v>45</v>
      </c>
      <c r="G13" s="37">
        <f t="shared" si="1"/>
        <v>54</v>
      </c>
      <c r="H13" s="37">
        <f t="shared" si="1"/>
        <v>63</v>
      </c>
      <c r="I13" s="37">
        <f t="shared" si="1"/>
        <v>72</v>
      </c>
      <c r="J13" s="37">
        <f t="shared" si="1"/>
        <v>81</v>
      </c>
      <c r="K13" s="37">
        <f t="shared" si="1"/>
        <v>90</v>
      </c>
      <c r="L13" s="37">
        <f t="shared" si="1"/>
        <v>99</v>
      </c>
      <c r="M13" s="37">
        <f t="shared" si="1"/>
        <v>108</v>
      </c>
      <c r="N13" s="38"/>
      <c r="O13" s="38"/>
      <c r="P13" s="38"/>
      <c r="Q13" s="38"/>
      <c r="R13" s="38"/>
      <c r="S13" s="38"/>
      <c r="T13" s="38"/>
      <c r="U13" s="38"/>
    </row>
    <row r="14" spans="1:21" x14ac:dyDescent="0.3">
      <c r="A14" s="36">
        <f t="shared" si="2"/>
        <v>10</v>
      </c>
      <c r="B14" s="37">
        <f t="shared" si="1"/>
        <v>10</v>
      </c>
      <c r="C14" s="37">
        <f t="shared" si="1"/>
        <v>20</v>
      </c>
      <c r="D14" s="37">
        <f t="shared" si="1"/>
        <v>30</v>
      </c>
      <c r="E14" s="37">
        <f t="shared" si="1"/>
        <v>40</v>
      </c>
      <c r="F14" s="37">
        <f t="shared" si="1"/>
        <v>50</v>
      </c>
      <c r="G14" s="37">
        <f t="shared" si="1"/>
        <v>60</v>
      </c>
      <c r="H14" s="37">
        <f t="shared" si="1"/>
        <v>70</v>
      </c>
      <c r="I14" s="37">
        <f t="shared" si="1"/>
        <v>80</v>
      </c>
      <c r="J14" s="37">
        <f t="shared" si="1"/>
        <v>90</v>
      </c>
      <c r="K14" s="37">
        <f t="shared" si="1"/>
        <v>100</v>
      </c>
      <c r="L14" s="37">
        <f t="shared" si="1"/>
        <v>110</v>
      </c>
      <c r="M14" s="37">
        <f t="shared" si="1"/>
        <v>120</v>
      </c>
      <c r="N14" s="38"/>
      <c r="O14" s="38"/>
      <c r="P14" s="38"/>
      <c r="Q14" s="38"/>
      <c r="R14" s="38"/>
      <c r="S14" s="38"/>
      <c r="T14" s="38"/>
      <c r="U14" s="38"/>
    </row>
    <row r="15" spans="1:21" x14ac:dyDescent="0.3">
      <c r="A15" s="36">
        <f t="shared" si="2"/>
        <v>11</v>
      </c>
      <c r="B15" s="37">
        <f t="shared" si="1"/>
        <v>11</v>
      </c>
      <c r="C15" s="37">
        <f t="shared" si="1"/>
        <v>22</v>
      </c>
      <c r="D15" s="37">
        <f t="shared" si="1"/>
        <v>33</v>
      </c>
      <c r="E15" s="37">
        <f t="shared" si="1"/>
        <v>44</v>
      </c>
      <c r="F15" s="37">
        <f t="shared" si="1"/>
        <v>55</v>
      </c>
      <c r="G15" s="37">
        <f t="shared" si="1"/>
        <v>66</v>
      </c>
      <c r="H15" s="37">
        <f t="shared" si="1"/>
        <v>77</v>
      </c>
      <c r="I15" s="37">
        <f t="shared" si="1"/>
        <v>88</v>
      </c>
      <c r="J15" s="37">
        <f t="shared" si="1"/>
        <v>99</v>
      </c>
      <c r="K15" s="37">
        <f t="shared" si="1"/>
        <v>110</v>
      </c>
      <c r="L15" s="37">
        <f t="shared" si="1"/>
        <v>121</v>
      </c>
      <c r="M15" s="37">
        <f t="shared" si="1"/>
        <v>132</v>
      </c>
      <c r="N15" s="38"/>
      <c r="O15" s="38"/>
      <c r="P15" s="38"/>
      <c r="Q15" s="38"/>
      <c r="R15" s="38"/>
      <c r="S15" s="38"/>
      <c r="T15" s="38"/>
      <c r="U15" s="38"/>
    </row>
    <row r="16" spans="1:21" x14ac:dyDescent="0.3">
      <c r="A16" s="36">
        <f t="shared" si="2"/>
        <v>12</v>
      </c>
      <c r="B16" s="37">
        <f t="shared" si="1"/>
        <v>12</v>
      </c>
      <c r="C16" s="37">
        <f t="shared" si="1"/>
        <v>24</v>
      </c>
      <c r="D16" s="37">
        <f t="shared" si="1"/>
        <v>36</v>
      </c>
      <c r="E16" s="37">
        <f t="shared" si="1"/>
        <v>48</v>
      </c>
      <c r="F16" s="37">
        <f t="shared" si="1"/>
        <v>60</v>
      </c>
      <c r="G16" s="37">
        <f t="shared" si="1"/>
        <v>72</v>
      </c>
      <c r="H16" s="37">
        <f t="shared" si="1"/>
        <v>84</v>
      </c>
      <c r="I16" s="37">
        <f t="shared" si="1"/>
        <v>96</v>
      </c>
      <c r="J16" s="37">
        <f t="shared" si="1"/>
        <v>108</v>
      </c>
      <c r="K16" s="37">
        <f t="shared" si="1"/>
        <v>120</v>
      </c>
      <c r="L16" s="37">
        <f t="shared" si="1"/>
        <v>132</v>
      </c>
      <c r="M16" s="37">
        <f t="shared" si="1"/>
        <v>144</v>
      </c>
      <c r="N16" s="38"/>
      <c r="O16" s="38"/>
      <c r="P16" s="38"/>
      <c r="Q16" s="38"/>
      <c r="R16" s="38"/>
      <c r="S16" s="38"/>
      <c r="T16" s="38"/>
      <c r="U16" s="38"/>
    </row>
    <row r="17" spans="1:21" x14ac:dyDescent="0.3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</row>
    <row r="18" spans="1:21" x14ac:dyDescent="0.3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x14ac:dyDescent="0.3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</row>
    <row r="20" spans="1:21" x14ac:dyDescent="0.3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</row>
    <row r="21" spans="1:21" x14ac:dyDescent="0.3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3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1" x14ac:dyDescent="0.3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21" x14ac:dyDescent="0.3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</row>
    <row r="25" spans="1:21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</row>
    <row r="26" spans="1:21" x14ac:dyDescent="0.3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</row>
    <row r="27" spans="1:21" x14ac:dyDescent="0.3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1" ht="15.6" x14ac:dyDescent="0.3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41" t="s">
        <v>43</v>
      </c>
      <c r="S28" s="40"/>
      <c r="T28" s="38"/>
      <c r="U28" s="38"/>
    </row>
    <row r="29" spans="1:21" x14ac:dyDescent="0.3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 t="s">
        <v>42</v>
      </c>
      <c r="S29" s="39">
        <v>1</v>
      </c>
      <c r="T29" s="38"/>
      <c r="U29" s="38"/>
    </row>
    <row r="30" spans="1:21" x14ac:dyDescent="0.3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 t="s">
        <v>41</v>
      </c>
      <c r="S30" s="39">
        <v>1</v>
      </c>
      <c r="T30" s="38"/>
      <c r="U30" s="38"/>
    </row>
    <row r="31" spans="1:21" x14ac:dyDescent="0.3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 t="s">
        <v>40</v>
      </c>
      <c r="S31" s="39" t="s">
        <v>39</v>
      </c>
      <c r="T31" s="38"/>
      <c r="U31" s="38"/>
    </row>
    <row r="32" spans="1:21" x14ac:dyDescent="0.3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</row>
    <row r="33" spans="1:21" x14ac:dyDescent="0.3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B6F3-3F92-4819-8064-67998BF63C2B}">
  <sheetPr>
    <tabColor rgb="FFFFFF00"/>
  </sheetPr>
  <dimension ref="A1:G9"/>
  <sheetViews>
    <sheetView zoomScale="175" zoomScaleNormal="175" workbookViewId="0">
      <selection activeCell="G4" sqref="G4"/>
    </sheetView>
  </sheetViews>
  <sheetFormatPr defaultRowHeight="14.4" x14ac:dyDescent="0.3"/>
  <cols>
    <col min="1" max="1" width="22.88671875" customWidth="1"/>
    <col min="2" max="7" width="9.6640625" customWidth="1"/>
  </cols>
  <sheetData>
    <row r="1" spans="1:7" x14ac:dyDescent="0.3">
      <c r="A1" s="20" t="s">
        <v>37</v>
      </c>
      <c r="B1" s="21" t="s">
        <v>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</row>
    <row r="2" spans="1:7" x14ac:dyDescent="0.3">
      <c r="A2" s="21" t="s">
        <v>8</v>
      </c>
      <c r="B2" s="22">
        <f>B7</f>
        <v>6500</v>
      </c>
      <c r="C2" s="22">
        <f>B2*$B$8</f>
        <v>6890</v>
      </c>
      <c r="D2" s="22">
        <f t="shared" ref="D2:F2" si="0">C2*$B$8</f>
        <v>7303.4000000000005</v>
      </c>
      <c r="E2" s="22">
        <f t="shared" si="0"/>
        <v>7741.6040000000012</v>
      </c>
      <c r="F2" s="22">
        <f t="shared" si="0"/>
        <v>8206.1002400000016</v>
      </c>
      <c r="G2" s="22">
        <f>SUM(B2:F2)</f>
        <v>36641.104240000001</v>
      </c>
    </row>
    <row r="3" spans="1:7" x14ac:dyDescent="0.3">
      <c r="A3" s="21" t="s">
        <v>9</v>
      </c>
      <c r="B3" s="22">
        <f>B2*$B$9</f>
        <v>5525</v>
      </c>
      <c r="C3" s="22">
        <f t="shared" ref="C3:F3" si="1">C2*$B$9</f>
        <v>5856.5</v>
      </c>
      <c r="D3" s="22">
        <f t="shared" si="1"/>
        <v>6207.89</v>
      </c>
      <c r="E3" s="22">
        <f t="shared" si="1"/>
        <v>6580.3634000000011</v>
      </c>
      <c r="F3" s="22">
        <f t="shared" si="1"/>
        <v>6975.1852040000012</v>
      </c>
      <c r="G3" s="22">
        <f t="shared" ref="G3:G4" si="2">SUM(B3:F3)</f>
        <v>31144.938604000003</v>
      </c>
    </row>
    <row r="4" spans="1:7" x14ac:dyDescent="0.3">
      <c r="A4" s="21" t="s">
        <v>10</v>
      </c>
      <c r="B4" s="22">
        <f>B2-B3</f>
        <v>975</v>
      </c>
      <c r="C4" s="22">
        <f t="shared" ref="C4:F4" si="3">C2-C3</f>
        <v>1033.5</v>
      </c>
      <c r="D4" s="22">
        <f t="shared" si="3"/>
        <v>1095.5100000000002</v>
      </c>
      <c r="E4" s="22">
        <f t="shared" si="3"/>
        <v>1161.2406000000001</v>
      </c>
      <c r="F4" s="22">
        <f t="shared" si="3"/>
        <v>1230.9150360000003</v>
      </c>
      <c r="G4" s="22">
        <f t="shared" si="2"/>
        <v>5496.1656360000006</v>
      </c>
    </row>
    <row r="6" spans="1:7" x14ac:dyDescent="0.3">
      <c r="A6" s="23" t="s">
        <v>11</v>
      </c>
      <c r="B6" s="24"/>
    </row>
    <row r="7" spans="1:7" x14ac:dyDescent="0.3">
      <c r="A7" s="25" t="s">
        <v>12</v>
      </c>
      <c r="B7" s="26">
        <v>6500</v>
      </c>
    </row>
    <row r="8" spans="1:7" x14ac:dyDescent="0.3">
      <c r="A8" s="25" t="s">
        <v>13</v>
      </c>
      <c r="B8" s="27">
        <v>1.06</v>
      </c>
    </row>
    <row r="9" spans="1:7" x14ac:dyDescent="0.3">
      <c r="A9" s="25" t="s">
        <v>14</v>
      </c>
      <c r="B9" s="27">
        <v>0.85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9D3D5-06BA-4C03-8AD9-0D2E7124B186}">
  <sheetPr>
    <tabColor rgb="FF0000FF"/>
  </sheetPr>
  <dimension ref="A1:Q35"/>
  <sheetViews>
    <sheetView zoomScaleNormal="100" workbookViewId="0">
      <selection activeCell="B4" sqref="B4"/>
    </sheetView>
  </sheetViews>
  <sheetFormatPr defaultRowHeight="14.4" x14ac:dyDescent="0.3"/>
  <cols>
    <col min="1" max="1" width="25.44140625" customWidth="1"/>
    <col min="4" max="4" width="24.6640625" customWidth="1"/>
    <col min="5" max="5" width="9.88671875" bestFit="1" customWidth="1"/>
    <col min="6" max="6" width="10.21875" customWidth="1"/>
    <col min="7" max="9" width="10.109375" customWidth="1"/>
    <col min="10" max="10" width="9.88671875" bestFit="1" customWidth="1"/>
    <col min="11" max="11" width="10.21875" customWidth="1"/>
    <col min="12" max="12" width="10.88671875" customWidth="1"/>
    <col min="13" max="13" width="10.21875" customWidth="1"/>
    <col min="14" max="14" width="10.44140625" customWidth="1"/>
    <col min="15" max="15" width="10.88671875" customWidth="1"/>
    <col min="16" max="16" width="11.33203125" customWidth="1"/>
    <col min="17" max="17" width="10.88671875" bestFit="1" customWidth="1"/>
  </cols>
  <sheetData>
    <row r="1" spans="1:17" x14ac:dyDescent="0.3">
      <c r="A1" s="29" t="s">
        <v>107</v>
      </c>
    </row>
    <row r="3" spans="1:17" x14ac:dyDescent="0.3">
      <c r="A3" s="23" t="s">
        <v>11</v>
      </c>
      <c r="B3" s="24"/>
    </row>
    <row r="4" spans="1:17" x14ac:dyDescent="0.3">
      <c r="A4" s="25" t="s">
        <v>12</v>
      </c>
      <c r="B4" s="25">
        <v>5000</v>
      </c>
      <c r="D4" s="20" t="s">
        <v>37</v>
      </c>
      <c r="E4" s="31" t="s">
        <v>2</v>
      </c>
      <c r="F4" s="31" t="s">
        <v>3</v>
      </c>
      <c r="G4" s="31" t="s">
        <v>4</v>
      </c>
      <c r="H4" s="31" t="s">
        <v>5</v>
      </c>
      <c r="I4" s="31" t="s">
        <v>6</v>
      </c>
      <c r="J4" s="31" t="s">
        <v>29</v>
      </c>
      <c r="K4" s="31" t="s">
        <v>30</v>
      </c>
      <c r="L4" s="31" t="s">
        <v>31</v>
      </c>
      <c r="M4" s="31" t="s">
        <v>32</v>
      </c>
      <c r="N4" s="31" t="s">
        <v>33</v>
      </c>
      <c r="O4" s="31" t="s">
        <v>34</v>
      </c>
      <c r="P4" s="31" t="s">
        <v>35</v>
      </c>
      <c r="Q4" s="31" t="s">
        <v>7</v>
      </c>
    </row>
    <row r="5" spans="1:17" x14ac:dyDescent="0.3">
      <c r="A5" s="25" t="s">
        <v>13</v>
      </c>
      <c r="B5" s="25">
        <v>1.4999999999999999E-2</v>
      </c>
      <c r="D5" s="31" t="s">
        <v>8</v>
      </c>
      <c r="E5" s="110">
        <f>B4</f>
        <v>5000</v>
      </c>
      <c r="F5" s="49">
        <f>ROUND(E5*(1+$B5),2)</f>
        <v>5075</v>
      </c>
      <c r="G5" s="49">
        <f t="shared" ref="G5:P5" si="0">ROUND(F5*(1+$B5),2)</f>
        <v>5151.13</v>
      </c>
      <c r="H5" s="49">
        <f t="shared" si="0"/>
        <v>5228.3999999999996</v>
      </c>
      <c r="I5" s="49">
        <f t="shared" si="0"/>
        <v>5306.83</v>
      </c>
      <c r="J5" s="49">
        <f t="shared" si="0"/>
        <v>5386.43</v>
      </c>
      <c r="K5" s="49">
        <f t="shared" si="0"/>
        <v>5467.23</v>
      </c>
      <c r="L5" s="49">
        <f t="shared" si="0"/>
        <v>5549.24</v>
      </c>
      <c r="M5" s="49">
        <f t="shared" si="0"/>
        <v>5632.48</v>
      </c>
      <c r="N5" s="49">
        <f t="shared" si="0"/>
        <v>5716.97</v>
      </c>
      <c r="O5" s="49">
        <f t="shared" si="0"/>
        <v>5802.72</v>
      </c>
      <c r="P5" s="49">
        <f t="shared" si="0"/>
        <v>5889.76</v>
      </c>
      <c r="Q5" s="111">
        <f>SUM(E5:P5)</f>
        <v>65206.19000000001</v>
      </c>
    </row>
    <row r="6" spans="1:17" x14ac:dyDescent="0.3">
      <c r="A6" s="25" t="s">
        <v>36</v>
      </c>
      <c r="B6" s="25"/>
      <c r="D6" s="32" t="s">
        <v>9</v>
      </c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9"/>
    </row>
    <row r="7" spans="1:17" x14ac:dyDescent="0.3">
      <c r="A7" s="28" t="s">
        <v>21</v>
      </c>
      <c r="B7" s="25">
        <v>0.375</v>
      </c>
      <c r="D7" s="33" t="s">
        <v>21</v>
      </c>
      <c r="E7" s="49">
        <f t="shared" ref="E7:P19" si="1">ROUND(E$5*$B7,2)</f>
        <v>1875</v>
      </c>
      <c r="F7" s="49">
        <f t="shared" si="1"/>
        <v>1903.13</v>
      </c>
      <c r="G7" s="49">
        <f t="shared" si="1"/>
        <v>1931.67</v>
      </c>
      <c r="H7" s="49">
        <f t="shared" si="1"/>
        <v>1960.65</v>
      </c>
      <c r="I7" s="49">
        <f t="shared" si="1"/>
        <v>1990.06</v>
      </c>
      <c r="J7" s="49">
        <f t="shared" si="1"/>
        <v>2019.91</v>
      </c>
      <c r="K7" s="49">
        <f t="shared" si="1"/>
        <v>2050.21</v>
      </c>
      <c r="L7" s="49">
        <f t="shared" si="1"/>
        <v>2080.9699999999998</v>
      </c>
      <c r="M7" s="49">
        <f t="shared" si="1"/>
        <v>2112.1799999999998</v>
      </c>
      <c r="N7" s="49">
        <f t="shared" si="1"/>
        <v>2143.86</v>
      </c>
      <c r="O7" s="49">
        <f t="shared" si="1"/>
        <v>2176.02</v>
      </c>
      <c r="P7" s="49">
        <f t="shared" si="1"/>
        <v>2208.66</v>
      </c>
      <c r="Q7" s="111">
        <f t="shared" ref="Q7:Q21" si="2">SUM(E7:P7)</f>
        <v>24452.32</v>
      </c>
    </row>
    <row r="8" spans="1:17" x14ac:dyDescent="0.3">
      <c r="A8" s="28" t="s">
        <v>15</v>
      </c>
      <c r="B8" s="25">
        <v>0.13500000000000001</v>
      </c>
      <c r="D8" s="33" t="s">
        <v>15</v>
      </c>
      <c r="E8" s="49">
        <f t="shared" si="1"/>
        <v>675</v>
      </c>
      <c r="F8" s="49">
        <f t="shared" si="1"/>
        <v>685.13</v>
      </c>
      <c r="G8" s="49">
        <f t="shared" si="1"/>
        <v>695.4</v>
      </c>
      <c r="H8" s="49">
        <f t="shared" si="1"/>
        <v>705.83</v>
      </c>
      <c r="I8" s="49">
        <f t="shared" si="1"/>
        <v>716.42</v>
      </c>
      <c r="J8" s="49">
        <f t="shared" si="1"/>
        <v>727.17</v>
      </c>
      <c r="K8" s="49">
        <f t="shared" si="1"/>
        <v>738.08</v>
      </c>
      <c r="L8" s="49">
        <f t="shared" si="1"/>
        <v>749.15</v>
      </c>
      <c r="M8" s="49">
        <f t="shared" si="1"/>
        <v>760.38</v>
      </c>
      <c r="N8" s="49">
        <f t="shared" si="1"/>
        <v>771.79</v>
      </c>
      <c r="O8" s="49">
        <f t="shared" si="1"/>
        <v>783.37</v>
      </c>
      <c r="P8" s="49">
        <f t="shared" si="1"/>
        <v>795.12</v>
      </c>
      <c r="Q8" s="111">
        <f t="shared" si="2"/>
        <v>8802.84</v>
      </c>
    </row>
    <row r="9" spans="1:17" x14ac:dyDescent="0.3">
      <c r="A9" s="28" t="s">
        <v>22</v>
      </c>
      <c r="B9" s="25">
        <v>7.4999999999999997E-2</v>
      </c>
      <c r="D9" s="33" t="s">
        <v>22</v>
      </c>
      <c r="E9" s="49">
        <f t="shared" si="1"/>
        <v>375</v>
      </c>
      <c r="F9" s="49">
        <f t="shared" si="1"/>
        <v>380.63</v>
      </c>
      <c r="G9" s="49">
        <f t="shared" si="1"/>
        <v>386.33</v>
      </c>
      <c r="H9" s="49">
        <f t="shared" si="1"/>
        <v>392.13</v>
      </c>
      <c r="I9" s="49">
        <f t="shared" si="1"/>
        <v>398.01</v>
      </c>
      <c r="J9" s="49">
        <f t="shared" si="1"/>
        <v>403.98</v>
      </c>
      <c r="K9" s="49">
        <f t="shared" si="1"/>
        <v>410.04</v>
      </c>
      <c r="L9" s="49">
        <f t="shared" si="1"/>
        <v>416.19</v>
      </c>
      <c r="M9" s="49">
        <f t="shared" si="1"/>
        <v>422.44</v>
      </c>
      <c r="N9" s="49">
        <f t="shared" si="1"/>
        <v>428.77</v>
      </c>
      <c r="O9" s="49">
        <f t="shared" si="1"/>
        <v>435.2</v>
      </c>
      <c r="P9" s="49">
        <f t="shared" si="1"/>
        <v>441.73</v>
      </c>
      <c r="Q9" s="111">
        <f t="shared" si="2"/>
        <v>4890.4500000000007</v>
      </c>
    </row>
    <row r="10" spans="1:17" x14ac:dyDescent="0.3">
      <c r="A10" s="28" t="s">
        <v>23</v>
      </c>
      <c r="B10" s="25">
        <v>1.4999999999999999E-2</v>
      </c>
      <c r="D10" s="33" t="s">
        <v>23</v>
      </c>
      <c r="E10" s="49">
        <f t="shared" si="1"/>
        <v>75</v>
      </c>
      <c r="F10" s="49">
        <f t="shared" si="1"/>
        <v>76.13</v>
      </c>
      <c r="G10" s="49">
        <f t="shared" si="1"/>
        <v>77.27</v>
      </c>
      <c r="H10" s="49">
        <f t="shared" si="1"/>
        <v>78.430000000000007</v>
      </c>
      <c r="I10" s="49">
        <f t="shared" si="1"/>
        <v>79.599999999999994</v>
      </c>
      <c r="J10" s="49">
        <f t="shared" si="1"/>
        <v>80.8</v>
      </c>
      <c r="K10" s="49">
        <f t="shared" si="1"/>
        <v>82.01</v>
      </c>
      <c r="L10" s="49">
        <f t="shared" si="1"/>
        <v>83.24</v>
      </c>
      <c r="M10" s="49">
        <f t="shared" si="1"/>
        <v>84.49</v>
      </c>
      <c r="N10" s="49">
        <f t="shared" si="1"/>
        <v>85.75</v>
      </c>
      <c r="O10" s="49">
        <f t="shared" si="1"/>
        <v>87.04</v>
      </c>
      <c r="P10" s="49">
        <f t="shared" si="1"/>
        <v>88.35</v>
      </c>
      <c r="Q10" s="111">
        <f t="shared" si="2"/>
        <v>978.11</v>
      </c>
    </row>
    <row r="11" spans="1:17" x14ac:dyDescent="0.3">
      <c r="A11" s="28" t="s">
        <v>24</v>
      </c>
      <c r="B11" s="25">
        <v>4.7500000000000001E-2</v>
      </c>
      <c r="D11" s="33" t="s">
        <v>24</v>
      </c>
      <c r="E11" s="49">
        <f t="shared" si="1"/>
        <v>237.5</v>
      </c>
      <c r="F11" s="49">
        <f t="shared" si="1"/>
        <v>241.06</v>
      </c>
      <c r="G11" s="49">
        <f t="shared" si="1"/>
        <v>244.68</v>
      </c>
      <c r="H11" s="49">
        <f t="shared" si="1"/>
        <v>248.35</v>
      </c>
      <c r="I11" s="49">
        <f t="shared" si="1"/>
        <v>252.07</v>
      </c>
      <c r="J11" s="49">
        <f t="shared" si="1"/>
        <v>255.86</v>
      </c>
      <c r="K11" s="49">
        <f t="shared" si="1"/>
        <v>259.69</v>
      </c>
      <c r="L11" s="49">
        <f t="shared" si="1"/>
        <v>263.58999999999997</v>
      </c>
      <c r="M11" s="49">
        <f t="shared" si="1"/>
        <v>267.54000000000002</v>
      </c>
      <c r="N11" s="49">
        <f t="shared" si="1"/>
        <v>271.56</v>
      </c>
      <c r="O11" s="49">
        <f t="shared" si="1"/>
        <v>275.63</v>
      </c>
      <c r="P11" s="49">
        <f t="shared" si="1"/>
        <v>279.76</v>
      </c>
      <c r="Q11" s="111">
        <f t="shared" si="2"/>
        <v>3097.29</v>
      </c>
    </row>
    <row r="12" spans="1:17" x14ac:dyDescent="0.3">
      <c r="A12" s="28" t="s">
        <v>19</v>
      </c>
      <c r="B12" s="25">
        <v>3.5000000000000003E-2</v>
      </c>
      <c r="D12" s="33" t="s">
        <v>19</v>
      </c>
      <c r="E12" s="49">
        <f t="shared" si="1"/>
        <v>175</v>
      </c>
      <c r="F12" s="49">
        <f t="shared" si="1"/>
        <v>177.63</v>
      </c>
      <c r="G12" s="49">
        <f t="shared" si="1"/>
        <v>180.29</v>
      </c>
      <c r="H12" s="49">
        <f t="shared" si="1"/>
        <v>182.99</v>
      </c>
      <c r="I12" s="49">
        <f t="shared" si="1"/>
        <v>185.74</v>
      </c>
      <c r="J12" s="49">
        <f t="shared" si="1"/>
        <v>188.53</v>
      </c>
      <c r="K12" s="49">
        <f t="shared" si="1"/>
        <v>191.35</v>
      </c>
      <c r="L12" s="49">
        <f t="shared" si="1"/>
        <v>194.22</v>
      </c>
      <c r="M12" s="49">
        <f t="shared" si="1"/>
        <v>197.14</v>
      </c>
      <c r="N12" s="49">
        <f t="shared" si="1"/>
        <v>200.09</v>
      </c>
      <c r="O12" s="49">
        <f t="shared" si="1"/>
        <v>203.1</v>
      </c>
      <c r="P12" s="49">
        <f t="shared" si="1"/>
        <v>206.14</v>
      </c>
      <c r="Q12" s="111">
        <f t="shared" si="2"/>
        <v>2282.2199999999998</v>
      </c>
    </row>
    <row r="13" spans="1:17" x14ac:dyDescent="0.3">
      <c r="A13" s="28" t="s">
        <v>18</v>
      </c>
      <c r="B13" s="25">
        <v>3.7499999999999999E-2</v>
      </c>
      <c r="D13" s="33" t="s">
        <v>18</v>
      </c>
      <c r="E13" s="49">
        <f t="shared" si="1"/>
        <v>187.5</v>
      </c>
      <c r="F13" s="49">
        <f t="shared" si="1"/>
        <v>190.31</v>
      </c>
      <c r="G13" s="49">
        <f t="shared" si="1"/>
        <v>193.17</v>
      </c>
      <c r="H13" s="49">
        <f t="shared" si="1"/>
        <v>196.07</v>
      </c>
      <c r="I13" s="49">
        <f t="shared" si="1"/>
        <v>199.01</v>
      </c>
      <c r="J13" s="49">
        <f t="shared" si="1"/>
        <v>201.99</v>
      </c>
      <c r="K13" s="49">
        <f t="shared" si="1"/>
        <v>205.02</v>
      </c>
      <c r="L13" s="49">
        <f t="shared" si="1"/>
        <v>208.1</v>
      </c>
      <c r="M13" s="49">
        <f t="shared" si="1"/>
        <v>211.22</v>
      </c>
      <c r="N13" s="49">
        <f t="shared" si="1"/>
        <v>214.39</v>
      </c>
      <c r="O13" s="49">
        <f t="shared" si="1"/>
        <v>217.6</v>
      </c>
      <c r="P13" s="49">
        <f t="shared" si="1"/>
        <v>220.87</v>
      </c>
      <c r="Q13" s="111">
        <f t="shared" si="2"/>
        <v>2445.2499999999995</v>
      </c>
    </row>
    <row r="14" spans="1:17" x14ac:dyDescent="0.3">
      <c r="A14" s="28" t="s">
        <v>25</v>
      </c>
      <c r="B14" s="25">
        <v>2.5000000000000001E-2</v>
      </c>
      <c r="D14" s="33" t="s">
        <v>25</v>
      </c>
      <c r="E14" s="49">
        <f t="shared" si="1"/>
        <v>125</v>
      </c>
      <c r="F14" s="49">
        <f t="shared" si="1"/>
        <v>126.88</v>
      </c>
      <c r="G14" s="49">
        <f t="shared" si="1"/>
        <v>128.78</v>
      </c>
      <c r="H14" s="49">
        <f t="shared" si="1"/>
        <v>130.71</v>
      </c>
      <c r="I14" s="49">
        <f t="shared" si="1"/>
        <v>132.66999999999999</v>
      </c>
      <c r="J14" s="49">
        <f t="shared" si="1"/>
        <v>134.66</v>
      </c>
      <c r="K14" s="49">
        <f t="shared" si="1"/>
        <v>136.68</v>
      </c>
      <c r="L14" s="49">
        <f t="shared" si="1"/>
        <v>138.72999999999999</v>
      </c>
      <c r="M14" s="49">
        <f t="shared" si="1"/>
        <v>140.81</v>
      </c>
      <c r="N14" s="49">
        <f t="shared" si="1"/>
        <v>142.91999999999999</v>
      </c>
      <c r="O14" s="49">
        <f t="shared" si="1"/>
        <v>145.07</v>
      </c>
      <c r="P14" s="49">
        <f t="shared" si="1"/>
        <v>147.24</v>
      </c>
      <c r="Q14" s="111">
        <f t="shared" si="2"/>
        <v>1630.1499999999999</v>
      </c>
    </row>
    <row r="15" spans="1:17" x14ac:dyDescent="0.3">
      <c r="A15" s="28" t="s">
        <v>20</v>
      </c>
      <c r="B15" s="25">
        <v>1.4999999999999999E-2</v>
      </c>
      <c r="D15" s="33" t="s">
        <v>20</v>
      </c>
      <c r="E15" s="49">
        <f t="shared" si="1"/>
        <v>75</v>
      </c>
      <c r="F15" s="49">
        <f t="shared" si="1"/>
        <v>76.13</v>
      </c>
      <c r="G15" s="49">
        <f t="shared" si="1"/>
        <v>77.27</v>
      </c>
      <c r="H15" s="49">
        <f t="shared" si="1"/>
        <v>78.430000000000007</v>
      </c>
      <c r="I15" s="49">
        <f t="shared" si="1"/>
        <v>79.599999999999994</v>
      </c>
      <c r="J15" s="49">
        <f t="shared" si="1"/>
        <v>80.8</v>
      </c>
      <c r="K15" s="49">
        <f t="shared" si="1"/>
        <v>82.01</v>
      </c>
      <c r="L15" s="49">
        <f t="shared" si="1"/>
        <v>83.24</v>
      </c>
      <c r="M15" s="49">
        <f t="shared" si="1"/>
        <v>84.49</v>
      </c>
      <c r="N15" s="49">
        <f t="shared" si="1"/>
        <v>85.75</v>
      </c>
      <c r="O15" s="49">
        <f t="shared" si="1"/>
        <v>87.04</v>
      </c>
      <c r="P15" s="49">
        <f t="shared" si="1"/>
        <v>88.35</v>
      </c>
      <c r="Q15" s="111">
        <f t="shared" si="2"/>
        <v>978.11</v>
      </c>
    </row>
    <row r="16" spans="1:17" x14ac:dyDescent="0.3">
      <c r="A16" s="28" t="s">
        <v>16</v>
      </c>
      <c r="B16" s="25">
        <v>0.01</v>
      </c>
      <c r="D16" s="33" t="s">
        <v>16</v>
      </c>
      <c r="E16" s="49">
        <f t="shared" si="1"/>
        <v>50</v>
      </c>
      <c r="F16" s="49">
        <f t="shared" si="1"/>
        <v>50.75</v>
      </c>
      <c r="G16" s="49">
        <f t="shared" si="1"/>
        <v>51.51</v>
      </c>
      <c r="H16" s="49">
        <f t="shared" si="1"/>
        <v>52.28</v>
      </c>
      <c r="I16" s="49">
        <f t="shared" si="1"/>
        <v>53.07</v>
      </c>
      <c r="J16" s="49">
        <f t="shared" si="1"/>
        <v>53.86</v>
      </c>
      <c r="K16" s="49">
        <f t="shared" si="1"/>
        <v>54.67</v>
      </c>
      <c r="L16" s="49">
        <f t="shared" si="1"/>
        <v>55.49</v>
      </c>
      <c r="M16" s="49">
        <f t="shared" si="1"/>
        <v>56.32</v>
      </c>
      <c r="N16" s="49">
        <f t="shared" si="1"/>
        <v>57.17</v>
      </c>
      <c r="O16" s="49">
        <f t="shared" si="1"/>
        <v>58.03</v>
      </c>
      <c r="P16" s="49">
        <f t="shared" si="1"/>
        <v>58.9</v>
      </c>
      <c r="Q16" s="111">
        <f t="shared" si="2"/>
        <v>652.04999999999995</v>
      </c>
    </row>
    <row r="17" spans="1:17" x14ac:dyDescent="0.3">
      <c r="A17" s="28" t="s">
        <v>17</v>
      </c>
      <c r="B17" s="25">
        <v>0.01</v>
      </c>
      <c r="D17" s="33" t="s">
        <v>17</v>
      </c>
      <c r="E17" s="49">
        <f t="shared" si="1"/>
        <v>50</v>
      </c>
      <c r="F17" s="49">
        <f t="shared" si="1"/>
        <v>50.75</v>
      </c>
      <c r="G17" s="49">
        <f t="shared" si="1"/>
        <v>51.51</v>
      </c>
      <c r="H17" s="49">
        <f t="shared" si="1"/>
        <v>52.28</v>
      </c>
      <c r="I17" s="49">
        <f t="shared" si="1"/>
        <v>53.07</v>
      </c>
      <c r="J17" s="49">
        <f t="shared" si="1"/>
        <v>53.86</v>
      </c>
      <c r="K17" s="49">
        <f t="shared" si="1"/>
        <v>54.67</v>
      </c>
      <c r="L17" s="49">
        <f t="shared" si="1"/>
        <v>55.49</v>
      </c>
      <c r="M17" s="49">
        <f t="shared" si="1"/>
        <v>56.32</v>
      </c>
      <c r="N17" s="49">
        <f t="shared" si="1"/>
        <v>57.17</v>
      </c>
      <c r="O17" s="49">
        <f t="shared" si="1"/>
        <v>58.03</v>
      </c>
      <c r="P17" s="49">
        <f t="shared" si="1"/>
        <v>58.9</v>
      </c>
      <c r="Q17" s="111">
        <f t="shared" si="2"/>
        <v>652.04999999999995</v>
      </c>
    </row>
    <row r="18" spans="1:17" x14ac:dyDescent="0.3">
      <c r="A18" s="28" t="s">
        <v>26</v>
      </c>
      <c r="B18" s="25">
        <v>2.5000000000000001E-2</v>
      </c>
      <c r="D18" s="33" t="s">
        <v>26</v>
      </c>
      <c r="E18" s="49">
        <f t="shared" si="1"/>
        <v>125</v>
      </c>
      <c r="F18" s="49">
        <f t="shared" si="1"/>
        <v>126.88</v>
      </c>
      <c r="G18" s="49">
        <f t="shared" si="1"/>
        <v>128.78</v>
      </c>
      <c r="H18" s="49">
        <f t="shared" si="1"/>
        <v>130.71</v>
      </c>
      <c r="I18" s="49">
        <f t="shared" si="1"/>
        <v>132.66999999999999</v>
      </c>
      <c r="J18" s="49">
        <f t="shared" si="1"/>
        <v>134.66</v>
      </c>
      <c r="K18" s="49">
        <f t="shared" si="1"/>
        <v>136.68</v>
      </c>
      <c r="L18" s="49">
        <f t="shared" si="1"/>
        <v>138.72999999999999</v>
      </c>
      <c r="M18" s="49">
        <f t="shared" si="1"/>
        <v>140.81</v>
      </c>
      <c r="N18" s="49">
        <f t="shared" si="1"/>
        <v>142.91999999999999</v>
      </c>
      <c r="O18" s="49">
        <f t="shared" si="1"/>
        <v>145.07</v>
      </c>
      <c r="P18" s="49">
        <f t="shared" si="1"/>
        <v>147.24</v>
      </c>
      <c r="Q18" s="111">
        <f t="shared" si="2"/>
        <v>1630.1499999999999</v>
      </c>
    </row>
    <row r="19" spans="1:17" x14ac:dyDescent="0.3">
      <c r="A19" s="28" t="s">
        <v>27</v>
      </c>
      <c r="B19" s="25">
        <v>8.7499999999999994E-2</v>
      </c>
      <c r="D19" s="33" t="s">
        <v>27</v>
      </c>
      <c r="E19" s="49">
        <f t="shared" si="1"/>
        <v>437.5</v>
      </c>
      <c r="F19" s="49">
        <f t="shared" si="1"/>
        <v>444.06</v>
      </c>
      <c r="G19" s="49">
        <f t="shared" si="1"/>
        <v>450.72</v>
      </c>
      <c r="H19" s="49">
        <f t="shared" si="1"/>
        <v>457.49</v>
      </c>
      <c r="I19" s="49">
        <f t="shared" si="1"/>
        <v>464.35</v>
      </c>
      <c r="J19" s="49">
        <f t="shared" si="1"/>
        <v>471.31</v>
      </c>
      <c r="K19" s="49">
        <f t="shared" si="1"/>
        <v>478.38</v>
      </c>
      <c r="L19" s="49">
        <f t="shared" si="1"/>
        <v>485.56</v>
      </c>
      <c r="M19" s="49">
        <f t="shared" si="1"/>
        <v>492.84</v>
      </c>
      <c r="N19" s="49">
        <f t="shared" si="1"/>
        <v>500.23</v>
      </c>
      <c r="O19" s="49">
        <f t="shared" si="1"/>
        <v>507.74</v>
      </c>
      <c r="P19" s="49">
        <f t="shared" si="1"/>
        <v>515.35</v>
      </c>
      <c r="Q19" s="111">
        <f t="shared" si="2"/>
        <v>5705.5300000000007</v>
      </c>
    </row>
    <row r="20" spans="1:17" x14ac:dyDescent="0.3">
      <c r="D20" s="31" t="s">
        <v>28</v>
      </c>
      <c r="E20" s="110">
        <f>SUM(E7:E19)</f>
        <v>4462.5</v>
      </c>
      <c r="F20" s="110">
        <f t="shared" ref="F20:P20" si="3">SUM(F7:F19)</f>
        <v>4529.4700000000012</v>
      </c>
      <c r="G20" s="110">
        <f t="shared" si="3"/>
        <v>4597.380000000001</v>
      </c>
      <c r="H20" s="110">
        <f t="shared" si="3"/>
        <v>4666.3500000000004</v>
      </c>
      <c r="I20" s="110">
        <f t="shared" si="3"/>
        <v>4736.34</v>
      </c>
      <c r="J20" s="110">
        <f t="shared" si="3"/>
        <v>4807.3900000000003</v>
      </c>
      <c r="K20" s="110">
        <f t="shared" si="3"/>
        <v>4879.4900000000007</v>
      </c>
      <c r="L20" s="110">
        <f t="shared" si="3"/>
        <v>4952.6999999999989</v>
      </c>
      <c r="M20" s="110">
        <f t="shared" si="3"/>
        <v>5026.9799999999996</v>
      </c>
      <c r="N20" s="110">
        <f t="shared" si="3"/>
        <v>5102.3700000000008</v>
      </c>
      <c r="O20" s="110">
        <f t="shared" si="3"/>
        <v>5178.9399999999987</v>
      </c>
      <c r="P20" s="110">
        <f t="shared" si="3"/>
        <v>5256.61</v>
      </c>
      <c r="Q20" s="111">
        <f t="shared" si="2"/>
        <v>58196.520000000004</v>
      </c>
    </row>
    <row r="21" spans="1:17" x14ac:dyDescent="0.3">
      <c r="A21" s="28" t="s">
        <v>38</v>
      </c>
      <c r="B21" s="25">
        <f>SUM(B7:B19)</f>
        <v>0.89250000000000007</v>
      </c>
      <c r="D21" s="31" t="s">
        <v>10</v>
      </c>
      <c r="E21" s="49">
        <f>E5-E20</f>
        <v>537.5</v>
      </c>
      <c r="F21" s="49">
        <f t="shared" ref="F21:P21" si="4">F5-F20</f>
        <v>545.52999999999884</v>
      </c>
      <c r="G21" s="49">
        <f t="shared" si="4"/>
        <v>553.74999999999909</v>
      </c>
      <c r="H21" s="49">
        <f t="shared" si="4"/>
        <v>562.04999999999927</v>
      </c>
      <c r="I21" s="49">
        <f t="shared" si="4"/>
        <v>570.48999999999978</v>
      </c>
      <c r="J21" s="49">
        <f t="shared" si="4"/>
        <v>579.04</v>
      </c>
      <c r="K21" s="49">
        <f t="shared" si="4"/>
        <v>587.73999999999887</v>
      </c>
      <c r="L21" s="49">
        <f t="shared" si="4"/>
        <v>596.54000000000087</v>
      </c>
      <c r="M21" s="49">
        <f t="shared" si="4"/>
        <v>605.5</v>
      </c>
      <c r="N21" s="49">
        <f t="shared" si="4"/>
        <v>614.59999999999945</v>
      </c>
      <c r="O21" s="49">
        <f t="shared" si="4"/>
        <v>623.78000000000156</v>
      </c>
      <c r="P21" s="49">
        <f t="shared" si="4"/>
        <v>633.15000000000055</v>
      </c>
      <c r="Q21" s="111">
        <f t="shared" si="2"/>
        <v>7009.6699999999983</v>
      </c>
    </row>
    <row r="34" spans="5:16" x14ac:dyDescent="0.3">
      <c r="E34" s="112">
        <v>4462.5</v>
      </c>
      <c r="F34" s="112">
        <v>4529.4374999999991</v>
      </c>
      <c r="G34" s="112">
        <v>4597.3790624999974</v>
      </c>
      <c r="H34" s="112">
        <v>4666.3397484374973</v>
      </c>
      <c r="I34" s="112">
        <v>4736.3348446640593</v>
      </c>
      <c r="J34" s="112">
        <v>4807.3798673340189</v>
      </c>
      <c r="K34" s="112">
        <v>4879.4905653440301</v>
      </c>
      <c r="L34" s="112">
        <v>4952.6829238241889</v>
      </c>
      <c r="M34" s="112">
        <v>5026.9731676815518</v>
      </c>
      <c r="N34" s="112">
        <v>5102.3777651967757</v>
      </c>
      <c r="O34" s="112">
        <v>5178.9134316747277</v>
      </c>
      <c r="P34" s="112">
        <v>5256.5971331498477</v>
      </c>
    </row>
    <row r="35" spans="5:16" x14ac:dyDescent="0.3">
      <c r="E35" s="112">
        <v>537.5</v>
      </c>
      <c r="F35" s="112">
        <v>545.5625</v>
      </c>
      <c r="G35" s="112">
        <v>553.74593750000076</v>
      </c>
      <c r="H35" s="112">
        <v>562.05212656250023</v>
      </c>
      <c r="I35" s="112">
        <v>570.48290846093732</v>
      </c>
      <c r="J35" s="112">
        <v>579.04015208785222</v>
      </c>
      <c r="K35" s="112">
        <v>587.7257543691685</v>
      </c>
      <c r="L35" s="112">
        <v>596.54164068470709</v>
      </c>
      <c r="M35" s="112">
        <v>605.48976529497759</v>
      </c>
      <c r="N35" s="112">
        <v>614.57211177440149</v>
      </c>
      <c r="O35" s="112">
        <v>623.79069345101652</v>
      </c>
      <c r="P35" s="112">
        <v>633.14755385278204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ED67-9249-40AA-B214-86438198E38D}">
  <sheetPr>
    <tabColor rgb="FFFF0000"/>
  </sheetPr>
  <dimension ref="A1:Q35"/>
  <sheetViews>
    <sheetView zoomScale="130" zoomScaleNormal="130" workbookViewId="0">
      <selection activeCell="E7" sqref="E7"/>
    </sheetView>
  </sheetViews>
  <sheetFormatPr defaultRowHeight="14.4" x14ac:dyDescent="0.3"/>
  <cols>
    <col min="1" max="1" width="25.44140625" customWidth="1"/>
    <col min="4" max="4" width="24.6640625" customWidth="1"/>
    <col min="5" max="16" width="9.88671875" bestFit="1" customWidth="1"/>
    <col min="17" max="17" width="10.88671875" bestFit="1" customWidth="1"/>
  </cols>
  <sheetData>
    <row r="1" spans="1:17" x14ac:dyDescent="0.3">
      <c r="A1" s="29" t="s">
        <v>107</v>
      </c>
    </row>
    <row r="3" spans="1:17" x14ac:dyDescent="0.3">
      <c r="A3" s="23" t="s">
        <v>11</v>
      </c>
      <c r="B3" s="24"/>
    </row>
    <row r="4" spans="1:17" x14ac:dyDescent="0.3">
      <c r="A4" s="25" t="s">
        <v>12</v>
      </c>
      <c r="B4" s="25">
        <v>5000</v>
      </c>
      <c r="D4" s="20" t="s">
        <v>37</v>
      </c>
      <c r="E4" s="31" t="s">
        <v>2</v>
      </c>
      <c r="F4" s="31" t="s">
        <v>3</v>
      </c>
      <c r="G4" s="31" t="s">
        <v>4</v>
      </c>
      <c r="H4" s="31" t="s">
        <v>5</v>
      </c>
      <c r="I4" s="31" t="s">
        <v>6</v>
      </c>
      <c r="J4" s="31" t="s">
        <v>29</v>
      </c>
      <c r="K4" s="31" t="s">
        <v>30</v>
      </c>
      <c r="L4" s="31" t="s">
        <v>31</v>
      </c>
      <c r="M4" s="31" t="s">
        <v>32</v>
      </c>
      <c r="N4" s="31" t="s">
        <v>33</v>
      </c>
      <c r="O4" s="31" t="s">
        <v>34</v>
      </c>
      <c r="P4" s="31" t="s">
        <v>35</v>
      </c>
      <c r="Q4" s="31" t="s">
        <v>7</v>
      </c>
    </row>
    <row r="5" spans="1:17" x14ac:dyDescent="0.3">
      <c r="A5" s="25" t="s">
        <v>13</v>
      </c>
      <c r="B5" s="25">
        <v>1.4999999999999999E-2</v>
      </c>
      <c r="D5" s="31" t="s">
        <v>8</v>
      </c>
      <c r="E5" s="110">
        <f>B4</f>
        <v>5000</v>
      </c>
      <c r="F5" s="49">
        <f>ROUND(E5*(1+$B5),2)</f>
        <v>5075</v>
      </c>
      <c r="G5" s="49">
        <f t="shared" ref="G5:P5" si="0">ROUND(F5*(1+$B5),2)</f>
        <v>5151.13</v>
      </c>
      <c r="H5" s="49">
        <f t="shared" si="0"/>
        <v>5228.3999999999996</v>
      </c>
      <c r="I5" s="49">
        <f t="shared" si="0"/>
        <v>5306.83</v>
      </c>
      <c r="J5" s="49">
        <f t="shared" si="0"/>
        <v>5386.43</v>
      </c>
      <c r="K5" s="49">
        <f t="shared" si="0"/>
        <v>5467.23</v>
      </c>
      <c r="L5" s="49">
        <f t="shared" si="0"/>
        <v>5549.24</v>
      </c>
      <c r="M5" s="49">
        <f t="shared" si="0"/>
        <v>5632.48</v>
      </c>
      <c r="N5" s="49">
        <f t="shared" si="0"/>
        <v>5716.97</v>
      </c>
      <c r="O5" s="49">
        <f t="shared" si="0"/>
        <v>5802.72</v>
      </c>
      <c r="P5" s="49">
        <f t="shared" si="0"/>
        <v>5889.76</v>
      </c>
      <c r="Q5" s="111">
        <f>SUM(E5:P5)</f>
        <v>65206.19000000001</v>
      </c>
    </row>
    <row r="6" spans="1:17" x14ac:dyDescent="0.3">
      <c r="A6" s="25" t="s">
        <v>36</v>
      </c>
      <c r="B6" s="25"/>
      <c r="D6" s="32" t="s">
        <v>9</v>
      </c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5"/>
    </row>
    <row r="7" spans="1:17" x14ac:dyDescent="0.3">
      <c r="A7" s="28" t="s">
        <v>21</v>
      </c>
      <c r="B7" s="25">
        <v>0.375</v>
      </c>
      <c r="D7" s="33" t="s">
        <v>21</v>
      </c>
      <c r="E7" s="49">
        <f t="shared" ref="E7:P19" si="1">ROUND(E$5*$B7,2)</f>
        <v>1875</v>
      </c>
      <c r="F7" s="49">
        <f t="shared" si="1"/>
        <v>1903.13</v>
      </c>
      <c r="G7" s="49">
        <f t="shared" si="1"/>
        <v>1931.67</v>
      </c>
      <c r="H7" s="49">
        <f t="shared" si="1"/>
        <v>1960.65</v>
      </c>
      <c r="I7" s="49">
        <f t="shared" si="1"/>
        <v>1990.06</v>
      </c>
      <c r="J7" s="49">
        <f t="shared" si="1"/>
        <v>2019.91</v>
      </c>
      <c r="K7" s="49">
        <f t="shared" si="1"/>
        <v>2050.21</v>
      </c>
      <c r="L7" s="49">
        <f t="shared" si="1"/>
        <v>2080.9699999999998</v>
      </c>
      <c r="M7" s="49">
        <f t="shared" si="1"/>
        <v>2112.1799999999998</v>
      </c>
      <c r="N7" s="49">
        <f t="shared" si="1"/>
        <v>2143.86</v>
      </c>
      <c r="O7" s="49">
        <f t="shared" si="1"/>
        <v>2176.02</v>
      </c>
      <c r="P7" s="49">
        <f t="shared" si="1"/>
        <v>2208.66</v>
      </c>
      <c r="Q7" s="111">
        <f>SUM(E7:P7)</f>
        <v>24452.32</v>
      </c>
    </row>
    <row r="8" spans="1:17" x14ac:dyDescent="0.3">
      <c r="A8" s="28" t="s">
        <v>15</v>
      </c>
      <c r="B8" s="25">
        <v>0.13500000000000001</v>
      </c>
      <c r="D8" s="33" t="s">
        <v>15</v>
      </c>
      <c r="E8" s="49">
        <f t="shared" si="1"/>
        <v>675</v>
      </c>
      <c r="F8" s="49">
        <f t="shared" si="1"/>
        <v>685.13</v>
      </c>
      <c r="G8" s="49">
        <f t="shared" si="1"/>
        <v>695.4</v>
      </c>
      <c r="H8" s="49">
        <f t="shared" si="1"/>
        <v>705.83</v>
      </c>
      <c r="I8" s="49">
        <f t="shared" si="1"/>
        <v>716.42</v>
      </c>
      <c r="J8" s="49">
        <f t="shared" si="1"/>
        <v>727.17</v>
      </c>
      <c r="K8" s="49">
        <f t="shared" si="1"/>
        <v>738.08</v>
      </c>
      <c r="L8" s="49">
        <f t="shared" si="1"/>
        <v>749.15</v>
      </c>
      <c r="M8" s="49">
        <f t="shared" si="1"/>
        <v>760.38</v>
      </c>
      <c r="N8" s="49">
        <f t="shared" si="1"/>
        <v>771.79</v>
      </c>
      <c r="O8" s="49">
        <f t="shared" si="1"/>
        <v>783.37</v>
      </c>
      <c r="P8" s="49">
        <f t="shared" si="1"/>
        <v>795.12</v>
      </c>
      <c r="Q8" s="111">
        <f t="shared" ref="Q8:Q21" si="2">SUM(E8:P8)</f>
        <v>8802.84</v>
      </c>
    </row>
    <row r="9" spans="1:17" x14ac:dyDescent="0.3">
      <c r="A9" s="28" t="s">
        <v>22</v>
      </c>
      <c r="B9" s="25">
        <v>7.4999999999999997E-2</v>
      </c>
      <c r="D9" s="33" t="s">
        <v>22</v>
      </c>
      <c r="E9" s="49">
        <f t="shared" si="1"/>
        <v>375</v>
      </c>
      <c r="F9" s="49">
        <f t="shared" si="1"/>
        <v>380.63</v>
      </c>
      <c r="G9" s="49">
        <f t="shared" si="1"/>
        <v>386.33</v>
      </c>
      <c r="H9" s="49">
        <f t="shared" si="1"/>
        <v>392.13</v>
      </c>
      <c r="I9" s="49">
        <f t="shared" si="1"/>
        <v>398.01</v>
      </c>
      <c r="J9" s="49">
        <f t="shared" si="1"/>
        <v>403.98</v>
      </c>
      <c r="K9" s="49">
        <f t="shared" si="1"/>
        <v>410.04</v>
      </c>
      <c r="L9" s="49">
        <f t="shared" si="1"/>
        <v>416.19</v>
      </c>
      <c r="M9" s="49">
        <f t="shared" si="1"/>
        <v>422.44</v>
      </c>
      <c r="N9" s="49">
        <f t="shared" si="1"/>
        <v>428.77</v>
      </c>
      <c r="O9" s="49">
        <f t="shared" si="1"/>
        <v>435.2</v>
      </c>
      <c r="P9" s="49">
        <f t="shared" si="1"/>
        <v>441.73</v>
      </c>
      <c r="Q9" s="111">
        <f t="shared" si="2"/>
        <v>4890.4500000000007</v>
      </c>
    </row>
    <row r="10" spans="1:17" x14ac:dyDescent="0.3">
      <c r="A10" s="28" t="s">
        <v>23</v>
      </c>
      <c r="B10" s="25">
        <v>1.4999999999999999E-2</v>
      </c>
      <c r="D10" s="33" t="s">
        <v>23</v>
      </c>
      <c r="E10" s="49">
        <f t="shared" si="1"/>
        <v>75</v>
      </c>
      <c r="F10" s="49">
        <f t="shared" si="1"/>
        <v>76.13</v>
      </c>
      <c r="G10" s="49">
        <f t="shared" si="1"/>
        <v>77.27</v>
      </c>
      <c r="H10" s="49">
        <f t="shared" si="1"/>
        <v>78.430000000000007</v>
      </c>
      <c r="I10" s="49">
        <f t="shared" si="1"/>
        <v>79.599999999999994</v>
      </c>
      <c r="J10" s="49">
        <f t="shared" si="1"/>
        <v>80.8</v>
      </c>
      <c r="K10" s="49">
        <f t="shared" si="1"/>
        <v>82.01</v>
      </c>
      <c r="L10" s="49">
        <f t="shared" si="1"/>
        <v>83.24</v>
      </c>
      <c r="M10" s="49">
        <f t="shared" si="1"/>
        <v>84.49</v>
      </c>
      <c r="N10" s="49">
        <f t="shared" si="1"/>
        <v>85.75</v>
      </c>
      <c r="O10" s="49">
        <f t="shared" si="1"/>
        <v>87.04</v>
      </c>
      <c r="P10" s="49">
        <f t="shared" si="1"/>
        <v>88.35</v>
      </c>
      <c r="Q10" s="111">
        <f t="shared" si="2"/>
        <v>978.11</v>
      </c>
    </row>
    <row r="11" spans="1:17" x14ac:dyDescent="0.3">
      <c r="A11" s="28" t="s">
        <v>24</v>
      </c>
      <c r="B11" s="25">
        <v>4.7500000000000001E-2</v>
      </c>
      <c r="D11" s="33" t="s">
        <v>24</v>
      </c>
      <c r="E11" s="49">
        <f t="shared" si="1"/>
        <v>237.5</v>
      </c>
      <c r="F11" s="49">
        <f t="shared" si="1"/>
        <v>241.06</v>
      </c>
      <c r="G11" s="49">
        <f t="shared" si="1"/>
        <v>244.68</v>
      </c>
      <c r="H11" s="49">
        <f t="shared" si="1"/>
        <v>248.35</v>
      </c>
      <c r="I11" s="49">
        <f t="shared" si="1"/>
        <v>252.07</v>
      </c>
      <c r="J11" s="49">
        <f t="shared" si="1"/>
        <v>255.86</v>
      </c>
      <c r="K11" s="49">
        <f t="shared" si="1"/>
        <v>259.69</v>
      </c>
      <c r="L11" s="49">
        <f t="shared" si="1"/>
        <v>263.58999999999997</v>
      </c>
      <c r="M11" s="49">
        <f t="shared" si="1"/>
        <v>267.54000000000002</v>
      </c>
      <c r="N11" s="49">
        <f t="shared" si="1"/>
        <v>271.56</v>
      </c>
      <c r="O11" s="49">
        <f t="shared" si="1"/>
        <v>275.63</v>
      </c>
      <c r="P11" s="49">
        <f t="shared" si="1"/>
        <v>279.76</v>
      </c>
      <c r="Q11" s="111">
        <f t="shared" si="2"/>
        <v>3097.29</v>
      </c>
    </row>
    <row r="12" spans="1:17" x14ac:dyDescent="0.3">
      <c r="A12" s="28" t="s">
        <v>19</v>
      </c>
      <c r="B12" s="25">
        <v>3.5000000000000003E-2</v>
      </c>
      <c r="D12" s="33" t="s">
        <v>19</v>
      </c>
      <c r="E12" s="49">
        <f t="shared" si="1"/>
        <v>175</v>
      </c>
      <c r="F12" s="49">
        <f t="shared" si="1"/>
        <v>177.63</v>
      </c>
      <c r="G12" s="49">
        <f t="shared" si="1"/>
        <v>180.29</v>
      </c>
      <c r="H12" s="49">
        <f t="shared" si="1"/>
        <v>182.99</v>
      </c>
      <c r="I12" s="49">
        <f t="shared" si="1"/>
        <v>185.74</v>
      </c>
      <c r="J12" s="49">
        <f t="shared" si="1"/>
        <v>188.53</v>
      </c>
      <c r="K12" s="49">
        <f t="shared" si="1"/>
        <v>191.35</v>
      </c>
      <c r="L12" s="49">
        <f t="shared" si="1"/>
        <v>194.22</v>
      </c>
      <c r="M12" s="49">
        <f t="shared" si="1"/>
        <v>197.14</v>
      </c>
      <c r="N12" s="49">
        <f t="shared" si="1"/>
        <v>200.09</v>
      </c>
      <c r="O12" s="49">
        <f t="shared" si="1"/>
        <v>203.1</v>
      </c>
      <c r="P12" s="49">
        <f t="shared" si="1"/>
        <v>206.14</v>
      </c>
      <c r="Q12" s="111">
        <f t="shared" si="2"/>
        <v>2282.2199999999998</v>
      </c>
    </row>
    <row r="13" spans="1:17" x14ac:dyDescent="0.3">
      <c r="A13" s="28" t="s">
        <v>18</v>
      </c>
      <c r="B13" s="25">
        <v>3.7499999999999999E-2</v>
      </c>
      <c r="D13" s="33" t="s">
        <v>18</v>
      </c>
      <c r="E13" s="49">
        <f t="shared" si="1"/>
        <v>187.5</v>
      </c>
      <c r="F13" s="49">
        <f t="shared" si="1"/>
        <v>190.31</v>
      </c>
      <c r="G13" s="49">
        <f t="shared" si="1"/>
        <v>193.17</v>
      </c>
      <c r="H13" s="49">
        <f t="shared" si="1"/>
        <v>196.07</v>
      </c>
      <c r="I13" s="49">
        <f t="shared" si="1"/>
        <v>199.01</v>
      </c>
      <c r="J13" s="49">
        <f t="shared" si="1"/>
        <v>201.99</v>
      </c>
      <c r="K13" s="49">
        <f t="shared" si="1"/>
        <v>205.02</v>
      </c>
      <c r="L13" s="49">
        <f t="shared" si="1"/>
        <v>208.1</v>
      </c>
      <c r="M13" s="49">
        <f t="shared" si="1"/>
        <v>211.22</v>
      </c>
      <c r="N13" s="49">
        <f t="shared" si="1"/>
        <v>214.39</v>
      </c>
      <c r="O13" s="49">
        <f t="shared" si="1"/>
        <v>217.6</v>
      </c>
      <c r="P13" s="49">
        <f t="shared" si="1"/>
        <v>220.87</v>
      </c>
      <c r="Q13" s="111">
        <f t="shared" si="2"/>
        <v>2445.2499999999995</v>
      </c>
    </row>
    <row r="14" spans="1:17" x14ac:dyDescent="0.3">
      <c r="A14" s="28" t="s">
        <v>25</v>
      </c>
      <c r="B14" s="25">
        <v>2.5000000000000001E-2</v>
      </c>
      <c r="D14" s="33" t="s">
        <v>25</v>
      </c>
      <c r="E14" s="49">
        <f t="shared" si="1"/>
        <v>125</v>
      </c>
      <c r="F14" s="49">
        <f t="shared" si="1"/>
        <v>126.88</v>
      </c>
      <c r="G14" s="49">
        <f t="shared" si="1"/>
        <v>128.78</v>
      </c>
      <c r="H14" s="49">
        <f t="shared" si="1"/>
        <v>130.71</v>
      </c>
      <c r="I14" s="49">
        <f t="shared" si="1"/>
        <v>132.66999999999999</v>
      </c>
      <c r="J14" s="49">
        <f t="shared" si="1"/>
        <v>134.66</v>
      </c>
      <c r="K14" s="49">
        <f t="shared" si="1"/>
        <v>136.68</v>
      </c>
      <c r="L14" s="49">
        <f t="shared" si="1"/>
        <v>138.72999999999999</v>
      </c>
      <c r="M14" s="49">
        <f t="shared" si="1"/>
        <v>140.81</v>
      </c>
      <c r="N14" s="49">
        <f t="shared" si="1"/>
        <v>142.91999999999999</v>
      </c>
      <c r="O14" s="49">
        <f t="shared" si="1"/>
        <v>145.07</v>
      </c>
      <c r="P14" s="49">
        <f t="shared" si="1"/>
        <v>147.24</v>
      </c>
      <c r="Q14" s="111">
        <f t="shared" si="2"/>
        <v>1630.1499999999999</v>
      </c>
    </row>
    <row r="15" spans="1:17" x14ac:dyDescent="0.3">
      <c r="A15" s="28" t="s">
        <v>20</v>
      </c>
      <c r="B15" s="25">
        <v>1.4999999999999999E-2</v>
      </c>
      <c r="D15" s="33" t="s">
        <v>20</v>
      </c>
      <c r="E15" s="49">
        <f t="shared" si="1"/>
        <v>75</v>
      </c>
      <c r="F15" s="49">
        <f t="shared" si="1"/>
        <v>76.13</v>
      </c>
      <c r="G15" s="49">
        <f t="shared" si="1"/>
        <v>77.27</v>
      </c>
      <c r="H15" s="49">
        <f t="shared" si="1"/>
        <v>78.430000000000007</v>
      </c>
      <c r="I15" s="49">
        <f t="shared" si="1"/>
        <v>79.599999999999994</v>
      </c>
      <c r="J15" s="49">
        <f t="shared" si="1"/>
        <v>80.8</v>
      </c>
      <c r="K15" s="49">
        <f t="shared" si="1"/>
        <v>82.01</v>
      </c>
      <c r="L15" s="49">
        <f t="shared" si="1"/>
        <v>83.24</v>
      </c>
      <c r="M15" s="49">
        <f t="shared" si="1"/>
        <v>84.49</v>
      </c>
      <c r="N15" s="49">
        <f t="shared" si="1"/>
        <v>85.75</v>
      </c>
      <c r="O15" s="49">
        <f t="shared" si="1"/>
        <v>87.04</v>
      </c>
      <c r="P15" s="49">
        <f t="shared" si="1"/>
        <v>88.35</v>
      </c>
      <c r="Q15" s="111">
        <f t="shared" si="2"/>
        <v>978.11</v>
      </c>
    </row>
    <row r="16" spans="1:17" x14ac:dyDescent="0.3">
      <c r="A16" s="28" t="s">
        <v>16</v>
      </c>
      <c r="B16" s="25">
        <v>0.01</v>
      </c>
      <c r="D16" s="33" t="s">
        <v>16</v>
      </c>
      <c r="E16" s="49">
        <f t="shared" si="1"/>
        <v>50</v>
      </c>
      <c r="F16" s="49">
        <f t="shared" si="1"/>
        <v>50.75</v>
      </c>
      <c r="G16" s="49">
        <f t="shared" si="1"/>
        <v>51.51</v>
      </c>
      <c r="H16" s="49">
        <f t="shared" si="1"/>
        <v>52.28</v>
      </c>
      <c r="I16" s="49">
        <f t="shared" si="1"/>
        <v>53.07</v>
      </c>
      <c r="J16" s="49">
        <f t="shared" si="1"/>
        <v>53.86</v>
      </c>
      <c r="K16" s="49">
        <f t="shared" si="1"/>
        <v>54.67</v>
      </c>
      <c r="L16" s="49">
        <f t="shared" si="1"/>
        <v>55.49</v>
      </c>
      <c r="M16" s="49">
        <f t="shared" si="1"/>
        <v>56.32</v>
      </c>
      <c r="N16" s="49">
        <f t="shared" si="1"/>
        <v>57.17</v>
      </c>
      <c r="O16" s="49">
        <f t="shared" si="1"/>
        <v>58.03</v>
      </c>
      <c r="P16" s="49">
        <f t="shared" si="1"/>
        <v>58.9</v>
      </c>
      <c r="Q16" s="111">
        <f t="shared" si="2"/>
        <v>652.04999999999995</v>
      </c>
    </row>
    <row r="17" spans="1:17" x14ac:dyDescent="0.3">
      <c r="A17" s="28" t="s">
        <v>17</v>
      </c>
      <c r="B17" s="25">
        <v>0.01</v>
      </c>
      <c r="D17" s="33" t="s">
        <v>17</v>
      </c>
      <c r="E17" s="49">
        <f t="shared" si="1"/>
        <v>50</v>
      </c>
      <c r="F17" s="49">
        <f t="shared" si="1"/>
        <v>50.75</v>
      </c>
      <c r="G17" s="49">
        <f t="shared" si="1"/>
        <v>51.51</v>
      </c>
      <c r="H17" s="49">
        <f t="shared" si="1"/>
        <v>52.28</v>
      </c>
      <c r="I17" s="49">
        <f t="shared" si="1"/>
        <v>53.07</v>
      </c>
      <c r="J17" s="49">
        <f t="shared" si="1"/>
        <v>53.86</v>
      </c>
      <c r="K17" s="49">
        <f t="shared" si="1"/>
        <v>54.67</v>
      </c>
      <c r="L17" s="49">
        <f t="shared" si="1"/>
        <v>55.49</v>
      </c>
      <c r="M17" s="49">
        <f t="shared" si="1"/>
        <v>56.32</v>
      </c>
      <c r="N17" s="49">
        <f t="shared" si="1"/>
        <v>57.17</v>
      </c>
      <c r="O17" s="49">
        <f t="shared" si="1"/>
        <v>58.03</v>
      </c>
      <c r="P17" s="49">
        <f t="shared" si="1"/>
        <v>58.9</v>
      </c>
      <c r="Q17" s="111">
        <f t="shared" si="2"/>
        <v>652.04999999999995</v>
      </c>
    </row>
    <row r="18" spans="1:17" x14ac:dyDescent="0.3">
      <c r="A18" s="28" t="s">
        <v>26</v>
      </c>
      <c r="B18" s="25">
        <v>2.5000000000000001E-2</v>
      </c>
      <c r="D18" s="33" t="s">
        <v>26</v>
      </c>
      <c r="E18" s="49">
        <f t="shared" si="1"/>
        <v>125</v>
      </c>
      <c r="F18" s="49">
        <f t="shared" si="1"/>
        <v>126.88</v>
      </c>
      <c r="G18" s="49">
        <f t="shared" si="1"/>
        <v>128.78</v>
      </c>
      <c r="H18" s="49">
        <f t="shared" si="1"/>
        <v>130.71</v>
      </c>
      <c r="I18" s="49">
        <f t="shared" si="1"/>
        <v>132.66999999999999</v>
      </c>
      <c r="J18" s="49">
        <f t="shared" si="1"/>
        <v>134.66</v>
      </c>
      <c r="K18" s="49">
        <f t="shared" si="1"/>
        <v>136.68</v>
      </c>
      <c r="L18" s="49">
        <f t="shared" si="1"/>
        <v>138.72999999999999</v>
      </c>
      <c r="M18" s="49">
        <f t="shared" si="1"/>
        <v>140.81</v>
      </c>
      <c r="N18" s="49">
        <f t="shared" si="1"/>
        <v>142.91999999999999</v>
      </c>
      <c r="O18" s="49">
        <f t="shared" si="1"/>
        <v>145.07</v>
      </c>
      <c r="P18" s="49">
        <f t="shared" si="1"/>
        <v>147.24</v>
      </c>
      <c r="Q18" s="111">
        <f t="shared" si="2"/>
        <v>1630.1499999999999</v>
      </c>
    </row>
    <row r="19" spans="1:17" x14ac:dyDescent="0.3">
      <c r="A19" s="28" t="s">
        <v>27</v>
      </c>
      <c r="B19" s="25">
        <v>8.7499999999999994E-2</v>
      </c>
      <c r="D19" s="33" t="s">
        <v>27</v>
      </c>
      <c r="E19" s="49">
        <f t="shared" si="1"/>
        <v>437.5</v>
      </c>
      <c r="F19" s="49">
        <f t="shared" si="1"/>
        <v>444.06</v>
      </c>
      <c r="G19" s="49">
        <f t="shared" si="1"/>
        <v>450.72</v>
      </c>
      <c r="H19" s="49">
        <f t="shared" si="1"/>
        <v>457.49</v>
      </c>
      <c r="I19" s="49">
        <f t="shared" si="1"/>
        <v>464.35</v>
      </c>
      <c r="J19" s="49">
        <f t="shared" si="1"/>
        <v>471.31</v>
      </c>
      <c r="K19" s="49">
        <f t="shared" si="1"/>
        <v>478.38</v>
      </c>
      <c r="L19" s="49">
        <f t="shared" si="1"/>
        <v>485.56</v>
      </c>
      <c r="M19" s="49">
        <f t="shared" si="1"/>
        <v>492.84</v>
      </c>
      <c r="N19" s="49">
        <f t="shared" si="1"/>
        <v>500.23</v>
      </c>
      <c r="O19" s="49">
        <f t="shared" si="1"/>
        <v>507.74</v>
      </c>
      <c r="P19" s="49">
        <f t="shared" si="1"/>
        <v>515.35</v>
      </c>
      <c r="Q19" s="111">
        <f t="shared" si="2"/>
        <v>5705.5300000000007</v>
      </c>
    </row>
    <row r="20" spans="1:17" x14ac:dyDescent="0.3">
      <c r="D20" s="31" t="s">
        <v>28</v>
      </c>
      <c r="E20" s="110">
        <f>SUM(E7:E19)</f>
        <v>4462.5</v>
      </c>
      <c r="F20" s="110">
        <f t="shared" ref="F20:O20" si="3">SUM(F7:F19)</f>
        <v>4529.4700000000012</v>
      </c>
      <c r="G20" s="110">
        <f t="shared" si="3"/>
        <v>4597.380000000001</v>
      </c>
      <c r="H20" s="110">
        <f t="shared" si="3"/>
        <v>4666.3500000000004</v>
      </c>
      <c r="I20" s="110">
        <f t="shared" si="3"/>
        <v>4736.34</v>
      </c>
      <c r="J20" s="110">
        <f t="shared" si="3"/>
        <v>4807.3900000000003</v>
      </c>
      <c r="K20" s="110">
        <f t="shared" si="3"/>
        <v>4879.4900000000007</v>
      </c>
      <c r="L20" s="110">
        <f t="shared" si="3"/>
        <v>4952.6999999999989</v>
      </c>
      <c r="M20" s="110">
        <f t="shared" si="3"/>
        <v>5026.9799999999996</v>
      </c>
      <c r="N20" s="110">
        <f t="shared" si="3"/>
        <v>5102.3700000000008</v>
      </c>
      <c r="O20" s="110">
        <f t="shared" si="3"/>
        <v>5178.9399999999987</v>
      </c>
      <c r="P20" s="110">
        <f>SUM(P7:P19)</f>
        <v>5256.61</v>
      </c>
      <c r="Q20" s="111">
        <f t="shared" si="2"/>
        <v>58196.520000000004</v>
      </c>
    </row>
    <row r="21" spans="1:17" x14ac:dyDescent="0.3">
      <c r="A21" s="28" t="s">
        <v>38</v>
      </c>
      <c r="B21" s="25">
        <f>SUM(B7:B19)</f>
        <v>0.89250000000000007</v>
      </c>
      <c r="D21" s="31" t="s">
        <v>10</v>
      </c>
      <c r="E21" s="49">
        <f>E5-E20</f>
        <v>537.5</v>
      </c>
      <c r="F21" s="49">
        <f t="shared" ref="F21:P21" si="4">F5-F20</f>
        <v>545.52999999999884</v>
      </c>
      <c r="G21" s="49">
        <f t="shared" si="4"/>
        <v>553.74999999999909</v>
      </c>
      <c r="H21" s="49">
        <f t="shared" si="4"/>
        <v>562.04999999999927</v>
      </c>
      <c r="I21" s="49">
        <f t="shared" si="4"/>
        <v>570.48999999999978</v>
      </c>
      <c r="J21" s="49">
        <f t="shared" si="4"/>
        <v>579.04</v>
      </c>
      <c r="K21" s="49">
        <f t="shared" si="4"/>
        <v>587.73999999999887</v>
      </c>
      <c r="L21" s="49">
        <f t="shared" si="4"/>
        <v>596.54000000000087</v>
      </c>
      <c r="M21" s="49">
        <f t="shared" si="4"/>
        <v>605.5</v>
      </c>
      <c r="N21" s="49">
        <f t="shared" si="4"/>
        <v>614.59999999999945</v>
      </c>
      <c r="O21" s="49">
        <f t="shared" si="4"/>
        <v>623.78000000000156</v>
      </c>
      <c r="P21" s="49">
        <f t="shared" si="4"/>
        <v>633.15000000000055</v>
      </c>
      <c r="Q21" s="111">
        <f t="shared" si="2"/>
        <v>7009.6699999999983</v>
      </c>
    </row>
    <row r="34" spans="5:16" x14ac:dyDescent="0.3">
      <c r="E34" s="112">
        <v>4462.5</v>
      </c>
      <c r="F34" s="112">
        <v>4529.4374999999991</v>
      </c>
      <c r="G34" s="112">
        <v>4597.3790624999974</v>
      </c>
      <c r="H34" s="112">
        <v>4666.3397484374973</v>
      </c>
      <c r="I34" s="112">
        <v>4736.3348446640593</v>
      </c>
      <c r="J34" s="112">
        <v>4807.3798673340189</v>
      </c>
      <c r="K34" s="112">
        <v>4879.4905653440301</v>
      </c>
      <c r="L34" s="112">
        <v>4952.6829238241889</v>
      </c>
      <c r="M34" s="112">
        <v>5026.9731676815518</v>
      </c>
      <c r="N34" s="112">
        <v>5102.3777651967757</v>
      </c>
      <c r="O34" s="112">
        <v>5178.9134316747277</v>
      </c>
      <c r="P34" s="112">
        <v>5256.5971331498477</v>
      </c>
    </row>
    <row r="35" spans="5:16" x14ac:dyDescent="0.3">
      <c r="E35" s="112">
        <v>537.5</v>
      </c>
      <c r="F35" s="112">
        <v>545.5625</v>
      </c>
      <c r="G35" s="112">
        <v>553.74593750000076</v>
      </c>
      <c r="H35" s="112">
        <v>562.05212656250023</v>
      </c>
      <c r="I35" s="112">
        <v>570.48290846093732</v>
      </c>
      <c r="J35" s="112">
        <v>579.04015208785222</v>
      </c>
      <c r="K35" s="112">
        <v>587.7257543691685</v>
      </c>
      <c r="L35" s="112">
        <v>596.54164068470709</v>
      </c>
      <c r="M35" s="112">
        <v>605.48976529497759</v>
      </c>
      <c r="N35" s="112">
        <v>614.57211177440149</v>
      </c>
      <c r="O35" s="112">
        <v>623.79069345101652</v>
      </c>
      <c r="P35" s="112">
        <v>633.14755385278204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CB64-F7CA-49E7-9A82-18972ABACD6E}">
  <sheetPr>
    <tabColor rgb="FF0000FF"/>
  </sheetPr>
  <dimension ref="A1:M25"/>
  <sheetViews>
    <sheetView zoomScale="130" zoomScaleNormal="130" workbookViewId="0">
      <selection activeCell="J8" sqref="J8"/>
    </sheetView>
  </sheetViews>
  <sheetFormatPr defaultRowHeight="14.4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5546875" customWidth="1"/>
    <col min="9" max="9" width="11.33203125" customWidth="1"/>
    <col min="10" max="10" width="16.33203125" customWidth="1"/>
    <col min="11" max="11" width="30.6640625" bestFit="1" customWidth="1"/>
  </cols>
  <sheetData>
    <row r="1" spans="1:13" x14ac:dyDescent="0.3">
      <c r="A1" s="29" t="s">
        <v>105</v>
      </c>
    </row>
    <row r="2" spans="1:13" x14ac:dyDescent="0.3">
      <c r="A2" s="29" t="s">
        <v>106</v>
      </c>
    </row>
    <row r="4" spans="1:13" x14ac:dyDescent="0.3">
      <c r="A4" s="21" t="s">
        <v>75</v>
      </c>
      <c r="B4" s="98" t="s">
        <v>2</v>
      </c>
      <c r="C4" s="98" t="s">
        <v>3</v>
      </c>
      <c r="D4" s="98" t="s">
        <v>4</v>
      </c>
      <c r="E4" s="98" t="s">
        <v>5</v>
      </c>
      <c r="F4" s="98" t="s">
        <v>6</v>
      </c>
      <c r="I4" s="120"/>
      <c r="J4" s="120"/>
      <c r="K4" s="120"/>
      <c r="L4" s="120"/>
    </row>
    <row r="5" spans="1:13" x14ac:dyDescent="0.3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  <c r="I5" s="120"/>
      <c r="J5" s="120"/>
      <c r="K5" s="107" t="s">
        <v>94</v>
      </c>
      <c r="L5" s="25" t="s">
        <v>21</v>
      </c>
      <c r="M5" s="83">
        <v>0.46455983312744287</v>
      </c>
    </row>
    <row r="6" spans="1:13" x14ac:dyDescent="0.3">
      <c r="A6" s="99" t="s">
        <v>21</v>
      </c>
      <c r="B6" s="100">
        <f t="shared" ref="B6:F9" si="0">ROUND(B$5*$B16,2)</f>
        <v>30422.63</v>
      </c>
      <c r="C6" s="100">
        <f t="shared" si="0"/>
        <v>35257.300000000003</v>
      </c>
      <c r="D6" s="100">
        <f t="shared" si="0"/>
        <v>30199.64</v>
      </c>
      <c r="E6" s="100">
        <f t="shared" si="0"/>
        <v>44341.77</v>
      </c>
      <c r="F6" s="100">
        <f t="shared" si="0"/>
        <v>46093.63</v>
      </c>
      <c r="I6" s="120"/>
      <c r="J6" s="120"/>
      <c r="K6" s="109"/>
      <c r="L6" s="25" t="s">
        <v>101</v>
      </c>
      <c r="M6" s="83">
        <v>0.19478928289353775</v>
      </c>
    </row>
    <row r="7" spans="1:13" x14ac:dyDescent="0.3">
      <c r="A7" s="99" t="s">
        <v>101</v>
      </c>
      <c r="B7" s="100">
        <f t="shared" si="0"/>
        <v>12756.17</v>
      </c>
      <c r="C7" s="100">
        <f t="shared" si="0"/>
        <v>14783.34</v>
      </c>
      <c r="D7" s="100">
        <f t="shared" si="0"/>
        <v>12662.67</v>
      </c>
      <c r="E7" s="100">
        <f t="shared" si="0"/>
        <v>18592.439999999999</v>
      </c>
      <c r="F7" s="100">
        <f t="shared" si="0"/>
        <v>19326.990000000002</v>
      </c>
      <c r="I7" s="120"/>
      <c r="J7" s="120"/>
      <c r="K7" s="109"/>
      <c r="L7" s="25" t="s">
        <v>102</v>
      </c>
      <c r="M7" s="83">
        <v>0.15438749265882257</v>
      </c>
    </row>
    <row r="8" spans="1:13" x14ac:dyDescent="0.3">
      <c r="A8" s="99" t="s">
        <v>102</v>
      </c>
      <c r="B8" s="100">
        <f t="shared" si="0"/>
        <v>10110.370000000001</v>
      </c>
      <c r="C8" s="100">
        <f t="shared" si="0"/>
        <v>11717.08</v>
      </c>
      <c r="D8" s="100">
        <f t="shared" si="0"/>
        <v>10036.27</v>
      </c>
      <c r="E8" s="100">
        <f t="shared" si="0"/>
        <v>14736.13</v>
      </c>
      <c r="F8" s="100">
        <f t="shared" si="0"/>
        <v>15318.33</v>
      </c>
      <c r="I8" s="120"/>
      <c r="J8" s="120"/>
      <c r="K8" s="108"/>
      <c r="L8" s="25" t="s">
        <v>103</v>
      </c>
      <c r="M8" s="83">
        <v>4.0371412948824396E-2</v>
      </c>
    </row>
    <row r="9" spans="1:13" x14ac:dyDescent="0.3">
      <c r="A9" s="99" t="s">
        <v>103</v>
      </c>
      <c r="B9" s="100">
        <f t="shared" si="0"/>
        <v>2643.8</v>
      </c>
      <c r="C9" s="100">
        <f t="shared" si="0"/>
        <v>3063.95</v>
      </c>
      <c r="D9" s="100">
        <f t="shared" si="0"/>
        <v>2624.42</v>
      </c>
      <c r="E9" s="100">
        <f t="shared" si="0"/>
        <v>3853.41</v>
      </c>
      <c r="F9" s="100">
        <f t="shared" si="0"/>
        <v>4005.65</v>
      </c>
      <c r="I9" s="120"/>
      <c r="J9" s="120"/>
      <c r="K9" s="120"/>
      <c r="L9" s="120"/>
    </row>
    <row r="10" spans="1:13" ht="15" thickBot="1" x14ac:dyDescent="0.35">
      <c r="A10" s="21" t="s">
        <v>28</v>
      </c>
      <c r="B10" s="101">
        <f>SUM(B6:B9)</f>
        <v>55932.970000000008</v>
      </c>
      <c r="C10" s="102">
        <f>SUM(C6:C9)</f>
        <v>64821.67</v>
      </c>
      <c r="D10" s="102">
        <f>SUM(D6:D9)</f>
        <v>55523</v>
      </c>
      <c r="E10" s="102">
        <f>SUM(E6:E9)</f>
        <v>81523.75</v>
      </c>
      <c r="F10" s="102">
        <f>SUM(F6:F9)</f>
        <v>84744.599999999991</v>
      </c>
      <c r="I10" s="120"/>
      <c r="J10" s="120"/>
      <c r="K10" s="120"/>
      <c r="L10" s="120"/>
    </row>
    <row r="11" spans="1:13" ht="15" thickBot="1" x14ac:dyDescent="0.35">
      <c r="A11" s="21" t="s">
        <v>10</v>
      </c>
      <c r="B11" s="103">
        <f>B5-B10</f>
        <v>9554.0299999999916</v>
      </c>
      <c r="C11" s="104">
        <f>C5-C10</f>
        <v>11072.330000000002</v>
      </c>
      <c r="D11" s="104">
        <f>D5-D10</f>
        <v>9484</v>
      </c>
      <c r="E11" s="104">
        <f>E5-E10</f>
        <v>13925.25</v>
      </c>
      <c r="F11" s="104">
        <f>F5-F10</f>
        <v>14475.400000000009</v>
      </c>
      <c r="I11" s="120"/>
      <c r="J11" s="120"/>
      <c r="K11" s="120"/>
      <c r="L11" s="120"/>
    </row>
    <row r="12" spans="1:13" ht="15" thickTop="1" x14ac:dyDescent="0.3"/>
    <row r="13" spans="1:13" x14ac:dyDescent="0.3">
      <c r="A13" s="105" t="s">
        <v>92</v>
      </c>
      <c r="B13" s="94"/>
      <c r="C13" s="94"/>
      <c r="D13" s="94"/>
      <c r="E13" s="94"/>
      <c r="F13" s="95"/>
    </row>
    <row r="14" spans="1:13" x14ac:dyDescent="0.3">
      <c r="A14" s="106" t="s">
        <v>93</v>
      </c>
      <c r="B14" s="96"/>
      <c r="C14" s="96"/>
      <c r="D14" s="96"/>
      <c r="E14" s="96"/>
      <c r="F14" s="97"/>
    </row>
    <row r="15" spans="1:13" x14ac:dyDescent="0.3">
      <c r="A15" s="107" t="s">
        <v>94</v>
      </c>
      <c r="B15" s="108"/>
    </row>
    <row r="16" spans="1:13" x14ac:dyDescent="0.3">
      <c r="A16" s="25" t="s">
        <v>21</v>
      </c>
      <c r="B16" s="83">
        <v>0.46455983312744287</v>
      </c>
      <c r="D16" t="s">
        <v>95</v>
      </c>
    </row>
    <row r="17" spans="1:7" x14ac:dyDescent="0.3">
      <c r="A17" s="25" t="s">
        <v>101</v>
      </c>
      <c r="B17" s="83">
        <v>0.19478928289353775</v>
      </c>
      <c r="D17" t="s">
        <v>96</v>
      </c>
    </row>
    <row r="18" spans="1:7" x14ac:dyDescent="0.3">
      <c r="A18" s="25" t="s">
        <v>102</v>
      </c>
      <c r="B18" s="83">
        <v>0.15438749265882257</v>
      </c>
      <c r="D18" t="s">
        <v>97</v>
      </c>
    </row>
    <row r="19" spans="1:7" x14ac:dyDescent="0.3">
      <c r="A19" s="25" t="s">
        <v>103</v>
      </c>
      <c r="B19" s="83">
        <v>4.0371412948824396E-2</v>
      </c>
      <c r="D19" t="s">
        <v>98</v>
      </c>
    </row>
    <row r="20" spans="1:7" x14ac:dyDescent="0.3">
      <c r="B20" s="92"/>
    </row>
    <row r="21" spans="1:7" x14ac:dyDescent="0.3">
      <c r="A21" s="105" t="s">
        <v>99</v>
      </c>
      <c r="B21" s="94"/>
      <c r="C21" s="94"/>
      <c r="D21" s="94"/>
      <c r="E21" s="94"/>
      <c r="F21" s="94"/>
      <c r="G21" s="95"/>
    </row>
    <row r="22" spans="1:7" x14ac:dyDescent="0.3">
      <c r="A22" s="106" t="s">
        <v>100</v>
      </c>
      <c r="B22" s="96"/>
      <c r="C22" s="96"/>
      <c r="D22" s="96"/>
      <c r="E22" s="96"/>
      <c r="F22" s="96"/>
      <c r="G22" s="97"/>
    </row>
    <row r="23" spans="1:7" x14ac:dyDescent="0.3">
      <c r="A23" s="107" t="s">
        <v>94</v>
      </c>
      <c r="B23" s="109"/>
      <c r="C23" s="109"/>
      <c r="D23" s="108"/>
    </row>
    <row r="24" spans="1:7" x14ac:dyDescent="0.3">
      <c r="A24" s="25" t="s">
        <v>21</v>
      </c>
      <c r="B24" s="25" t="s">
        <v>101</v>
      </c>
      <c r="C24" s="25" t="s">
        <v>102</v>
      </c>
      <c r="D24" s="25" t="s">
        <v>103</v>
      </c>
    </row>
    <row r="25" spans="1:7" x14ac:dyDescent="0.3">
      <c r="A25" s="83">
        <v>0.46455983312744287</v>
      </c>
      <c r="B25" s="83">
        <v>0.19478928289353775</v>
      </c>
      <c r="C25" s="83">
        <v>0.15438749265882257</v>
      </c>
      <c r="D25" s="83">
        <v>4.0371412948824396E-2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F3CD7-AD5C-4B4F-B31A-65D73CC9D739}">
  <sheetPr>
    <tabColor rgb="FFFF0000"/>
  </sheetPr>
  <dimension ref="A1:G25"/>
  <sheetViews>
    <sheetView zoomScale="130" zoomScaleNormal="130" workbookViewId="0">
      <selection activeCell="B6" sqref="B6"/>
    </sheetView>
  </sheetViews>
  <sheetFormatPr defaultRowHeight="14.4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5546875" customWidth="1"/>
    <col min="9" max="9" width="11.33203125" customWidth="1"/>
    <col min="10" max="10" width="11.44140625" bestFit="1" customWidth="1"/>
  </cols>
  <sheetData>
    <row r="1" spans="1:6" x14ac:dyDescent="0.3">
      <c r="A1" s="29" t="s">
        <v>105</v>
      </c>
    </row>
    <row r="2" spans="1:6" x14ac:dyDescent="0.3">
      <c r="A2" s="29" t="s">
        <v>106</v>
      </c>
    </row>
    <row r="4" spans="1:6" x14ac:dyDescent="0.3">
      <c r="A4" s="21" t="s">
        <v>75</v>
      </c>
      <c r="B4" s="98" t="s">
        <v>2</v>
      </c>
      <c r="C4" s="98" t="s">
        <v>3</v>
      </c>
      <c r="D4" s="98" t="s">
        <v>4</v>
      </c>
      <c r="E4" s="98" t="s">
        <v>5</v>
      </c>
      <c r="F4" s="98" t="s">
        <v>6</v>
      </c>
    </row>
    <row r="5" spans="1:6" x14ac:dyDescent="0.3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</row>
    <row r="6" spans="1:6" x14ac:dyDescent="0.3">
      <c r="A6" s="99" t="s">
        <v>21</v>
      </c>
      <c r="B6" s="100">
        <f>ROUND(B$5*$B16,2)</f>
        <v>30422.63</v>
      </c>
      <c r="C6" s="100">
        <f t="shared" ref="B6:F9" si="0">ROUND(C$5*$B16,2)</f>
        <v>35257.300000000003</v>
      </c>
      <c r="D6" s="100">
        <f t="shared" si="0"/>
        <v>30199.64</v>
      </c>
      <c r="E6" s="100">
        <f t="shared" si="0"/>
        <v>44341.77</v>
      </c>
      <c r="F6" s="100">
        <f t="shared" si="0"/>
        <v>46093.63</v>
      </c>
    </row>
    <row r="7" spans="1:6" x14ac:dyDescent="0.3">
      <c r="A7" s="99" t="s">
        <v>101</v>
      </c>
      <c r="B7" s="100">
        <f t="shared" si="0"/>
        <v>12756.17</v>
      </c>
      <c r="C7" s="100">
        <f t="shared" si="0"/>
        <v>14783.34</v>
      </c>
      <c r="D7" s="100">
        <f t="shared" si="0"/>
        <v>12662.67</v>
      </c>
      <c r="E7" s="100">
        <f t="shared" si="0"/>
        <v>18592.439999999999</v>
      </c>
      <c r="F7" s="100">
        <f t="shared" si="0"/>
        <v>19326.990000000002</v>
      </c>
    </row>
    <row r="8" spans="1:6" x14ac:dyDescent="0.3">
      <c r="A8" s="99" t="s">
        <v>102</v>
      </c>
      <c r="B8" s="100">
        <f t="shared" si="0"/>
        <v>10110.370000000001</v>
      </c>
      <c r="C8" s="100">
        <f t="shared" si="0"/>
        <v>11717.08</v>
      </c>
      <c r="D8" s="100">
        <f t="shared" si="0"/>
        <v>10036.27</v>
      </c>
      <c r="E8" s="100">
        <f t="shared" si="0"/>
        <v>14736.13</v>
      </c>
      <c r="F8" s="100">
        <f t="shared" si="0"/>
        <v>15318.33</v>
      </c>
    </row>
    <row r="9" spans="1:6" x14ac:dyDescent="0.3">
      <c r="A9" s="99" t="s">
        <v>103</v>
      </c>
      <c r="B9" s="100">
        <f t="shared" si="0"/>
        <v>2643.8</v>
      </c>
      <c r="C9" s="100">
        <f t="shared" si="0"/>
        <v>3063.95</v>
      </c>
      <c r="D9" s="100">
        <f t="shared" si="0"/>
        <v>2624.42</v>
      </c>
      <c r="E9" s="100">
        <f t="shared" si="0"/>
        <v>3853.41</v>
      </c>
      <c r="F9" s="100">
        <f t="shared" si="0"/>
        <v>4005.65</v>
      </c>
    </row>
    <row r="10" spans="1:6" ht="15" thickBot="1" x14ac:dyDescent="0.35">
      <c r="A10" s="21" t="s">
        <v>28</v>
      </c>
      <c r="B10" s="101">
        <f>SUM(B6:B9)</f>
        <v>55932.970000000008</v>
      </c>
      <c r="C10" s="102">
        <f>SUM(C6:C9)</f>
        <v>64821.67</v>
      </c>
      <c r="D10" s="102">
        <f>SUM(D6:D9)</f>
        <v>55523</v>
      </c>
      <c r="E10" s="102">
        <f>SUM(E6:E9)</f>
        <v>81523.75</v>
      </c>
      <c r="F10" s="102">
        <f>SUM(F6:F9)</f>
        <v>84744.599999999991</v>
      </c>
    </row>
    <row r="11" spans="1:6" ht="15" thickBot="1" x14ac:dyDescent="0.35">
      <c r="A11" s="21" t="s">
        <v>10</v>
      </c>
      <c r="B11" s="103">
        <f>B5-B10</f>
        <v>9554.0299999999916</v>
      </c>
      <c r="C11" s="104">
        <f>C5-C10</f>
        <v>11072.330000000002</v>
      </c>
      <c r="D11" s="104">
        <f>D5-D10</f>
        <v>9484</v>
      </c>
      <c r="E11" s="104">
        <f>E5-E10</f>
        <v>13925.25</v>
      </c>
      <c r="F11" s="104">
        <f>F5-F10</f>
        <v>14475.400000000009</v>
      </c>
    </row>
    <row r="12" spans="1:6" ht="15" thickTop="1" x14ac:dyDescent="0.3"/>
    <row r="13" spans="1:6" x14ac:dyDescent="0.3">
      <c r="A13" s="105" t="s">
        <v>92</v>
      </c>
      <c r="B13" s="94"/>
      <c r="C13" s="94"/>
      <c r="D13" s="94"/>
      <c r="E13" s="94"/>
      <c r="F13" s="95"/>
    </row>
    <row r="14" spans="1:6" x14ac:dyDescent="0.3">
      <c r="A14" s="106" t="s">
        <v>93</v>
      </c>
      <c r="B14" s="96"/>
      <c r="C14" s="96"/>
      <c r="D14" s="96"/>
      <c r="E14" s="96"/>
      <c r="F14" s="97"/>
    </row>
    <row r="15" spans="1:6" x14ac:dyDescent="0.3">
      <c r="A15" s="107" t="s">
        <v>94</v>
      </c>
      <c r="B15" s="108"/>
    </row>
    <row r="16" spans="1:6" x14ac:dyDescent="0.3">
      <c r="A16" s="25" t="s">
        <v>21</v>
      </c>
      <c r="B16" s="83">
        <v>0.46455983312744287</v>
      </c>
      <c r="D16" t="s">
        <v>95</v>
      </c>
    </row>
    <row r="17" spans="1:7" x14ac:dyDescent="0.3">
      <c r="A17" s="25" t="s">
        <v>101</v>
      </c>
      <c r="B17" s="83">
        <v>0.19478928289353775</v>
      </c>
      <c r="D17" t="s">
        <v>96</v>
      </c>
    </row>
    <row r="18" spans="1:7" x14ac:dyDescent="0.3">
      <c r="A18" s="25" t="s">
        <v>102</v>
      </c>
      <c r="B18" s="83">
        <v>0.15438749265882257</v>
      </c>
      <c r="D18" t="s">
        <v>97</v>
      </c>
    </row>
    <row r="19" spans="1:7" x14ac:dyDescent="0.3">
      <c r="A19" s="25" t="s">
        <v>103</v>
      </c>
      <c r="B19" s="83">
        <v>4.0371412948824396E-2</v>
      </c>
      <c r="D19" t="s">
        <v>98</v>
      </c>
    </row>
    <row r="20" spans="1:7" x14ac:dyDescent="0.3">
      <c r="B20" s="92"/>
    </row>
    <row r="21" spans="1:7" x14ac:dyDescent="0.3">
      <c r="A21" s="105" t="s">
        <v>99</v>
      </c>
      <c r="B21" s="94"/>
      <c r="C21" s="94"/>
      <c r="D21" s="94"/>
      <c r="E21" s="94"/>
      <c r="F21" s="94"/>
      <c r="G21" s="95"/>
    </row>
    <row r="22" spans="1:7" x14ac:dyDescent="0.3">
      <c r="A22" s="106" t="s">
        <v>100</v>
      </c>
      <c r="B22" s="96"/>
      <c r="C22" s="96"/>
      <c r="D22" s="96"/>
      <c r="E22" s="96"/>
      <c r="F22" s="96"/>
      <c r="G22" s="97"/>
    </row>
    <row r="23" spans="1:7" x14ac:dyDescent="0.3">
      <c r="A23" s="107" t="s">
        <v>94</v>
      </c>
      <c r="B23" s="109"/>
      <c r="C23" s="109"/>
      <c r="D23" s="108"/>
    </row>
    <row r="24" spans="1:7" x14ac:dyDescent="0.3">
      <c r="A24" s="25" t="str">
        <f t="array" ref="A24:D25">TRANSPOSE(A16:B19)</f>
        <v>COGS</v>
      </c>
      <c r="B24" s="25" t="str">
        <v>Operating</v>
      </c>
      <c r="C24" s="25" t="str">
        <v>Administrative</v>
      </c>
      <c r="D24" s="25" t="str">
        <v>Other</v>
      </c>
    </row>
    <row r="25" spans="1:7" x14ac:dyDescent="0.3">
      <c r="A25" s="83">
        <v>0.46455983312744287</v>
      </c>
      <c r="B25" s="83">
        <v>0.19478928289353775</v>
      </c>
      <c r="C25" s="83">
        <v>0.15438749265882257</v>
      </c>
      <c r="D25" s="83">
        <v>4.0371412948824396E-2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9713-500A-4B66-A5C0-9382EAB2AE25}">
  <sheetPr>
    <tabColor rgb="FF0000FF"/>
  </sheetPr>
  <dimension ref="A1:G37"/>
  <sheetViews>
    <sheetView zoomScale="145" zoomScaleNormal="145" workbookViewId="0">
      <selection activeCell="A10" sqref="A10:F10"/>
    </sheetView>
  </sheetViews>
  <sheetFormatPr defaultRowHeight="14.4" x14ac:dyDescent="0.3"/>
  <cols>
    <col min="1" max="1" width="12.5546875" customWidth="1"/>
    <col min="2" max="7" width="17.88671875" customWidth="1"/>
  </cols>
  <sheetData>
    <row r="1" spans="1:7" x14ac:dyDescent="0.3">
      <c r="A1" s="29" t="s">
        <v>108</v>
      </c>
    </row>
    <row r="3" spans="1:7" x14ac:dyDescent="0.3">
      <c r="A3" s="42" t="s">
        <v>44</v>
      </c>
      <c r="B3" s="34">
        <v>-3000</v>
      </c>
    </row>
    <row r="5" spans="1:7" x14ac:dyDescent="0.3">
      <c r="A5" s="44" t="s">
        <v>45</v>
      </c>
      <c r="B5" s="44"/>
      <c r="C5" s="44"/>
      <c r="D5" s="44"/>
      <c r="E5" s="44"/>
      <c r="F5" s="44"/>
      <c r="G5" s="44"/>
    </row>
    <row r="6" spans="1:7" x14ac:dyDescent="0.3">
      <c r="A6" s="45" t="s">
        <v>46</v>
      </c>
      <c r="B6" s="46">
        <f>B34</f>
        <v>0.03</v>
      </c>
      <c r="C6" s="46">
        <f>B6+$B35</f>
        <v>0.04</v>
      </c>
      <c r="D6" s="46">
        <f>C6+$B35</f>
        <v>0.05</v>
      </c>
      <c r="E6" s="46">
        <f>D6+$B35</f>
        <v>6.0000000000000005E-2</v>
      </c>
      <c r="F6" s="46">
        <f>E6+$B35</f>
        <v>7.0000000000000007E-2</v>
      </c>
      <c r="G6" s="46">
        <f>F6+$B35</f>
        <v>0.08</v>
      </c>
    </row>
    <row r="7" spans="1:7" x14ac:dyDescent="0.3">
      <c r="A7" s="42">
        <f>B36</f>
        <v>10</v>
      </c>
      <c r="B7" s="49">
        <f t="shared" ref="B7:G15" si="0">FV(B$6,$A7,$B$3)</f>
        <v>34391.637934412181</v>
      </c>
      <c r="C7" s="49">
        <f t="shared" si="0"/>
        <v>36018.321368875841</v>
      </c>
      <c r="D7" s="49">
        <f t="shared" si="0"/>
        <v>37733.677606646488</v>
      </c>
      <c r="E7" s="49">
        <f t="shared" si="0"/>
        <v>39542.384827142727</v>
      </c>
      <c r="F7" s="49">
        <f t="shared" si="0"/>
        <v>41449.343883838526</v>
      </c>
      <c r="G7" s="49">
        <f t="shared" si="0"/>
        <v>43459.68739772954</v>
      </c>
    </row>
    <row r="8" spans="1:7" x14ac:dyDescent="0.3">
      <c r="A8" s="42">
        <f t="shared" ref="A8:A15" si="1">A7+B$37</f>
        <v>15</v>
      </c>
      <c r="B8" s="49">
        <f t="shared" si="0"/>
        <v>55796.741660076448</v>
      </c>
      <c r="C8" s="49">
        <f t="shared" si="0"/>
        <v>60070.762913018756</v>
      </c>
      <c r="D8" s="49">
        <f t="shared" si="0"/>
        <v>64735.690764682069</v>
      </c>
      <c r="E8" s="49">
        <f t="shared" si="0"/>
        <v>69827.909654984614</v>
      </c>
      <c r="F8" s="49">
        <f t="shared" si="0"/>
        <v>75387.066030657195</v>
      </c>
      <c r="G8" s="49">
        <f t="shared" si="0"/>
        <v>81456.341782435178</v>
      </c>
    </row>
    <row r="9" spans="1:7" x14ac:dyDescent="0.3">
      <c r="A9" s="42">
        <f t="shared" si="1"/>
        <v>20</v>
      </c>
      <c r="B9" s="49">
        <f t="shared" si="0"/>
        <v>80611.123466941324</v>
      </c>
      <c r="C9" s="49">
        <f t="shared" si="0"/>
        <v>89334.235727506588</v>
      </c>
      <c r="D9" s="49">
        <f t="shared" si="0"/>
        <v>99197.862308665237</v>
      </c>
      <c r="E9" s="49">
        <f t="shared" si="0"/>
        <v>110356.77361064238</v>
      </c>
      <c r="F9" s="49">
        <f t="shared" si="0"/>
        <v>122986.47696369339</v>
      </c>
      <c r="G9" s="49">
        <f t="shared" si="0"/>
        <v>137285.892894349</v>
      </c>
    </row>
    <row r="10" spans="1:7" x14ac:dyDescent="0.3">
      <c r="A10" s="42">
        <f t="shared" si="1"/>
        <v>25</v>
      </c>
      <c r="B10" s="49">
        <f t="shared" si="0"/>
        <v>109377.79296542138</v>
      </c>
      <c r="C10" s="49">
        <f t="shared" si="0"/>
        <v>124937.72486155675</v>
      </c>
      <c r="D10" s="49">
        <f t="shared" si="0"/>
        <v>143181.29645396315</v>
      </c>
      <c r="E10" s="49">
        <f t="shared" si="0"/>
        <v>164593.5359871744</v>
      </c>
      <c r="F10" s="49">
        <f t="shared" si="0"/>
        <v>189747.11314812387</v>
      </c>
      <c r="G10" s="49">
        <f t="shared" si="0"/>
        <v>219317.81985822468</v>
      </c>
    </row>
    <row r="11" spans="1:7" x14ac:dyDescent="0.3">
      <c r="A11" s="42">
        <f t="shared" si="1"/>
        <v>30</v>
      </c>
      <c r="B11" s="49">
        <f t="shared" si="0"/>
        <v>142726.2471189659</v>
      </c>
      <c r="C11" s="49">
        <f t="shared" si="0"/>
        <v>168254.81325206565</v>
      </c>
      <c r="D11" s="49">
        <f t="shared" si="0"/>
        <v>199316.54250903975</v>
      </c>
      <c r="E11" s="49">
        <f t="shared" si="0"/>
        <v>237174.55864566297</v>
      </c>
      <c r="F11" s="49">
        <f t="shared" si="0"/>
        <v>283382.35897122981</v>
      </c>
      <c r="G11" s="49">
        <f t="shared" si="0"/>
        <v>339849.63334025419</v>
      </c>
    </row>
    <row r="12" spans="1:7" x14ac:dyDescent="0.3">
      <c r="A12" s="42">
        <f t="shared" si="1"/>
        <v>35</v>
      </c>
      <c r="B12" s="49">
        <f t="shared" si="0"/>
        <v>181386.24543715225</v>
      </c>
      <c r="C12" s="49">
        <f t="shared" si="0"/>
        <v>220956.67456589575</v>
      </c>
      <c r="D12" s="49">
        <f t="shared" si="0"/>
        <v>270960.92205553508</v>
      </c>
      <c r="E12" s="49">
        <f t="shared" si="0"/>
        <v>334304.33961561747</v>
      </c>
      <c r="F12" s="49">
        <f t="shared" si="0"/>
        <v>414710.63505494711</v>
      </c>
      <c r="G12" s="49">
        <f t="shared" si="0"/>
        <v>516950.41103702097</v>
      </c>
    </row>
    <row r="13" spans="1:7" x14ac:dyDescent="0.3">
      <c r="A13" s="42">
        <f t="shared" si="1"/>
        <v>40</v>
      </c>
      <c r="B13" s="49">
        <f t="shared" si="0"/>
        <v>226203.77919990718</v>
      </c>
      <c r="C13" s="49">
        <f t="shared" si="0"/>
        <v>285076.54709524947</v>
      </c>
      <c r="D13" s="49">
        <f t="shared" si="0"/>
        <v>362399.32272747892</v>
      </c>
      <c r="E13" s="49">
        <f t="shared" si="0"/>
        <v>464285.8968562964</v>
      </c>
      <c r="F13" s="49">
        <f t="shared" si="0"/>
        <v>598905.33596601232</v>
      </c>
      <c r="G13" s="49">
        <f t="shared" si="0"/>
        <v>777169.55612999585</v>
      </c>
    </row>
    <row r="14" spans="1:7" x14ac:dyDescent="0.3">
      <c r="A14" s="42">
        <f t="shared" si="1"/>
        <v>45</v>
      </c>
      <c r="B14" s="49">
        <f t="shared" si="0"/>
        <v>278159.584165134</v>
      </c>
      <c r="C14" s="49">
        <f t="shared" si="0"/>
        <v>363088.17610960559</v>
      </c>
      <c r="D14" s="49">
        <f t="shared" si="0"/>
        <v>479100.46760956873</v>
      </c>
      <c r="E14" s="49">
        <f t="shared" si="0"/>
        <v>638230.54137205146</v>
      </c>
      <c r="F14" s="49">
        <f t="shared" si="0"/>
        <v>857247.93251459545</v>
      </c>
      <c r="G14" s="49">
        <f t="shared" si="0"/>
        <v>1159516.8521359963</v>
      </c>
    </row>
    <row r="15" spans="1:7" x14ac:dyDescent="0.3">
      <c r="A15" s="42">
        <f t="shared" si="1"/>
        <v>50</v>
      </c>
      <c r="B15" s="49">
        <f t="shared" si="0"/>
        <v>338390.60187070863</v>
      </c>
      <c r="C15" s="49">
        <f t="shared" si="0"/>
        <v>458001.25097087416</v>
      </c>
      <c r="D15" s="49">
        <f t="shared" si="0"/>
        <v>628043.98714522109</v>
      </c>
      <c r="E15" s="49">
        <f t="shared" si="0"/>
        <v>871007.71374957438</v>
      </c>
      <c r="F15" s="49">
        <f t="shared" si="0"/>
        <v>1219586.7884173426</v>
      </c>
      <c r="G15" s="49">
        <f t="shared" si="0"/>
        <v>1721310.4692461742</v>
      </c>
    </row>
    <row r="34" spans="1:2" x14ac:dyDescent="0.3">
      <c r="A34" t="s">
        <v>47</v>
      </c>
      <c r="B34" s="48">
        <v>0.03</v>
      </c>
    </row>
    <row r="35" spans="1:2" x14ac:dyDescent="0.3">
      <c r="A35" t="s">
        <v>48</v>
      </c>
      <c r="B35" s="48">
        <v>0.01</v>
      </c>
    </row>
    <row r="36" spans="1:2" x14ac:dyDescent="0.3">
      <c r="A36" t="s">
        <v>49</v>
      </c>
      <c r="B36">
        <v>10</v>
      </c>
    </row>
    <row r="37" spans="1:2" x14ac:dyDescent="0.3">
      <c r="A37" t="s">
        <v>41</v>
      </c>
      <c r="B37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265E-A8E5-438C-BAA2-475DE74DC808}">
  <sheetPr>
    <tabColor rgb="FFFF0000"/>
  </sheetPr>
  <dimension ref="A1:G37"/>
  <sheetViews>
    <sheetView zoomScale="160" zoomScaleNormal="160" workbookViewId="0">
      <selection activeCell="G15" sqref="G15"/>
    </sheetView>
  </sheetViews>
  <sheetFormatPr defaultRowHeight="14.4" x14ac:dyDescent="0.3"/>
  <cols>
    <col min="1" max="1" width="12.5546875" customWidth="1"/>
    <col min="2" max="7" width="17.88671875" customWidth="1"/>
  </cols>
  <sheetData>
    <row r="1" spans="1:7" x14ac:dyDescent="0.3">
      <c r="A1" s="29" t="s">
        <v>108</v>
      </c>
    </row>
    <row r="3" spans="1:7" x14ac:dyDescent="0.3">
      <c r="A3" s="42" t="s">
        <v>44</v>
      </c>
      <c r="B3" s="34">
        <v>-3000</v>
      </c>
    </row>
    <row r="5" spans="1:7" x14ac:dyDescent="0.3">
      <c r="A5" s="44" t="s">
        <v>45</v>
      </c>
      <c r="B5" s="44"/>
      <c r="C5" s="44"/>
      <c r="D5" s="44"/>
      <c r="E5" s="44"/>
      <c r="F5" s="44"/>
      <c r="G5" s="44"/>
    </row>
    <row r="6" spans="1:7" x14ac:dyDescent="0.3">
      <c r="A6" s="45" t="s">
        <v>46</v>
      </c>
      <c r="B6" s="46">
        <f>B34</f>
        <v>0.03</v>
      </c>
      <c r="C6" s="46">
        <f>B6+$B35</f>
        <v>0.04</v>
      </c>
      <c r="D6" s="46">
        <f>C6+$B35</f>
        <v>0.05</v>
      </c>
      <c r="E6" s="46">
        <f>D6+$B35</f>
        <v>6.0000000000000005E-2</v>
      </c>
      <c r="F6" s="46">
        <f>E6+$B35</f>
        <v>7.0000000000000007E-2</v>
      </c>
      <c r="G6" s="46">
        <f>F6+$B35</f>
        <v>0.08</v>
      </c>
    </row>
    <row r="7" spans="1:7" x14ac:dyDescent="0.3">
      <c r="A7" s="42">
        <f>B36</f>
        <v>10</v>
      </c>
      <c r="B7" s="49">
        <f>FV(B$6,$A7,$B$3)</f>
        <v>34391.637934412181</v>
      </c>
      <c r="C7" s="49">
        <f t="shared" ref="C7:G15" si="0">FV(C$6,$A7,$B$3)</f>
        <v>36018.321368875841</v>
      </c>
      <c r="D7" s="49">
        <f t="shared" si="0"/>
        <v>37733.677606646488</v>
      </c>
      <c r="E7" s="49">
        <f t="shared" si="0"/>
        <v>39542.384827142727</v>
      </c>
      <c r="F7" s="49">
        <f t="shared" si="0"/>
        <v>41449.343883838526</v>
      </c>
      <c r="G7" s="49">
        <f t="shared" si="0"/>
        <v>43459.68739772954</v>
      </c>
    </row>
    <row r="8" spans="1:7" x14ac:dyDescent="0.3">
      <c r="A8" s="42">
        <f t="shared" ref="A8:A15" si="1">A7+B$37</f>
        <v>15</v>
      </c>
      <c r="B8" s="49">
        <f t="shared" ref="B8:B15" si="2">FV(B$6,$A8,$B$3)</f>
        <v>55796.741660076448</v>
      </c>
      <c r="C8" s="49">
        <f t="shared" si="0"/>
        <v>60070.762913018756</v>
      </c>
      <c r="D8" s="49">
        <f t="shared" si="0"/>
        <v>64735.690764682069</v>
      </c>
      <c r="E8" s="49">
        <f t="shared" si="0"/>
        <v>69827.909654984614</v>
      </c>
      <c r="F8" s="49">
        <f t="shared" si="0"/>
        <v>75387.066030657195</v>
      </c>
      <c r="G8" s="49">
        <f t="shared" si="0"/>
        <v>81456.341782435178</v>
      </c>
    </row>
    <row r="9" spans="1:7" x14ac:dyDescent="0.3">
      <c r="A9" s="42">
        <f t="shared" si="1"/>
        <v>20</v>
      </c>
      <c r="B9" s="49">
        <f t="shared" si="2"/>
        <v>80611.123466941324</v>
      </c>
      <c r="C9" s="49">
        <f t="shared" si="0"/>
        <v>89334.235727506588</v>
      </c>
      <c r="D9" s="49">
        <f t="shared" si="0"/>
        <v>99197.862308665237</v>
      </c>
      <c r="E9" s="49">
        <f t="shared" si="0"/>
        <v>110356.77361064238</v>
      </c>
      <c r="F9" s="49">
        <f t="shared" si="0"/>
        <v>122986.47696369339</v>
      </c>
      <c r="G9" s="49">
        <f t="shared" si="0"/>
        <v>137285.892894349</v>
      </c>
    </row>
    <row r="10" spans="1:7" x14ac:dyDescent="0.3">
      <c r="A10" s="42">
        <f t="shared" si="1"/>
        <v>25</v>
      </c>
      <c r="B10" s="49">
        <f t="shared" si="2"/>
        <v>109377.79296542138</v>
      </c>
      <c r="C10" s="49">
        <f t="shared" si="0"/>
        <v>124937.72486155675</v>
      </c>
      <c r="D10" s="49">
        <f t="shared" si="0"/>
        <v>143181.29645396315</v>
      </c>
      <c r="E10" s="49">
        <f t="shared" si="0"/>
        <v>164593.5359871744</v>
      </c>
      <c r="F10" s="49">
        <f t="shared" si="0"/>
        <v>189747.11314812387</v>
      </c>
      <c r="G10" s="49">
        <f t="shared" si="0"/>
        <v>219317.81985822468</v>
      </c>
    </row>
    <row r="11" spans="1:7" x14ac:dyDescent="0.3">
      <c r="A11" s="42">
        <f t="shared" si="1"/>
        <v>30</v>
      </c>
      <c r="B11" s="49">
        <f t="shared" si="2"/>
        <v>142726.2471189659</v>
      </c>
      <c r="C11" s="49">
        <f t="shared" si="0"/>
        <v>168254.81325206565</v>
      </c>
      <c r="D11" s="49">
        <f t="shared" si="0"/>
        <v>199316.54250903975</v>
      </c>
      <c r="E11" s="49">
        <f t="shared" si="0"/>
        <v>237174.55864566297</v>
      </c>
      <c r="F11" s="49">
        <f t="shared" si="0"/>
        <v>283382.35897122981</v>
      </c>
      <c r="G11" s="49">
        <f t="shared" si="0"/>
        <v>339849.63334025419</v>
      </c>
    </row>
    <row r="12" spans="1:7" x14ac:dyDescent="0.3">
      <c r="A12" s="42">
        <f t="shared" si="1"/>
        <v>35</v>
      </c>
      <c r="B12" s="49">
        <f t="shared" si="2"/>
        <v>181386.24543715225</v>
      </c>
      <c r="C12" s="49">
        <f t="shared" si="0"/>
        <v>220956.67456589575</v>
      </c>
      <c r="D12" s="49">
        <f t="shared" si="0"/>
        <v>270960.92205553508</v>
      </c>
      <c r="E12" s="49">
        <f t="shared" si="0"/>
        <v>334304.33961561747</v>
      </c>
      <c r="F12" s="49">
        <f t="shared" si="0"/>
        <v>414710.63505494711</v>
      </c>
      <c r="G12" s="49">
        <f t="shared" si="0"/>
        <v>516950.41103702097</v>
      </c>
    </row>
    <row r="13" spans="1:7" x14ac:dyDescent="0.3">
      <c r="A13" s="42">
        <f t="shared" si="1"/>
        <v>40</v>
      </c>
      <c r="B13" s="49">
        <f t="shared" si="2"/>
        <v>226203.77919990718</v>
      </c>
      <c r="C13" s="49">
        <f t="shared" si="0"/>
        <v>285076.54709524947</v>
      </c>
      <c r="D13" s="49">
        <f t="shared" si="0"/>
        <v>362399.32272747892</v>
      </c>
      <c r="E13" s="49">
        <f t="shared" si="0"/>
        <v>464285.8968562964</v>
      </c>
      <c r="F13" s="49">
        <f t="shared" si="0"/>
        <v>598905.33596601232</v>
      </c>
      <c r="G13" s="49">
        <f t="shared" si="0"/>
        <v>777169.55612999585</v>
      </c>
    </row>
    <row r="14" spans="1:7" x14ac:dyDescent="0.3">
      <c r="A14" s="42">
        <f t="shared" si="1"/>
        <v>45</v>
      </c>
      <c r="B14" s="49">
        <f t="shared" si="2"/>
        <v>278159.584165134</v>
      </c>
      <c r="C14" s="49">
        <f t="shared" si="0"/>
        <v>363088.17610960559</v>
      </c>
      <c r="D14" s="49">
        <f t="shared" si="0"/>
        <v>479100.46760956873</v>
      </c>
      <c r="E14" s="49">
        <f t="shared" si="0"/>
        <v>638230.54137205146</v>
      </c>
      <c r="F14" s="49">
        <f t="shared" si="0"/>
        <v>857247.93251459545</v>
      </c>
      <c r="G14" s="49">
        <f t="shared" si="0"/>
        <v>1159516.8521359963</v>
      </c>
    </row>
    <row r="15" spans="1:7" x14ac:dyDescent="0.3">
      <c r="A15" s="42">
        <f t="shared" si="1"/>
        <v>50</v>
      </c>
      <c r="B15" s="49">
        <f t="shared" si="2"/>
        <v>338390.60187070863</v>
      </c>
      <c r="C15" s="49">
        <f t="shared" si="0"/>
        <v>458001.25097087416</v>
      </c>
      <c r="D15" s="49">
        <f t="shared" si="0"/>
        <v>628043.98714522109</v>
      </c>
      <c r="E15" s="49">
        <f t="shared" si="0"/>
        <v>871007.71374957438</v>
      </c>
      <c r="F15" s="49">
        <f t="shared" si="0"/>
        <v>1219586.7884173426</v>
      </c>
      <c r="G15" s="49">
        <f t="shared" si="0"/>
        <v>1721310.4692461742</v>
      </c>
    </row>
    <row r="34" spans="1:2" x14ac:dyDescent="0.3">
      <c r="A34" t="s">
        <v>47</v>
      </c>
      <c r="B34" s="48">
        <v>0.03</v>
      </c>
    </row>
    <row r="35" spans="1:2" x14ac:dyDescent="0.3">
      <c r="A35" t="s">
        <v>48</v>
      </c>
      <c r="B35" s="48">
        <v>0.01</v>
      </c>
    </row>
    <row r="36" spans="1:2" x14ac:dyDescent="0.3">
      <c r="A36" t="s">
        <v>49</v>
      </c>
      <c r="B36">
        <v>10</v>
      </c>
    </row>
    <row r="37" spans="1:2" x14ac:dyDescent="0.3">
      <c r="A37" t="s">
        <v>41</v>
      </c>
      <c r="B37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C454-163A-4E50-9C6F-1B0655ADAC8B}">
  <sheetPr>
    <tabColor rgb="FF0000FF"/>
  </sheetPr>
  <dimension ref="A1:K20"/>
  <sheetViews>
    <sheetView tabSelected="1" zoomScale="115" zoomScaleNormal="115" workbookViewId="0">
      <selection activeCell="J11" sqref="J11"/>
    </sheetView>
  </sheetViews>
  <sheetFormatPr defaultRowHeight="14.4" x14ac:dyDescent="0.3"/>
  <cols>
    <col min="1" max="1" width="8.88671875" bestFit="1" customWidth="1"/>
    <col min="2" max="2" width="12.109375" bestFit="1" customWidth="1"/>
    <col min="3" max="3" width="15.33203125" bestFit="1" customWidth="1"/>
    <col min="4" max="4" width="11.109375" bestFit="1" customWidth="1"/>
    <col min="5" max="10" width="15.109375" customWidth="1"/>
    <col min="11" max="11" width="11.109375" bestFit="1" customWidth="1"/>
  </cols>
  <sheetData>
    <row r="1" spans="1:11" x14ac:dyDescent="0.3">
      <c r="A1" s="29" t="s">
        <v>109</v>
      </c>
    </row>
    <row r="2" spans="1:11" ht="15" thickBot="1" x14ac:dyDescent="0.35"/>
    <row r="3" spans="1:11" ht="18" thickTop="1" x14ac:dyDescent="0.3">
      <c r="A3" s="50" t="s">
        <v>50</v>
      </c>
      <c r="B3" s="50"/>
      <c r="C3" s="50"/>
      <c r="D3" s="50"/>
      <c r="E3" s="50"/>
      <c r="F3" s="50"/>
      <c r="G3" s="50"/>
      <c r="H3" s="50"/>
      <c r="I3" s="50"/>
      <c r="J3" s="50"/>
      <c r="K3" s="50"/>
    </row>
    <row r="4" spans="1:11" ht="28.8" x14ac:dyDescent="0.3">
      <c r="A4" s="51" t="s">
        <v>51</v>
      </c>
      <c r="B4" s="51" t="s">
        <v>52</v>
      </c>
      <c r="C4" s="51" t="s">
        <v>53</v>
      </c>
      <c r="D4" s="51" t="s">
        <v>54</v>
      </c>
      <c r="E4" s="51" t="s">
        <v>55</v>
      </c>
      <c r="F4" s="51" t="str">
        <f>F13</f>
        <v>FICA
Deduction</v>
      </c>
      <c r="G4" s="51" t="str">
        <f>G13</f>
        <v>Medicare Deduction</v>
      </c>
      <c r="H4" s="51"/>
      <c r="I4" s="51" t="str">
        <f>I13</f>
        <v>Federal Withholdings</v>
      </c>
      <c r="J4" s="51" t="s">
        <v>56</v>
      </c>
      <c r="K4" s="51" t="s">
        <v>57</v>
      </c>
    </row>
    <row r="5" spans="1:11" x14ac:dyDescent="0.3">
      <c r="A5" s="25" t="s">
        <v>112</v>
      </c>
      <c r="B5" s="34">
        <v>125000</v>
      </c>
      <c r="C5" s="34">
        <f>ROUND(B5*C$14,2)</f>
        <v>2500</v>
      </c>
      <c r="D5" s="34">
        <v>2000</v>
      </c>
      <c r="E5" s="34">
        <f>SUM(C5:D5)</f>
        <v>4500</v>
      </c>
      <c r="F5" s="49">
        <f t="shared" ref="F5:I9" si="0">ROUND($E5*F$14,2)</f>
        <v>279</v>
      </c>
      <c r="G5" s="49">
        <f t="shared" si="0"/>
        <v>65.25</v>
      </c>
      <c r="H5" s="49">
        <f t="shared" si="0"/>
        <v>90</v>
      </c>
      <c r="I5" s="49">
        <f t="shared" si="0"/>
        <v>900</v>
      </c>
      <c r="J5" s="34">
        <f>SUM(F5:I5)</f>
        <v>1334.25</v>
      </c>
      <c r="K5" s="34">
        <f>E5-J5</f>
        <v>3165.75</v>
      </c>
    </row>
    <row r="6" spans="1:11" x14ac:dyDescent="0.3">
      <c r="A6" s="25" t="s">
        <v>110</v>
      </c>
      <c r="B6" s="34">
        <v>97855</v>
      </c>
      <c r="C6" s="34">
        <f>ROUND(B6*C$14,2)</f>
        <v>1957.1</v>
      </c>
      <c r="D6" s="34">
        <v>2000</v>
      </c>
      <c r="E6" s="34">
        <f>SUM(C6:D6)</f>
        <v>3957.1</v>
      </c>
      <c r="F6" s="49">
        <f t="shared" si="0"/>
        <v>245.34</v>
      </c>
      <c r="G6" s="49">
        <f t="shared" si="0"/>
        <v>57.38</v>
      </c>
      <c r="H6" s="49">
        <f t="shared" si="0"/>
        <v>79.14</v>
      </c>
      <c r="I6" s="49">
        <f t="shared" si="0"/>
        <v>791.42</v>
      </c>
      <c r="J6" s="34">
        <f>SUM(F6:I6)</f>
        <v>1173.28</v>
      </c>
      <c r="K6" s="34">
        <f>E6-J6</f>
        <v>2783.8199999999997</v>
      </c>
    </row>
    <row r="7" spans="1:11" x14ac:dyDescent="0.3">
      <c r="A7" s="25" t="s">
        <v>111</v>
      </c>
      <c r="B7" s="34">
        <v>181250</v>
      </c>
      <c r="C7" s="34">
        <f>ROUND(B7*C$14,2)</f>
        <v>3625</v>
      </c>
      <c r="D7" s="34">
        <v>2000</v>
      </c>
      <c r="E7" s="34">
        <f>SUM(C7:D7)</f>
        <v>5625</v>
      </c>
      <c r="F7" s="49">
        <f t="shared" si="0"/>
        <v>348.75</v>
      </c>
      <c r="G7" s="49">
        <f t="shared" si="0"/>
        <v>81.56</v>
      </c>
      <c r="H7" s="49">
        <f t="shared" si="0"/>
        <v>112.5</v>
      </c>
      <c r="I7" s="49">
        <f t="shared" si="0"/>
        <v>1125</v>
      </c>
      <c r="J7" s="34">
        <f>SUM(F7:I7)</f>
        <v>1667.81</v>
      </c>
      <c r="K7" s="34">
        <f>E7-J7</f>
        <v>3957.19</v>
      </c>
    </row>
    <row r="8" spans="1:11" x14ac:dyDescent="0.3">
      <c r="A8" s="25" t="s">
        <v>58</v>
      </c>
      <c r="B8" s="34">
        <v>95500</v>
      </c>
      <c r="C8" s="34">
        <f>ROUND(B8*C$14,2)</f>
        <v>1910</v>
      </c>
      <c r="D8" s="34">
        <v>2000</v>
      </c>
      <c r="E8" s="34">
        <f>SUM(C8:D8)</f>
        <v>3910</v>
      </c>
      <c r="F8" s="49">
        <f t="shared" si="0"/>
        <v>242.42</v>
      </c>
      <c r="G8" s="49">
        <f t="shared" si="0"/>
        <v>56.7</v>
      </c>
      <c r="H8" s="49">
        <f t="shared" si="0"/>
        <v>78.2</v>
      </c>
      <c r="I8" s="49">
        <f t="shared" si="0"/>
        <v>782</v>
      </c>
      <c r="J8" s="34">
        <f>SUM(F8:I8)</f>
        <v>1159.32</v>
      </c>
      <c r="K8" s="34">
        <f>E8-J8</f>
        <v>2750.6800000000003</v>
      </c>
    </row>
    <row r="9" spans="1:11" ht="15" thickBot="1" x14ac:dyDescent="0.35">
      <c r="A9" s="52" t="s">
        <v>113</v>
      </c>
      <c r="B9" s="53">
        <v>78550</v>
      </c>
      <c r="C9" s="34">
        <f>ROUND(B9*C$14,2)</f>
        <v>1571</v>
      </c>
      <c r="D9" s="34">
        <v>2000</v>
      </c>
      <c r="E9" s="53">
        <f>SUM(C9:D9)</f>
        <v>3571</v>
      </c>
      <c r="F9" s="49">
        <f t="shared" si="0"/>
        <v>221.4</v>
      </c>
      <c r="G9" s="49">
        <f t="shared" si="0"/>
        <v>51.78</v>
      </c>
      <c r="H9" s="49">
        <f t="shared" si="0"/>
        <v>71.42</v>
      </c>
      <c r="I9" s="49">
        <f t="shared" si="0"/>
        <v>714.2</v>
      </c>
      <c r="J9" s="53">
        <f>SUM(F9:I9)</f>
        <v>1058.8000000000002</v>
      </c>
      <c r="K9" s="53">
        <f>E9-J9</f>
        <v>2512.1999999999998</v>
      </c>
    </row>
    <row r="10" spans="1:11" ht="15" thickBot="1" x14ac:dyDescent="0.35">
      <c r="A10" s="54" t="s">
        <v>59</v>
      </c>
      <c r="B10" s="55">
        <f t="shared" ref="B10:K10" si="1">SUM(B5:B9)</f>
        <v>578155</v>
      </c>
      <c r="C10" s="55">
        <f t="shared" si="1"/>
        <v>11563.1</v>
      </c>
      <c r="D10" s="55">
        <f t="shared" si="1"/>
        <v>10000</v>
      </c>
      <c r="E10" s="55">
        <f t="shared" si="1"/>
        <v>21563.1</v>
      </c>
      <c r="F10" s="55">
        <f t="shared" si="1"/>
        <v>1336.91</v>
      </c>
      <c r="G10" s="55">
        <f t="shared" si="1"/>
        <v>312.66999999999996</v>
      </c>
      <c r="H10" s="55">
        <f t="shared" si="1"/>
        <v>431.26</v>
      </c>
      <c r="I10" s="55">
        <f t="shared" si="1"/>
        <v>4312.62</v>
      </c>
      <c r="J10" s="55">
        <f t="shared" si="1"/>
        <v>6393.46</v>
      </c>
      <c r="K10" s="55">
        <f t="shared" si="1"/>
        <v>15169.64</v>
      </c>
    </row>
    <row r="11" spans="1:11" ht="15" thickTop="1" x14ac:dyDescent="0.3"/>
    <row r="12" spans="1:11" x14ac:dyDescent="0.3">
      <c r="F12" s="56" t="s">
        <v>60</v>
      </c>
      <c r="G12" s="56"/>
      <c r="H12" s="56"/>
      <c r="I12" s="56"/>
    </row>
    <row r="13" spans="1:11" ht="27" x14ac:dyDescent="0.3">
      <c r="A13" s="57"/>
      <c r="C13" s="58" t="s">
        <v>64</v>
      </c>
      <c r="D13" s="57"/>
      <c r="F13" s="58" t="s">
        <v>61</v>
      </c>
      <c r="G13" s="58" t="s">
        <v>62</v>
      </c>
      <c r="H13" s="58" t="s">
        <v>116</v>
      </c>
      <c r="I13" s="58" t="s">
        <v>63</v>
      </c>
    </row>
    <row r="14" spans="1:11" x14ac:dyDescent="0.3">
      <c r="C14" s="59">
        <v>0.02</v>
      </c>
      <c r="F14" s="59">
        <v>6.2E-2</v>
      </c>
      <c r="G14" s="59">
        <v>1.4500000000000001E-2</v>
      </c>
      <c r="H14" s="59">
        <v>0.02</v>
      </c>
      <c r="I14" s="59">
        <v>0.2</v>
      </c>
      <c r="J14" s="60"/>
    </row>
    <row r="16" spans="1:11" x14ac:dyDescent="0.3">
      <c r="F16" s="61" t="str">
        <f>F12</f>
        <v>Assumption Table</v>
      </c>
      <c r="G16" s="61"/>
      <c r="H16" s="121"/>
    </row>
    <row r="17" spans="1:11" ht="28.8" x14ac:dyDescent="0.3">
      <c r="A17" s="57"/>
      <c r="B17" s="57"/>
      <c r="C17" s="57"/>
      <c r="D17" s="57"/>
      <c r="F17" s="62" t="str">
        <f>F13</f>
        <v>FICA
Deduction</v>
      </c>
      <c r="G17" s="63">
        <f>F14</f>
        <v>6.2E-2</v>
      </c>
      <c r="H17" s="122"/>
      <c r="I17" s="57"/>
      <c r="J17" s="57"/>
      <c r="K17" s="57"/>
    </row>
    <row r="18" spans="1:11" ht="28.8" x14ac:dyDescent="0.3">
      <c r="A18" s="57"/>
      <c r="B18" s="57"/>
      <c r="C18" s="57"/>
      <c r="D18" s="57"/>
      <c r="F18" s="62" t="str">
        <f>G13</f>
        <v>Medicare Deduction</v>
      </c>
      <c r="G18" s="63">
        <f>G14</f>
        <v>1.4500000000000001E-2</v>
      </c>
      <c r="H18" s="122"/>
      <c r="I18" s="57"/>
      <c r="J18" s="57"/>
      <c r="K18" s="64"/>
    </row>
    <row r="19" spans="1:11" ht="28.8" x14ac:dyDescent="0.3">
      <c r="A19" s="57"/>
      <c r="B19" s="57"/>
      <c r="C19" s="57"/>
      <c r="D19" s="57"/>
      <c r="F19" s="62" t="str">
        <f>I13</f>
        <v>Federal Withholdings</v>
      </c>
      <c r="G19" s="63">
        <f>I14</f>
        <v>0.2</v>
      </c>
      <c r="H19" s="122"/>
      <c r="I19" s="57"/>
      <c r="J19" s="57"/>
      <c r="K19" s="57"/>
    </row>
    <row r="20" spans="1:11" x14ac:dyDescent="0.3">
      <c r="A20" s="57"/>
      <c r="B20" s="57"/>
      <c r="C20" s="57"/>
      <c r="D20" s="57"/>
      <c r="G20" s="57"/>
      <c r="H20" s="57"/>
      <c r="I20" s="57"/>
      <c r="J20" s="57"/>
      <c r="K20" s="6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C0645-39F0-413D-9DDE-8795B83BA094}">
  <sheetPr>
    <tabColor rgb="FFFF0000"/>
  </sheetPr>
  <dimension ref="A1:K20"/>
  <sheetViews>
    <sheetView zoomScale="130" zoomScaleNormal="130" workbookViewId="0">
      <selection activeCell="F5" sqref="F5"/>
    </sheetView>
  </sheetViews>
  <sheetFormatPr defaultRowHeight="14.4" x14ac:dyDescent="0.3"/>
  <cols>
    <col min="1" max="1" width="8.88671875" bestFit="1" customWidth="1"/>
    <col min="2" max="2" width="12.109375" bestFit="1" customWidth="1"/>
    <col min="3" max="3" width="15.33203125" bestFit="1" customWidth="1"/>
    <col min="4" max="4" width="11.109375" bestFit="1" customWidth="1"/>
    <col min="5" max="10" width="15.109375" customWidth="1"/>
    <col min="11" max="11" width="11.109375" bestFit="1" customWidth="1"/>
  </cols>
  <sheetData>
    <row r="1" spans="1:11" x14ac:dyDescent="0.3">
      <c r="A1" s="29" t="s">
        <v>109</v>
      </c>
    </row>
    <row r="2" spans="1:11" ht="15" thickBot="1" x14ac:dyDescent="0.35"/>
    <row r="3" spans="1:11" ht="18" thickTop="1" x14ac:dyDescent="0.3">
      <c r="A3" s="50" t="s">
        <v>50</v>
      </c>
      <c r="B3" s="50"/>
      <c r="C3" s="50"/>
      <c r="D3" s="50"/>
      <c r="E3" s="50"/>
      <c r="F3" s="50"/>
      <c r="G3" s="50"/>
      <c r="H3" s="50"/>
      <c r="I3" s="50"/>
      <c r="J3" s="50"/>
      <c r="K3" s="50"/>
    </row>
    <row r="4" spans="1:11" ht="28.8" x14ac:dyDescent="0.3">
      <c r="A4" s="51" t="s">
        <v>51</v>
      </c>
      <c r="B4" s="51" t="s">
        <v>52</v>
      </c>
      <c r="C4" s="51" t="s">
        <v>53</v>
      </c>
      <c r="D4" s="51" t="s">
        <v>54</v>
      </c>
      <c r="E4" s="51" t="s">
        <v>55</v>
      </c>
      <c r="F4" s="51" t="str">
        <f>F13</f>
        <v>FICA
Deduction</v>
      </c>
      <c r="G4" s="51" t="str">
        <f>G13</f>
        <v>Medicare Deduction</v>
      </c>
      <c r="H4" s="51" t="str">
        <f>H13</f>
        <v>Pension</v>
      </c>
      <c r="I4" s="51" t="str">
        <f>I13</f>
        <v>Federal Withholdings</v>
      </c>
      <c r="J4" s="51" t="s">
        <v>56</v>
      </c>
      <c r="K4" s="51" t="s">
        <v>57</v>
      </c>
    </row>
    <row r="5" spans="1:11" x14ac:dyDescent="0.3">
      <c r="A5" s="25" t="s">
        <v>112</v>
      </c>
      <c r="B5" s="34">
        <v>125000</v>
      </c>
      <c r="C5" s="34">
        <f>ROUND(B5*C$14,2)</f>
        <v>2500</v>
      </c>
      <c r="D5" s="34">
        <v>2000</v>
      </c>
      <c r="E5" s="34">
        <f>SUM(C5:D5)</f>
        <v>4500</v>
      </c>
      <c r="F5" s="49">
        <f>ROUND($E5*F$14,2)</f>
        <v>279</v>
      </c>
      <c r="G5" s="49">
        <f t="shared" ref="G5:I5" si="0">ROUND($E5*G$14,2)</f>
        <v>65.25</v>
      </c>
      <c r="H5" s="49">
        <f t="shared" si="0"/>
        <v>90</v>
      </c>
      <c r="I5" s="49">
        <f t="shared" si="0"/>
        <v>900</v>
      </c>
      <c r="J5" s="34">
        <f>SUM(F5:I5)</f>
        <v>1334.25</v>
      </c>
      <c r="K5" s="34">
        <f>E5-J5</f>
        <v>3165.75</v>
      </c>
    </row>
    <row r="6" spans="1:11" x14ac:dyDescent="0.3">
      <c r="A6" s="25" t="s">
        <v>110</v>
      </c>
      <c r="B6" s="34">
        <v>97855</v>
      </c>
      <c r="C6" s="34">
        <f>ROUND(B6*C$14,2)</f>
        <v>1957.1</v>
      </c>
      <c r="D6" s="34">
        <v>2000</v>
      </c>
      <c r="E6" s="34">
        <f>SUM(C6:D6)</f>
        <v>3957.1</v>
      </c>
      <c r="F6" s="49">
        <f t="shared" ref="F6:I9" si="1">ROUND($E6*F$14,2)</f>
        <v>245.34</v>
      </c>
      <c r="G6" s="49">
        <f t="shared" si="1"/>
        <v>57.38</v>
      </c>
      <c r="H6" s="49">
        <f t="shared" si="1"/>
        <v>79.14</v>
      </c>
      <c r="I6" s="49">
        <f t="shared" si="1"/>
        <v>791.42</v>
      </c>
      <c r="J6" s="34">
        <f>SUM(F6:I6)</f>
        <v>1173.28</v>
      </c>
      <c r="K6" s="34">
        <f>E6-J6</f>
        <v>2783.8199999999997</v>
      </c>
    </row>
    <row r="7" spans="1:11" x14ac:dyDescent="0.3">
      <c r="A7" s="25" t="s">
        <v>111</v>
      </c>
      <c r="B7" s="34">
        <v>181250</v>
      </c>
      <c r="C7" s="34">
        <f>ROUND(B7*C$14,2)</f>
        <v>3625</v>
      </c>
      <c r="D7" s="34">
        <v>2000</v>
      </c>
      <c r="E7" s="34">
        <f>SUM(C7:D7)</f>
        <v>5625</v>
      </c>
      <c r="F7" s="49">
        <f t="shared" si="1"/>
        <v>348.75</v>
      </c>
      <c r="G7" s="49">
        <f t="shared" si="1"/>
        <v>81.56</v>
      </c>
      <c r="H7" s="49">
        <f t="shared" si="1"/>
        <v>112.5</v>
      </c>
      <c r="I7" s="49">
        <f t="shared" si="1"/>
        <v>1125</v>
      </c>
      <c r="J7" s="34">
        <f>SUM(F7:I7)</f>
        <v>1667.81</v>
      </c>
      <c r="K7" s="34">
        <f>E7-J7</f>
        <v>3957.19</v>
      </c>
    </row>
    <row r="8" spans="1:11" x14ac:dyDescent="0.3">
      <c r="A8" s="25" t="s">
        <v>58</v>
      </c>
      <c r="B8" s="34">
        <v>95500</v>
      </c>
      <c r="C8" s="34">
        <f>ROUND(B8*C$14,2)</f>
        <v>1910</v>
      </c>
      <c r="D8" s="34">
        <v>2000</v>
      </c>
      <c r="E8" s="34">
        <f>SUM(C8:D8)</f>
        <v>3910</v>
      </c>
      <c r="F8" s="49">
        <f t="shared" si="1"/>
        <v>242.42</v>
      </c>
      <c r="G8" s="49">
        <f t="shared" si="1"/>
        <v>56.7</v>
      </c>
      <c r="H8" s="49">
        <f t="shared" si="1"/>
        <v>78.2</v>
      </c>
      <c r="I8" s="49">
        <f t="shared" si="1"/>
        <v>782</v>
      </c>
      <c r="J8" s="34">
        <f>SUM(F8:I8)</f>
        <v>1159.32</v>
      </c>
      <c r="K8" s="34">
        <f>E8-J8</f>
        <v>2750.6800000000003</v>
      </c>
    </row>
    <row r="9" spans="1:11" ht="15" thickBot="1" x14ac:dyDescent="0.35">
      <c r="A9" s="52" t="s">
        <v>113</v>
      </c>
      <c r="B9" s="53">
        <v>78550</v>
      </c>
      <c r="C9" s="34">
        <f>ROUND(B9*C$14,2)</f>
        <v>1571</v>
      </c>
      <c r="D9" s="34">
        <v>2000</v>
      </c>
      <c r="E9" s="53">
        <f>SUM(C9:D9)</f>
        <v>3571</v>
      </c>
      <c r="F9" s="49">
        <f t="shared" si="1"/>
        <v>221.4</v>
      </c>
      <c r="G9" s="49">
        <f t="shared" si="1"/>
        <v>51.78</v>
      </c>
      <c r="H9" s="49">
        <f t="shared" si="1"/>
        <v>71.42</v>
      </c>
      <c r="I9" s="49">
        <f>ROUND($E9*I$14,2)</f>
        <v>714.2</v>
      </c>
      <c r="J9" s="53">
        <f>SUM(F9:I9)</f>
        <v>1058.8000000000002</v>
      </c>
      <c r="K9" s="53">
        <f>E9-J9</f>
        <v>2512.1999999999998</v>
      </c>
    </row>
    <row r="10" spans="1:11" ht="15" thickBot="1" x14ac:dyDescent="0.35">
      <c r="A10" s="54" t="s">
        <v>59</v>
      </c>
      <c r="B10" s="55">
        <f t="shared" ref="B10:K10" si="2">SUM(B5:B9)</f>
        <v>578155</v>
      </c>
      <c r="C10" s="55">
        <f t="shared" si="2"/>
        <v>11563.1</v>
      </c>
      <c r="D10" s="55">
        <f t="shared" si="2"/>
        <v>10000</v>
      </c>
      <c r="E10" s="55">
        <f t="shared" si="2"/>
        <v>21563.1</v>
      </c>
      <c r="F10" s="55">
        <f t="shared" si="2"/>
        <v>1336.91</v>
      </c>
      <c r="G10" s="55">
        <f t="shared" si="2"/>
        <v>312.66999999999996</v>
      </c>
      <c r="H10" s="55">
        <f t="shared" ref="H10" si="3">SUM(H5:H9)</f>
        <v>431.26</v>
      </c>
      <c r="I10" s="55">
        <f t="shared" si="2"/>
        <v>4312.62</v>
      </c>
      <c r="J10" s="55">
        <f t="shared" si="2"/>
        <v>6393.46</v>
      </c>
      <c r="K10" s="55">
        <f t="shared" si="2"/>
        <v>15169.64</v>
      </c>
    </row>
    <row r="11" spans="1:11" ht="15" thickTop="1" x14ac:dyDescent="0.3"/>
    <row r="12" spans="1:11" x14ac:dyDescent="0.3">
      <c r="F12" s="56" t="s">
        <v>60</v>
      </c>
      <c r="G12" s="56"/>
      <c r="H12" s="56"/>
      <c r="I12" s="56"/>
    </row>
    <row r="13" spans="1:11" ht="27" x14ac:dyDescent="0.3">
      <c r="A13" s="57"/>
      <c r="C13" s="58" t="s">
        <v>64</v>
      </c>
      <c r="D13" s="57"/>
      <c r="F13" s="58" t="s">
        <v>61</v>
      </c>
      <c r="G13" s="58" t="s">
        <v>62</v>
      </c>
      <c r="H13" s="58" t="s">
        <v>115</v>
      </c>
      <c r="I13" s="58" t="s">
        <v>63</v>
      </c>
    </row>
    <row r="14" spans="1:11" x14ac:dyDescent="0.3">
      <c r="C14" s="59">
        <v>0.02</v>
      </c>
      <c r="F14" s="59">
        <v>6.2E-2</v>
      </c>
      <c r="G14" s="59">
        <v>1.4500000000000001E-2</v>
      </c>
      <c r="H14" s="59">
        <v>0.02</v>
      </c>
      <c r="I14" s="59">
        <v>0.2</v>
      </c>
      <c r="J14" s="60"/>
    </row>
    <row r="16" spans="1:11" x14ac:dyDescent="0.3">
      <c r="F16" s="61" t="str">
        <f>F12</f>
        <v>Assumption Table</v>
      </c>
      <c r="G16" s="61"/>
      <c r="H16" s="116"/>
    </row>
    <row r="17" spans="1:11" ht="28.8" x14ac:dyDescent="0.3">
      <c r="A17" s="57"/>
      <c r="B17" s="57"/>
      <c r="C17" s="57"/>
      <c r="D17" s="57"/>
      <c r="F17" s="62" t="str">
        <f>F13</f>
        <v>FICA
Deduction</v>
      </c>
      <c r="G17" s="63">
        <f>F14</f>
        <v>6.2E-2</v>
      </c>
      <c r="H17" s="117"/>
      <c r="I17" s="57"/>
      <c r="J17" s="57"/>
      <c r="K17" s="57"/>
    </row>
    <row r="18" spans="1:11" ht="28.8" x14ac:dyDescent="0.3">
      <c r="A18" s="57"/>
      <c r="B18" s="57"/>
      <c r="C18" s="57"/>
      <c r="D18" s="57"/>
      <c r="F18" s="62" t="str">
        <f>G13</f>
        <v>Medicare Deduction</v>
      </c>
      <c r="G18" s="63">
        <f>G14</f>
        <v>1.4500000000000001E-2</v>
      </c>
      <c r="H18" s="117"/>
      <c r="I18" s="57"/>
      <c r="J18" s="57"/>
      <c r="K18" s="64"/>
    </row>
    <row r="19" spans="1:11" ht="28.8" x14ac:dyDescent="0.3">
      <c r="A19" s="57"/>
      <c r="B19" s="57"/>
      <c r="C19" s="57"/>
      <c r="D19" s="57"/>
      <c r="F19" s="62" t="str">
        <f>I13</f>
        <v>Federal Withholdings</v>
      </c>
      <c r="G19" s="63">
        <f>I14</f>
        <v>0.2</v>
      </c>
      <c r="H19" s="117"/>
      <c r="I19" s="57"/>
      <c r="J19" s="57"/>
      <c r="K19" s="57"/>
    </row>
    <row r="20" spans="1:11" x14ac:dyDescent="0.3">
      <c r="A20" s="57"/>
      <c r="B20" s="57"/>
      <c r="C20" s="57"/>
      <c r="D20" s="57"/>
      <c r="G20" s="57"/>
      <c r="H20" s="57"/>
      <c r="I20" s="57"/>
      <c r="J20" s="57"/>
      <c r="K20" s="6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5048-117E-4B5E-8F0F-0E66F994E0CB}">
  <sheetPr>
    <tabColor rgb="FF0000FF"/>
  </sheetPr>
  <dimension ref="A1:M16"/>
  <sheetViews>
    <sheetView workbookViewId="0"/>
  </sheetViews>
  <sheetFormatPr defaultRowHeight="14.4" x14ac:dyDescent="0.3"/>
  <sheetData>
    <row r="1" spans="1:13" x14ac:dyDescent="0.3">
      <c r="A1" s="65" t="s">
        <v>65</v>
      </c>
      <c r="B1" s="66"/>
      <c r="C1" s="66"/>
      <c r="D1" s="66"/>
      <c r="E1" s="66"/>
      <c r="F1" s="66"/>
      <c r="G1" s="67"/>
    </row>
    <row r="3" spans="1:13" ht="26.4" x14ac:dyDescent="0.65">
      <c r="A3" s="35" t="s">
        <v>66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 x14ac:dyDescent="0.3">
      <c r="A4" s="36"/>
      <c r="B4" s="36">
        <v>1</v>
      </c>
      <c r="C4" s="36">
        <v>2</v>
      </c>
      <c r="D4" s="36">
        <v>3</v>
      </c>
      <c r="E4" s="36">
        <v>4</v>
      </c>
      <c r="F4" s="36">
        <v>5</v>
      </c>
      <c r="G4" s="36">
        <v>6</v>
      </c>
      <c r="H4" s="36">
        <v>7</v>
      </c>
      <c r="I4" s="36">
        <v>8</v>
      </c>
      <c r="J4" s="36">
        <v>9</v>
      </c>
      <c r="K4" s="36">
        <v>10</v>
      </c>
      <c r="L4" s="36">
        <v>11</v>
      </c>
      <c r="M4" s="36">
        <v>12</v>
      </c>
    </row>
    <row r="5" spans="1:13" x14ac:dyDescent="0.3">
      <c r="A5" s="36">
        <v>1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</row>
    <row r="6" spans="1:13" x14ac:dyDescent="0.3">
      <c r="A6" s="36">
        <v>2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</row>
    <row r="7" spans="1:13" x14ac:dyDescent="0.3">
      <c r="A7" s="36">
        <v>3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</row>
    <row r="8" spans="1:13" x14ac:dyDescent="0.3">
      <c r="A8" s="36">
        <v>4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</row>
    <row r="9" spans="1:13" x14ac:dyDescent="0.3">
      <c r="A9" s="36">
        <v>5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1:13" x14ac:dyDescent="0.3">
      <c r="A10" s="36">
        <v>6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</row>
    <row r="11" spans="1:13" x14ac:dyDescent="0.3">
      <c r="A11" s="36">
        <v>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</row>
    <row r="12" spans="1:13" x14ac:dyDescent="0.3">
      <c r="A12" s="36">
        <v>8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</row>
    <row r="13" spans="1:13" x14ac:dyDescent="0.3">
      <c r="A13" s="36">
        <v>9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</row>
    <row r="14" spans="1:13" x14ac:dyDescent="0.3">
      <c r="A14" s="36">
        <v>10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</row>
    <row r="15" spans="1:13" x14ac:dyDescent="0.3">
      <c r="A15" s="36">
        <v>11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</row>
    <row r="16" spans="1:13" x14ac:dyDescent="0.3">
      <c r="A16" s="36">
        <v>12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4DF3-AAAB-4B93-9B8D-EA78F83AB009}">
  <sheetPr>
    <tabColor rgb="FFFF0000"/>
  </sheetPr>
  <dimension ref="A1:M16"/>
  <sheetViews>
    <sheetView workbookViewId="0"/>
  </sheetViews>
  <sheetFormatPr defaultRowHeight="14.4" x14ac:dyDescent="0.3"/>
  <sheetData>
    <row r="1" spans="1:13" x14ac:dyDescent="0.3">
      <c r="A1" s="65" t="s">
        <v>65</v>
      </c>
      <c r="B1" s="66"/>
      <c r="C1" s="66"/>
      <c r="D1" s="66"/>
      <c r="E1" s="66"/>
      <c r="F1" s="66"/>
      <c r="G1" s="67"/>
    </row>
    <row r="3" spans="1:13" ht="26.4" x14ac:dyDescent="0.65">
      <c r="A3" s="35" t="s">
        <v>66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 x14ac:dyDescent="0.3">
      <c r="A4" s="36"/>
      <c r="B4" s="36">
        <v>1</v>
      </c>
      <c r="C4" s="36">
        <v>2</v>
      </c>
      <c r="D4" s="36">
        <v>3</v>
      </c>
      <c r="E4" s="36">
        <v>4</v>
      </c>
      <c r="F4" s="36">
        <v>5</v>
      </c>
      <c r="G4" s="36">
        <v>6</v>
      </c>
      <c r="H4" s="36">
        <v>7</v>
      </c>
      <c r="I4" s="36">
        <v>8</v>
      </c>
      <c r="J4" s="36">
        <v>9</v>
      </c>
      <c r="K4" s="36">
        <v>10</v>
      </c>
      <c r="L4" s="36">
        <v>11</v>
      </c>
      <c r="M4" s="36">
        <v>12</v>
      </c>
    </row>
    <row r="5" spans="1:13" x14ac:dyDescent="0.3">
      <c r="A5" s="36">
        <v>1</v>
      </c>
      <c r="B5" s="37">
        <f t="shared" ref="B5:M16" si="0">B$4*$A5</f>
        <v>1</v>
      </c>
      <c r="C5" s="37">
        <f t="shared" si="0"/>
        <v>2</v>
      </c>
      <c r="D5" s="37">
        <f t="shared" si="0"/>
        <v>3</v>
      </c>
      <c r="E5" s="37">
        <f t="shared" si="0"/>
        <v>4</v>
      </c>
      <c r="F5" s="37">
        <f t="shared" si="0"/>
        <v>5</v>
      </c>
      <c r="G5" s="37">
        <f t="shared" si="0"/>
        <v>6</v>
      </c>
      <c r="H5" s="37">
        <f t="shared" si="0"/>
        <v>7</v>
      </c>
      <c r="I5" s="37">
        <f t="shared" si="0"/>
        <v>8</v>
      </c>
      <c r="J5" s="37">
        <f t="shared" si="0"/>
        <v>9</v>
      </c>
      <c r="K5" s="37">
        <f t="shared" si="0"/>
        <v>10</v>
      </c>
      <c r="L5" s="37">
        <f t="shared" si="0"/>
        <v>11</v>
      </c>
      <c r="M5" s="37">
        <f t="shared" si="0"/>
        <v>12</v>
      </c>
    </row>
    <row r="6" spans="1:13" x14ac:dyDescent="0.3">
      <c r="A6" s="36">
        <v>2</v>
      </c>
      <c r="B6" s="37">
        <f t="shared" si="0"/>
        <v>2</v>
      </c>
      <c r="C6" s="37">
        <f t="shared" si="0"/>
        <v>4</v>
      </c>
      <c r="D6" s="37">
        <f t="shared" si="0"/>
        <v>6</v>
      </c>
      <c r="E6" s="37">
        <f t="shared" si="0"/>
        <v>8</v>
      </c>
      <c r="F6" s="37">
        <f t="shared" si="0"/>
        <v>10</v>
      </c>
      <c r="G6" s="37">
        <f t="shared" si="0"/>
        <v>12</v>
      </c>
      <c r="H6" s="37">
        <f t="shared" si="0"/>
        <v>14</v>
      </c>
      <c r="I6" s="37">
        <f t="shared" si="0"/>
        <v>16</v>
      </c>
      <c r="J6" s="37">
        <f t="shared" si="0"/>
        <v>18</v>
      </c>
      <c r="K6" s="37">
        <f t="shared" si="0"/>
        <v>20</v>
      </c>
      <c r="L6" s="37">
        <f t="shared" si="0"/>
        <v>22</v>
      </c>
      <c r="M6" s="37">
        <f t="shared" si="0"/>
        <v>24</v>
      </c>
    </row>
    <row r="7" spans="1:13" x14ac:dyDescent="0.3">
      <c r="A7" s="36">
        <v>3</v>
      </c>
      <c r="B7" s="37">
        <f t="shared" si="0"/>
        <v>3</v>
      </c>
      <c r="C7" s="37">
        <f t="shared" si="0"/>
        <v>6</v>
      </c>
      <c r="D7" s="37">
        <f t="shared" si="0"/>
        <v>9</v>
      </c>
      <c r="E7" s="37">
        <f t="shared" si="0"/>
        <v>12</v>
      </c>
      <c r="F7" s="37">
        <f t="shared" si="0"/>
        <v>15</v>
      </c>
      <c r="G7" s="37">
        <f t="shared" si="0"/>
        <v>18</v>
      </c>
      <c r="H7" s="37">
        <f t="shared" si="0"/>
        <v>21</v>
      </c>
      <c r="I7" s="37">
        <f t="shared" si="0"/>
        <v>24</v>
      </c>
      <c r="J7" s="37">
        <f t="shared" si="0"/>
        <v>27</v>
      </c>
      <c r="K7" s="37">
        <f t="shared" si="0"/>
        <v>30</v>
      </c>
      <c r="L7" s="37">
        <f t="shared" si="0"/>
        <v>33</v>
      </c>
      <c r="M7" s="37">
        <f t="shared" si="0"/>
        <v>36</v>
      </c>
    </row>
    <row r="8" spans="1:13" x14ac:dyDescent="0.3">
      <c r="A8" s="36">
        <v>4</v>
      </c>
      <c r="B8" s="37">
        <f t="shared" si="0"/>
        <v>4</v>
      </c>
      <c r="C8" s="37">
        <f t="shared" si="0"/>
        <v>8</v>
      </c>
      <c r="D8" s="37">
        <f t="shared" si="0"/>
        <v>12</v>
      </c>
      <c r="E8" s="37">
        <f t="shared" si="0"/>
        <v>16</v>
      </c>
      <c r="F8" s="37">
        <f t="shared" si="0"/>
        <v>20</v>
      </c>
      <c r="G8" s="37">
        <f t="shared" si="0"/>
        <v>24</v>
      </c>
      <c r="H8" s="37">
        <f t="shared" si="0"/>
        <v>28</v>
      </c>
      <c r="I8" s="37">
        <f t="shared" si="0"/>
        <v>32</v>
      </c>
      <c r="J8" s="37">
        <f t="shared" si="0"/>
        <v>36</v>
      </c>
      <c r="K8" s="37">
        <f t="shared" si="0"/>
        <v>40</v>
      </c>
      <c r="L8" s="37">
        <f t="shared" si="0"/>
        <v>44</v>
      </c>
      <c r="M8" s="37">
        <f t="shared" si="0"/>
        <v>48</v>
      </c>
    </row>
    <row r="9" spans="1:13" x14ac:dyDescent="0.3">
      <c r="A9" s="36">
        <v>5</v>
      </c>
      <c r="B9" s="37">
        <f t="shared" si="0"/>
        <v>5</v>
      </c>
      <c r="C9" s="37">
        <f t="shared" si="0"/>
        <v>10</v>
      </c>
      <c r="D9" s="37">
        <f t="shared" si="0"/>
        <v>15</v>
      </c>
      <c r="E9" s="37">
        <f t="shared" si="0"/>
        <v>20</v>
      </c>
      <c r="F9" s="37">
        <f t="shared" si="0"/>
        <v>25</v>
      </c>
      <c r="G9" s="37">
        <f t="shared" si="0"/>
        <v>30</v>
      </c>
      <c r="H9" s="37">
        <f t="shared" si="0"/>
        <v>35</v>
      </c>
      <c r="I9" s="37">
        <f t="shared" si="0"/>
        <v>40</v>
      </c>
      <c r="J9" s="37">
        <f t="shared" si="0"/>
        <v>45</v>
      </c>
      <c r="K9" s="37">
        <f t="shared" si="0"/>
        <v>50</v>
      </c>
      <c r="L9" s="37">
        <f t="shared" si="0"/>
        <v>55</v>
      </c>
      <c r="M9" s="37">
        <f t="shared" si="0"/>
        <v>60</v>
      </c>
    </row>
    <row r="10" spans="1:13" x14ac:dyDescent="0.3">
      <c r="A10" s="36">
        <v>6</v>
      </c>
      <c r="B10" s="37">
        <f t="shared" si="0"/>
        <v>6</v>
      </c>
      <c r="C10" s="37">
        <f t="shared" si="0"/>
        <v>12</v>
      </c>
      <c r="D10" s="37">
        <f t="shared" si="0"/>
        <v>18</v>
      </c>
      <c r="E10" s="37">
        <f t="shared" si="0"/>
        <v>24</v>
      </c>
      <c r="F10" s="37">
        <f t="shared" si="0"/>
        <v>30</v>
      </c>
      <c r="G10" s="37">
        <f t="shared" si="0"/>
        <v>36</v>
      </c>
      <c r="H10" s="37">
        <f t="shared" si="0"/>
        <v>42</v>
      </c>
      <c r="I10" s="37">
        <f t="shared" si="0"/>
        <v>48</v>
      </c>
      <c r="J10" s="37">
        <f t="shared" si="0"/>
        <v>54</v>
      </c>
      <c r="K10" s="37">
        <f t="shared" si="0"/>
        <v>60</v>
      </c>
      <c r="L10" s="37">
        <f t="shared" si="0"/>
        <v>66</v>
      </c>
      <c r="M10" s="37">
        <f t="shared" si="0"/>
        <v>72</v>
      </c>
    </row>
    <row r="11" spans="1:13" x14ac:dyDescent="0.3">
      <c r="A11" s="36">
        <v>7</v>
      </c>
      <c r="B11" s="37">
        <f t="shared" si="0"/>
        <v>7</v>
      </c>
      <c r="C11" s="37">
        <f t="shared" si="0"/>
        <v>14</v>
      </c>
      <c r="D11" s="37">
        <f t="shared" si="0"/>
        <v>21</v>
      </c>
      <c r="E11" s="37">
        <f t="shared" si="0"/>
        <v>28</v>
      </c>
      <c r="F11" s="37">
        <f t="shared" si="0"/>
        <v>35</v>
      </c>
      <c r="G11" s="37">
        <f t="shared" si="0"/>
        <v>42</v>
      </c>
      <c r="H11" s="37">
        <f t="shared" si="0"/>
        <v>49</v>
      </c>
      <c r="I11" s="37">
        <f t="shared" si="0"/>
        <v>56</v>
      </c>
      <c r="J11" s="37">
        <f t="shared" si="0"/>
        <v>63</v>
      </c>
      <c r="K11" s="37">
        <f t="shared" si="0"/>
        <v>70</v>
      </c>
      <c r="L11" s="37">
        <f t="shared" si="0"/>
        <v>77</v>
      </c>
      <c r="M11" s="37">
        <f t="shared" si="0"/>
        <v>84</v>
      </c>
    </row>
    <row r="12" spans="1:13" x14ac:dyDescent="0.3">
      <c r="A12" s="36">
        <v>8</v>
      </c>
      <c r="B12" s="37">
        <f t="shared" si="0"/>
        <v>8</v>
      </c>
      <c r="C12" s="37">
        <f t="shared" si="0"/>
        <v>16</v>
      </c>
      <c r="D12" s="37">
        <f t="shared" si="0"/>
        <v>24</v>
      </c>
      <c r="E12" s="37">
        <f t="shared" si="0"/>
        <v>32</v>
      </c>
      <c r="F12" s="37">
        <f t="shared" si="0"/>
        <v>40</v>
      </c>
      <c r="G12" s="37">
        <f t="shared" si="0"/>
        <v>48</v>
      </c>
      <c r="H12" s="37">
        <f t="shared" si="0"/>
        <v>56</v>
      </c>
      <c r="I12" s="37">
        <f t="shared" si="0"/>
        <v>64</v>
      </c>
      <c r="J12" s="37">
        <f t="shared" si="0"/>
        <v>72</v>
      </c>
      <c r="K12" s="37">
        <f t="shared" si="0"/>
        <v>80</v>
      </c>
      <c r="L12" s="37">
        <f t="shared" si="0"/>
        <v>88</v>
      </c>
      <c r="M12" s="37">
        <f t="shared" si="0"/>
        <v>96</v>
      </c>
    </row>
    <row r="13" spans="1:13" x14ac:dyDescent="0.3">
      <c r="A13" s="36">
        <v>9</v>
      </c>
      <c r="B13" s="37">
        <f t="shared" si="0"/>
        <v>9</v>
      </c>
      <c r="C13" s="37">
        <f t="shared" si="0"/>
        <v>18</v>
      </c>
      <c r="D13" s="37">
        <f t="shared" si="0"/>
        <v>27</v>
      </c>
      <c r="E13" s="37">
        <f t="shared" si="0"/>
        <v>36</v>
      </c>
      <c r="F13" s="37">
        <f t="shared" si="0"/>
        <v>45</v>
      </c>
      <c r="G13" s="37">
        <f t="shared" si="0"/>
        <v>54</v>
      </c>
      <c r="H13" s="37">
        <f t="shared" si="0"/>
        <v>63</v>
      </c>
      <c r="I13" s="37">
        <f t="shared" si="0"/>
        <v>72</v>
      </c>
      <c r="J13" s="37">
        <f t="shared" si="0"/>
        <v>81</v>
      </c>
      <c r="K13" s="37">
        <f t="shared" si="0"/>
        <v>90</v>
      </c>
      <c r="L13" s="37">
        <f t="shared" si="0"/>
        <v>99</v>
      </c>
      <c r="M13" s="37">
        <f t="shared" si="0"/>
        <v>108</v>
      </c>
    </row>
    <row r="14" spans="1:13" x14ac:dyDescent="0.3">
      <c r="A14" s="36">
        <v>10</v>
      </c>
      <c r="B14" s="37">
        <f t="shared" si="0"/>
        <v>10</v>
      </c>
      <c r="C14" s="37">
        <f t="shared" si="0"/>
        <v>20</v>
      </c>
      <c r="D14" s="37">
        <f t="shared" si="0"/>
        <v>30</v>
      </c>
      <c r="E14" s="37">
        <f t="shared" si="0"/>
        <v>40</v>
      </c>
      <c r="F14" s="37">
        <f t="shared" si="0"/>
        <v>50</v>
      </c>
      <c r="G14" s="37">
        <f t="shared" si="0"/>
        <v>60</v>
      </c>
      <c r="H14" s="37">
        <f t="shared" si="0"/>
        <v>70</v>
      </c>
      <c r="I14" s="37">
        <f t="shared" si="0"/>
        <v>80</v>
      </c>
      <c r="J14" s="37">
        <f t="shared" si="0"/>
        <v>90</v>
      </c>
      <c r="K14" s="37">
        <f t="shared" si="0"/>
        <v>100</v>
      </c>
      <c r="L14" s="37">
        <f t="shared" si="0"/>
        <v>110</v>
      </c>
      <c r="M14" s="37">
        <f t="shared" si="0"/>
        <v>120</v>
      </c>
    </row>
    <row r="15" spans="1:13" x14ac:dyDescent="0.3">
      <c r="A15" s="36">
        <v>11</v>
      </c>
      <c r="B15" s="37">
        <f t="shared" si="0"/>
        <v>11</v>
      </c>
      <c r="C15" s="37">
        <f t="shared" si="0"/>
        <v>22</v>
      </c>
      <c r="D15" s="37">
        <f t="shared" si="0"/>
        <v>33</v>
      </c>
      <c r="E15" s="37">
        <f t="shared" si="0"/>
        <v>44</v>
      </c>
      <c r="F15" s="37">
        <f t="shared" si="0"/>
        <v>55</v>
      </c>
      <c r="G15" s="37">
        <f t="shared" si="0"/>
        <v>66</v>
      </c>
      <c r="H15" s="37">
        <f t="shared" si="0"/>
        <v>77</v>
      </c>
      <c r="I15" s="37">
        <f t="shared" si="0"/>
        <v>88</v>
      </c>
      <c r="J15" s="37">
        <f t="shared" si="0"/>
        <v>99</v>
      </c>
      <c r="K15" s="37">
        <f t="shared" si="0"/>
        <v>110</v>
      </c>
      <c r="L15" s="37">
        <f t="shared" si="0"/>
        <v>121</v>
      </c>
      <c r="M15" s="37">
        <f t="shared" si="0"/>
        <v>132</v>
      </c>
    </row>
    <row r="16" spans="1:13" x14ac:dyDescent="0.3">
      <c r="A16" s="36">
        <v>12</v>
      </c>
      <c r="B16" s="37">
        <f t="shared" si="0"/>
        <v>12</v>
      </c>
      <c r="C16" s="37">
        <f t="shared" si="0"/>
        <v>24</v>
      </c>
      <c r="D16" s="37">
        <f t="shared" si="0"/>
        <v>36</v>
      </c>
      <c r="E16" s="37">
        <f t="shared" si="0"/>
        <v>48</v>
      </c>
      <c r="F16" s="37">
        <f t="shared" si="0"/>
        <v>60</v>
      </c>
      <c r="G16" s="37">
        <f t="shared" si="0"/>
        <v>72</v>
      </c>
      <c r="H16" s="37">
        <f t="shared" si="0"/>
        <v>84</v>
      </c>
      <c r="I16" s="37">
        <f t="shared" si="0"/>
        <v>96</v>
      </c>
      <c r="J16" s="37">
        <f t="shared" si="0"/>
        <v>108</v>
      </c>
      <c r="K16" s="37">
        <f t="shared" si="0"/>
        <v>120</v>
      </c>
      <c r="L16" s="37">
        <f t="shared" si="0"/>
        <v>132</v>
      </c>
      <c r="M16" s="37">
        <f t="shared" si="0"/>
        <v>144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B99B-9722-4FE9-8A24-597077F63705}">
  <sheetPr>
    <tabColor rgb="FF0000FF"/>
  </sheetPr>
  <dimension ref="A1:I19"/>
  <sheetViews>
    <sheetView workbookViewId="0"/>
  </sheetViews>
  <sheetFormatPr defaultRowHeight="14.4" x14ac:dyDescent="0.3"/>
  <cols>
    <col min="1" max="1" width="18" customWidth="1"/>
    <col min="2" max="5" width="14.88671875" customWidth="1"/>
  </cols>
  <sheetData>
    <row r="1" spans="1:9" x14ac:dyDescent="0.3">
      <c r="A1" s="68" t="s">
        <v>67</v>
      </c>
      <c r="B1" s="69"/>
      <c r="C1" s="69"/>
      <c r="D1" s="69"/>
      <c r="E1" s="69"/>
      <c r="F1" s="69"/>
      <c r="G1" s="69"/>
      <c r="H1" s="69"/>
      <c r="I1" s="70"/>
    </row>
    <row r="4" spans="1:9" x14ac:dyDescent="0.3">
      <c r="A4" s="39"/>
      <c r="B4" s="71" t="s">
        <v>2</v>
      </c>
      <c r="C4" s="71" t="s">
        <v>3</v>
      </c>
      <c r="D4" s="71" t="s">
        <v>4</v>
      </c>
      <c r="E4" s="71" t="s">
        <v>5</v>
      </c>
    </row>
    <row r="5" spans="1:9" x14ac:dyDescent="0.3">
      <c r="A5" s="71" t="s">
        <v>8</v>
      </c>
      <c r="B5" s="72">
        <v>5000</v>
      </c>
      <c r="C5" s="72">
        <v>6000</v>
      </c>
      <c r="D5" s="72">
        <v>7500</v>
      </c>
      <c r="E5" s="72">
        <v>6900</v>
      </c>
    </row>
    <row r="6" spans="1:9" x14ac:dyDescent="0.3">
      <c r="A6" s="73" t="str">
        <f>A15</f>
        <v>Expense 1</v>
      </c>
      <c r="B6" s="74"/>
      <c r="C6" s="74"/>
      <c r="D6" s="74"/>
      <c r="E6" s="74"/>
    </row>
    <row r="7" spans="1:9" x14ac:dyDescent="0.3">
      <c r="A7" s="73" t="str">
        <f>A16</f>
        <v>Expense 2</v>
      </c>
      <c r="B7" s="74"/>
      <c r="C7" s="74"/>
      <c r="D7" s="74"/>
      <c r="E7" s="74"/>
    </row>
    <row r="8" spans="1:9" x14ac:dyDescent="0.3">
      <c r="A8" s="73" t="str">
        <f>A17</f>
        <v>Expense 3</v>
      </c>
      <c r="B8" s="74"/>
      <c r="C8" s="74"/>
      <c r="D8" s="74"/>
      <c r="E8" s="74"/>
    </row>
    <row r="9" spans="1:9" x14ac:dyDescent="0.3">
      <c r="A9" s="73" t="str">
        <f>A18</f>
        <v>Expense 4</v>
      </c>
      <c r="B9" s="74"/>
      <c r="C9" s="74"/>
      <c r="D9" s="74"/>
      <c r="E9" s="74"/>
    </row>
    <row r="10" spans="1:9" x14ac:dyDescent="0.3">
      <c r="A10" s="73" t="str">
        <f>A19</f>
        <v>Expense 5</v>
      </c>
      <c r="B10" s="74"/>
      <c r="C10" s="74"/>
      <c r="D10" s="74"/>
      <c r="E10" s="74"/>
    </row>
    <row r="11" spans="1:9" x14ac:dyDescent="0.3">
      <c r="A11" s="71" t="s">
        <v>28</v>
      </c>
      <c r="B11" s="75"/>
      <c r="C11" s="75"/>
      <c r="D11" s="75"/>
      <c r="E11" s="75"/>
    </row>
    <row r="12" spans="1:9" x14ac:dyDescent="0.3">
      <c r="A12" s="71" t="s">
        <v>10</v>
      </c>
      <c r="B12" s="76"/>
      <c r="C12" s="76"/>
      <c r="D12" s="76"/>
      <c r="E12" s="76"/>
    </row>
    <row r="13" spans="1:9" x14ac:dyDescent="0.3">
      <c r="A13" s="38"/>
      <c r="B13" s="38"/>
      <c r="C13" s="38"/>
      <c r="D13" s="38"/>
      <c r="E13" s="38"/>
    </row>
    <row r="14" spans="1:9" x14ac:dyDescent="0.3">
      <c r="A14" s="77" t="s">
        <v>68</v>
      </c>
      <c r="B14" s="78"/>
      <c r="C14" s="38"/>
      <c r="D14" s="38"/>
      <c r="E14" s="38"/>
    </row>
    <row r="15" spans="1:9" x14ac:dyDescent="0.3">
      <c r="A15" s="39" t="s">
        <v>69</v>
      </c>
      <c r="B15" s="59">
        <v>0.2</v>
      </c>
      <c r="C15" s="38"/>
      <c r="D15" s="38"/>
      <c r="E15" s="38"/>
    </row>
    <row r="16" spans="1:9" x14ac:dyDescent="0.3">
      <c r="A16" s="39" t="s">
        <v>70</v>
      </c>
      <c r="B16" s="59">
        <v>0.15</v>
      </c>
      <c r="C16" s="38"/>
      <c r="D16" s="38"/>
      <c r="E16" s="38"/>
    </row>
    <row r="17" spans="1:5" x14ac:dyDescent="0.3">
      <c r="A17" s="39" t="s">
        <v>71</v>
      </c>
      <c r="B17" s="59">
        <v>0.14000000000000001</v>
      </c>
      <c r="C17" s="38"/>
      <c r="D17" s="38"/>
      <c r="E17" s="38"/>
    </row>
    <row r="18" spans="1:5" x14ac:dyDescent="0.3">
      <c r="A18" s="39" t="s">
        <v>72</v>
      </c>
      <c r="B18" s="59">
        <v>0.05</v>
      </c>
      <c r="C18" s="38"/>
      <c r="D18" s="38"/>
      <c r="E18" s="38"/>
    </row>
    <row r="19" spans="1:5" x14ac:dyDescent="0.3">
      <c r="A19" s="39" t="s">
        <v>73</v>
      </c>
      <c r="B19" s="59">
        <v>0.33</v>
      </c>
      <c r="C19" s="38"/>
      <c r="D19" s="38"/>
      <c r="E19" s="3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E487-3153-495A-B3E4-D1FD20E8B521}">
  <sheetPr>
    <tabColor rgb="FFFF0000"/>
  </sheetPr>
  <dimension ref="A1:I19"/>
  <sheetViews>
    <sheetView workbookViewId="0">
      <selection activeCell="B6" sqref="B6"/>
    </sheetView>
  </sheetViews>
  <sheetFormatPr defaultRowHeight="14.4" x14ac:dyDescent="0.3"/>
  <cols>
    <col min="1" max="1" width="18" customWidth="1"/>
    <col min="2" max="5" width="14.88671875" customWidth="1"/>
  </cols>
  <sheetData>
    <row r="1" spans="1:9" x14ac:dyDescent="0.3">
      <c r="A1" s="68" t="s">
        <v>67</v>
      </c>
      <c r="B1" s="69"/>
      <c r="C1" s="69"/>
      <c r="D1" s="69"/>
      <c r="E1" s="69"/>
      <c r="F1" s="69"/>
      <c r="G1" s="69"/>
      <c r="H1" s="69"/>
      <c r="I1" s="70"/>
    </row>
    <row r="4" spans="1:9" x14ac:dyDescent="0.3">
      <c r="A4" s="39"/>
      <c r="B4" s="71" t="s">
        <v>2</v>
      </c>
      <c r="C4" s="71" t="s">
        <v>3</v>
      </c>
      <c r="D4" s="71" t="s">
        <v>4</v>
      </c>
      <c r="E4" s="71" t="s">
        <v>5</v>
      </c>
    </row>
    <row r="5" spans="1:9" x14ac:dyDescent="0.3">
      <c r="A5" s="71" t="s">
        <v>8</v>
      </c>
      <c r="B5" s="72">
        <v>5000</v>
      </c>
      <c r="C5" s="72">
        <v>6000</v>
      </c>
      <c r="D5" s="72">
        <v>7500</v>
      </c>
      <c r="E5" s="72">
        <v>6900</v>
      </c>
    </row>
    <row r="6" spans="1:9" x14ac:dyDescent="0.3">
      <c r="A6" s="73" t="str">
        <f>A15</f>
        <v>Expense 1</v>
      </c>
      <c r="B6" s="74">
        <f t="shared" ref="B6:E10" si="0">ROUND(B$5*$B15,2)</f>
        <v>1000</v>
      </c>
      <c r="C6" s="74">
        <f t="shared" si="0"/>
        <v>1200</v>
      </c>
      <c r="D6" s="74">
        <f t="shared" si="0"/>
        <v>1500</v>
      </c>
      <c r="E6" s="74">
        <f t="shared" si="0"/>
        <v>1380</v>
      </c>
    </row>
    <row r="7" spans="1:9" x14ac:dyDescent="0.3">
      <c r="A7" s="73" t="str">
        <f>A16</f>
        <v>Expense 2</v>
      </c>
      <c r="B7" s="74">
        <f t="shared" si="0"/>
        <v>750</v>
      </c>
      <c r="C7" s="74">
        <f t="shared" si="0"/>
        <v>900</v>
      </c>
      <c r="D7" s="74">
        <f t="shared" si="0"/>
        <v>1125</v>
      </c>
      <c r="E7" s="74">
        <f t="shared" si="0"/>
        <v>1035</v>
      </c>
    </row>
    <row r="8" spans="1:9" x14ac:dyDescent="0.3">
      <c r="A8" s="73" t="str">
        <f>A17</f>
        <v>Expense 3</v>
      </c>
      <c r="B8" s="74">
        <f t="shared" si="0"/>
        <v>700</v>
      </c>
      <c r="C8" s="74">
        <f t="shared" si="0"/>
        <v>840</v>
      </c>
      <c r="D8" s="74">
        <f t="shared" si="0"/>
        <v>1050</v>
      </c>
      <c r="E8" s="74">
        <f t="shared" si="0"/>
        <v>966</v>
      </c>
    </row>
    <row r="9" spans="1:9" x14ac:dyDescent="0.3">
      <c r="A9" s="73" t="str">
        <f>A18</f>
        <v>Expense 4</v>
      </c>
      <c r="B9" s="74">
        <f t="shared" si="0"/>
        <v>250</v>
      </c>
      <c r="C9" s="74">
        <f t="shared" si="0"/>
        <v>300</v>
      </c>
      <c r="D9" s="74">
        <f t="shared" si="0"/>
        <v>375</v>
      </c>
      <c r="E9" s="74">
        <f t="shared" si="0"/>
        <v>345</v>
      </c>
    </row>
    <row r="10" spans="1:9" x14ac:dyDescent="0.3">
      <c r="A10" s="73" t="str">
        <f>A19</f>
        <v>Expense 5</v>
      </c>
      <c r="B10" s="74">
        <f t="shared" si="0"/>
        <v>1650</v>
      </c>
      <c r="C10" s="74">
        <f t="shared" si="0"/>
        <v>1980</v>
      </c>
      <c r="D10" s="74">
        <f t="shared" si="0"/>
        <v>2475</v>
      </c>
      <c r="E10" s="74">
        <f t="shared" si="0"/>
        <v>2277</v>
      </c>
    </row>
    <row r="11" spans="1:9" x14ac:dyDescent="0.3">
      <c r="A11" s="71" t="s">
        <v>28</v>
      </c>
      <c r="B11" s="75">
        <f t="shared" ref="B11:E11" si="1">SUM(B6:B10)</f>
        <v>4350</v>
      </c>
      <c r="C11" s="75">
        <f t="shared" si="1"/>
        <v>5220</v>
      </c>
      <c r="D11" s="75">
        <f t="shared" si="1"/>
        <v>6525</v>
      </c>
      <c r="E11" s="75">
        <f t="shared" si="1"/>
        <v>6003</v>
      </c>
    </row>
    <row r="12" spans="1:9" x14ac:dyDescent="0.3">
      <c r="A12" s="71" t="s">
        <v>10</v>
      </c>
      <c r="B12" s="76">
        <f t="shared" ref="B12:E12" si="2">B5-B11</f>
        <v>650</v>
      </c>
      <c r="C12" s="76">
        <f t="shared" si="2"/>
        <v>780</v>
      </c>
      <c r="D12" s="76">
        <f t="shared" si="2"/>
        <v>975</v>
      </c>
      <c r="E12" s="76">
        <f t="shared" si="2"/>
        <v>897</v>
      </c>
    </row>
    <row r="13" spans="1:9" x14ac:dyDescent="0.3">
      <c r="A13" s="38"/>
      <c r="B13" s="38"/>
      <c r="C13" s="38"/>
      <c r="D13" s="38"/>
      <c r="E13" s="38"/>
    </row>
    <row r="14" spans="1:9" x14ac:dyDescent="0.3">
      <c r="A14" s="77" t="s">
        <v>68</v>
      </c>
      <c r="B14" s="78"/>
      <c r="C14" s="38"/>
      <c r="D14" s="38"/>
      <c r="E14" s="38"/>
    </row>
    <row r="15" spans="1:9" x14ac:dyDescent="0.3">
      <c r="A15" s="39" t="s">
        <v>69</v>
      </c>
      <c r="B15" s="59">
        <v>0.2</v>
      </c>
      <c r="C15" s="38"/>
      <c r="D15" s="38"/>
      <c r="E15" s="38"/>
    </row>
    <row r="16" spans="1:9" x14ac:dyDescent="0.3">
      <c r="A16" s="39" t="s">
        <v>70</v>
      </c>
      <c r="B16" s="59">
        <v>0.15</v>
      </c>
      <c r="C16" s="38"/>
      <c r="D16" s="38"/>
      <c r="E16" s="38"/>
    </row>
    <row r="17" spans="1:5" x14ac:dyDescent="0.3">
      <c r="A17" s="39" t="s">
        <v>71</v>
      </c>
      <c r="B17" s="59">
        <v>0.14000000000000001</v>
      </c>
      <c r="C17" s="38"/>
      <c r="D17" s="38"/>
      <c r="E17" s="38"/>
    </row>
    <row r="18" spans="1:5" x14ac:dyDescent="0.3">
      <c r="A18" s="39" t="s">
        <v>72</v>
      </c>
      <c r="B18" s="59">
        <v>0.05</v>
      </c>
      <c r="C18" s="38"/>
      <c r="D18" s="38"/>
      <c r="E18" s="38"/>
    </row>
    <row r="19" spans="1:5" x14ac:dyDescent="0.3">
      <c r="A19" s="39" t="s">
        <v>73</v>
      </c>
      <c r="B19" s="59">
        <v>0.33</v>
      </c>
      <c r="C19" s="38"/>
      <c r="D19" s="38"/>
      <c r="E19" s="3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76CA-8674-4689-A1D4-D75F543640BF}">
  <sheetPr>
    <tabColor rgb="FF0000FF"/>
  </sheetPr>
  <dimension ref="A1:J22"/>
  <sheetViews>
    <sheetView workbookViewId="0">
      <selection activeCell="D6" sqref="D6"/>
    </sheetView>
  </sheetViews>
  <sheetFormatPr defaultColWidth="10.33203125" defaultRowHeight="14.4" x14ac:dyDescent="0.3"/>
  <cols>
    <col min="1" max="1" width="16.6640625" customWidth="1"/>
    <col min="2" max="2" width="13.88671875" bestFit="1" customWidth="1"/>
    <col min="3" max="3" width="12.33203125" bestFit="1" customWidth="1"/>
    <col min="4" max="4" width="13.88671875" bestFit="1" customWidth="1"/>
    <col min="8" max="13" width="16.33203125" customWidth="1"/>
    <col min="14" max="15" width="12.33203125" customWidth="1"/>
    <col min="16" max="18" width="9" customWidth="1"/>
    <col min="19" max="19" width="12.44140625" bestFit="1" customWidth="1"/>
    <col min="20" max="23" width="9" customWidth="1"/>
    <col min="24" max="24" width="10.6640625" customWidth="1"/>
    <col min="25" max="28" width="9" customWidth="1"/>
    <col min="29" max="29" width="12" customWidth="1"/>
    <col min="30" max="32" width="10.6640625" customWidth="1"/>
    <col min="33" max="33" width="10.6640625" bestFit="1" customWidth="1"/>
    <col min="34" max="34" width="14.33203125" bestFit="1" customWidth="1"/>
    <col min="35" max="35" width="11.44140625" bestFit="1" customWidth="1"/>
  </cols>
  <sheetData>
    <row r="1" spans="1:10" x14ac:dyDescent="0.3">
      <c r="A1" s="68" t="s">
        <v>74</v>
      </c>
      <c r="B1" s="69"/>
      <c r="C1" s="69"/>
      <c r="D1" s="69"/>
      <c r="E1" s="69"/>
      <c r="F1" s="69"/>
      <c r="G1" s="69"/>
      <c r="H1" s="70"/>
    </row>
    <row r="3" spans="1:10" x14ac:dyDescent="0.3">
      <c r="B3" s="31" t="s">
        <v>75</v>
      </c>
      <c r="C3" s="31" t="s">
        <v>76</v>
      </c>
      <c r="D3" s="31" t="str">
        <f t="shared" ref="D3:J3" si="0">D16</f>
        <v>Expense 1</v>
      </c>
      <c r="E3" s="31" t="str">
        <f t="shared" si="0"/>
        <v>Expense 2</v>
      </c>
      <c r="F3" s="31" t="str">
        <f t="shared" si="0"/>
        <v>Expense 3</v>
      </c>
      <c r="G3" s="31" t="str">
        <f t="shared" si="0"/>
        <v>Expense 4</v>
      </c>
      <c r="H3" s="31" t="str">
        <f t="shared" si="0"/>
        <v>Expense 5</v>
      </c>
      <c r="I3" s="31" t="str">
        <f t="shared" si="0"/>
        <v>Expense 6</v>
      </c>
      <c r="J3" s="31" t="str">
        <f t="shared" si="0"/>
        <v>Expense 7</v>
      </c>
    </row>
    <row r="4" spans="1:10" x14ac:dyDescent="0.3">
      <c r="B4" s="25" t="s">
        <v>2</v>
      </c>
      <c r="C4" s="43">
        <v>5000</v>
      </c>
      <c r="D4" s="47"/>
      <c r="E4" s="47"/>
      <c r="F4" s="47"/>
      <c r="G4" s="47"/>
      <c r="H4" s="47"/>
      <c r="I4" s="47"/>
      <c r="J4" s="47"/>
    </row>
    <row r="5" spans="1:10" x14ac:dyDescent="0.3">
      <c r="B5" s="25" t="s">
        <v>3</v>
      </c>
      <c r="C5" s="43">
        <v>6000</v>
      </c>
      <c r="D5" s="47"/>
      <c r="E5" s="47"/>
      <c r="F5" s="47"/>
      <c r="G5" s="47"/>
      <c r="H5" s="47"/>
      <c r="I5" s="47"/>
      <c r="J5" s="47"/>
    </row>
    <row r="6" spans="1:10" x14ac:dyDescent="0.3">
      <c r="B6" s="25" t="s">
        <v>4</v>
      </c>
      <c r="C6" s="43">
        <v>7500</v>
      </c>
      <c r="D6" s="47"/>
      <c r="E6" s="47"/>
      <c r="F6" s="47"/>
      <c r="G6" s="47"/>
      <c r="H6" s="47"/>
      <c r="I6" s="47"/>
      <c r="J6" s="47"/>
    </row>
    <row r="7" spans="1:10" x14ac:dyDescent="0.3">
      <c r="B7" s="25" t="s">
        <v>5</v>
      </c>
      <c r="C7" s="43">
        <v>8000</v>
      </c>
      <c r="D7" s="47"/>
      <c r="E7" s="47"/>
      <c r="F7" s="47"/>
      <c r="G7" s="47"/>
      <c r="H7" s="47"/>
      <c r="I7" s="47"/>
      <c r="J7" s="47"/>
    </row>
    <row r="8" spans="1:10" x14ac:dyDescent="0.3">
      <c r="B8" s="25" t="s">
        <v>6</v>
      </c>
      <c r="C8" s="43">
        <v>8000</v>
      </c>
      <c r="D8" s="47"/>
      <c r="E8" s="47"/>
      <c r="F8" s="47"/>
      <c r="G8" s="47"/>
      <c r="H8" s="47"/>
      <c r="I8" s="47"/>
      <c r="J8" s="47"/>
    </row>
    <row r="9" spans="1:10" x14ac:dyDescent="0.3">
      <c r="B9" s="25" t="s">
        <v>29</v>
      </c>
      <c r="C9" s="43">
        <v>8000</v>
      </c>
      <c r="D9" s="47"/>
      <c r="E9" s="47"/>
      <c r="F9" s="47"/>
      <c r="G9" s="47"/>
      <c r="H9" s="47"/>
      <c r="I9" s="47"/>
      <c r="J9" s="47"/>
    </row>
    <row r="10" spans="1:10" x14ac:dyDescent="0.3">
      <c r="B10" s="25" t="s">
        <v>30</v>
      </c>
      <c r="C10" s="43">
        <v>10000</v>
      </c>
      <c r="D10" s="47"/>
      <c r="E10" s="47"/>
      <c r="F10" s="47"/>
      <c r="G10" s="47"/>
      <c r="H10" s="47"/>
      <c r="I10" s="47"/>
      <c r="J10" s="47"/>
    </row>
    <row r="11" spans="1:10" x14ac:dyDescent="0.3">
      <c r="B11" s="25" t="s">
        <v>31</v>
      </c>
      <c r="C11" s="43">
        <v>11000</v>
      </c>
      <c r="D11" s="47"/>
      <c r="E11" s="47"/>
      <c r="F11" s="47"/>
      <c r="G11" s="47"/>
      <c r="H11" s="47"/>
      <c r="I11" s="47"/>
      <c r="J11" s="47"/>
    </row>
    <row r="12" spans="1:10" x14ac:dyDescent="0.3">
      <c r="B12" s="25" t="s">
        <v>32</v>
      </c>
      <c r="C12" s="43">
        <v>15000</v>
      </c>
      <c r="D12" s="47"/>
      <c r="E12" s="47"/>
      <c r="F12" s="47"/>
      <c r="G12" s="47"/>
      <c r="H12" s="47"/>
      <c r="I12" s="47"/>
      <c r="J12" s="47"/>
    </row>
    <row r="15" spans="1:10" x14ac:dyDescent="0.3">
      <c r="A15" s="79" t="s">
        <v>11</v>
      </c>
      <c r="B15" s="79"/>
      <c r="D15" s="79" t="s">
        <v>11</v>
      </c>
      <c r="E15" s="79"/>
      <c r="F15" s="79"/>
      <c r="G15" s="79"/>
      <c r="H15" s="79"/>
      <c r="I15" s="79"/>
      <c r="J15" s="79"/>
    </row>
    <row r="16" spans="1:10" x14ac:dyDescent="0.3">
      <c r="A16" s="31" t="s">
        <v>69</v>
      </c>
      <c r="B16" s="80">
        <v>0.1</v>
      </c>
      <c r="D16" s="31" t="s">
        <v>69</v>
      </c>
      <c r="E16" s="31" t="s">
        <v>70</v>
      </c>
      <c r="F16" s="31" t="s">
        <v>71</v>
      </c>
      <c r="G16" s="31" t="s">
        <v>72</v>
      </c>
      <c r="H16" s="31" t="s">
        <v>73</v>
      </c>
      <c r="I16" s="31" t="s">
        <v>77</v>
      </c>
      <c r="J16" s="31" t="s">
        <v>78</v>
      </c>
    </row>
    <row r="17" spans="1:10" x14ac:dyDescent="0.3">
      <c r="A17" s="31" t="s">
        <v>70</v>
      </c>
      <c r="B17" s="80">
        <v>0.05</v>
      </c>
      <c r="D17" s="80">
        <v>0.1</v>
      </c>
      <c r="E17" s="80">
        <v>0.05</v>
      </c>
      <c r="F17" s="80">
        <v>0.12</v>
      </c>
      <c r="G17" s="80">
        <v>4.4999999999999998E-2</v>
      </c>
      <c r="H17" s="80">
        <v>0.21</v>
      </c>
      <c r="I17" s="80">
        <v>0.04</v>
      </c>
      <c r="J17" s="80">
        <v>0.03</v>
      </c>
    </row>
    <row r="18" spans="1:10" x14ac:dyDescent="0.3">
      <c r="A18" s="31" t="s">
        <v>71</v>
      </c>
      <c r="B18" s="80">
        <v>0.12</v>
      </c>
    </row>
    <row r="19" spans="1:10" x14ac:dyDescent="0.3">
      <c r="A19" s="31" t="s">
        <v>72</v>
      </c>
      <c r="B19" s="80">
        <v>4.4999999999999998E-2</v>
      </c>
    </row>
    <row r="20" spans="1:10" x14ac:dyDescent="0.3">
      <c r="A20" s="31" t="s">
        <v>73</v>
      </c>
      <c r="B20" s="80">
        <v>0.21</v>
      </c>
    </row>
    <row r="21" spans="1:10" x14ac:dyDescent="0.3">
      <c r="A21" s="31" t="s">
        <v>77</v>
      </c>
      <c r="B21" s="80">
        <v>0.04</v>
      </c>
    </row>
    <row r="22" spans="1:10" x14ac:dyDescent="0.3">
      <c r="A22" s="31" t="s">
        <v>78</v>
      </c>
      <c r="B22" s="80">
        <v>0.03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8776E-FADF-4AA0-837B-0EE81FF9656E}">
  <sheetPr>
    <tabColor rgb="FFFF0000"/>
  </sheetPr>
  <dimension ref="A1:J22"/>
  <sheetViews>
    <sheetView workbookViewId="0"/>
  </sheetViews>
  <sheetFormatPr defaultColWidth="10.33203125" defaultRowHeight="14.4" x14ac:dyDescent="0.3"/>
  <cols>
    <col min="1" max="1" width="16.6640625" customWidth="1"/>
    <col min="2" max="2" width="13.88671875" bestFit="1" customWidth="1"/>
    <col min="3" max="3" width="12.33203125" bestFit="1" customWidth="1"/>
    <col min="4" max="4" width="13.88671875" bestFit="1" customWidth="1"/>
    <col min="8" max="13" width="16.33203125" customWidth="1"/>
    <col min="14" max="15" width="12.33203125" customWidth="1"/>
    <col min="16" max="18" width="9" customWidth="1"/>
    <col min="19" max="19" width="12.44140625" bestFit="1" customWidth="1"/>
    <col min="20" max="23" width="9" customWidth="1"/>
    <col min="24" max="24" width="10.6640625" customWidth="1"/>
    <col min="25" max="28" width="9" customWidth="1"/>
    <col min="29" max="29" width="12" customWidth="1"/>
    <col min="30" max="32" width="10.6640625" customWidth="1"/>
    <col min="33" max="33" width="10.6640625" bestFit="1" customWidth="1"/>
    <col min="34" max="34" width="14.33203125" bestFit="1" customWidth="1"/>
    <col min="35" max="35" width="11.44140625" bestFit="1" customWidth="1"/>
  </cols>
  <sheetData>
    <row r="1" spans="1:10" x14ac:dyDescent="0.3">
      <c r="A1" s="68" t="s">
        <v>74</v>
      </c>
      <c r="B1" s="69"/>
      <c r="C1" s="69"/>
      <c r="D1" s="69"/>
      <c r="E1" s="69"/>
      <c r="F1" s="69"/>
      <c r="G1" s="69"/>
      <c r="H1" s="70"/>
    </row>
    <row r="3" spans="1:10" x14ac:dyDescent="0.3">
      <c r="B3" s="31" t="s">
        <v>75</v>
      </c>
      <c r="C3" s="31" t="s">
        <v>76</v>
      </c>
      <c r="D3" s="31" t="str">
        <f t="shared" ref="D3:J3" si="0">D16</f>
        <v>Expense 1</v>
      </c>
      <c r="E3" s="31" t="str">
        <f t="shared" si="0"/>
        <v>Expense 2</v>
      </c>
      <c r="F3" s="31" t="str">
        <f t="shared" si="0"/>
        <v>Expense 3</v>
      </c>
      <c r="G3" s="31" t="str">
        <f t="shared" si="0"/>
        <v>Expense 4</v>
      </c>
      <c r="H3" s="31" t="str">
        <f t="shared" si="0"/>
        <v>Expense 5</v>
      </c>
      <c r="I3" s="31" t="str">
        <f t="shared" si="0"/>
        <v>Expense 6</v>
      </c>
      <c r="J3" s="31" t="str">
        <f t="shared" si="0"/>
        <v>Expense 7</v>
      </c>
    </row>
    <row r="4" spans="1:10" x14ac:dyDescent="0.3">
      <c r="B4" s="25" t="s">
        <v>2</v>
      </c>
      <c r="C4" s="43">
        <v>5000</v>
      </c>
      <c r="D4" s="47">
        <f t="shared" ref="D4:J12" si="1">ROUND($C4*D$17,2)</f>
        <v>500</v>
      </c>
      <c r="E4" s="47">
        <f t="shared" si="1"/>
        <v>250</v>
      </c>
      <c r="F4" s="47">
        <f t="shared" si="1"/>
        <v>600</v>
      </c>
      <c r="G4" s="47">
        <f t="shared" si="1"/>
        <v>225</v>
      </c>
      <c r="H4" s="47">
        <f t="shared" si="1"/>
        <v>1050</v>
      </c>
      <c r="I4" s="47">
        <f t="shared" si="1"/>
        <v>200</v>
      </c>
      <c r="J4" s="47">
        <f t="shared" si="1"/>
        <v>150</v>
      </c>
    </row>
    <row r="5" spans="1:10" x14ac:dyDescent="0.3">
      <c r="B5" s="25" t="s">
        <v>3</v>
      </c>
      <c r="C5" s="43">
        <v>6000</v>
      </c>
      <c r="D5" s="47">
        <f t="shared" si="1"/>
        <v>600</v>
      </c>
      <c r="E5" s="47">
        <f t="shared" si="1"/>
        <v>300</v>
      </c>
      <c r="F5" s="47">
        <f t="shared" si="1"/>
        <v>720</v>
      </c>
      <c r="G5" s="47">
        <f t="shared" si="1"/>
        <v>270</v>
      </c>
      <c r="H5" s="47">
        <f t="shared" si="1"/>
        <v>1260</v>
      </c>
      <c r="I5" s="47">
        <f t="shared" si="1"/>
        <v>240</v>
      </c>
      <c r="J5" s="47">
        <f t="shared" si="1"/>
        <v>180</v>
      </c>
    </row>
    <row r="6" spans="1:10" x14ac:dyDescent="0.3">
      <c r="B6" s="25" t="s">
        <v>4</v>
      </c>
      <c r="C6" s="43">
        <v>7500</v>
      </c>
      <c r="D6" s="47">
        <f t="shared" si="1"/>
        <v>750</v>
      </c>
      <c r="E6" s="47">
        <f t="shared" si="1"/>
        <v>375</v>
      </c>
      <c r="F6" s="47">
        <f t="shared" si="1"/>
        <v>900</v>
      </c>
      <c r="G6" s="47">
        <f t="shared" si="1"/>
        <v>337.5</v>
      </c>
      <c r="H6" s="47">
        <f t="shared" si="1"/>
        <v>1575</v>
      </c>
      <c r="I6" s="47">
        <f t="shared" si="1"/>
        <v>300</v>
      </c>
      <c r="J6" s="47">
        <f t="shared" si="1"/>
        <v>225</v>
      </c>
    </row>
    <row r="7" spans="1:10" x14ac:dyDescent="0.3">
      <c r="B7" s="25" t="s">
        <v>5</v>
      </c>
      <c r="C7" s="43">
        <v>8000</v>
      </c>
      <c r="D7" s="47">
        <f t="shared" si="1"/>
        <v>800</v>
      </c>
      <c r="E7" s="47">
        <f t="shared" si="1"/>
        <v>400</v>
      </c>
      <c r="F7" s="47">
        <f t="shared" si="1"/>
        <v>960</v>
      </c>
      <c r="G7" s="47">
        <f t="shared" si="1"/>
        <v>360</v>
      </c>
      <c r="H7" s="47">
        <f t="shared" si="1"/>
        <v>1680</v>
      </c>
      <c r="I7" s="47">
        <f t="shared" si="1"/>
        <v>320</v>
      </c>
      <c r="J7" s="47">
        <f t="shared" si="1"/>
        <v>240</v>
      </c>
    </row>
    <row r="8" spans="1:10" x14ac:dyDescent="0.3">
      <c r="B8" s="25" t="s">
        <v>6</v>
      </c>
      <c r="C8" s="43">
        <v>8000</v>
      </c>
      <c r="D8" s="47">
        <f t="shared" si="1"/>
        <v>800</v>
      </c>
      <c r="E8" s="47">
        <f t="shared" si="1"/>
        <v>400</v>
      </c>
      <c r="F8" s="47">
        <f t="shared" si="1"/>
        <v>960</v>
      </c>
      <c r="G8" s="47">
        <f t="shared" si="1"/>
        <v>360</v>
      </c>
      <c r="H8" s="47">
        <f t="shared" si="1"/>
        <v>1680</v>
      </c>
      <c r="I8" s="47">
        <f t="shared" si="1"/>
        <v>320</v>
      </c>
      <c r="J8" s="47">
        <f t="shared" si="1"/>
        <v>240</v>
      </c>
    </row>
    <row r="9" spans="1:10" x14ac:dyDescent="0.3">
      <c r="B9" s="25" t="s">
        <v>29</v>
      </c>
      <c r="C9" s="43">
        <v>8000</v>
      </c>
      <c r="D9" s="47">
        <f t="shared" si="1"/>
        <v>800</v>
      </c>
      <c r="E9" s="47">
        <f t="shared" si="1"/>
        <v>400</v>
      </c>
      <c r="F9" s="47">
        <f t="shared" si="1"/>
        <v>960</v>
      </c>
      <c r="G9" s="47">
        <f t="shared" si="1"/>
        <v>360</v>
      </c>
      <c r="H9" s="47">
        <f t="shared" si="1"/>
        <v>1680</v>
      </c>
      <c r="I9" s="47">
        <f t="shared" si="1"/>
        <v>320</v>
      </c>
      <c r="J9" s="47">
        <f t="shared" si="1"/>
        <v>240</v>
      </c>
    </row>
    <row r="10" spans="1:10" x14ac:dyDescent="0.3">
      <c r="B10" s="25" t="s">
        <v>30</v>
      </c>
      <c r="C10" s="43">
        <v>10000</v>
      </c>
      <c r="D10" s="47">
        <f t="shared" si="1"/>
        <v>1000</v>
      </c>
      <c r="E10" s="47">
        <f t="shared" si="1"/>
        <v>500</v>
      </c>
      <c r="F10" s="47">
        <f t="shared" si="1"/>
        <v>1200</v>
      </c>
      <c r="G10" s="47">
        <f t="shared" si="1"/>
        <v>450</v>
      </c>
      <c r="H10" s="47">
        <f t="shared" si="1"/>
        <v>2100</v>
      </c>
      <c r="I10" s="47">
        <f t="shared" si="1"/>
        <v>400</v>
      </c>
      <c r="J10" s="47">
        <f t="shared" si="1"/>
        <v>300</v>
      </c>
    </row>
    <row r="11" spans="1:10" x14ac:dyDescent="0.3">
      <c r="B11" s="25" t="s">
        <v>31</v>
      </c>
      <c r="C11" s="43">
        <v>11000</v>
      </c>
      <c r="D11" s="47">
        <f t="shared" si="1"/>
        <v>1100</v>
      </c>
      <c r="E11" s="47">
        <f t="shared" si="1"/>
        <v>550</v>
      </c>
      <c r="F11" s="47">
        <f t="shared" si="1"/>
        <v>1320</v>
      </c>
      <c r="G11" s="47">
        <f t="shared" si="1"/>
        <v>495</v>
      </c>
      <c r="H11" s="47">
        <f t="shared" si="1"/>
        <v>2310</v>
      </c>
      <c r="I11" s="47">
        <f t="shared" si="1"/>
        <v>440</v>
      </c>
      <c r="J11" s="47">
        <f t="shared" si="1"/>
        <v>330</v>
      </c>
    </row>
    <row r="12" spans="1:10" x14ac:dyDescent="0.3">
      <c r="B12" s="25" t="s">
        <v>32</v>
      </c>
      <c r="C12" s="43">
        <v>15000</v>
      </c>
      <c r="D12" s="47">
        <f t="shared" si="1"/>
        <v>1500</v>
      </c>
      <c r="E12" s="47">
        <f t="shared" si="1"/>
        <v>750</v>
      </c>
      <c r="F12" s="47">
        <f t="shared" si="1"/>
        <v>1800</v>
      </c>
      <c r="G12" s="47">
        <f t="shared" si="1"/>
        <v>675</v>
      </c>
      <c r="H12" s="47">
        <f t="shared" si="1"/>
        <v>3150</v>
      </c>
      <c r="I12" s="47">
        <f t="shared" si="1"/>
        <v>600</v>
      </c>
      <c r="J12" s="47">
        <f t="shared" si="1"/>
        <v>450</v>
      </c>
    </row>
    <row r="15" spans="1:10" x14ac:dyDescent="0.3">
      <c r="A15" s="79" t="s">
        <v>11</v>
      </c>
      <c r="B15" s="79"/>
      <c r="D15" s="79" t="s">
        <v>11</v>
      </c>
      <c r="E15" s="79"/>
      <c r="F15" s="79"/>
      <c r="G15" s="79"/>
      <c r="H15" s="79"/>
      <c r="I15" s="79"/>
      <c r="J15" s="79"/>
    </row>
    <row r="16" spans="1:10" x14ac:dyDescent="0.3">
      <c r="A16" s="31" t="s">
        <v>69</v>
      </c>
      <c r="B16" s="80">
        <v>0.1</v>
      </c>
      <c r="D16" s="31" t="s">
        <v>69</v>
      </c>
      <c r="E16" s="31" t="s">
        <v>70</v>
      </c>
      <c r="F16" s="31" t="s">
        <v>71</v>
      </c>
      <c r="G16" s="31" t="s">
        <v>72</v>
      </c>
      <c r="H16" s="31" t="s">
        <v>73</v>
      </c>
      <c r="I16" s="31" t="s">
        <v>77</v>
      </c>
      <c r="J16" s="31" t="s">
        <v>78</v>
      </c>
    </row>
    <row r="17" spans="1:10" x14ac:dyDescent="0.3">
      <c r="A17" s="31" t="s">
        <v>70</v>
      </c>
      <c r="B17" s="80">
        <v>0.05</v>
      </c>
      <c r="D17" s="80">
        <v>0.1</v>
      </c>
      <c r="E17" s="80">
        <v>0.05</v>
      </c>
      <c r="F17" s="80">
        <v>0.12</v>
      </c>
      <c r="G17" s="80">
        <v>4.4999999999999998E-2</v>
      </c>
      <c r="H17" s="80">
        <v>0.21</v>
      </c>
      <c r="I17" s="80">
        <v>0.04</v>
      </c>
      <c r="J17" s="80">
        <v>0.03</v>
      </c>
    </row>
    <row r="18" spans="1:10" x14ac:dyDescent="0.3">
      <c r="A18" s="31" t="s">
        <v>71</v>
      </c>
      <c r="B18" s="80">
        <v>0.12</v>
      </c>
    </row>
    <row r="19" spans="1:10" x14ac:dyDescent="0.3">
      <c r="A19" s="31" t="s">
        <v>72</v>
      </c>
      <c r="B19" s="80">
        <v>4.4999999999999998E-2</v>
      </c>
    </row>
    <row r="20" spans="1:10" x14ac:dyDescent="0.3">
      <c r="A20" s="31" t="s">
        <v>73</v>
      </c>
      <c r="B20" s="80">
        <v>0.21</v>
      </c>
    </row>
    <row r="21" spans="1:10" x14ac:dyDescent="0.3">
      <c r="A21" s="31" t="s">
        <v>77</v>
      </c>
      <c r="B21" s="80">
        <v>0.04</v>
      </c>
    </row>
    <row r="22" spans="1:10" x14ac:dyDescent="0.3">
      <c r="A22" s="31" t="s">
        <v>78</v>
      </c>
      <c r="B22" s="80">
        <v>0.03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D725-8197-4573-89F6-45D6435D262A}">
  <sheetPr>
    <tabColor rgb="FF0000FF"/>
  </sheetPr>
  <dimension ref="A1:J18"/>
  <sheetViews>
    <sheetView workbookViewId="0">
      <selection activeCell="B5" sqref="B5"/>
    </sheetView>
  </sheetViews>
  <sheetFormatPr defaultRowHeight="14.4" x14ac:dyDescent="0.3"/>
  <cols>
    <col min="1" max="1" width="13.109375" customWidth="1"/>
  </cols>
  <sheetData>
    <row r="1" spans="1:10" x14ac:dyDescent="0.3">
      <c r="A1" s="68" t="s">
        <v>67</v>
      </c>
      <c r="B1" s="69"/>
      <c r="C1" s="69"/>
      <c r="D1" s="69"/>
      <c r="E1" s="69"/>
      <c r="F1" s="69"/>
      <c r="G1" s="69"/>
      <c r="H1" s="69"/>
      <c r="I1" s="70"/>
    </row>
    <row r="3" spans="1:10" x14ac:dyDescent="0.3">
      <c r="A3" s="25"/>
      <c r="B3" s="81" t="s">
        <v>2</v>
      </c>
      <c r="C3" s="81" t="s">
        <v>3</v>
      </c>
      <c r="D3" s="81" t="s">
        <v>4</v>
      </c>
      <c r="E3" s="81" t="s">
        <v>5</v>
      </c>
      <c r="F3" s="81" t="s">
        <v>6</v>
      </c>
      <c r="G3" s="81" t="s">
        <v>29</v>
      </c>
    </row>
    <row r="4" spans="1:10" x14ac:dyDescent="0.3">
      <c r="A4" s="81" t="s">
        <v>79</v>
      </c>
      <c r="B4" s="34">
        <v>100</v>
      </c>
      <c r="C4" s="34">
        <v>200</v>
      </c>
      <c r="D4" s="34">
        <v>300</v>
      </c>
      <c r="E4" s="34">
        <v>400</v>
      </c>
      <c r="F4" s="34">
        <v>500</v>
      </c>
      <c r="G4" s="34">
        <v>600</v>
      </c>
      <c r="I4" s="82" t="s">
        <v>43</v>
      </c>
      <c r="J4" s="82"/>
    </row>
    <row r="5" spans="1:10" x14ac:dyDescent="0.3">
      <c r="A5" s="81" t="s">
        <v>80</v>
      </c>
      <c r="B5" s="30"/>
      <c r="C5" s="30"/>
      <c r="D5" s="30"/>
      <c r="E5" s="30"/>
      <c r="F5" s="30"/>
      <c r="G5" s="30"/>
      <c r="I5" s="25" t="s">
        <v>80</v>
      </c>
      <c r="J5" s="83">
        <v>0.03</v>
      </c>
    </row>
    <row r="6" spans="1:10" x14ac:dyDescent="0.3">
      <c r="A6" s="81" t="s">
        <v>81</v>
      </c>
      <c r="B6" s="30"/>
      <c r="C6" s="30"/>
      <c r="D6" s="30"/>
      <c r="E6" s="30"/>
      <c r="F6" s="30"/>
      <c r="G6" s="30"/>
      <c r="I6" s="25" t="s">
        <v>81</v>
      </c>
      <c r="J6" s="83">
        <v>0.04</v>
      </c>
    </row>
    <row r="7" spans="1:10" x14ac:dyDescent="0.3">
      <c r="A7" s="81" t="s">
        <v>82</v>
      </c>
      <c r="B7" s="30"/>
      <c r="C7" s="30"/>
      <c r="D7" s="30"/>
      <c r="E7" s="30"/>
      <c r="F7" s="30"/>
      <c r="G7" s="30"/>
      <c r="I7" s="25" t="s">
        <v>82</v>
      </c>
      <c r="J7" s="83">
        <v>0.05</v>
      </c>
    </row>
    <row r="8" spans="1:10" x14ac:dyDescent="0.3">
      <c r="A8" s="81" t="s">
        <v>83</v>
      </c>
      <c r="B8" s="30"/>
      <c r="C8" s="30"/>
      <c r="D8" s="30"/>
      <c r="E8" s="30"/>
      <c r="F8" s="30"/>
      <c r="G8" s="30"/>
      <c r="I8" s="25" t="s">
        <v>83</v>
      </c>
      <c r="J8" s="83">
        <v>0.06</v>
      </c>
    </row>
    <row r="9" spans="1:10" x14ac:dyDescent="0.3">
      <c r="A9" s="81" t="s">
        <v>84</v>
      </c>
      <c r="B9" s="30"/>
      <c r="C9" s="30"/>
      <c r="D9" s="30"/>
      <c r="E9" s="30"/>
      <c r="F9" s="30"/>
      <c r="G9" s="30"/>
      <c r="I9" s="25" t="s">
        <v>84</v>
      </c>
      <c r="J9" s="83">
        <v>7.0000000000000007E-2</v>
      </c>
    </row>
    <row r="10" spans="1:10" x14ac:dyDescent="0.3">
      <c r="A10" s="81" t="s">
        <v>85</v>
      </c>
      <c r="B10" s="30"/>
      <c r="C10" s="30"/>
      <c r="D10" s="30"/>
      <c r="E10" s="30"/>
      <c r="F10" s="30"/>
      <c r="G10" s="30"/>
      <c r="I10" s="25" t="s">
        <v>85</v>
      </c>
      <c r="J10" s="83">
        <v>0.08</v>
      </c>
    </row>
    <row r="11" spans="1:10" x14ac:dyDescent="0.3">
      <c r="A11" s="81" t="s">
        <v>86</v>
      </c>
      <c r="B11" s="30"/>
      <c r="C11" s="30"/>
      <c r="D11" s="30"/>
      <c r="E11" s="30"/>
      <c r="F11" s="30"/>
      <c r="G11" s="30"/>
      <c r="I11" s="25" t="s">
        <v>86</v>
      </c>
      <c r="J11" s="83">
        <v>0.09</v>
      </c>
    </row>
    <row r="12" spans="1:10" x14ac:dyDescent="0.3">
      <c r="A12" s="81" t="s">
        <v>87</v>
      </c>
      <c r="B12" s="30"/>
      <c r="C12" s="30"/>
      <c r="D12" s="30"/>
      <c r="E12" s="30"/>
      <c r="F12" s="30"/>
      <c r="G12" s="30"/>
      <c r="I12" s="25" t="s">
        <v>87</v>
      </c>
      <c r="J12" s="83">
        <v>0.1</v>
      </c>
    </row>
    <row r="13" spans="1:10" x14ac:dyDescent="0.3">
      <c r="A13" s="81" t="s">
        <v>88</v>
      </c>
      <c r="B13" s="30"/>
      <c r="C13" s="30"/>
      <c r="D13" s="30"/>
      <c r="E13" s="30"/>
      <c r="F13" s="30"/>
      <c r="G13" s="30"/>
      <c r="I13" s="25" t="s">
        <v>88</v>
      </c>
      <c r="J13" s="83">
        <v>0.11</v>
      </c>
    </row>
    <row r="14" spans="1:10" x14ac:dyDescent="0.3">
      <c r="A14" s="81" t="s">
        <v>89</v>
      </c>
      <c r="B14" s="30"/>
      <c r="C14" s="30"/>
      <c r="D14" s="30"/>
      <c r="E14" s="30"/>
      <c r="F14" s="30"/>
      <c r="G14" s="30"/>
      <c r="I14" s="25" t="s">
        <v>89</v>
      </c>
      <c r="J14" s="83">
        <v>0.12</v>
      </c>
    </row>
    <row r="15" spans="1:10" x14ac:dyDescent="0.3">
      <c r="A15" s="81" t="s">
        <v>90</v>
      </c>
      <c r="B15" s="30"/>
      <c r="C15" s="30"/>
      <c r="D15" s="30"/>
      <c r="E15" s="30"/>
      <c r="F15" s="30"/>
      <c r="G15" s="30"/>
      <c r="I15" s="25" t="s">
        <v>90</v>
      </c>
      <c r="J15" s="83">
        <v>0.13</v>
      </c>
    </row>
    <row r="16" spans="1:10" ht="15" thickBot="1" x14ac:dyDescent="0.35">
      <c r="A16" s="84" t="s">
        <v>91</v>
      </c>
      <c r="B16" s="85"/>
      <c r="C16" s="85"/>
      <c r="D16" s="85"/>
      <c r="E16" s="85"/>
      <c r="F16" s="85"/>
      <c r="G16" s="85"/>
    </row>
    <row r="17" spans="1:7" ht="15" thickBot="1" x14ac:dyDescent="0.35">
      <c r="A17" s="86" t="s">
        <v>10</v>
      </c>
      <c r="B17" s="87"/>
      <c r="C17" s="87"/>
      <c r="D17" s="87"/>
      <c r="E17" s="87"/>
      <c r="F17" s="87"/>
      <c r="G17" s="87"/>
    </row>
    <row r="18" spans="1:7" ht="15" thickTop="1" x14ac:dyDescent="0.3"/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1287-DE61-4795-8660-3CA76CEF97D2}">
  <sheetPr>
    <tabColor rgb="FFFF0000"/>
  </sheetPr>
  <dimension ref="A1:J18"/>
  <sheetViews>
    <sheetView workbookViewId="0">
      <selection activeCell="J1" sqref="J1"/>
    </sheetView>
  </sheetViews>
  <sheetFormatPr defaultRowHeight="14.4" x14ac:dyDescent="0.3"/>
  <cols>
    <col min="1" max="1" width="13" customWidth="1"/>
  </cols>
  <sheetData>
    <row r="1" spans="1:10" x14ac:dyDescent="0.3">
      <c r="A1" s="68" t="s">
        <v>67</v>
      </c>
      <c r="B1" s="69"/>
      <c r="C1" s="69"/>
      <c r="D1" s="69"/>
      <c r="E1" s="69"/>
      <c r="F1" s="69"/>
      <c r="G1" s="69"/>
      <c r="H1" s="69"/>
      <c r="I1" s="70"/>
    </row>
    <row r="3" spans="1:10" x14ac:dyDescent="0.3">
      <c r="A3" s="25"/>
      <c r="B3" s="81" t="s">
        <v>2</v>
      </c>
      <c r="C3" s="81" t="s">
        <v>3</v>
      </c>
      <c r="D3" s="81" t="s">
        <v>4</v>
      </c>
      <c r="E3" s="81" t="s">
        <v>5</v>
      </c>
      <c r="F3" s="81" t="s">
        <v>6</v>
      </c>
      <c r="G3" s="81" t="s">
        <v>29</v>
      </c>
    </row>
    <row r="4" spans="1:10" x14ac:dyDescent="0.3">
      <c r="A4" s="81" t="s">
        <v>79</v>
      </c>
      <c r="B4" s="88">
        <v>100</v>
      </c>
      <c r="C4" s="88">
        <v>200</v>
      </c>
      <c r="D4" s="88">
        <v>300</v>
      </c>
      <c r="E4" s="88">
        <v>400</v>
      </c>
      <c r="F4" s="88">
        <v>500</v>
      </c>
      <c r="G4" s="88">
        <v>600</v>
      </c>
      <c r="I4" s="82" t="s">
        <v>43</v>
      </c>
      <c r="J4" s="82"/>
    </row>
    <row r="5" spans="1:10" x14ac:dyDescent="0.3">
      <c r="A5" s="81" t="s">
        <v>80</v>
      </c>
      <c r="B5" s="89">
        <f t="shared" ref="B5:G15" si="0">ROUND(B$4*$J5,2)</f>
        <v>3</v>
      </c>
      <c r="C5" s="89">
        <f t="shared" si="0"/>
        <v>6</v>
      </c>
      <c r="D5" s="89">
        <f t="shared" si="0"/>
        <v>9</v>
      </c>
      <c r="E5" s="89">
        <f t="shared" si="0"/>
        <v>12</v>
      </c>
      <c r="F5" s="89">
        <f t="shared" si="0"/>
        <v>15</v>
      </c>
      <c r="G5" s="89">
        <f t="shared" si="0"/>
        <v>18</v>
      </c>
      <c r="I5" s="25" t="s">
        <v>80</v>
      </c>
      <c r="J5" s="83">
        <v>0.03</v>
      </c>
    </row>
    <row r="6" spans="1:10" x14ac:dyDescent="0.3">
      <c r="A6" s="81" t="s">
        <v>81</v>
      </c>
      <c r="B6" s="89">
        <f t="shared" si="0"/>
        <v>4</v>
      </c>
      <c r="C6" s="89">
        <f t="shared" si="0"/>
        <v>8</v>
      </c>
      <c r="D6" s="89">
        <f t="shared" si="0"/>
        <v>12</v>
      </c>
      <c r="E6" s="89">
        <f t="shared" si="0"/>
        <v>16</v>
      </c>
      <c r="F6" s="89">
        <f t="shared" si="0"/>
        <v>20</v>
      </c>
      <c r="G6" s="89">
        <f t="shared" si="0"/>
        <v>24</v>
      </c>
      <c r="I6" s="25" t="s">
        <v>81</v>
      </c>
      <c r="J6" s="83">
        <v>0.04</v>
      </c>
    </row>
    <row r="7" spans="1:10" x14ac:dyDescent="0.3">
      <c r="A7" s="81" t="s">
        <v>82</v>
      </c>
      <c r="B7" s="89">
        <f t="shared" si="0"/>
        <v>5</v>
      </c>
      <c r="C7" s="89">
        <f t="shared" si="0"/>
        <v>10</v>
      </c>
      <c r="D7" s="89">
        <f t="shared" si="0"/>
        <v>15</v>
      </c>
      <c r="E7" s="89">
        <f t="shared" si="0"/>
        <v>20</v>
      </c>
      <c r="F7" s="89">
        <f t="shared" si="0"/>
        <v>25</v>
      </c>
      <c r="G7" s="89">
        <f t="shared" si="0"/>
        <v>30</v>
      </c>
      <c r="I7" s="25" t="s">
        <v>82</v>
      </c>
      <c r="J7" s="83">
        <v>0.05</v>
      </c>
    </row>
    <row r="8" spans="1:10" x14ac:dyDescent="0.3">
      <c r="A8" s="81" t="s">
        <v>83</v>
      </c>
      <c r="B8" s="89">
        <f t="shared" si="0"/>
        <v>6</v>
      </c>
      <c r="C8" s="89">
        <f t="shared" si="0"/>
        <v>12</v>
      </c>
      <c r="D8" s="89">
        <f t="shared" si="0"/>
        <v>18</v>
      </c>
      <c r="E8" s="89">
        <f t="shared" si="0"/>
        <v>24</v>
      </c>
      <c r="F8" s="89">
        <f t="shared" si="0"/>
        <v>30</v>
      </c>
      <c r="G8" s="89">
        <f t="shared" si="0"/>
        <v>36</v>
      </c>
      <c r="I8" s="25" t="s">
        <v>83</v>
      </c>
      <c r="J8" s="83">
        <v>0.06</v>
      </c>
    </row>
    <row r="9" spans="1:10" x14ac:dyDescent="0.3">
      <c r="A9" s="81" t="s">
        <v>84</v>
      </c>
      <c r="B9" s="89">
        <f t="shared" si="0"/>
        <v>7</v>
      </c>
      <c r="C9" s="89">
        <f t="shared" si="0"/>
        <v>14</v>
      </c>
      <c r="D9" s="89">
        <f t="shared" si="0"/>
        <v>21</v>
      </c>
      <c r="E9" s="89">
        <f t="shared" si="0"/>
        <v>28</v>
      </c>
      <c r="F9" s="89">
        <f t="shared" si="0"/>
        <v>35</v>
      </c>
      <c r="G9" s="89">
        <f t="shared" si="0"/>
        <v>42</v>
      </c>
      <c r="I9" s="25" t="s">
        <v>84</v>
      </c>
      <c r="J9" s="83">
        <v>7.0000000000000007E-2</v>
      </c>
    </row>
    <row r="10" spans="1:10" x14ac:dyDescent="0.3">
      <c r="A10" s="81" t="s">
        <v>85</v>
      </c>
      <c r="B10" s="89">
        <f t="shared" si="0"/>
        <v>8</v>
      </c>
      <c r="C10" s="89">
        <f t="shared" si="0"/>
        <v>16</v>
      </c>
      <c r="D10" s="89">
        <f t="shared" si="0"/>
        <v>24</v>
      </c>
      <c r="E10" s="89">
        <f t="shared" si="0"/>
        <v>32</v>
      </c>
      <c r="F10" s="89">
        <f t="shared" si="0"/>
        <v>40</v>
      </c>
      <c r="G10" s="89">
        <f t="shared" si="0"/>
        <v>48</v>
      </c>
      <c r="I10" s="25" t="s">
        <v>85</v>
      </c>
      <c r="J10" s="83">
        <v>0.08</v>
      </c>
    </row>
    <row r="11" spans="1:10" x14ac:dyDescent="0.3">
      <c r="A11" s="81" t="s">
        <v>86</v>
      </c>
      <c r="B11" s="89">
        <f t="shared" si="0"/>
        <v>9</v>
      </c>
      <c r="C11" s="89">
        <f t="shared" si="0"/>
        <v>18</v>
      </c>
      <c r="D11" s="89">
        <f t="shared" si="0"/>
        <v>27</v>
      </c>
      <c r="E11" s="89">
        <f t="shared" si="0"/>
        <v>36</v>
      </c>
      <c r="F11" s="89">
        <f t="shared" si="0"/>
        <v>45</v>
      </c>
      <c r="G11" s="89">
        <f t="shared" si="0"/>
        <v>54</v>
      </c>
      <c r="I11" s="25" t="s">
        <v>86</v>
      </c>
      <c r="J11" s="83">
        <v>0.09</v>
      </c>
    </row>
    <row r="12" spans="1:10" x14ac:dyDescent="0.3">
      <c r="A12" s="81" t="s">
        <v>87</v>
      </c>
      <c r="B12" s="89">
        <f t="shared" si="0"/>
        <v>10</v>
      </c>
      <c r="C12" s="89">
        <f t="shared" si="0"/>
        <v>20</v>
      </c>
      <c r="D12" s="89">
        <f t="shared" si="0"/>
        <v>30</v>
      </c>
      <c r="E12" s="89">
        <f t="shared" si="0"/>
        <v>40</v>
      </c>
      <c r="F12" s="89">
        <f t="shared" si="0"/>
        <v>50</v>
      </c>
      <c r="G12" s="89">
        <f t="shared" si="0"/>
        <v>60</v>
      </c>
      <c r="I12" s="25" t="s">
        <v>87</v>
      </c>
      <c r="J12" s="83">
        <v>0.1</v>
      </c>
    </row>
    <row r="13" spans="1:10" x14ac:dyDescent="0.3">
      <c r="A13" s="81" t="s">
        <v>88</v>
      </c>
      <c r="B13" s="89">
        <f t="shared" si="0"/>
        <v>11</v>
      </c>
      <c r="C13" s="89">
        <f t="shared" si="0"/>
        <v>22</v>
      </c>
      <c r="D13" s="89">
        <f t="shared" si="0"/>
        <v>33</v>
      </c>
      <c r="E13" s="89">
        <f t="shared" si="0"/>
        <v>44</v>
      </c>
      <c r="F13" s="89">
        <f t="shared" si="0"/>
        <v>55</v>
      </c>
      <c r="G13" s="89">
        <f t="shared" si="0"/>
        <v>66</v>
      </c>
      <c r="I13" s="25" t="s">
        <v>88</v>
      </c>
      <c r="J13" s="83">
        <v>0.11</v>
      </c>
    </row>
    <row r="14" spans="1:10" x14ac:dyDescent="0.3">
      <c r="A14" s="81" t="s">
        <v>89</v>
      </c>
      <c r="B14" s="89">
        <f t="shared" si="0"/>
        <v>12</v>
      </c>
      <c r="C14" s="89">
        <f t="shared" si="0"/>
        <v>24</v>
      </c>
      <c r="D14" s="89">
        <f t="shared" si="0"/>
        <v>36</v>
      </c>
      <c r="E14" s="89">
        <f t="shared" si="0"/>
        <v>48</v>
      </c>
      <c r="F14" s="89">
        <f t="shared" si="0"/>
        <v>60</v>
      </c>
      <c r="G14" s="89">
        <f t="shared" si="0"/>
        <v>72</v>
      </c>
      <c r="I14" s="25" t="s">
        <v>89</v>
      </c>
      <c r="J14" s="83">
        <v>0.12</v>
      </c>
    </row>
    <row r="15" spans="1:10" ht="15" thickBot="1" x14ac:dyDescent="0.35">
      <c r="A15" s="81" t="s">
        <v>90</v>
      </c>
      <c r="B15" s="90">
        <f t="shared" si="0"/>
        <v>13</v>
      </c>
      <c r="C15" s="90">
        <f t="shared" si="0"/>
        <v>26</v>
      </c>
      <c r="D15" s="90">
        <f t="shared" si="0"/>
        <v>39</v>
      </c>
      <c r="E15" s="90">
        <f t="shared" si="0"/>
        <v>52</v>
      </c>
      <c r="F15" s="90">
        <f t="shared" si="0"/>
        <v>65</v>
      </c>
      <c r="G15" s="90">
        <f t="shared" si="0"/>
        <v>78</v>
      </c>
      <c r="I15" s="25" t="s">
        <v>90</v>
      </c>
      <c r="J15" s="83">
        <v>0.13</v>
      </c>
    </row>
    <row r="16" spans="1:10" ht="15" thickBot="1" x14ac:dyDescent="0.35">
      <c r="A16" s="84" t="s">
        <v>91</v>
      </c>
      <c r="B16" s="91">
        <f>SUM(B5:B15)</f>
        <v>88</v>
      </c>
      <c r="C16" s="91">
        <f t="shared" ref="C16:G16" si="1">SUM(C5:C15)</f>
        <v>176</v>
      </c>
      <c r="D16" s="91">
        <f t="shared" si="1"/>
        <v>264</v>
      </c>
      <c r="E16" s="91">
        <f t="shared" si="1"/>
        <v>352</v>
      </c>
      <c r="F16" s="91">
        <f t="shared" si="1"/>
        <v>440</v>
      </c>
      <c r="G16" s="91">
        <f t="shared" si="1"/>
        <v>528</v>
      </c>
      <c r="J16" s="92">
        <f>SUM(J5:J15)</f>
        <v>0.88</v>
      </c>
    </row>
    <row r="17" spans="1:7" ht="15" thickBot="1" x14ac:dyDescent="0.35">
      <c r="A17" s="86" t="s">
        <v>10</v>
      </c>
      <c r="B17" s="93">
        <f t="shared" ref="B17:G17" si="2">B4-B16</f>
        <v>12</v>
      </c>
      <c r="C17" s="93">
        <f t="shared" si="2"/>
        <v>24</v>
      </c>
      <c r="D17" s="93">
        <f t="shared" si="2"/>
        <v>36</v>
      </c>
      <c r="E17" s="93">
        <f t="shared" si="2"/>
        <v>48</v>
      </c>
      <c r="F17" s="93">
        <f t="shared" si="2"/>
        <v>60</v>
      </c>
      <c r="G17" s="93">
        <f t="shared" si="2"/>
        <v>72</v>
      </c>
    </row>
    <row r="18" spans="1:7" ht="15" thickTop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Cover</vt:lpstr>
      <vt:lpstr>Multiplication</vt:lpstr>
      <vt:lpstr>Multiplication (an)</vt:lpstr>
      <vt:lpstr>Video 02</vt:lpstr>
      <vt:lpstr>Budget</vt:lpstr>
      <vt:lpstr>Budget (an)</vt:lpstr>
      <vt:lpstr>Budget &amp; Assumption T.</vt:lpstr>
      <vt:lpstr>Budget &amp; Assumption T. (an)</vt:lpstr>
      <vt:lpstr>Pension</vt:lpstr>
      <vt:lpstr>Pension (an)</vt:lpstr>
      <vt:lpstr>Payroll</vt:lpstr>
      <vt:lpstr>Payroll (an)</vt:lpstr>
      <vt:lpstr>HW==&gt;&gt;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2026-05-06T08:07:19Z</dcterms:modified>
</cp:coreProperties>
</file>