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jbisanz/Desktop/"/>
    </mc:Choice>
  </mc:AlternateContent>
  <xr:revisionPtr revIDLastSave="0" documentId="8_{A21E108D-524B-2D48-B3F2-2680BD044DBE}" xr6:coauthVersionLast="43" xr6:coauthVersionMax="43" xr10:uidLastSave="{00000000-0000-0000-0000-000000000000}"/>
  <bookViews>
    <workbookView xWindow="0" yWindow="460" windowWidth="23800" windowHeight="20540" xr2:uid="{00000000-000D-0000-FFFF-FFFF00000000}"/>
  </bookViews>
  <sheets>
    <sheet name="Sample_Layouts" sheetId="8" r:id="rId1"/>
    <sheet name="Sample_Weights" sheetId="13" r:id="rId2"/>
    <sheet name="PicoGreen" sheetId="9" r:id="rId3"/>
    <sheet name="Loading.csv" sheetId="12" r:id="rId4"/>
    <sheet name="LibraryNorm" sheetId="11" r:id="rId5"/>
    <sheet name="SampleSheet.csv" sheetId="1"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2" i="9" l="1"/>
  <c r="C162" i="9"/>
  <c r="D162" i="9"/>
  <c r="E162" i="9"/>
  <c r="F162" i="9"/>
  <c r="G162" i="9"/>
  <c r="H162" i="9"/>
  <c r="I162" i="9"/>
  <c r="J162" i="9"/>
  <c r="K162" i="9"/>
  <c r="L162" i="9"/>
  <c r="M162" i="9"/>
  <c r="B163" i="9"/>
  <c r="C163" i="9"/>
  <c r="D163" i="9"/>
  <c r="E163" i="9"/>
  <c r="F163" i="9"/>
  <c r="G163" i="9"/>
  <c r="H163" i="9"/>
  <c r="I163" i="9"/>
  <c r="J163" i="9"/>
  <c r="K163" i="9"/>
  <c r="L163" i="9"/>
  <c r="M163" i="9"/>
  <c r="B164" i="9"/>
  <c r="C164" i="9"/>
  <c r="D164" i="9"/>
  <c r="E164" i="9"/>
  <c r="F164" i="9"/>
  <c r="G164" i="9"/>
  <c r="H164" i="9"/>
  <c r="I164" i="9"/>
  <c r="J164" i="9"/>
  <c r="K164" i="9"/>
  <c r="L164" i="9"/>
  <c r="M164" i="9"/>
  <c r="B165" i="9"/>
  <c r="C165" i="9"/>
  <c r="D165" i="9"/>
  <c r="E165" i="9"/>
  <c r="F165" i="9"/>
  <c r="G165" i="9"/>
  <c r="H165" i="9"/>
  <c r="I165" i="9"/>
  <c r="J165" i="9"/>
  <c r="K165" i="9"/>
  <c r="L165" i="9"/>
  <c r="M165" i="9"/>
  <c r="B166" i="9"/>
  <c r="C166" i="9"/>
  <c r="D166" i="9"/>
  <c r="E166" i="9"/>
  <c r="F166" i="9"/>
  <c r="G166" i="9"/>
  <c r="H166" i="9"/>
  <c r="I166" i="9"/>
  <c r="J166" i="9"/>
  <c r="K166" i="9"/>
  <c r="L166" i="9"/>
  <c r="M166" i="9"/>
  <c r="B167" i="9"/>
  <c r="C167" i="9"/>
  <c r="D167" i="9"/>
  <c r="E167" i="9"/>
  <c r="F167" i="9"/>
  <c r="G167" i="9"/>
  <c r="H167" i="9"/>
  <c r="I167" i="9"/>
  <c r="J167" i="9"/>
  <c r="K167" i="9"/>
  <c r="L167" i="9"/>
  <c r="M167" i="9"/>
  <c r="B168" i="9"/>
  <c r="C168" i="9"/>
  <c r="D168" i="9"/>
  <c r="E168" i="9"/>
  <c r="F168" i="9"/>
  <c r="G168" i="9"/>
  <c r="H168" i="9"/>
  <c r="I168" i="9"/>
  <c r="J168" i="9"/>
  <c r="K168" i="9"/>
  <c r="L168" i="9"/>
  <c r="M168" i="9"/>
  <c r="B169" i="9"/>
  <c r="C169" i="9"/>
  <c r="D169" i="9"/>
  <c r="E169" i="9"/>
  <c r="F169" i="9"/>
  <c r="G169" i="9"/>
  <c r="H169" i="9"/>
  <c r="I169" i="9"/>
  <c r="J169" i="9"/>
  <c r="K169" i="9"/>
  <c r="L169" i="9"/>
  <c r="M169" i="9"/>
  <c r="B172" i="9"/>
  <c r="C172" i="9"/>
  <c r="D172" i="9"/>
  <c r="E172" i="9"/>
  <c r="F172" i="9"/>
  <c r="G172" i="9"/>
  <c r="H172" i="9"/>
  <c r="I172" i="9"/>
  <c r="J172" i="9"/>
  <c r="K172" i="9"/>
  <c r="L172" i="9"/>
  <c r="M172" i="9"/>
  <c r="B173" i="9"/>
  <c r="C173" i="9"/>
  <c r="D173" i="9"/>
  <c r="E173" i="9"/>
  <c r="F173" i="9"/>
  <c r="G173" i="9"/>
  <c r="H173" i="9"/>
  <c r="I173" i="9"/>
  <c r="J173" i="9"/>
  <c r="K173" i="9"/>
  <c r="L173" i="9"/>
  <c r="M173" i="9"/>
  <c r="B174" i="9"/>
  <c r="C174" i="9"/>
  <c r="D174" i="9"/>
  <c r="E174" i="9"/>
  <c r="F174" i="9"/>
  <c r="G174" i="9"/>
  <c r="H174" i="9"/>
  <c r="I174" i="9"/>
  <c r="J174" i="9"/>
  <c r="K174" i="9"/>
  <c r="L174" i="9"/>
  <c r="M174" i="9"/>
  <c r="B175" i="9"/>
  <c r="C175" i="9"/>
  <c r="D175" i="9"/>
  <c r="E175" i="9"/>
  <c r="F175" i="9"/>
  <c r="G175" i="9"/>
  <c r="H175" i="9"/>
  <c r="I175" i="9"/>
  <c r="J175" i="9"/>
  <c r="K175" i="9"/>
  <c r="L175" i="9"/>
  <c r="M175" i="9"/>
  <c r="B176" i="9"/>
  <c r="C176" i="9"/>
  <c r="D176" i="9"/>
  <c r="E176" i="9"/>
  <c r="F176" i="9"/>
  <c r="G176" i="9"/>
  <c r="H176" i="9"/>
  <c r="I176" i="9"/>
  <c r="J176" i="9"/>
  <c r="K176" i="9"/>
  <c r="L176" i="9"/>
  <c r="M176" i="9"/>
  <c r="B177" i="9"/>
  <c r="C177" i="9"/>
  <c r="D177" i="9"/>
  <c r="E177" i="9"/>
  <c r="F177" i="9"/>
  <c r="G177" i="9"/>
  <c r="H177" i="9"/>
  <c r="I177" i="9"/>
  <c r="J177" i="9"/>
  <c r="K177" i="9"/>
  <c r="L177" i="9"/>
  <c r="M177" i="9"/>
  <c r="B178" i="9"/>
  <c r="C178" i="9"/>
  <c r="D178" i="9"/>
  <c r="E178" i="9"/>
  <c r="F178" i="9"/>
  <c r="G178" i="9"/>
  <c r="H178" i="9"/>
  <c r="I178" i="9"/>
  <c r="J178" i="9"/>
  <c r="K178" i="9"/>
  <c r="L178" i="9"/>
  <c r="M178" i="9"/>
  <c r="B179" i="9"/>
  <c r="C179" i="9"/>
  <c r="D179" i="9"/>
  <c r="E179" i="9"/>
  <c r="F179" i="9"/>
  <c r="G179" i="9"/>
  <c r="H179" i="9"/>
  <c r="I179" i="9"/>
  <c r="J179" i="9"/>
  <c r="K179" i="9"/>
  <c r="L179" i="9"/>
  <c r="M179" i="9"/>
  <c r="B182" i="9"/>
  <c r="C182" i="9"/>
  <c r="D182" i="9"/>
  <c r="E182" i="9"/>
  <c r="F182" i="9"/>
  <c r="G182" i="9"/>
  <c r="H182" i="9"/>
  <c r="I182" i="9"/>
  <c r="J182" i="9"/>
  <c r="K182" i="9"/>
  <c r="L182" i="9"/>
  <c r="M182" i="9"/>
  <c r="B183" i="9"/>
  <c r="C183" i="9"/>
  <c r="D183" i="9"/>
  <c r="E183" i="9"/>
  <c r="F183" i="9"/>
  <c r="G183" i="9"/>
  <c r="H183" i="9"/>
  <c r="I183" i="9"/>
  <c r="J183" i="9"/>
  <c r="K183" i="9"/>
  <c r="L183" i="9"/>
  <c r="M183" i="9"/>
  <c r="B184" i="9"/>
  <c r="C184" i="9"/>
  <c r="D184" i="9"/>
  <c r="E184" i="9"/>
  <c r="F184" i="9"/>
  <c r="G184" i="9"/>
  <c r="H184" i="9"/>
  <c r="I184" i="9"/>
  <c r="J184" i="9"/>
  <c r="K184" i="9"/>
  <c r="L184" i="9"/>
  <c r="M184" i="9"/>
  <c r="B185" i="9"/>
  <c r="C185" i="9"/>
  <c r="D185" i="9"/>
  <c r="E185" i="9"/>
  <c r="F185" i="9"/>
  <c r="G185" i="9"/>
  <c r="H185" i="9"/>
  <c r="I185" i="9"/>
  <c r="J185" i="9"/>
  <c r="K185" i="9"/>
  <c r="L185" i="9"/>
  <c r="M185" i="9"/>
  <c r="B186" i="9"/>
  <c r="C186" i="9"/>
  <c r="D186" i="9"/>
  <c r="E186" i="9"/>
  <c r="F186" i="9"/>
  <c r="G186" i="9"/>
  <c r="H186" i="9"/>
  <c r="I186" i="9"/>
  <c r="J186" i="9"/>
  <c r="K186" i="9"/>
  <c r="L186" i="9"/>
  <c r="M186" i="9"/>
  <c r="B187" i="9"/>
  <c r="C187" i="9"/>
  <c r="D187" i="9"/>
  <c r="E187" i="9"/>
  <c r="F187" i="9"/>
  <c r="G187" i="9"/>
  <c r="H187" i="9"/>
  <c r="I187" i="9"/>
  <c r="J187" i="9"/>
  <c r="K187" i="9"/>
  <c r="L187" i="9"/>
  <c r="M187" i="9"/>
  <c r="B188" i="9"/>
  <c r="C188" i="9"/>
  <c r="D188" i="9"/>
  <c r="E188" i="9"/>
  <c r="F188" i="9"/>
  <c r="G188" i="9"/>
  <c r="H188" i="9"/>
  <c r="I188" i="9"/>
  <c r="J188" i="9"/>
  <c r="K188" i="9"/>
  <c r="L188" i="9"/>
  <c r="M188" i="9"/>
  <c r="B189" i="9"/>
  <c r="C189" i="9"/>
  <c r="D189" i="9"/>
  <c r="E189" i="9"/>
  <c r="F189" i="9"/>
  <c r="G189" i="9"/>
  <c r="H189" i="9"/>
  <c r="I189" i="9"/>
  <c r="J189" i="9"/>
  <c r="K189" i="9"/>
  <c r="L189" i="9"/>
  <c r="M189" i="9"/>
  <c r="B192" i="9"/>
  <c r="C192" i="9"/>
  <c r="D192" i="9"/>
  <c r="E192" i="9"/>
  <c r="F192" i="9"/>
  <c r="G192" i="9"/>
  <c r="H192" i="9"/>
  <c r="I192" i="9"/>
  <c r="J192" i="9"/>
  <c r="K192" i="9"/>
  <c r="L192" i="9"/>
  <c r="M192" i="9"/>
  <c r="B193" i="9"/>
  <c r="C193" i="9"/>
  <c r="D193" i="9"/>
  <c r="E193" i="9"/>
  <c r="F193" i="9"/>
  <c r="G193" i="9"/>
  <c r="H193" i="9"/>
  <c r="I193" i="9"/>
  <c r="J193" i="9"/>
  <c r="K193" i="9"/>
  <c r="L193" i="9"/>
  <c r="M193" i="9"/>
  <c r="B194" i="9"/>
  <c r="C194" i="9"/>
  <c r="D194" i="9"/>
  <c r="E194" i="9"/>
  <c r="F194" i="9"/>
  <c r="G194" i="9"/>
  <c r="H194" i="9"/>
  <c r="I194" i="9"/>
  <c r="J194" i="9"/>
  <c r="K194" i="9"/>
  <c r="L194" i="9"/>
  <c r="M194" i="9"/>
  <c r="B195" i="9"/>
  <c r="C195" i="9"/>
  <c r="D195" i="9"/>
  <c r="E195" i="9"/>
  <c r="F195" i="9"/>
  <c r="G195" i="9"/>
  <c r="H195" i="9"/>
  <c r="I195" i="9"/>
  <c r="J195" i="9"/>
  <c r="K195" i="9"/>
  <c r="L195" i="9"/>
  <c r="M195" i="9"/>
  <c r="B196" i="9"/>
  <c r="C196" i="9"/>
  <c r="D196" i="9"/>
  <c r="E196" i="9"/>
  <c r="F196" i="9"/>
  <c r="G196" i="9"/>
  <c r="H196" i="9"/>
  <c r="I196" i="9"/>
  <c r="J196" i="9"/>
  <c r="K196" i="9"/>
  <c r="L196" i="9"/>
  <c r="M196" i="9"/>
  <c r="B197" i="9"/>
  <c r="C197" i="9"/>
  <c r="D197" i="9"/>
  <c r="E197" i="9"/>
  <c r="F197" i="9"/>
  <c r="G197" i="9"/>
  <c r="H197" i="9"/>
  <c r="I197" i="9"/>
  <c r="J197" i="9"/>
  <c r="K197" i="9"/>
  <c r="L197" i="9"/>
  <c r="M197" i="9"/>
  <c r="B198" i="9"/>
  <c r="C198" i="9"/>
  <c r="D198" i="9"/>
  <c r="E198" i="9"/>
  <c r="F198" i="9"/>
  <c r="G198" i="9"/>
  <c r="H198" i="9"/>
  <c r="I198" i="9"/>
  <c r="J198" i="9"/>
  <c r="K198" i="9"/>
  <c r="L198" i="9"/>
  <c r="M198" i="9"/>
  <c r="B199" i="9"/>
  <c r="C199" i="9"/>
  <c r="D199" i="9"/>
  <c r="E199" i="9"/>
  <c r="F199" i="9"/>
  <c r="G199" i="9"/>
  <c r="H199" i="9"/>
  <c r="I199" i="9"/>
  <c r="J199" i="9"/>
  <c r="K199" i="9"/>
  <c r="L199" i="9"/>
  <c r="M199" i="9"/>
  <c r="A7" i="9" l="1"/>
  <c r="A8" i="9" s="1"/>
  <c r="A9" i="9" s="1"/>
  <c r="A10" i="9" s="1"/>
  <c r="A11" i="9" s="1"/>
  <c r="A6" i="9"/>
  <c r="B83" i="9" l="1"/>
  <c r="B150" i="9" l="1"/>
  <c r="C150" i="9"/>
  <c r="D150" i="9"/>
  <c r="E150" i="9"/>
  <c r="F150" i="9"/>
  <c r="G150" i="9"/>
  <c r="H150" i="9"/>
  <c r="I150" i="9"/>
  <c r="J150" i="9"/>
  <c r="K150" i="9"/>
  <c r="L150" i="9"/>
  <c r="M150" i="9"/>
  <c r="B160" i="9"/>
  <c r="C160" i="9"/>
  <c r="D160" i="9"/>
  <c r="E160" i="9"/>
  <c r="F160" i="9"/>
  <c r="G160" i="9"/>
  <c r="H160" i="9"/>
  <c r="I160" i="9"/>
  <c r="J160" i="9"/>
  <c r="K160" i="9"/>
  <c r="L160" i="9"/>
  <c r="M160" i="9"/>
  <c r="B170" i="9"/>
  <c r="C170" i="9"/>
  <c r="D170" i="9"/>
  <c r="E170" i="9"/>
  <c r="F170" i="9"/>
  <c r="G170" i="9"/>
  <c r="H170" i="9"/>
  <c r="I170" i="9"/>
  <c r="J170" i="9"/>
  <c r="K170" i="9"/>
  <c r="L170" i="9"/>
  <c r="M170" i="9"/>
  <c r="B180" i="9"/>
  <c r="C180" i="9"/>
  <c r="D180" i="9"/>
  <c r="E180" i="9"/>
  <c r="F180" i="9"/>
  <c r="G180" i="9"/>
  <c r="H180" i="9"/>
  <c r="I180" i="9"/>
  <c r="J180" i="9"/>
  <c r="K180" i="9"/>
  <c r="L180" i="9"/>
  <c r="M180" i="9"/>
  <c r="B190" i="9"/>
  <c r="C190" i="9"/>
  <c r="D190" i="9"/>
  <c r="E190" i="9"/>
  <c r="F190" i="9"/>
  <c r="G190" i="9"/>
  <c r="H190" i="9"/>
  <c r="I190" i="9"/>
  <c r="J190" i="9"/>
  <c r="K190" i="9"/>
  <c r="L190" i="9"/>
  <c r="M190" i="9"/>
  <c r="K365" i="11"/>
  <c r="L365" i="11" s="1"/>
  <c r="M365" i="11" s="1"/>
  <c r="N365" i="11" s="1"/>
  <c r="O365" i="11" s="1"/>
  <c r="P365" i="11" s="1"/>
  <c r="I365" i="11"/>
  <c r="J367" i="11" s="1"/>
  <c r="I362" i="11"/>
  <c r="K359" i="11"/>
  <c r="L359" i="11" s="1"/>
  <c r="M359" i="11" s="1"/>
  <c r="N359" i="11" s="1"/>
  <c r="O359" i="11" s="1"/>
  <c r="P359" i="11" s="1"/>
  <c r="I359" i="11"/>
  <c r="J361" i="11" s="1"/>
  <c r="I356" i="11"/>
  <c r="J356" i="11" s="1"/>
  <c r="K353" i="11"/>
  <c r="L353" i="11" s="1"/>
  <c r="M353" i="11" s="1"/>
  <c r="N353" i="11" s="1"/>
  <c r="O353" i="11" s="1"/>
  <c r="P353" i="11" s="1"/>
  <c r="I353" i="11"/>
  <c r="J355" i="11" s="1"/>
  <c r="I350" i="11"/>
  <c r="K347" i="11"/>
  <c r="L347" i="11" s="1"/>
  <c r="M347" i="11" s="1"/>
  <c r="N347" i="11" s="1"/>
  <c r="O347" i="11" s="1"/>
  <c r="P347" i="11" s="1"/>
  <c r="I347" i="11"/>
  <c r="J349" i="11" s="1"/>
  <c r="J346" i="11"/>
  <c r="J345" i="11"/>
  <c r="J344" i="11"/>
  <c r="I344" i="11"/>
  <c r="K344" i="11" s="1"/>
  <c r="L344" i="11" s="1"/>
  <c r="M344" i="11" s="1"/>
  <c r="N344" i="11" s="1"/>
  <c r="O344" i="11" s="1"/>
  <c r="P344" i="11" s="1"/>
  <c r="K341" i="11"/>
  <c r="L341" i="11" s="1"/>
  <c r="M341" i="11" s="1"/>
  <c r="N341" i="11" s="1"/>
  <c r="O341" i="11" s="1"/>
  <c r="P341" i="11" s="1"/>
  <c r="I341" i="11"/>
  <c r="J343" i="11" s="1"/>
  <c r="J339" i="11"/>
  <c r="I338" i="11"/>
  <c r="K335" i="11"/>
  <c r="L335" i="11" s="1"/>
  <c r="M335" i="11" s="1"/>
  <c r="N335" i="11" s="1"/>
  <c r="O335" i="11" s="1"/>
  <c r="P335" i="11" s="1"/>
  <c r="I335" i="11"/>
  <c r="J337" i="11" s="1"/>
  <c r="J334" i="11"/>
  <c r="J333" i="11"/>
  <c r="M332" i="11"/>
  <c r="N332" i="11" s="1"/>
  <c r="O332" i="11" s="1"/>
  <c r="P332" i="11" s="1"/>
  <c r="I332" i="11"/>
  <c r="K332" i="11" s="1"/>
  <c r="L332" i="11" s="1"/>
  <c r="K329" i="11"/>
  <c r="L329" i="11" s="1"/>
  <c r="M329" i="11" s="1"/>
  <c r="N329" i="11" s="1"/>
  <c r="O329" i="11" s="1"/>
  <c r="P329" i="11" s="1"/>
  <c r="I329" i="11"/>
  <c r="J331" i="11" s="1"/>
  <c r="J327" i="11"/>
  <c r="I326" i="11"/>
  <c r="K323" i="11"/>
  <c r="L323" i="11" s="1"/>
  <c r="M323" i="11" s="1"/>
  <c r="N323" i="11" s="1"/>
  <c r="O323" i="11" s="1"/>
  <c r="P323" i="11" s="1"/>
  <c r="I323" i="11"/>
  <c r="J325" i="11" s="1"/>
  <c r="J322" i="11"/>
  <c r="J321" i="11"/>
  <c r="J320" i="11"/>
  <c r="I320" i="11"/>
  <c r="K320" i="11" s="1"/>
  <c r="L320" i="11" s="1"/>
  <c r="M320" i="11" s="1"/>
  <c r="N320" i="11" s="1"/>
  <c r="O320" i="11" s="1"/>
  <c r="P320" i="11" s="1"/>
  <c r="K317" i="11"/>
  <c r="L317" i="11" s="1"/>
  <c r="M317" i="11" s="1"/>
  <c r="N317" i="11" s="1"/>
  <c r="O317" i="11" s="1"/>
  <c r="P317" i="11" s="1"/>
  <c r="I317" i="11"/>
  <c r="J319" i="11" s="1"/>
  <c r="J315" i="11"/>
  <c r="I314" i="11"/>
  <c r="K311" i="11"/>
  <c r="L311" i="11" s="1"/>
  <c r="M311" i="11" s="1"/>
  <c r="N311" i="11" s="1"/>
  <c r="O311" i="11" s="1"/>
  <c r="P311" i="11" s="1"/>
  <c r="I311" i="11"/>
  <c r="J313" i="11" s="1"/>
  <c r="J310" i="11"/>
  <c r="I308" i="11"/>
  <c r="K308" i="11" s="1"/>
  <c r="L308" i="11" s="1"/>
  <c r="M308" i="11" s="1"/>
  <c r="N308" i="11" s="1"/>
  <c r="O308" i="11" s="1"/>
  <c r="P308" i="11" s="1"/>
  <c r="K305" i="11"/>
  <c r="L305" i="11" s="1"/>
  <c r="M305" i="11" s="1"/>
  <c r="N305" i="11" s="1"/>
  <c r="O305" i="11" s="1"/>
  <c r="P305" i="11" s="1"/>
  <c r="I305" i="11"/>
  <c r="J307" i="11" s="1"/>
  <c r="I302" i="11"/>
  <c r="K299" i="11"/>
  <c r="L299" i="11" s="1"/>
  <c r="M299" i="11" s="1"/>
  <c r="N299" i="11" s="1"/>
  <c r="O299" i="11" s="1"/>
  <c r="P299" i="11" s="1"/>
  <c r="I299" i="11"/>
  <c r="J301" i="11" s="1"/>
  <c r="I296" i="11"/>
  <c r="K296" i="11" s="1"/>
  <c r="L296" i="11" s="1"/>
  <c r="M296" i="11" s="1"/>
  <c r="N296" i="11" s="1"/>
  <c r="O296" i="11" s="1"/>
  <c r="P296" i="11" s="1"/>
  <c r="K293" i="11"/>
  <c r="L293" i="11" s="1"/>
  <c r="M293" i="11" s="1"/>
  <c r="N293" i="11" s="1"/>
  <c r="O293" i="11" s="1"/>
  <c r="P293" i="11" s="1"/>
  <c r="I293" i="11"/>
  <c r="J295" i="11" s="1"/>
  <c r="I290" i="11"/>
  <c r="K287" i="11"/>
  <c r="L287" i="11" s="1"/>
  <c r="M287" i="11" s="1"/>
  <c r="N287" i="11" s="1"/>
  <c r="O287" i="11" s="1"/>
  <c r="P287" i="11" s="1"/>
  <c r="I287" i="11"/>
  <c r="J289" i="11" s="1"/>
  <c r="I284" i="11"/>
  <c r="K284" i="11" s="1"/>
  <c r="L284" i="11" s="1"/>
  <c r="M284" i="11" s="1"/>
  <c r="N284" i="11" s="1"/>
  <c r="O284" i="11" s="1"/>
  <c r="P284" i="11" s="1"/>
  <c r="K281" i="11"/>
  <c r="L281" i="11" s="1"/>
  <c r="M281" i="11" s="1"/>
  <c r="N281" i="11" s="1"/>
  <c r="O281" i="11" s="1"/>
  <c r="P281" i="11" s="1"/>
  <c r="I281" i="11"/>
  <c r="J283" i="11" s="1"/>
  <c r="I278" i="11"/>
  <c r="O275" i="11"/>
  <c r="P275" i="11" s="1"/>
  <c r="K275" i="11"/>
  <c r="L275" i="11" s="1"/>
  <c r="M275" i="11" s="1"/>
  <c r="N275" i="11" s="1"/>
  <c r="I275" i="11"/>
  <c r="J277" i="11" s="1"/>
  <c r="I272" i="11"/>
  <c r="K269" i="11"/>
  <c r="L269" i="11" s="1"/>
  <c r="M269" i="11" s="1"/>
  <c r="N269" i="11" s="1"/>
  <c r="O269" i="11" s="1"/>
  <c r="P269" i="11" s="1"/>
  <c r="I269" i="11"/>
  <c r="J271" i="11" s="1"/>
  <c r="I266" i="11"/>
  <c r="K263" i="11"/>
  <c r="L263" i="11" s="1"/>
  <c r="M263" i="11" s="1"/>
  <c r="N263" i="11" s="1"/>
  <c r="O263" i="11" s="1"/>
  <c r="P263" i="11" s="1"/>
  <c r="I263" i="11"/>
  <c r="J265" i="11" s="1"/>
  <c r="I260" i="11"/>
  <c r="J260" i="11" s="1"/>
  <c r="K257" i="11"/>
  <c r="L257" i="11" s="1"/>
  <c r="M257" i="11" s="1"/>
  <c r="N257" i="11" s="1"/>
  <c r="O257" i="11" s="1"/>
  <c r="P257" i="11" s="1"/>
  <c r="I257" i="11"/>
  <c r="J259" i="11" s="1"/>
  <c r="I254" i="11"/>
  <c r="K251" i="11"/>
  <c r="L251" i="11" s="1"/>
  <c r="M251" i="11" s="1"/>
  <c r="N251" i="11" s="1"/>
  <c r="O251" i="11" s="1"/>
  <c r="P251" i="11" s="1"/>
  <c r="I251" i="11"/>
  <c r="J253" i="11" s="1"/>
  <c r="J250" i="11"/>
  <c r="J249" i="11"/>
  <c r="J248" i="11"/>
  <c r="I248" i="11"/>
  <c r="K248" i="11" s="1"/>
  <c r="L248" i="11" s="1"/>
  <c r="M248" i="11" s="1"/>
  <c r="N248" i="11" s="1"/>
  <c r="O248" i="11" s="1"/>
  <c r="P248" i="11" s="1"/>
  <c r="K245" i="11"/>
  <c r="L245" i="11" s="1"/>
  <c r="M245" i="11" s="1"/>
  <c r="N245" i="11" s="1"/>
  <c r="O245" i="11" s="1"/>
  <c r="P245" i="11" s="1"/>
  <c r="I245" i="11"/>
  <c r="J247" i="11" s="1"/>
  <c r="J243" i="11"/>
  <c r="I242" i="11"/>
  <c r="K239" i="11"/>
  <c r="L239" i="11" s="1"/>
  <c r="M239" i="11" s="1"/>
  <c r="N239" i="11" s="1"/>
  <c r="O239" i="11" s="1"/>
  <c r="P239" i="11" s="1"/>
  <c r="I239" i="11"/>
  <c r="J241" i="11" s="1"/>
  <c r="J238" i="11"/>
  <c r="J237" i="11"/>
  <c r="I236" i="11"/>
  <c r="K236" i="11" s="1"/>
  <c r="L236" i="11" s="1"/>
  <c r="M236" i="11" s="1"/>
  <c r="N236" i="11" s="1"/>
  <c r="O236" i="11" s="1"/>
  <c r="P236" i="11" s="1"/>
  <c r="K233" i="11"/>
  <c r="L233" i="11" s="1"/>
  <c r="M233" i="11" s="1"/>
  <c r="N233" i="11" s="1"/>
  <c r="O233" i="11" s="1"/>
  <c r="P233" i="11" s="1"/>
  <c r="I233" i="11"/>
  <c r="J235" i="11" s="1"/>
  <c r="J231" i="11"/>
  <c r="I230" i="11"/>
  <c r="K227" i="11"/>
  <c r="L227" i="11" s="1"/>
  <c r="M227" i="11" s="1"/>
  <c r="N227" i="11" s="1"/>
  <c r="O227" i="11" s="1"/>
  <c r="P227" i="11" s="1"/>
  <c r="I227" i="11"/>
  <c r="J229" i="11" s="1"/>
  <c r="J226" i="11"/>
  <c r="J225" i="11"/>
  <c r="J224" i="11"/>
  <c r="I224" i="11"/>
  <c r="K224" i="11" s="1"/>
  <c r="L224" i="11" s="1"/>
  <c r="M224" i="11" s="1"/>
  <c r="N224" i="11" s="1"/>
  <c r="O224" i="11" s="1"/>
  <c r="P224" i="11" s="1"/>
  <c r="K221" i="11"/>
  <c r="L221" i="11" s="1"/>
  <c r="M221" i="11" s="1"/>
  <c r="N221" i="11" s="1"/>
  <c r="O221" i="11" s="1"/>
  <c r="P221" i="11" s="1"/>
  <c r="I221" i="11"/>
  <c r="J223" i="11" s="1"/>
  <c r="J219" i="11"/>
  <c r="I218" i="11"/>
  <c r="K215" i="11"/>
  <c r="L215" i="11" s="1"/>
  <c r="M215" i="11" s="1"/>
  <c r="N215" i="11" s="1"/>
  <c r="O215" i="11" s="1"/>
  <c r="P215" i="11" s="1"/>
  <c r="I215" i="11"/>
  <c r="J217" i="11" s="1"/>
  <c r="J214" i="11"/>
  <c r="I212" i="11"/>
  <c r="K212" i="11" s="1"/>
  <c r="L212" i="11" s="1"/>
  <c r="M212" i="11" s="1"/>
  <c r="N212" i="11" s="1"/>
  <c r="O212" i="11" s="1"/>
  <c r="P212" i="11" s="1"/>
  <c r="K209" i="11"/>
  <c r="L209" i="11" s="1"/>
  <c r="M209" i="11" s="1"/>
  <c r="N209" i="11" s="1"/>
  <c r="O209" i="11" s="1"/>
  <c r="P209" i="11" s="1"/>
  <c r="I209" i="11"/>
  <c r="J211" i="11" s="1"/>
  <c r="I206" i="11"/>
  <c r="K203" i="11"/>
  <c r="L203" i="11" s="1"/>
  <c r="M203" i="11" s="1"/>
  <c r="N203" i="11" s="1"/>
  <c r="O203" i="11" s="1"/>
  <c r="P203" i="11" s="1"/>
  <c r="I203" i="11"/>
  <c r="J205" i="11" s="1"/>
  <c r="J202" i="11"/>
  <c r="J201" i="11"/>
  <c r="K200" i="11"/>
  <c r="L200" i="11" s="1"/>
  <c r="M200" i="11" s="1"/>
  <c r="N200" i="11" s="1"/>
  <c r="O200" i="11" s="1"/>
  <c r="P200" i="11" s="1"/>
  <c r="J200" i="11"/>
  <c r="I200" i="11"/>
  <c r="I197" i="11"/>
  <c r="J195" i="11"/>
  <c r="I194" i="11"/>
  <c r="J192" i="11"/>
  <c r="K191" i="11"/>
  <c r="L191" i="11" s="1"/>
  <c r="M191" i="11" s="1"/>
  <c r="N191" i="11" s="1"/>
  <c r="O191" i="11" s="1"/>
  <c r="P191" i="11" s="1"/>
  <c r="I191" i="11"/>
  <c r="K188" i="11"/>
  <c r="L188" i="11" s="1"/>
  <c r="M188" i="11" s="1"/>
  <c r="N188" i="11" s="1"/>
  <c r="O188" i="11" s="1"/>
  <c r="P188" i="11" s="1"/>
  <c r="I188" i="11"/>
  <c r="J188" i="11" s="1"/>
  <c r="I185" i="11"/>
  <c r="K185" i="11" s="1"/>
  <c r="L185" i="11" s="1"/>
  <c r="M185" i="11" s="1"/>
  <c r="N185" i="11" s="1"/>
  <c r="O185" i="11" s="1"/>
  <c r="P185" i="11" s="1"/>
  <c r="I182" i="11"/>
  <c r="K182" i="11" s="1"/>
  <c r="L182" i="11" s="1"/>
  <c r="M182" i="11" s="1"/>
  <c r="N182" i="11" s="1"/>
  <c r="O182" i="11" s="1"/>
  <c r="P182" i="11" s="1"/>
  <c r="J180" i="11"/>
  <c r="I179" i="11"/>
  <c r="J178" i="11"/>
  <c r="J177" i="11"/>
  <c r="J176" i="11"/>
  <c r="I176" i="11"/>
  <c r="K176" i="11" s="1"/>
  <c r="L176" i="11" s="1"/>
  <c r="M176" i="11" s="1"/>
  <c r="N176" i="11" s="1"/>
  <c r="O176" i="11" s="1"/>
  <c r="P176" i="11" s="1"/>
  <c r="J174" i="11"/>
  <c r="K173" i="11"/>
  <c r="L173" i="11" s="1"/>
  <c r="M173" i="11" s="1"/>
  <c r="N173" i="11" s="1"/>
  <c r="O173" i="11" s="1"/>
  <c r="P173" i="11" s="1"/>
  <c r="I173" i="11"/>
  <c r="I170" i="11"/>
  <c r="J168" i="11"/>
  <c r="I167" i="11"/>
  <c r="J166" i="11"/>
  <c r="J165" i="11"/>
  <c r="K164" i="11"/>
  <c r="L164" i="11" s="1"/>
  <c r="M164" i="11" s="1"/>
  <c r="N164" i="11" s="1"/>
  <c r="O164" i="11" s="1"/>
  <c r="P164" i="11" s="1"/>
  <c r="I164" i="11"/>
  <c r="J164" i="11" s="1"/>
  <c r="I161" i="11"/>
  <c r="K161" i="11" s="1"/>
  <c r="L161" i="11" s="1"/>
  <c r="M161" i="11" s="1"/>
  <c r="N161" i="11" s="1"/>
  <c r="O161" i="11" s="1"/>
  <c r="P161" i="11" s="1"/>
  <c r="J160" i="11"/>
  <c r="I158" i="11"/>
  <c r="K158" i="11" s="1"/>
  <c r="L158" i="11" s="1"/>
  <c r="M158" i="11" s="1"/>
  <c r="N158" i="11" s="1"/>
  <c r="O158" i="11" s="1"/>
  <c r="P158" i="11" s="1"/>
  <c r="J156" i="11"/>
  <c r="K155" i="11"/>
  <c r="L155" i="11" s="1"/>
  <c r="M155" i="11" s="1"/>
  <c r="N155" i="11" s="1"/>
  <c r="O155" i="11" s="1"/>
  <c r="P155" i="11" s="1"/>
  <c r="I155" i="11"/>
  <c r="J157" i="11" s="1"/>
  <c r="M152" i="11"/>
  <c r="N152" i="11" s="1"/>
  <c r="O152" i="11" s="1"/>
  <c r="P152" i="11" s="1"/>
  <c r="K152" i="11"/>
  <c r="L152" i="11" s="1"/>
  <c r="I152" i="11"/>
  <c r="J154" i="11" s="1"/>
  <c r="I149" i="11"/>
  <c r="J150" i="11" s="1"/>
  <c r="J148" i="11"/>
  <c r="J147" i="11"/>
  <c r="J146" i="11"/>
  <c r="I146" i="11"/>
  <c r="K146" i="11" s="1"/>
  <c r="L146" i="11" s="1"/>
  <c r="M146" i="11" s="1"/>
  <c r="N146" i="11" s="1"/>
  <c r="O146" i="11" s="1"/>
  <c r="P146" i="11" s="1"/>
  <c r="K143" i="11"/>
  <c r="L143" i="11" s="1"/>
  <c r="M143" i="11" s="1"/>
  <c r="N143" i="11" s="1"/>
  <c r="O143" i="11" s="1"/>
  <c r="P143" i="11" s="1"/>
  <c r="I143" i="11"/>
  <c r="J145" i="11" s="1"/>
  <c r="K140" i="11"/>
  <c r="L140" i="11" s="1"/>
  <c r="M140" i="11" s="1"/>
  <c r="N140" i="11" s="1"/>
  <c r="O140" i="11" s="1"/>
  <c r="P140" i="11" s="1"/>
  <c r="I140" i="11"/>
  <c r="J142" i="11" s="1"/>
  <c r="I137" i="11"/>
  <c r="J138" i="11" s="1"/>
  <c r="I134" i="11"/>
  <c r="K134" i="11" s="1"/>
  <c r="L134" i="11" s="1"/>
  <c r="M134" i="11" s="1"/>
  <c r="N134" i="11" s="1"/>
  <c r="O134" i="11" s="1"/>
  <c r="P134" i="11" s="1"/>
  <c r="K131" i="11"/>
  <c r="L131" i="11" s="1"/>
  <c r="M131" i="11" s="1"/>
  <c r="N131" i="11" s="1"/>
  <c r="O131" i="11" s="1"/>
  <c r="P131" i="11" s="1"/>
  <c r="I131" i="11"/>
  <c r="J133" i="11" s="1"/>
  <c r="K128" i="11"/>
  <c r="L128" i="11" s="1"/>
  <c r="M128" i="11" s="1"/>
  <c r="N128" i="11" s="1"/>
  <c r="O128" i="11" s="1"/>
  <c r="P128" i="11" s="1"/>
  <c r="I128" i="11"/>
  <c r="J130" i="11" s="1"/>
  <c r="I125" i="11"/>
  <c r="J126" i="11" s="1"/>
  <c r="I122" i="11"/>
  <c r="K122" i="11" s="1"/>
  <c r="L122" i="11" s="1"/>
  <c r="M122" i="11" s="1"/>
  <c r="N122" i="11" s="1"/>
  <c r="O122" i="11" s="1"/>
  <c r="P122" i="11" s="1"/>
  <c r="K119" i="11"/>
  <c r="L119" i="11" s="1"/>
  <c r="M119" i="11" s="1"/>
  <c r="N119" i="11" s="1"/>
  <c r="O119" i="11" s="1"/>
  <c r="P119" i="11" s="1"/>
  <c r="I119" i="11"/>
  <c r="J121" i="11" s="1"/>
  <c r="K116" i="11"/>
  <c r="L116" i="11" s="1"/>
  <c r="M116" i="11" s="1"/>
  <c r="N116" i="11" s="1"/>
  <c r="O116" i="11" s="1"/>
  <c r="P116" i="11" s="1"/>
  <c r="I116" i="11"/>
  <c r="J118" i="11" s="1"/>
  <c r="I113" i="11"/>
  <c r="J114" i="11" s="1"/>
  <c r="I110" i="11"/>
  <c r="K110" i="11" s="1"/>
  <c r="L110" i="11" s="1"/>
  <c r="M110" i="11" s="1"/>
  <c r="N110" i="11" s="1"/>
  <c r="O110" i="11" s="1"/>
  <c r="P110" i="11" s="1"/>
  <c r="K107" i="11"/>
  <c r="L107" i="11" s="1"/>
  <c r="M107" i="11" s="1"/>
  <c r="N107" i="11" s="1"/>
  <c r="O107" i="11" s="1"/>
  <c r="P107" i="11" s="1"/>
  <c r="I107" i="11"/>
  <c r="J109" i="11" s="1"/>
  <c r="K104" i="11"/>
  <c r="L104" i="11" s="1"/>
  <c r="M104" i="11" s="1"/>
  <c r="N104" i="11" s="1"/>
  <c r="O104" i="11" s="1"/>
  <c r="P104" i="11" s="1"/>
  <c r="I104" i="11"/>
  <c r="J106" i="11" s="1"/>
  <c r="I101" i="11"/>
  <c r="J102" i="11" s="1"/>
  <c r="J100" i="11"/>
  <c r="I98" i="11"/>
  <c r="K98" i="11" s="1"/>
  <c r="L98" i="11" s="1"/>
  <c r="M98" i="11" s="1"/>
  <c r="N98" i="11" s="1"/>
  <c r="O98" i="11" s="1"/>
  <c r="P98" i="11" s="1"/>
  <c r="K95" i="11"/>
  <c r="L95" i="11" s="1"/>
  <c r="M95" i="11" s="1"/>
  <c r="N95" i="11" s="1"/>
  <c r="O95" i="11" s="1"/>
  <c r="P95" i="11" s="1"/>
  <c r="I95" i="11"/>
  <c r="J97" i="11" s="1"/>
  <c r="K92" i="11"/>
  <c r="L92" i="11" s="1"/>
  <c r="M92" i="11" s="1"/>
  <c r="N92" i="11" s="1"/>
  <c r="O92" i="11" s="1"/>
  <c r="P92" i="11" s="1"/>
  <c r="I92" i="11"/>
  <c r="J94" i="11" s="1"/>
  <c r="I89" i="11"/>
  <c r="I86" i="11"/>
  <c r="J87" i="11" s="1"/>
  <c r="I83" i="11"/>
  <c r="J85" i="11" s="1"/>
  <c r="I80" i="11"/>
  <c r="J82" i="11" s="1"/>
  <c r="D60" i="11"/>
  <c r="N24" i="11" s="1"/>
  <c r="E53" i="11"/>
  <c r="E52" i="11"/>
  <c r="E51" i="11"/>
  <c r="E50" i="11"/>
  <c r="E49" i="11"/>
  <c r="E48" i="11"/>
  <c r="H32" i="11"/>
  <c r="H29" i="11"/>
  <c r="F53" i="11" s="1"/>
  <c r="H26" i="11"/>
  <c r="J25" i="11" s="1"/>
  <c r="H23" i="11"/>
  <c r="I23" i="11" s="1"/>
  <c r="H20" i="11"/>
  <c r="I20" i="11" s="1"/>
  <c r="H17" i="11"/>
  <c r="I17" i="11" s="1"/>
  <c r="H14" i="11"/>
  <c r="I16" i="11" s="1"/>
  <c r="J88" i="11" l="1"/>
  <c r="K83" i="11"/>
  <c r="L83" i="11" s="1"/>
  <c r="M83" i="11" s="1"/>
  <c r="N83" i="11" s="1"/>
  <c r="O83" i="11" s="1"/>
  <c r="P83" i="11" s="1"/>
  <c r="K80" i="11"/>
  <c r="L80" i="11" s="1"/>
  <c r="M80" i="11" s="1"/>
  <c r="N80" i="11" s="1"/>
  <c r="O80" i="11" s="1"/>
  <c r="I22" i="11"/>
  <c r="I21" i="11"/>
  <c r="I29" i="11"/>
  <c r="J22" i="11"/>
  <c r="I30" i="11"/>
  <c r="F51" i="11"/>
  <c r="I31" i="11"/>
  <c r="J31" i="11"/>
  <c r="I15" i="11"/>
  <c r="I24" i="11"/>
  <c r="J16" i="11"/>
  <c r="I25" i="11"/>
  <c r="F48" i="11"/>
  <c r="P80" i="11"/>
  <c r="K272" i="11"/>
  <c r="L272" i="11" s="1"/>
  <c r="M272" i="11" s="1"/>
  <c r="N272" i="11" s="1"/>
  <c r="O272" i="11" s="1"/>
  <c r="P272" i="11" s="1"/>
  <c r="J274" i="11"/>
  <c r="J273" i="11"/>
  <c r="J272" i="11"/>
  <c r="K260" i="11"/>
  <c r="L260" i="11" s="1"/>
  <c r="M260" i="11" s="1"/>
  <c r="N260" i="11" s="1"/>
  <c r="O260" i="11" s="1"/>
  <c r="P260" i="11" s="1"/>
  <c r="J262" i="11"/>
  <c r="J261" i="11"/>
  <c r="J135" i="11"/>
  <c r="J172" i="11"/>
  <c r="J170" i="11"/>
  <c r="K170" i="11"/>
  <c r="L170" i="11" s="1"/>
  <c r="M170" i="11" s="1"/>
  <c r="N170" i="11" s="1"/>
  <c r="O170" i="11" s="1"/>
  <c r="P170" i="11" s="1"/>
  <c r="J171" i="11"/>
  <c r="K254" i="11"/>
  <c r="L254" i="11" s="1"/>
  <c r="M254" i="11" s="1"/>
  <c r="N254" i="11" s="1"/>
  <c r="O254" i="11" s="1"/>
  <c r="P254" i="11" s="1"/>
  <c r="J256" i="11"/>
  <c r="J254" i="11"/>
  <c r="J255" i="11"/>
  <c r="K350" i="11"/>
  <c r="L350" i="11" s="1"/>
  <c r="M350" i="11" s="1"/>
  <c r="N350" i="11" s="1"/>
  <c r="O350" i="11" s="1"/>
  <c r="P350" i="11" s="1"/>
  <c r="J352" i="11"/>
  <c r="J350" i="11"/>
  <c r="J351" i="11"/>
  <c r="K356" i="11"/>
  <c r="L356" i="11" s="1"/>
  <c r="M356" i="11" s="1"/>
  <c r="N356" i="11" s="1"/>
  <c r="O356" i="11" s="1"/>
  <c r="P356" i="11" s="1"/>
  <c r="J358" i="11"/>
  <c r="J357" i="11"/>
  <c r="J122" i="11"/>
  <c r="K89" i="11"/>
  <c r="L89" i="11" s="1"/>
  <c r="M89" i="11" s="1"/>
  <c r="N89" i="11" s="1"/>
  <c r="O89" i="11" s="1"/>
  <c r="P89" i="11" s="1"/>
  <c r="J91" i="11"/>
  <c r="J89" i="11"/>
  <c r="J187" i="11"/>
  <c r="J185" i="11"/>
  <c r="J186" i="11"/>
  <c r="J136" i="11"/>
  <c r="J28" i="11"/>
  <c r="I28" i="11"/>
  <c r="I27" i="11"/>
  <c r="F52" i="11"/>
  <c r="G52" i="11" s="1"/>
  <c r="I26" i="11"/>
  <c r="J90" i="11"/>
  <c r="J110" i="11"/>
  <c r="J123" i="11"/>
  <c r="J111" i="11"/>
  <c r="J124" i="11"/>
  <c r="K266" i="11"/>
  <c r="L266" i="11" s="1"/>
  <c r="M266" i="11" s="1"/>
  <c r="N266" i="11" s="1"/>
  <c r="O266" i="11" s="1"/>
  <c r="P266" i="11" s="1"/>
  <c r="J268" i="11"/>
  <c r="J266" i="11"/>
  <c r="J267" i="11"/>
  <c r="K362" i="11"/>
  <c r="L362" i="11" s="1"/>
  <c r="M362" i="11" s="1"/>
  <c r="N362" i="11" s="1"/>
  <c r="O362" i="11" s="1"/>
  <c r="P362" i="11" s="1"/>
  <c r="J364" i="11"/>
  <c r="J362" i="11"/>
  <c r="J363" i="11"/>
  <c r="J134" i="11"/>
  <c r="J86" i="11"/>
  <c r="K86" i="11"/>
  <c r="L86" i="11" s="1"/>
  <c r="M86" i="11" s="1"/>
  <c r="N86" i="11" s="1"/>
  <c r="O86" i="11" s="1"/>
  <c r="P86" i="11" s="1"/>
  <c r="J98" i="11"/>
  <c r="J112" i="11"/>
  <c r="J158" i="11"/>
  <c r="J199" i="11"/>
  <c r="J197" i="11"/>
  <c r="J198" i="11"/>
  <c r="K197" i="11"/>
  <c r="L197" i="11" s="1"/>
  <c r="M197" i="11" s="1"/>
  <c r="N197" i="11" s="1"/>
  <c r="O197" i="11" s="1"/>
  <c r="P197" i="11" s="1"/>
  <c r="I19" i="11"/>
  <c r="I18" i="11"/>
  <c r="F49" i="11"/>
  <c r="J99" i="11"/>
  <c r="J159" i="11"/>
  <c r="K278" i="11"/>
  <c r="L278" i="11" s="1"/>
  <c r="M278" i="11" s="1"/>
  <c r="N278" i="11" s="1"/>
  <c r="O278" i="11" s="1"/>
  <c r="P278" i="11" s="1"/>
  <c r="J280" i="11"/>
  <c r="J278" i="11"/>
  <c r="J101" i="11"/>
  <c r="J103" i="11"/>
  <c r="J113" i="11"/>
  <c r="J115" i="11"/>
  <c r="J125" i="11"/>
  <c r="J127" i="11"/>
  <c r="J137" i="11"/>
  <c r="J139" i="11"/>
  <c r="J149" i="11"/>
  <c r="J151" i="11"/>
  <c r="J161" i="11"/>
  <c r="J163" i="11"/>
  <c r="J169" i="11"/>
  <c r="J167" i="11"/>
  <c r="J189" i="11"/>
  <c r="J196" i="11"/>
  <c r="J194" i="11"/>
  <c r="J208" i="11"/>
  <c r="J206" i="11"/>
  <c r="J284" i="11"/>
  <c r="K290" i="11"/>
  <c r="L290" i="11" s="1"/>
  <c r="M290" i="11" s="1"/>
  <c r="N290" i="11" s="1"/>
  <c r="O290" i="11" s="1"/>
  <c r="P290" i="11" s="1"/>
  <c r="J292" i="11"/>
  <c r="J290" i="11"/>
  <c r="J162" i="11"/>
  <c r="J184" i="11"/>
  <c r="J182" i="11"/>
  <c r="J81" i="11"/>
  <c r="J93" i="11"/>
  <c r="K101" i="11"/>
  <c r="L101" i="11" s="1"/>
  <c r="M101" i="11" s="1"/>
  <c r="N101" i="11" s="1"/>
  <c r="O101" i="11" s="1"/>
  <c r="P101" i="11" s="1"/>
  <c r="J105" i="11"/>
  <c r="K113" i="11"/>
  <c r="L113" i="11" s="1"/>
  <c r="M113" i="11" s="1"/>
  <c r="N113" i="11" s="1"/>
  <c r="O113" i="11" s="1"/>
  <c r="P113" i="11" s="1"/>
  <c r="J117" i="11"/>
  <c r="K125" i="11"/>
  <c r="L125" i="11" s="1"/>
  <c r="M125" i="11" s="1"/>
  <c r="N125" i="11" s="1"/>
  <c r="O125" i="11" s="1"/>
  <c r="P125" i="11" s="1"/>
  <c r="J129" i="11"/>
  <c r="K137" i="11"/>
  <c r="L137" i="11" s="1"/>
  <c r="M137" i="11" s="1"/>
  <c r="N137" i="11" s="1"/>
  <c r="O137" i="11" s="1"/>
  <c r="P137" i="11" s="1"/>
  <c r="J141" i="11"/>
  <c r="K149" i="11"/>
  <c r="L149" i="11" s="1"/>
  <c r="M149" i="11" s="1"/>
  <c r="N149" i="11" s="1"/>
  <c r="O149" i="11" s="1"/>
  <c r="P149" i="11" s="1"/>
  <c r="J153" i="11"/>
  <c r="K167" i="11"/>
  <c r="L167" i="11" s="1"/>
  <c r="M167" i="11" s="1"/>
  <c r="N167" i="11" s="1"/>
  <c r="O167" i="11" s="1"/>
  <c r="P167" i="11" s="1"/>
  <c r="J181" i="11"/>
  <c r="J179" i="11"/>
  <c r="J190" i="11"/>
  <c r="K194" i="11"/>
  <c r="L194" i="11" s="1"/>
  <c r="M194" i="11" s="1"/>
  <c r="N194" i="11" s="1"/>
  <c r="O194" i="11" s="1"/>
  <c r="P194" i="11" s="1"/>
  <c r="K206" i="11"/>
  <c r="L206" i="11" s="1"/>
  <c r="M206" i="11" s="1"/>
  <c r="N206" i="11" s="1"/>
  <c r="O206" i="11" s="1"/>
  <c r="P206" i="11" s="1"/>
  <c r="J296" i="11"/>
  <c r="K302" i="11"/>
  <c r="L302" i="11" s="1"/>
  <c r="M302" i="11" s="1"/>
  <c r="N302" i="11" s="1"/>
  <c r="O302" i="11" s="1"/>
  <c r="P302" i="11" s="1"/>
  <c r="J304" i="11"/>
  <c r="J302" i="11"/>
  <c r="I14" i="11"/>
  <c r="J19" i="11"/>
  <c r="F50" i="11"/>
  <c r="G50" i="11" s="1"/>
  <c r="J80" i="11"/>
  <c r="J92" i="11"/>
  <c r="J104" i="11"/>
  <c r="J116" i="11"/>
  <c r="J128" i="11"/>
  <c r="J140" i="11"/>
  <c r="J152" i="11"/>
  <c r="K179" i="11"/>
  <c r="L179" i="11" s="1"/>
  <c r="M179" i="11" s="1"/>
  <c r="N179" i="11" s="1"/>
  <c r="O179" i="11" s="1"/>
  <c r="P179" i="11" s="1"/>
  <c r="J193" i="11"/>
  <c r="J191" i="11"/>
  <c r="J212" i="11"/>
  <c r="K218" i="11"/>
  <c r="L218" i="11" s="1"/>
  <c r="M218" i="11" s="1"/>
  <c r="N218" i="11" s="1"/>
  <c r="O218" i="11" s="1"/>
  <c r="P218" i="11" s="1"/>
  <c r="J220" i="11"/>
  <c r="J218" i="11"/>
  <c r="J279" i="11"/>
  <c r="J285" i="11"/>
  <c r="J308" i="11"/>
  <c r="K314" i="11"/>
  <c r="L314" i="11" s="1"/>
  <c r="M314" i="11" s="1"/>
  <c r="N314" i="11" s="1"/>
  <c r="O314" i="11" s="1"/>
  <c r="P314" i="11" s="1"/>
  <c r="J316" i="11"/>
  <c r="J314" i="11"/>
  <c r="J108" i="11"/>
  <c r="J132" i="11"/>
  <c r="J144" i="11"/>
  <c r="K230" i="11"/>
  <c r="L230" i="11" s="1"/>
  <c r="M230" i="11" s="1"/>
  <c r="N230" i="11" s="1"/>
  <c r="O230" i="11" s="1"/>
  <c r="P230" i="11" s="1"/>
  <c r="J232" i="11"/>
  <c r="J230" i="11"/>
  <c r="J286" i="11"/>
  <c r="J291" i="11"/>
  <c r="J297" i="11"/>
  <c r="K326" i="11"/>
  <c r="L326" i="11" s="1"/>
  <c r="M326" i="11" s="1"/>
  <c r="N326" i="11" s="1"/>
  <c r="O326" i="11" s="1"/>
  <c r="P326" i="11" s="1"/>
  <c r="J328" i="11"/>
  <c r="J326" i="11"/>
  <c r="J84" i="11"/>
  <c r="J96" i="11"/>
  <c r="J120" i="11"/>
  <c r="J83" i="11"/>
  <c r="J95" i="11"/>
  <c r="J107" i="11"/>
  <c r="J119" i="11"/>
  <c r="J131" i="11"/>
  <c r="J143" i="11"/>
  <c r="J155" i="11"/>
  <c r="J175" i="11"/>
  <c r="J173" i="11"/>
  <c r="J183" i="11"/>
  <c r="J207" i="11"/>
  <c r="J213" i="11"/>
  <c r="J236" i="11"/>
  <c r="K242" i="11"/>
  <c r="L242" i="11" s="1"/>
  <c r="M242" i="11" s="1"/>
  <c r="N242" i="11" s="1"/>
  <c r="O242" i="11" s="1"/>
  <c r="P242" i="11" s="1"/>
  <c r="J244" i="11"/>
  <c r="J242" i="11"/>
  <c r="J298" i="11"/>
  <c r="J303" i="11"/>
  <c r="J309" i="11"/>
  <c r="J332" i="11"/>
  <c r="K338" i="11"/>
  <c r="L338" i="11" s="1"/>
  <c r="M338" i="11" s="1"/>
  <c r="N338" i="11" s="1"/>
  <c r="O338" i="11" s="1"/>
  <c r="P338" i="11" s="1"/>
  <c r="J340" i="11"/>
  <c r="J338" i="11"/>
  <c r="J204" i="11"/>
  <c r="J216" i="11"/>
  <c r="J228" i="11"/>
  <c r="J240" i="11"/>
  <c r="J252" i="11"/>
  <c r="J264" i="11"/>
  <c r="J276" i="11"/>
  <c r="J288" i="11"/>
  <c r="J300" i="11"/>
  <c r="J312" i="11"/>
  <c r="J324" i="11"/>
  <c r="J336" i="11"/>
  <c r="J348" i="11"/>
  <c r="J360" i="11"/>
  <c r="J203" i="11"/>
  <c r="J215" i="11"/>
  <c r="J227" i="11"/>
  <c r="J239" i="11"/>
  <c r="J251" i="11"/>
  <c r="J263" i="11"/>
  <c r="J275" i="11"/>
  <c r="J287" i="11"/>
  <c r="J299" i="11"/>
  <c r="J311" i="11"/>
  <c r="J323" i="11"/>
  <c r="J335" i="11"/>
  <c r="J347" i="11"/>
  <c r="J359" i="11"/>
  <c r="J210" i="11"/>
  <c r="J222" i="11"/>
  <c r="J234" i="11"/>
  <c r="J246" i="11"/>
  <c r="J258" i="11"/>
  <c r="J270" i="11"/>
  <c r="J282" i="11"/>
  <c r="J294" i="11"/>
  <c r="J306" i="11"/>
  <c r="J318" i="11"/>
  <c r="J330" i="11"/>
  <c r="J342" i="11"/>
  <c r="J354" i="11"/>
  <c r="J366" i="11"/>
  <c r="J209" i="11"/>
  <c r="J221" i="11"/>
  <c r="J233" i="11"/>
  <c r="J245" i="11"/>
  <c r="J257" i="11"/>
  <c r="J269" i="11"/>
  <c r="J281" i="11"/>
  <c r="J293" i="11"/>
  <c r="J305" i="11"/>
  <c r="J317" i="11"/>
  <c r="J329" i="11"/>
  <c r="J341" i="11"/>
  <c r="J353" i="11"/>
  <c r="J365" i="11"/>
  <c r="G53" i="11" l="1"/>
  <c r="L29" i="11"/>
  <c r="G49" i="11"/>
  <c r="D54" i="11"/>
  <c r="D56" i="11"/>
  <c r="D55" i="11"/>
  <c r="N23" i="11"/>
  <c r="O29" i="11"/>
  <c r="G51" i="11"/>
  <c r="B131" i="9" l="1"/>
  <c r="C483" i="12" s="1"/>
  <c r="C131" i="9"/>
  <c r="C491" i="12" s="1"/>
  <c r="D131" i="9"/>
  <c r="C499" i="12" s="1"/>
  <c r="E131" i="9"/>
  <c r="C507" i="12" s="1"/>
  <c r="F131" i="9"/>
  <c r="C515" i="12" s="1"/>
  <c r="G131" i="9"/>
  <c r="C523" i="12" s="1"/>
  <c r="H131" i="9"/>
  <c r="C531" i="12" s="1"/>
  <c r="I131" i="9"/>
  <c r="C539" i="12" s="1"/>
  <c r="J131" i="9"/>
  <c r="C547" i="12" s="1"/>
  <c r="K131" i="9"/>
  <c r="C555" i="12" s="1"/>
  <c r="L131" i="9"/>
  <c r="C563" i="12" s="1"/>
  <c r="M131" i="9"/>
  <c r="C571" i="12" s="1"/>
  <c r="B91" i="9"/>
  <c r="B152" i="9" s="1"/>
  <c r="C99" i="12" s="1"/>
  <c r="C91" i="9"/>
  <c r="C152" i="9" s="1"/>
  <c r="C107" i="12" s="1"/>
  <c r="D91" i="9"/>
  <c r="D152" i="9" s="1"/>
  <c r="C115" i="12" s="1"/>
  <c r="E91" i="9"/>
  <c r="E152" i="9" s="1"/>
  <c r="C123" i="12" s="1"/>
  <c r="F91" i="9"/>
  <c r="F152" i="9" s="1"/>
  <c r="C131" i="12" s="1"/>
  <c r="G91" i="9"/>
  <c r="G152" i="9" s="1"/>
  <c r="C139" i="12" s="1"/>
  <c r="H91" i="9"/>
  <c r="H152" i="9" s="1"/>
  <c r="C147" i="12" s="1"/>
  <c r="I91" i="9"/>
  <c r="I152" i="9" s="1"/>
  <c r="C155" i="12" s="1"/>
  <c r="J91" i="9"/>
  <c r="J152" i="9" s="1"/>
  <c r="C163" i="12" s="1"/>
  <c r="K91" i="9"/>
  <c r="K152" i="9" s="1"/>
  <c r="C171" i="12" s="1"/>
  <c r="L91" i="9"/>
  <c r="L152" i="9" s="1"/>
  <c r="C179" i="12" s="1"/>
  <c r="M91" i="9"/>
  <c r="M152" i="9" s="1"/>
  <c r="C187" i="12" s="1"/>
  <c r="B92" i="9"/>
  <c r="B153" i="9" s="1"/>
  <c r="C100" i="12" s="1"/>
  <c r="C92" i="9"/>
  <c r="C153" i="9" s="1"/>
  <c r="C108" i="12" s="1"/>
  <c r="D92" i="9"/>
  <c r="D153" i="9" s="1"/>
  <c r="C116" i="12" s="1"/>
  <c r="E92" i="9"/>
  <c r="E153" i="9" s="1"/>
  <c r="C124" i="12" s="1"/>
  <c r="F92" i="9"/>
  <c r="F153" i="9" s="1"/>
  <c r="C132" i="12" s="1"/>
  <c r="G92" i="9"/>
  <c r="G153" i="9" s="1"/>
  <c r="C140" i="12" s="1"/>
  <c r="H92" i="9"/>
  <c r="H153" i="9" s="1"/>
  <c r="C148" i="12" s="1"/>
  <c r="I92" i="9"/>
  <c r="I153" i="9" s="1"/>
  <c r="C156" i="12" s="1"/>
  <c r="J92" i="9"/>
  <c r="J153" i="9" s="1"/>
  <c r="C164" i="12" s="1"/>
  <c r="K92" i="9"/>
  <c r="K153" i="9" s="1"/>
  <c r="C172" i="12" s="1"/>
  <c r="L92" i="9"/>
  <c r="L153" i="9" s="1"/>
  <c r="C180" i="12" s="1"/>
  <c r="M92" i="9"/>
  <c r="M153" i="9" s="1"/>
  <c r="C188" i="12" s="1"/>
  <c r="B93" i="9"/>
  <c r="B154" i="9" s="1"/>
  <c r="C101" i="12" s="1"/>
  <c r="C93" i="9"/>
  <c r="C154" i="9" s="1"/>
  <c r="C109" i="12" s="1"/>
  <c r="D93" i="9"/>
  <c r="D154" i="9" s="1"/>
  <c r="C117" i="12" s="1"/>
  <c r="E93" i="9"/>
  <c r="E154" i="9" s="1"/>
  <c r="C125" i="12" s="1"/>
  <c r="F93" i="9"/>
  <c r="F154" i="9" s="1"/>
  <c r="C133" i="12" s="1"/>
  <c r="G93" i="9"/>
  <c r="G154" i="9" s="1"/>
  <c r="C141" i="12" s="1"/>
  <c r="H93" i="9"/>
  <c r="H154" i="9" s="1"/>
  <c r="C149" i="12" s="1"/>
  <c r="I93" i="9"/>
  <c r="I154" i="9" s="1"/>
  <c r="C157" i="12" s="1"/>
  <c r="J93" i="9"/>
  <c r="J154" i="9" s="1"/>
  <c r="C165" i="12" s="1"/>
  <c r="K93" i="9"/>
  <c r="K154" i="9" s="1"/>
  <c r="C173" i="12" s="1"/>
  <c r="L93" i="9"/>
  <c r="L154" i="9" s="1"/>
  <c r="C181" i="12" s="1"/>
  <c r="M93" i="9"/>
  <c r="M154" i="9" s="1"/>
  <c r="C189" i="12" s="1"/>
  <c r="B94" i="9"/>
  <c r="B155" i="9" s="1"/>
  <c r="C102" i="12" s="1"/>
  <c r="C94" i="9"/>
  <c r="C155" i="9" s="1"/>
  <c r="C110" i="12" s="1"/>
  <c r="D94" i="9"/>
  <c r="D155" i="9" s="1"/>
  <c r="C118" i="12" s="1"/>
  <c r="E94" i="9"/>
  <c r="E155" i="9" s="1"/>
  <c r="C126" i="12" s="1"/>
  <c r="F94" i="9"/>
  <c r="F155" i="9" s="1"/>
  <c r="C134" i="12" s="1"/>
  <c r="G94" i="9"/>
  <c r="G155" i="9" s="1"/>
  <c r="C142" i="12" s="1"/>
  <c r="H94" i="9"/>
  <c r="H155" i="9" s="1"/>
  <c r="C150" i="12" s="1"/>
  <c r="I94" i="9"/>
  <c r="I155" i="9" s="1"/>
  <c r="C158" i="12" s="1"/>
  <c r="J94" i="9"/>
  <c r="J155" i="9" s="1"/>
  <c r="C166" i="12" s="1"/>
  <c r="K94" i="9"/>
  <c r="K155" i="9" s="1"/>
  <c r="C174" i="12" s="1"/>
  <c r="L94" i="9"/>
  <c r="L155" i="9" s="1"/>
  <c r="C182" i="12" s="1"/>
  <c r="M94" i="9"/>
  <c r="M155" i="9" s="1"/>
  <c r="C190" i="12" s="1"/>
  <c r="B95" i="9"/>
  <c r="B156" i="9" s="1"/>
  <c r="C103" i="12" s="1"/>
  <c r="C95" i="9"/>
  <c r="C156" i="9" s="1"/>
  <c r="C111" i="12" s="1"/>
  <c r="D95" i="9"/>
  <c r="D156" i="9" s="1"/>
  <c r="C119" i="12" s="1"/>
  <c r="E95" i="9"/>
  <c r="E156" i="9" s="1"/>
  <c r="C127" i="12" s="1"/>
  <c r="F95" i="9"/>
  <c r="F156" i="9" s="1"/>
  <c r="C135" i="12" s="1"/>
  <c r="G95" i="9"/>
  <c r="G156" i="9" s="1"/>
  <c r="C143" i="12" s="1"/>
  <c r="H95" i="9"/>
  <c r="H156" i="9" s="1"/>
  <c r="C151" i="12" s="1"/>
  <c r="I95" i="9"/>
  <c r="I156" i="9" s="1"/>
  <c r="C159" i="12" s="1"/>
  <c r="J95" i="9"/>
  <c r="J156" i="9" s="1"/>
  <c r="C167" i="12" s="1"/>
  <c r="K95" i="9"/>
  <c r="K156" i="9" s="1"/>
  <c r="C175" i="12" s="1"/>
  <c r="L95" i="9"/>
  <c r="L156" i="9" s="1"/>
  <c r="C183" i="12" s="1"/>
  <c r="M95" i="9"/>
  <c r="M156" i="9" s="1"/>
  <c r="C191" i="12" s="1"/>
  <c r="B96" i="9"/>
  <c r="B157" i="9" s="1"/>
  <c r="C104" i="12" s="1"/>
  <c r="C96" i="9"/>
  <c r="C157" i="9" s="1"/>
  <c r="C112" i="12" s="1"/>
  <c r="D96" i="9"/>
  <c r="D157" i="9" s="1"/>
  <c r="C120" i="12" s="1"/>
  <c r="E96" i="9"/>
  <c r="E157" i="9" s="1"/>
  <c r="C128" i="12" s="1"/>
  <c r="F96" i="9"/>
  <c r="F157" i="9" s="1"/>
  <c r="C136" i="12" s="1"/>
  <c r="G96" i="9"/>
  <c r="G157" i="9" s="1"/>
  <c r="C144" i="12" s="1"/>
  <c r="H96" i="9"/>
  <c r="H157" i="9" s="1"/>
  <c r="C152" i="12" s="1"/>
  <c r="I96" i="9"/>
  <c r="I157" i="9" s="1"/>
  <c r="C160" i="12" s="1"/>
  <c r="J96" i="9"/>
  <c r="J157" i="9" s="1"/>
  <c r="C168" i="12" s="1"/>
  <c r="K96" i="9"/>
  <c r="K157" i="9" s="1"/>
  <c r="C176" i="12" s="1"/>
  <c r="L96" i="9"/>
  <c r="L157" i="9" s="1"/>
  <c r="C184" i="12" s="1"/>
  <c r="M96" i="9"/>
  <c r="M157" i="9" s="1"/>
  <c r="C192" i="12" s="1"/>
  <c r="B97" i="9"/>
  <c r="B158" i="9" s="1"/>
  <c r="C105" i="12" s="1"/>
  <c r="C97" i="9"/>
  <c r="C158" i="9" s="1"/>
  <c r="C113" i="12" s="1"/>
  <c r="D97" i="9"/>
  <c r="D158" i="9" s="1"/>
  <c r="C121" i="12" s="1"/>
  <c r="E97" i="9"/>
  <c r="E158" i="9" s="1"/>
  <c r="C129" i="12" s="1"/>
  <c r="F97" i="9"/>
  <c r="F158" i="9" s="1"/>
  <c r="C137" i="12" s="1"/>
  <c r="G97" i="9"/>
  <c r="G158" i="9" s="1"/>
  <c r="C145" i="12" s="1"/>
  <c r="H97" i="9"/>
  <c r="H158" i="9" s="1"/>
  <c r="C153" i="12" s="1"/>
  <c r="I97" i="9"/>
  <c r="I158" i="9" s="1"/>
  <c r="C161" i="12" s="1"/>
  <c r="J97" i="9"/>
  <c r="J158" i="9" s="1"/>
  <c r="C169" i="12" s="1"/>
  <c r="K97" i="9"/>
  <c r="K158" i="9" s="1"/>
  <c r="C177" i="12" s="1"/>
  <c r="L97" i="9"/>
  <c r="L158" i="9" s="1"/>
  <c r="C185" i="12" s="1"/>
  <c r="M97" i="9"/>
  <c r="M158" i="9" s="1"/>
  <c r="C193" i="12" s="1"/>
  <c r="B98" i="9"/>
  <c r="B159" i="9" s="1"/>
  <c r="C106" i="12" s="1"/>
  <c r="C98" i="9"/>
  <c r="C159" i="9" s="1"/>
  <c r="C114" i="12" s="1"/>
  <c r="D98" i="9"/>
  <c r="D159" i="9" s="1"/>
  <c r="C122" i="12" s="1"/>
  <c r="E98" i="9"/>
  <c r="E159" i="9" s="1"/>
  <c r="C130" i="12" s="1"/>
  <c r="F98" i="9"/>
  <c r="F159" i="9" s="1"/>
  <c r="C138" i="12" s="1"/>
  <c r="G98" i="9"/>
  <c r="G159" i="9" s="1"/>
  <c r="C146" i="12" s="1"/>
  <c r="H98" i="9"/>
  <c r="H159" i="9" s="1"/>
  <c r="C154" i="12" s="1"/>
  <c r="I98" i="9"/>
  <c r="I159" i="9" s="1"/>
  <c r="C162" i="12" s="1"/>
  <c r="J98" i="9"/>
  <c r="J159" i="9" s="1"/>
  <c r="C170" i="12" s="1"/>
  <c r="K98" i="9"/>
  <c r="K159" i="9" s="1"/>
  <c r="C178" i="12" s="1"/>
  <c r="L98" i="9"/>
  <c r="L159" i="9" s="1"/>
  <c r="C186" i="12" s="1"/>
  <c r="M98" i="9"/>
  <c r="M159" i="9" s="1"/>
  <c r="C194" i="12" s="1"/>
  <c r="B101" i="9"/>
  <c r="C195" i="12" s="1"/>
  <c r="C101" i="9"/>
  <c r="C203" i="12" s="1"/>
  <c r="D101" i="9"/>
  <c r="C211" i="12" s="1"/>
  <c r="E101" i="9"/>
  <c r="C219" i="12" s="1"/>
  <c r="F101" i="9"/>
  <c r="C227" i="12" s="1"/>
  <c r="G101" i="9"/>
  <c r="C235" i="12" s="1"/>
  <c r="H101" i="9"/>
  <c r="C243" i="12" s="1"/>
  <c r="I101" i="9"/>
  <c r="C251" i="12" s="1"/>
  <c r="J101" i="9"/>
  <c r="C259" i="12" s="1"/>
  <c r="K101" i="9"/>
  <c r="C267" i="12" s="1"/>
  <c r="L101" i="9"/>
  <c r="C275" i="12" s="1"/>
  <c r="M101" i="9"/>
  <c r="C283" i="12" s="1"/>
  <c r="B102" i="9"/>
  <c r="C196" i="12" s="1"/>
  <c r="C102" i="9"/>
  <c r="C204" i="12" s="1"/>
  <c r="D102" i="9"/>
  <c r="C212" i="12" s="1"/>
  <c r="E102" i="9"/>
  <c r="C220" i="12" s="1"/>
  <c r="F102" i="9"/>
  <c r="C228" i="12" s="1"/>
  <c r="G102" i="9"/>
  <c r="C236" i="12" s="1"/>
  <c r="H102" i="9"/>
  <c r="C244" i="12" s="1"/>
  <c r="I102" i="9"/>
  <c r="C252" i="12" s="1"/>
  <c r="J102" i="9"/>
  <c r="C260" i="12" s="1"/>
  <c r="K102" i="9"/>
  <c r="C268" i="12" s="1"/>
  <c r="L102" i="9"/>
  <c r="C276" i="12" s="1"/>
  <c r="M102" i="9"/>
  <c r="C284" i="12" s="1"/>
  <c r="B103" i="9"/>
  <c r="C197" i="12" s="1"/>
  <c r="C103" i="9"/>
  <c r="C205" i="12" s="1"/>
  <c r="D103" i="9"/>
  <c r="C213" i="12" s="1"/>
  <c r="E103" i="9"/>
  <c r="C221" i="12" s="1"/>
  <c r="F103" i="9"/>
  <c r="C229" i="12" s="1"/>
  <c r="G103" i="9"/>
  <c r="C237" i="12" s="1"/>
  <c r="H103" i="9"/>
  <c r="C245" i="12" s="1"/>
  <c r="I103" i="9"/>
  <c r="C253" i="12" s="1"/>
  <c r="J103" i="9"/>
  <c r="C261" i="12" s="1"/>
  <c r="K103" i="9"/>
  <c r="C269" i="12" s="1"/>
  <c r="L103" i="9"/>
  <c r="C277" i="12" s="1"/>
  <c r="M103" i="9"/>
  <c r="C285" i="12" s="1"/>
  <c r="B104" i="9"/>
  <c r="C198" i="12" s="1"/>
  <c r="C104" i="9"/>
  <c r="C206" i="12" s="1"/>
  <c r="D104" i="9"/>
  <c r="C214" i="12" s="1"/>
  <c r="E104" i="9"/>
  <c r="C222" i="12" s="1"/>
  <c r="F104" i="9"/>
  <c r="C230" i="12" s="1"/>
  <c r="G104" i="9"/>
  <c r="C238" i="12" s="1"/>
  <c r="H104" i="9"/>
  <c r="C246" i="12" s="1"/>
  <c r="I104" i="9"/>
  <c r="C254" i="12" s="1"/>
  <c r="J104" i="9"/>
  <c r="C262" i="12" s="1"/>
  <c r="K104" i="9"/>
  <c r="C270" i="12" s="1"/>
  <c r="L104" i="9"/>
  <c r="C278" i="12" s="1"/>
  <c r="M104" i="9"/>
  <c r="C286" i="12" s="1"/>
  <c r="B105" i="9"/>
  <c r="C199" i="12" s="1"/>
  <c r="C105" i="9"/>
  <c r="C207" i="12" s="1"/>
  <c r="D105" i="9"/>
  <c r="C215" i="12" s="1"/>
  <c r="E105" i="9"/>
  <c r="C223" i="12" s="1"/>
  <c r="F105" i="9"/>
  <c r="C231" i="12" s="1"/>
  <c r="G105" i="9"/>
  <c r="C239" i="12" s="1"/>
  <c r="H105" i="9"/>
  <c r="C247" i="12" s="1"/>
  <c r="I105" i="9"/>
  <c r="C255" i="12" s="1"/>
  <c r="J105" i="9"/>
  <c r="C263" i="12" s="1"/>
  <c r="K105" i="9"/>
  <c r="C271" i="12" s="1"/>
  <c r="L105" i="9"/>
  <c r="C279" i="12" s="1"/>
  <c r="M105" i="9"/>
  <c r="C287" i="12" s="1"/>
  <c r="B106" i="9"/>
  <c r="C200" i="12" s="1"/>
  <c r="C106" i="9"/>
  <c r="C208" i="12" s="1"/>
  <c r="D106" i="9"/>
  <c r="C216" i="12" s="1"/>
  <c r="E106" i="9"/>
  <c r="C224" i="12" s="1"/>
  <c r="F106" i="9"/>
  <c r="C232" i="12" s="1"/>
  <c r="G106" i="9"/>
  <c r="C240" i="12" s="1"/>
  <c r="H106" i="9"/>
  <c r="C248" i="12" s="1"/>
  <c r="I106" i="9"/>
  <c r="C256" i="12" s="1"/>
  <c r="J106" i="9"/>
  <c r="C264" i="12" s="1"/>
  <c r="K106" i="9"/>
  <c r="C272" i="12" s="1"/>
  <c r="L106" i="9"/>
  <c r="C280" i="12" s="1"/>
  <c r="M106" i="9"/>
  <c r="C288" i="12" s="1"/>
  <c r="B107" i="9"/>
  <c r="C201" i="12" s="1"/>
  <c r="C107" i="9"/>
  <c r="C209" i="12" s="1"/>
  <c r="D107" i="9"/>
  <c r="C217" i="12" s="1"/>
  <c r="E107" i="9"/>
  <c r="C225" i="12" s="1"/>
  <c r="F107" i="9"/>
  <c r="C233" i="12" s="1"/>
  <c r="G107" i="9"/>
  <c r="C241" i="12" s="1"/>
  <c r="H107" i="9"/>
  <c r="C249" i="12" s="1"/>
  <c r="I107" i="9"/>
  <c r="C257" i="12" s="1"/>
  <c r="J107" i="9"/>
  <c r="C265" i="12" s="1"/>
  <c r="K107" i="9"/>
  <c r="C273" i="12" s="1"/>
  <c r="L107" i="9"/>
  <c r="C281" i="12" s="1"/>
  <c r="M107" i="9"/>
  <c r="C289" i="12" s="1"/>
  <c r="B108" i="9"/>
  <c r="C202" i="12" s="1"/>
  <c r="C108" i="9"/>
  <c r="C210" i="12" s="1"/>
  <c r="D108" i="9"/>
  <c r="C218" i="12" s="1"/>
  <c r="E108" i="9"/>
  <c r="C226" i="12" s="1"/>
  <c r="F108" i="9"/>
  <c r="C234" i="12" s="1"/>
  <c r="G108" i="9"/>
  <c r="C242" i="12" s="1"/>
  <c r="H108" i="9"/>
  <c r="C250" i="12" s="1"/>
  <c r="I108" i="9"/>
  <c r="C258" i="12" s="1"/>
  <c r="J108" i="9"/>
  <c r="C266" i="12" s="1"/>
  <c r="K108" i="9"/>
  <c r="C274" i="12" s="1"/>
  <c r="L108" i="9"/>
  <c r="C282" i="12" s="1"/>
  <c r="M108" i="9"/>
  <c r="C290" i="12" s="1"/>
  <c r="B111" i="9"/>
  <c r="C291" i="12" s="1"/>
  <c r="C111" i="9"/>
  <c r="C299" i="12" s="1"/>
  <c r="D111" i="9"/>
  <c r="C307" i="12" s="1"/>
  <c r="E111" i="9"/>
  <c r="C315" i="12" s="1"/>
  <c r="F111" i="9"/>
  <c r="C323" i="12" s="1"/>
  <c r="G111" i="9"/>
  <c r="C331" i="12" s="1"/>
  <c r="H111" i="9"/>
  <c r="C339" i="12" s="1"/>
  <c r="I111" i="9"/>
  <c r="C347" i="12" s="1"/>
  <c r="J111" i="9"/>
  <c r="C355" i="12" s="1"/>
  <c r="K111" i="9"/>
  <c r="C363" i="12" s="1"/>
  <c r="L111" i="9"/>
  <c r="C371" i="12" s="1"/>
  <c r="M111" i="9"/>
  <c r="C379" i="12" s="1"/>
  <c r="B112" i="9"/>
  <c r="C292" i="12" s="1"/>
  <c r="C112" i="9"/>
  <c r="C300" i="12" s="1"/>
  <c r="D112" i="9"/>
  <c r="C308" i="12" s="1"/>
  <c r="E112" i="9"/>
  <c r="C316" i="12" s="1"/>
  <c r="F112" i="9"/>
  <c r="C324" i="12" s="1"/>
  <c r="G112" i="9"/>
  <c r="C332" i="12" s="1"/>
  <c r="H112" i="9"/>
  <c r="C340" i="12" s="1"/>
  <c r="I112" i="9"/>
  <c r="C348" i="12" s="1"/>
  <c r="J112" i="9"/>
  <c r="C356" i="12" s="1"/>
  <c r="K112" i="9"/>
  <c r="C364" i="12" s="1"/>
  <c r="L112" i="9"/>
  <c r="C372" i="12" s="1"/>
  <c r="M112" i="9"/>
  <c r="C380" i="12" s="1"/>
  <c r="B113" i="9"/>
  <c r="C293" i="12" s="1"/>
  <c r="C113" i="9"/>
  <c r="C301" i="12" s="1"/>
  <c r="D113" i="9"/>
  <c r="C309" i="12" s="1"/>
  <c r="E113" i="9"/>
  <c r="C317" i="12" s="1"/>
  <c r="F113" i="9"/>
  <c r="C325" i="12" s="1"/>
  <c r="G113" i="9"/>
  <c r="C333" i="12" s="1"/>
  <c r="H113" i="9"/>
  <c r="C341" i="12" s="1"/>
  <c r="I113" i="9"/>
  <c r="C349" i="12" s="1"/>
  <c r="J113" i="9"/>
  <c r="C357" i="12" s="1"/>
  <c r="K113" i="9"/>
  <c r="C365" i="12" s="1"/>
  <c r="L113" i="9"/>
  <c r="C373" i="12" s="1"/>
  <c r="M113" i="9"/>
  <c r="C381" i="12" s="1"/>
  <c r="B114" i="9"/>
  <c r="C294" i="12" s="1"/>
  <c r="C114" i="9"/>
  <c r="C302" i="12" s="1"/>
  <c r="D114" i="9"/>
  <c r="C310" i="12" s="1"/>
  <c r="E114" i="9"/>
  <c r="C318" i="12" s="1"/>
  <c r="F114" i="9"/>
  <c r="C326" i="12" s="1"/>
  <c r="G114" i="9"/>
  <c r="C334" i="12" s="1"/>
  <c r="H114" i="9"/>
  <c r="C342" i="12" s="1"/>
  <c r="I114" i="9"/>
  <c r="C350" i="12" s="1"/>
  <c r="J114" i="9"/>
  <c r="C358" i="12" s="1"/>
  <c r="K114" i="9"/>
  <c r="C366" i="12" s="1"/>
  <c r="L114" i="9"/>
  <c r="C374" i="12" s="1"/>
  <c r="M114" i="9"/>
  <c r="C382" i="12" s="1"/>
  <c r="B115" i="9"/>
  <c r="C295" i="12" s="1"/>
  <c r="C115" i="9"/>
  <c r="C303" i="12" s="1"/>
  <c r="D115" i="9"/>
  <c r="C311" i="12" s="1"/>
  <c r="E115" i="9"/>
  <c r="C319" i="12" s="1"/>
  <c r="F115" i="9"/>
  <c r="C327" i="12" s="1"/>
  <c r="G115" i="9"/>
  <c r="C335" i="12" s="1"/>
  <c r="H115" i="9"/>
  <c r="C343" i="12" s="1"/>
  <c r="I115" i="9"/>
  <c r="C351" i="12" s="1"/>
  <c r="J115" i="9"/>
  <c r="C359" i="12" s="1"/>
  <c r="K115" i="9"/>
  <c r="C367" i="12" s="1"/>
  <c r="L115" i="9"/>
  <c r="C375" i="12" s="1"/>
  <c r="M115" i="9"/>
  <c r="C383" i="12" s="1"/>
  <c r="B116" i="9"/>
  <c r="C296" i="12" s="1"/>
  <c r="C116" i="9"/>
  <c r="C304" i="12" s="1"/>
  <c r="D116" i="9"/>
  <c r="C312" i="12" s="1"/>
  <c r="E116" i="9"/>
  <c r="C320" i="12" s="1"/>
  <c r="F116" i="9"/>
  <c r="C328" i="12" s="1"/>
  <c r="G116" i="9"/>
  <c r="C336" i="12" s="1"/>
  <c r="H116" i="9"/>
  <c r="C344" i="12" s="1"/>
  <c r="I116" i="9"/>
  <c r="C352" i="12" s="1"/>
  <c r="J116" i="9"/>
  <c r="C360" i="12" s="1"/>
  <c r="K116" i="9"/>
  <c r="C368" i="12" s="1"/>
  <c r="L116" i="9"/>
  <c r="C376" i="12" s="1"/>
  <c r="M116" i="9"/>
  <c r="C384" i="12" s="1"/>
  <c r="B117" i="9"/>
  <c r="C297" i="12" s="1"/>
  <c r="C117" i="9"/>
  <c r="C305" i="12" s="1"/>
  <c r="D117" i="9"/>
  <c r="C313" i="12" s="1"/>
  <c r="E117" i="9"/>
  <c r="C321" i="12" s="1"/>
  <c r="F117" i="9"/>
  <c r="C329" i="12" s="1"/>
  <c r="G117" i="9"/>
  <c r="C337" i="12" s="1"/>
  <c r="H117" i="9"/>
  <c r="C345" i="12" s="1"/>
  <c r="I117" i="9"/>
  <c r="C353" i="12" s="1"/>
  <c r="J117" i="9"/>
  <c r="C361" i="12" s="1"/>
  <c r="K117" i="9"/>
  <c r="C369" i="12" s="1"/>
  <c r="L117" i="9"/>
  <c r="C377" i="12" s="1"/>
  <c r="M117" i="9"/>
  <c r="C385" i="12" s="1"/>
  <c r="B118" i="9"/>
  <c r="C298" i="12" s="1"/>
  <c r="C118" i="9"/>
  <c r="C306" i="12" s="1"/>
  <c r="D118" i="9"/>
  <c r="C314" i="12" s="1"/>
  <c r="E118" i="9"/>
  <c r="C322" i="12" s="1"/>
  <c r="F118" i="9"/>
  <c r="C330" i="12" s="1"/>
  <c r="G118" i="9"/>
  <c r="C338" i="12" s="1"/>
  <c r="H118" i="9"/>
  <c r="C346" i="12" s="1"/>
  <c r="I118" i="9"/>
  <c r="C354" i="12" s="1"/>
  <c r="J118" i="9"/>
  <c r="C362" i="12" s="1"/>
  <c r="K118" i="9"/>
  <c r="C370" i="12" s="1"/>
  <c r="L118" i="9"/>
  <c r="C378" i="12" s="1"/>
  <c r="M118" i="9"/>
  <c r="C386" i="12" s="1"/>
  <c r="B121" i="9"/>
  <c r="C387" i="12" s="1"/>
  <c r="C121" i="9"/>
  <c r="C395" i="12" s="1"/>
  <c r="D121" i="9"/>
  <c r="C403" i="12" s="1"/>
  <c r="E121" i="9"/>
  <c r="C411" i="12" s="1"/>
  <c r="F121" i="9"/>
  <c r="C419" i="12" s="1"/>
  <c r="G121" i="9"/>
  <c r="C427" i="12" s="1"/>
  <c r="H121" i="9"/>
  <c r="C435" i="12" s="1"/>
  <c r="I121" i="9"/>
  <c r="C443" i="12" s="1"/>
  <c r="J121" i="9"/>
  <c r="C451" i="12" s="1"/>
  <c r="K121" i="9"/>
  <c r="C459" i="12" s="1"/>
  <c r="L121" i="9"/>
  <c r="C467" i="12" s="1"/>
  <c r="M121" i="9"/>
  <c r="C475" i="12" s="1"/>
  <c r="B122" i="9"/>
  <c r="C388" i="12" s="1"/>
  <c r="C122" i="9"/>
  <c r="C396" i="12" s="1"/>
  <c r="D122" i="9"/>
  <c r="C404" i="12" s="1"/>
  <c r="E122" i="9"/>
  <c r="C412" i="12" s="1"/>
  <c r="F122" i="9"/>
  <c r="C420" i="12" s="1"/>
  <c r="G122" i="9"/>
  <c r="C428" i="12" s="1"/>
  <c r="H122" i="9"/>
  <c r="C436" i="12" s="1"/>
  <c r="I122" i="9"/>
  <c r="C444" i="12" s="1"/>
  <c r="J122" i="9"/>
  <c r="C452" i="12" s="1"/>
  <c r="K122" i="9"/>
  <c r="C460" i="12" s="1"/>
  <c r="L122" i="9"/>
  <c r="C468" i="12" s="1"/>
  <c r="M122" i="9"/>
  <c r="C476" i="12" s="1"/>
  <c r="B123" i="9"/>
  <c r="C389" i="12" s="1"/>
  <c r="C123" i="9"/>
  <c r="C397" i="12" s="1"/>
  <c r="D123" i="9"/>
  <c r="C405" i="12" s="1"/>
  <c r="E123" i="9"/>
  <c r="C413" i="12" s="1"/>
  <c r="F123" i="9"/>
  <c r="C421" i="12" s="1"/>
  <c r="G123" i="9"/>
  <c r="C429" i="12" s="1"/>
  <c r="H123" i="9"/>
  <c r="C437" i="12" s="1"/>
  <c r="I123" i="9"/>
  <c r="C445" i="12" s="1"/>
  <c r="J123" i="9"/>
  <c r="C453" i="12" s="1"/>
  <c r="K123" i="9"/>
  <c r="C461" i="12" s="1"/>
  <c r="L123" i="9"/>
  <c r="C469" i="12" s="1"/>
  <c r="M123" i="9"/>
  <c r="C477" i="12" s="1"/>
  <c r="B124" i="9"/>
  <c r="C390" i="12" s="1"/>
  <c r="C124" i="9"/>
  <c r="C398" i="12" s="1"/>
  <c r="D124" i="9"/>
  <c r="C406" i="12" s="1"/>
  <c r="E124" i="9"/>
  <c r="C414" i="12" s="1"/>
  <c r="F124" i="9"/>
  <c r="C422" i="12" s="1"/>
  <c r="G124" i="9"/>
  <c r="C430" i="12" s="1"/>
  <c r="H124" i="9"/>
  <c r="C438" i="12" s="1"/>
  <c r="I124" i="9"/>
  <c r="C446" i="12" s="1"/>
  <c r="J124" i="9"/>
  <c r="C454" i="12" s="1"/>
  <c r="K124" i="9"/>
  <c r="C462" i="12" s="1"/>
  <c r="L124" i="9"/>
  <c r="C470" i="12" s="1"/>
  <c r="M124" i="9"/>
  <c r="C478" i="12" s="1"/>
  <c r="B125" i="9"/>
  <c r="C391" i="12" s="1"/>
  <c r="C125" i="9"/>
  <c r="C399" i="12" s="1"/>
  <c r="D125" i="9"/>
  <c r="C407" i="12" s="1"/>
  <c r="E125" i="9"/>
  <c r="C415" i="12" s="1"/>
  <c r="F125" i="9"/>
  <c r="C423" i="12" s="1"/>
  <c r="G125" i="9"/>
  <c r="C431" i="12" s="1"/>
  <c r="H125" i="9"/>
  <c r="C439" i="12" s="1"/>
  <c r="I125" i="9"/>
  <c r="C447" i="12" s="1"/>
  <c r="J125" i="9"/>
  <c r="C455" i="12" s="1"/>
  <c r="K125" i="9"/>
  <c r="C463" i="12" s="1"/>
  <c r="L125" i="9"/>
  <c r="C471" i="12" s="1"/>
  <c r="M125" i="9"/>
  <c r="C479" i="12" s="1"/>
  <c r="B126" i="9"/>
  <c r="C392" i="12" s="1"/>
  <c r="C126" i="9"/>
  <c r="C400" i="12" s="1"/>
  <c r="D126" i="9"/>
  <c r="C408" i="12" s="1"/>
  <c r="E126" i="9"/>
  <c r="C416" i="12" s="1"/>
  <c r="F126" i="9"/>
  <c r="C424" i="12" s="1"/>
  <c r="G126" i="9"/>
  <c r="C432" i="12" s="1"/>
  <c r="H126" i="9"/>
  <c r="C440" i="12" s="1"/>
  <c r="I126" i="9"/>
  <c r="C448" i="12" s="1"/>
  <c r="J126" i="9"/>
  <c r="C456" i="12" s="1"/>
  <c r="K126" i="9"/>
  <c r="C464" i="12" s="1"/>
  <c r="L126" i="9"/>
  <c r="C472" i="12" s="1"/>
  <c r="M126" i="9"/>
  <c r="C480" i="12" s="1"/>
  <c r="B127" i="9"/>
  <c r="C393" i="12" s="1"/>
  <c r="C127" i="9"/>
  <c r="C401" i="12" s="1"/>
  <c r="D127" i="9"/>
  <c r="C409" i="12" s="1"/>
  <c r="E127" i="9"/>
  <c r="C417" i="12" s="1"/>
  <c r="F127" i="9"/>
  <c r="C425" i="12" s="1"/>
  <c r="G127" i="9"/>
  <c r="C433" i="12" s="1"/>
  <c r="H127" i="9"/>
  <c r="C441" i="12" s="1"/>
  <c r="I127" i="9"/>
  <c r="C449" i="12" s="1"/>
  <c r="J127" i="9"/>
  <c r="C457" i="12" s="1"/>
  <c r="K127" i="9"/>
  <c r="C465" i="12" s="1"/>
  <c r="L127" i="9"/>
  <c r="C473" i="12" s="1"/>
  <c r="M127" i="9"/>
  <c r="C481" i="12" s="1"/>
  <c r="B128" i="9"/>
  <c r="C394" i="12" s="1"/>
  <c r="C128" i="9"/>
  <c r="C402" i="12" s="1"/>
  <c r="D128" i="9"/>
  <c r="C410" i="12" s="1"/>
  <c r="E128" i="9"/>
  <c r="C418" i="12" s="1"/>
  <c r="F128" i="9"/>
  <c r="C426" i="12" s="1"/>
  <c r="G128" i="9"/>
  <c r="C434" i="12" s="1"/>
  <c r="H128" i="9"/>
  <c r="C442" i="12" s="1"/>
  <c r="I128" i="9"/>
  <c r="C450" i="12" s="1"/>
  <c r="J128" i="9"/>
  <c r="C458" i="12" s="1"/>
  <c r="K128" i="9"/>
  <c r="C466" i="12" s="1"/>
  <c r="L128" i="9"/>
  <c r="C474" i="12" s="1"/>
  <c r="M128" i="9"/>
  <c r="C482" i="12" s="1"/>
  <c r="B132" i="9"/>
  <c r="C484" i="12" s="1"/>
  <c r="C132" i="9"/>
  <c r="C492" i="12" s="1"/>
  <c r="D132" i="9"/>
  <c r="C500" i="12" s="1"/>
  <c r="E132" i="9"/>
  <c r="C508" i="12" s="1"/>
  <c r="F132" i="9"/>
  <c r="C516" i="12" s="1"/>
  <c r="G132" i="9"/>
  <c r="C524" i="12" s="1"/>
  <c r="H132" i="9"/>
  <c r="C532" i="12" s="1"/>
  <c r="I132" i="9"/>
  <c r="C540" i="12" s="1"/>
  <c r="J132" i="9"/>
  <c r="C548" i="12" s="1"/>
  <c r="K132" i="9"/>
  <c r="C556" i="12" s="1"/>
  <c r="L132" i="9"/>
  <c r="C564" i="12" s="1"/>
  <c r="M132" i="9"/>
  <c r="C572" i="12" s="1"/>
  <c r="B133" i="9"/>
  <c r="C485" i="12" s="1"/>
  <c r="C133" i="9"/>
  <c r="C493" i="12" s="1"/>
  <c r="D133" i="9"/>
  <c r="C501" i="12" s="1"/>
  <c r="E133" i="9"/>
  <c r="C509" i="12" s="1"/>
  <c r="F133" i="9"/>
  <c r="C517" i="12" s="1"/>
  <c r="G133" i="9"/>
  <c r="C525" i="12" s="1"/>
  <c r="H133" i="9"/>
  <c r="C533" i="12" s="1"/>
  <c r="I133" i="9"/>
  <c r="C541" i="12" s="1"/>
  <c r="J133" i="9"/>
  <c r="C549" i="12" s="1"/>
  <c r="K133" i="9"/>
  <c r="C557" i="12" s="1"/>
  <c r="L133" i="9"/>
  <c r="C565" i="12" s="1"/>
  <c r="M133" i="9"/>
  <c r="C573" i="12" s="1"/>
  <c r="B134" i="9"/>
  <c r="C486" i="12" s="1"/>
  <c r="C134" i="9"/>
  <c r="C494" i="12" s="1"/>
  <c r="D134" i="9"/>
  <c r="C502" i="12" s="1"/>
  <c r="E134" i="9"/>
  <c r="C510" i="12" s="1"/>
  <c r="F134" i="9"/>
  <c r="C518" i="12" s="1"/>
  <c r="G134" i="9"/>
  <c r="C526" i="12" s="1"/>
  <c r="H134" i="9"/>
  <c r="C534" i="12" s="1"/>
  <c r="I134" i="9"/>
  <c r="C542" i="12" s="1"/>
  <c r="J134" i="9"/>
  <c r="C550" i="12" s="1"/>
  <c r="K134" i="9"/>
  <c r="C558" i="12" s="1"/>
  <c r="L134" i="9"/>
  <c r="C566" i="12" s="1"/>
  <c r="M134" i="9"/>
  <c r="C574" i="12" s="1"/>
  <c r="B135" i="9"/>
  <c r="C487" i="12" s="1"/>
  <c r="C135" i="9"/>
  <c r="C495" i="12" s="1"/>
  <c r="D135" i="9"/>
  <c r="C503" i="12" s="1"/>
  <c r="E135" i="9"/>
  <c r="C511" i="12" s="1"/>
  <c r="F135" i="9"/>
  <c r="C519" i="12" s="1"/>
  <c r="G135" i="9"/>
  <c r="C527" i="12" s="1"/>
  <c r="H135" i="9"/>
  <c r="C535" i="12" s="1"/>
  <c r="I135" i="9"/>
  <c r="C543" i="12" s="1"/>
  <c r="J135" i="9"/>
  <c r="C551" i="12" s="1"/>
  <c r="K135" i="9"/>
  <c r="C559" i="12" s="1"/>
  <c r="L135" i="9"/>
  <c r="C567" i="12" s="1"/>
  <c r="M135" i="9"/>
  <c r="C575" i="12" s="1"/>
  <c r="B136" i="9"/>
  <c r="C488" i="12" s="1"/>
  <c r="C136" i="9"/>
  <c r="C496" i="12" s="1"/>
  <c r="D136" i="9"/>
  <c r="C504" i="12" s="1"/>
  <c r="E136" i="9"/>
  <c r="C512" i="12" s="1"/>
  <c r="F136" i="9"/>
  <c r="C520" i="12" s="1"/>
  <c r="G136" i="9"/>
  <c r="C528" i="12" s="1"/>
  <c r="H136" i="9"/>
  <c r="C536" i="12" s="1"/>
  <c r="I136" i="9"/>
  <c r="C544" i="12" s="1"/>
  <c r="J136" i="9"/>
  <c r="C552" i="12" s="1"/>
  <c r="K136" i="9"/>
  <c r="C560" i="12" s="1"/>
  <c r="L136" i="9"/>
  <c r="C568" i="12" s="1"/>
  <c r="M136" i="9"/>
  <c r="C576" i="12" s="1"/>
  <c r="B137" i="9"/>
  <c r="C489" i="12" s="1"/>
  <c r="C137" i="9"/>
  <c r="C497" i="12" s="1"/>
  <c r="D137" i="9"/>
  <c r="C505" i="12" s="1"/>
  <c r="E137" i="9"/>
  <c r="C513" i="12" s="1"/>
  <c r="F137" i="9"/>
  <c r="C521" i="12" s="1"/>
  <c r="G137" i="9"/>
  <c r="C529" i="12" s="1"/>
  <c r="H137" i="9"/>
  <c r="C537" i="12" s="1"/>
  <c r="I137" i="9"/>
  <c r="C545" i="12" s="1"/>
  <c r="J137" i="9"/>
  <c r="C553" i="12" s="1"/>
  <c r="K137" i="9"/>
  <c r="C561" i="12" s="1"/>
  <c r="L137" i="9"/>
  <c r="C569" i="12" s="1"/>
  <c r="M137" i="9"/>
  <c r="C577" i="12" s="1"/>
  <c r="B138" i="9"/>
  <c r="C490" i="12" s="1"/>
  <c r="C138" i="9"/>
  <c r="C498" i="12" s="1"/>
  <c r="D138" i="9"/>
  <c r="C506" i="12" s="1"/>
  <c r="E138" i="9"/>
  <c r="C514" i="12" s="1"/>
  <c r="F138" i="9"/>
  <c r="C522" i="12" s="1"/>
  <c r="G138" i="9"/>
  <c r="C530" i="12" s="1"/>
  <c r="H138" i="9"/>
  <c r="C538" i="12" s="1"/>
  <c r="I138" i="9"/>
  <c r="C546" i="12" s="1"/>
  <c r="J138" i="9"/>
  <c r="C554" i="12" s="1"/>
  <c r="K138" i="9"/>
  <c r="C562" i="12" s="1"/>
  <c r="L138" i="9"/>
  <c r="C570" i="12" s="1"/>
  <c r="M138" i="9"/>
  <c r="C578" i="12" s="1"/>
  <c r="B82" i="9"/>
  <c r="B143" i="9" s="1"/>
  <c r="C4" i="12" s="1"/>
  <c r="C82" i="9"/>
  <c r="C143" i="9" s="1"/>
  <c r="C12" i="12" s="1"/>
  <c r="D82" i="9"/>
  <c r="D143" i="9" s="1"/>
  <c r="C20" i="12" s="1"/>
  <c r="E82" i="9"/>
  <c r="E143" i="9" s="1"/>
  <c r="C28" i="12" s="1"/>
  <c r="F82" i="9"/>
  <c r="F143" i="9" s="1"/>
  <c r="C36" i="12" s="1"/>
  <c r="G82" i="9"/>
  <c r="G143" i="9" s="1"/>
  <c r="C44" i="12" s="1"/>
  <c r="H82" i="9"/>
  <c r="H143" i="9" s="1"/>
  <c r="C52" i="12" s="1"/>
  <c r="I82" i="9"/>
  <c r="I143" i="9" s="1"/>
  <c r="C60" i="12" s="1"/>
  <c r="J82" i="9"/>
  <c r="J143" i="9" s="1"/>
  <c r="C68" i="12" s="1"/>
  <c r="K82" i="9"/>
  <c r="K143" i="9" s="1"/>
  <c r="C76" i="12" s="1"/>
  <c r="L82" i="9"/>
  <c r="L143" i="9" s="1"/>
  <c r="C84" i="12" s="1"/>
  <c r="M82" i="9"/>
  <c r="M143" i="9" s="1"/>
  <c r="C92" i="12" s="1"/>
  <c r="B144" i="9"/>
  <c r="C5" i="12" s="1"/>
  <c r="C83" i="9"/>
  <c r="C144" i="9" s="1"/>
  <c r="C13" i="12" s="1"/>
  <c r="D83" i="9"/>
  <c r="D144" i="9" s="1"/>
  <c r="C21" i="12" s="1"/>
  <c r="E83" i="9"/>
  <c r="E144" i="9" s="1"/>
  <c r="C29" i="12" s="1"/>
  <c r="F83" i="9"/>
  <c r="F144" i="9" s="1"/>
  <c r="C37" i="12" s="1"/>
  <c r="G83" i="9"/>
  <c r="G144" i="9" s="1"/>
  <c r="C45" i="12" s="1"/>
  <c r="H83" i="9"/>
  <c r="H144" i="9" s="1"/>
  <c r="C53" i="12" s="1"/>
  <c r="I83" i="9"/>
  <c r="I144" i="9" s="1"/>
  <c r="C61" i="12" s="1"/>
  <c r="J83" i="9"/>
  <c r="J144" i="9" s="1"/>
  <c r="C69" i="12" s="1"/>
  <c r="K83" i="9"/>
  <c r="K144" i="9" s="1"/>
  <c r="C77" i="12" s="1"/>
  <c r="L83" i="9"/>
  <c r="L144" i="9" s="1"/>
  <c r="C85" i="12" s="1"/>
  <c r="M83" i="9"/>
  <c r="M144" i="9" s="1"/>
  <c r="C93" i="12" s="1"/>
  <c r="B84" i="9"/>
  <c r="B145" i="9" s="1"/>
  <c r="C6" i="12" s="1"/>
  <c r="C84" i="9"/>
  <c r="C145" i="9" s="1"/>
  <c r="C14" i="12" s="1"/>
  <c r="D84" i="9"/>
  <c r="D145" i="9" s="1"/>
  <c r="C22" i="12" s="1"/>
  <c r="E84" i="9"/>
  <c r="E145" i="9" s="1"/>
  <c r="C30" i="12" s="1"/>
  <c r="F84" i="9"/>
  <c r="F145" i="9" s="1"/>
  <c r="C38" i="12" s="1"/>
  <c r="G84" i="9"/>
  <c r="G145" i="9" s="1"/>
  <c r="C46" i="12" s="1"/>
  <c r="H84" i="9"/>
  <c r="H145" i="9" s="1"/>
  <c r="C54" i="12" s="1"/>
  <c r="I84" i="9"/>
  <c r="I145" i="9" s="1"/>
  <c r="C62" i="12" s="1"/>
  <c r="J84" i="9"/>
  <c r="J145" i="9" s="1"/>
  <c r="C70" i="12" s="1"/>
  <c r="K84" i="9"/>
  <c r="K145" i="9" s="1"/>
  <c r="C78" i="12" s="1"/>
  <c r="L84" i="9"/>
  <c r="L145" i="9" s="1"/>
  <c r="C86" i="12" s="1"/>
  <c r="M84" i="9"/>
  <c r="M145" i="9" s="1"/>
  <c r="C94" i="12" s="1"/>
  <c r="B85" i="9"/>
  <c r="B146" i="9" s="1"/>
  <c r="C7" i="12" s="1"/>
  <c r="C85" i="9"/>
  <c r="C146" i="9" s="1"/>
  <c r="C15" i="12" s="1"/>
  <c r="D85" i="9"/>
  <c r="D146" i="9" s="1"/>
  <c r="C23" i="12" s="1"/>
  <c r="E85" i="9"/>
  <c r="E146" i="9" s="1"/>
  <c r="C31" i="12" s="1"/>
  <c r="F85" i="9"/>
  <c r="F146" i="9" s="1"/>
  <c r="C39" i="12" s="1"/>
  <c r="G85" i="9"/>
  <c r="G146" i="9" s="1"/>
  <c r="C47" i="12" s="1"/>
  <c r="H85" i="9"/>
  <c r="H146" i="9" s="1"/>
  <c r="C55" i="12" s="1"/>
  <c r="I85" i="9"/>
  <c r="I146" i="9" s="1"/>
  <c r="C63" i="12" s="1"/>
  <c r="J85" i="9"/>
  <c r="J146" i="9" s="1"/>
  <c r="C71" i="12" s="1"/>
  <c r="K85" i="9"/>
  <c r="K146" i="9" s="1"/>
  <c r="C79" i="12" s="1"/>
  <c r="L85" i="9"/>
  <c r="L146" i="9" s="1"/>
  <c r="C87" i="12" s="1"/>
  <c r="M85" i="9"/>
  <c r="M146" i="9" s="1"/>
  <c r="C95" i="12" s="1"/>
  <c r="B86" i="9"/>
  <c r="B147" i="9" s="1"/>
  <c r="C8" i="12" s="1"/>
  <c r="C86" i="9"/>
  <c r="C147" i="9" s="1"/>
  <c r="C16" i="12" s="1"/>
  <c r="D86" i="9"/>
  <c r="D147" i="9" s="1"/>
  <c r="C24" i="12" s="1"/>
  <c r="E86" i="9"/>
  <c r="E147" i="9" s="1"/>
  <c r="C32" i="12" s="1"/>
  <c r="F86" i="9"/>
  <c r="F147" i="9" s="1"/>
  <c r="C40" i="12" s="1"/>
  <c r="G86" i="9"/>
  <c r="G147" i="9" s="1"/>
  <c r="C48" i="12" s="1"/>
  <c r="H86" i="9"/>
  <c r="H147" i="9" s="1"/>
  <c r="C56" i="12" s="1"/>
  <c r="I86" i="9"/>
  <c r="I147" i="9" s="1"/>
  <c r="C64" i="12" s="1"/>
  <c r="J86" i="9"/>
  <c r="J147" i="9" s="1"/>
  <c r="C72" i="12" s="1"/>
  <c r="K86" i="9"/>
  <c r="K147" i="9" s="1"/>
  <c r="C80" i="12" s="1"/>
  <c r="L86" i="9"/>
  <c r="L147" i="9" s="1"/>
  <c r="C88" i="12" s="1"/>
  <c r="M86" i="9"/>
  <c r="M147" i="9" s="1"/>
  <c r="C96" i="12" s="1"/>
  <c r="B87" i="9"/>
  <c r="B148" i="9" s="1"/>
  <c r="C9" i="12" s="1"/>
  <c r="C87" i="9"/>
  <c r="C148" i="9" s="1"/>
  <c r="C17" i="12" s="1"/>
  <c r="D87" i="9"/>
  <c r="D148" i="9" s="1"/>
  <c r="C25" i="12" s="1"/>
  <c r="E87" i="9"/>
  <c r="E148" i="9" s="1"/>
  <c r="C33" i="12" s="1"/>
  <c r="F87" i="9"/>
  <c r="F148" i="9" s="1"/>
  <c r="C41" i="12" s="1"/>
  <c r="G87" i="9"/>
  <c r="G148" i="9" s="1"/>
  <c r="C49" i="12" s="1"/>
  <c r="H87" i="9"/>
  <c r="H148" i="9" s="1"/>
  <c r="C57" i="12" s="1"/>
  <c r="I87" i="9"/>
  <c r="I148" i="9" s="1"/>
  <c r="C65" i="12" s="1"/>
  <c r="J87" i="9"/>
  <c r="J148" i="9" s="1"/>
  <c r="C73" i="12" s="1"/>
  <c r="K87" i="9"/>
  <c r="K148" i="9" s="1"/>
  <c r="C81" i="12" s="1"/>
  <c r="L87" i="9"/>
  <c r="L148" i="9" s="1"/>
  <c r="C89" i="12" s="1"/>
  <c r="M87" i="9"/>
  <c r="M148" i="9" s="1"/>
  <c r="C97" i="12" s="1"/>
  <c r="B88" i="9"/>
  <c r="B149" i="9" s="1"/>
  <c r="C10" i="12" s="1"/>
  <c r="C88" i="9"/>
  <c r="C149" i="9" s="1"/>
  <c r="C18" i="12" s="1"/>
  <c r="D88" i="9"/>
  <c r="D149" i="9" s="1"/>
  <c r="C26" i="12" s="1"/>
  <c r="E88" i="9"/>
  <c r="E149" i="9" s="1"/>
  <c r="C34" i="12" s="1"/>
  <c r="F88" i="9"/>
  <c r="F149" i="9" s="1"/>
  <c r="C42" i="12" s="1"/>
  <c r="G88" i="9"/>
  <c r="G149" i="9" s="1"/>
  <c r="C50" i="12" s="1"/>
  <c r="H88" i="9"/>
  <c r="H149" i="9" s="1"/>
  <c r="C58" i="12" s="1"/>
  <c r="I88" i="9"/>
  <c r="I149" i="9" s="1"/>
  <c r="C66" i="12" s="1"/>
  <c r="J88" i="9"/>
  <c r="J149" i="9" s="1"/>
  <c r="C74" i="12" s="1"/>
  <c r="K88" i="9"/>
  <c r="K149" i="9" s="1"/>
  <c r="C82" i="12" s="1"/>
  <c r="L88" i="9"/>
  <c r="L149" i="9" s="1"/>
  <c r="C90" i="12" s="1"/>
  <c r="M88" i="9"/>
  <c r="M149" i="9" s="1"/>
  <c r="C98" i="12" s="1"/>
  <c r="C81" i="9"/>
  <c r="C142" i="9" s="1"/>
  <c r="C11" i="12" s="1"/>
  <c r="D81" i="9"/>
  <c r="D142" i="9" s="1"/>
  <c r="C19" i="12" s="1"/>
  <c r="E81" i="9"/>
  <c r="E142" i="9" s="1"/>
  <c r="C27" i="12" s="1"/>
  <c r="F81" i="9"/>
  <c r="F142" i="9" s="1"/>
  <c r="C35" i="12" s="1"/>
  <c r="G81" i="9"/>
  <c r="G142" i="9" s="1"/>
  <c r="C43" i="12" s="1"/>
  <c r="H81" i="9"/>
  <c r="H142" i="9" s="1"/>
  <c r="C51" i="12" s="1"/>
  <c r="I81" i="9"/>
  <c r="I142" i="9" s="1"/>
  <c r="C59" i="12" s="1"/>
  <c r="J81" i="9"/>
  <c r="J142" i="9" s="1"/>
  <c r="C67" i="12" s="1"/>
  <c r="K81" i="9"/>
  <c r="K142" i="9" s="1"/>
  <c r="C75" i="12" s="1"/>
  <c r="L81" i="9"/>
  <c r="L142" i="9" s="1"/>
  <c r="C83" i="12" s="1"/>
  <c r="M81" i="9"/>
  <c r="M142" i="9" s="1"/>
  <c r="C91" i="12" s="1"/>
  <c r="B81" i="9"/>
  <c r="B142" i="9" s="1"/>
  <c r="C3" i="12" s="1"/>
  <c r="A21" i="1" l="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alcChain>
</file>

<file path=xl/sharedStrings.xml><?xml version="1.0" encoding="utf-8"?>
<sst xmlns="http://schemas.openxmlformats.org/spreadsheetml/2006/main" count="6732" uniqueCount="910">
  <si>
    <t>Sample_ID</t>
  </si>
  <si>
    <t>Sample_Plate</t>
  </si>
  <si>
    <t>Sample_Well</t>
  </si>
  <si>
    <t>I7_Index_ID</t>
  </si>
  <si>
    <t>index</t>
  </si>
  <si>
    <t>I5_Index_ID</t>
  </si>
  <si>
    <t>index2</t>
  </si>
  <si>
    <t>Sample_Project</t>
  </si>
  <si>
    <t>Description</t>
  </si>
  <si>
    <t>Empty_Plate1_A1</t>
  </si>
  <si>
    <t>Plate1</t>
  </si>
  <si>
    <t>A1</t>
  </si>
  <si>
    <t>i7_R1_515rcbc105</t>
  </si>
  <si>
    <t>GTTACCTCAGAG</t>
  </si>
  <si>
    <t>i5_F1_515rcbc110</t>
  </si>
  <si>
    <t>CCTTGACCGATG</t>
  </si>
  <si>
    <t>DualGolay16S</t>
  </si>
  <si>
    <t>16S rRNA Sequencing</t>
  </si>
  <si>
    <t>Empty_Plate1_B1</t>
  </si>
  <si>
    <t>B1</t>
  </si>
  <si>
    <t>i7_R2_515rcbc158</t>
  </si>
  <si>
    <t>AACCTTTATCGG</t>
  </si>
  <si>
    <t>Empty_Plate1_C1</t>
  </si>
  <si>
    <t>C1</t>
  </si>
  <si>
    <t>i7_R3_515rcbc263</t>
  </si>
  <si>
    <t>GGTTATTCCTAT</t>
  </si>
  <si>
    <t>Empty_Plate1_D1</t>
  </si>
  <si>
    <t>D1</t>
  </si>
  <si>
    <t>i7_R4_515rcbc370</t>
  </si>
  <si>
    <t>GGTGACCGGATT</t>
  </si>
  <si>
    <t>Empty_Plate1_E1</t>
  </si>
  <si>
    <t>E1</t>
  </si>
  <si>
    <t>i7_R5_515rcbc388</t>
  </si>
  <si>
    <t>TCCTGCCGGATC</t>
  </si>
  <si>
    <t>Empty_Plate1_F1</t>
  </si>
  <si>
    <t>F1</t>
  </si>
  <si>
    <t>i7_R6_515rcbc408</t>
  </si>
  <si>
    <t>GCGGGTAACGAC</t>
  </si>
  <si>
    <t>Empty_Plate1_G1</t>
  </si>
  <si>
    <t>G1</t>
  </si>
  <si>
    <t>i7_R7_515rcbc417</t>
  </si>
  <si>
    <t>ATATAAACACCA</t>
  </si>
  <si>
    <t>Empty_Plate1_H1</t>
  </si>
  <si>
    <t>H1</t>
  </si>
  <si>
    <t>i7_R8_515rcbc829</t>
  </si>
  <si>
    <t>CTGCTCTTTCGT</t>
  </si>
  <si>
    <t>Empty_Plate1_A2</t>
  </si>
  <si>
    <t>A2</t>
  </si>
  <si>
    <t>i5_F2_515rcbc184</t>
  </si>
  <si>
    <t>TTAAGTTAAGTT</t>
  </si>
  <si>
    <t>Empty_Plate1_B2</t>
  </si>
  <si>
    <t>B2</t>
  </si>
  <si>
    <t>Empty_Plate1_C2</t>
  </si>
  <si>
    <t>C2</t>
  </si>
  <si>
    <t>Empty_Plate1_D2</t>
  </si>
  <si>
    <t>D2</t>
  </si>
  <si>
    <t>Empty_Plate1_E2</t>
  </si>
  <si>
    <t>E2</t>
  </si>
  <si>
    <t>Empty_Plate1_F2</t>
  </si>
  <si>
    <t>F2</t>
  </si>
  <si>
    <t>Empty_Plate1_G2</t>
  </si>
  <si>
    <t>G2</t>
  </si>
  <si>
    <t>Empty_Plate1_H2</t>
  </si>
  <si>
    <t>H2</t>
  </si>
  <si>
    <t>Empty_Plate1_A3</t>
  </si>
  <si>
    <t>A3</t>
  </si>
  <si>
    <t>i5_F3_515rcbc434</t>
  </si>
  <si>
    <t>TGCGCGCCTTCC</t>
  </si>
  <si>
    <t>Empty_Plate1_B3</t>
  </si>
  <si>
    <t>B3</t>
  </si>
  <si>
    <t>Empty_Plate1_C3</t>
  </si>
  <si>
    <t>C3</t>
  </si>
  <si>
    <t>Empty_Plate1_D3</t>
  </si>
  <si>
    <t>D3</t>
  </si>
  <si>
    <t>Empty_Plate1_E3</t>
  </si>
  <si>
    <t>E3</t>
  </si>
  <si>
    <t>Empty_Plate1_F3</t>
  </si>
  <si>
    <t>F3</t>
  </si>
  <si>
    <t>Empty_Plate1_G3</t>
  </si>
  <si>
    <t>G3</t>
  </si>
  <si>
    <t>Empty_Plate1_H3</t>
  </si>
  <si>
    <t>H3</t>
  </si>
  <si>
    <t>Empty_Plate1_A4</t>
  </si>
  <si>
    <t>A4</t>
  </si>
  <si>
    <t>i5_F4_515rcbc443</t>
  </si>
  <si>
    <t>GCAAAGGCCCGC</t>
  </si>
  <si>
    <t>Empty_Plate1_B4</t>
  </si>
  <si>
    <t>B4</t>
  </si>
  <si>
    <t>Empty_Plate1_C4</t>
  </si>
  <si>
    <t>C4</t>
  </si>
  <si>
    <t>Empty_Plate1_D4</t>
  </si>
  <si>
    <t>D4</t>
  </si>
  <si>
    <t>Empty_Plate1_E4</t>
  </si>
  <si>
    <t>E4</t>
  </si>
  <si>
    <t>Empty_Plate1_F4</t>
  </si>
  <si>
    <t>F4</t>
  </si>
  <si>
    <t>Empty_Plate1_G4</t>
  </si>
  <si>
    <t>G4</t>
  </si>
  <si>
    <t>Empty_Plate1_H4</t>
  </si>
  <si>
    <t>H4</t>
  </si>
  <si>
    <t>Empty_Plate1_A5</t>
  </si>
  <si>
    <t>A5</t>
  </si>
  <si>
    <t>i5_F5_515rcbc551</t>
  </si>
  <si>
    <t>GAATGCGTATAA</t>
  </si>
  <si>
    <t>Empty_Plate1_B5</t>
  </si>
  <si>
    <t>B5</t>
  </si>
  <si>
    <t>Empty_Plate1_C5</t>
  </si>
  <si>
    <t>C5</t>
  </si>
  <si>
    <t>Empty_Plate1_D5</t>
  </si>
  <si>
    <t>D5</t>
  </si>
  <si>
    <t>Empty_Plate1_E5</t>
  </si>
  <si>
    <t>E5</t>
  </si>
  <si>
    <t>Empty_Plate1_F5</t>
  </si>
  <si>
    <t>F5</t>
  </si>
  <si>
    <t>Empty_Plate1_G5</t>
  </si>
  <si>
    <t>G5</t>
  </si>
  <si>
    <t>Empty_Plate1_H5</t>
  </si>
  <si>
    <t>H5</t>
  </si>
  <si>
    <t>Empty_Plate1_A6</t>
  </si>
  <si>
    <t>A6</t>
  </si>
  <si>
    <t>i5_F6_515rcbc587</t>
  </si>
  <si>
    <t>TAGGTAACCGAT</t>
  </si>
  <si>
    <t>Empty_Plate1_B6</t>
  </si>
  <si>
    <t>B6</t>
  </si>
  <si>
    <t>Empty_Plate1_C6</t>
  </si>
  <si>
    <t>C6</t>
  </si>
  <si>
    <t>Empty_Plate1_D6</t>
  </si>
  <si>
    <t>D6</t>
  </si>
  <si>
    <t>Empty_Plate1_E6</t>
  </si>
  <si>
    <t>E6</t>
  </si>
  <si>
    <t>Empty_Plate1_F6</t>
  </si>
  <si>
    <t>F6</t>
  </si>
  <si>
    <t>Empty_Plate1_G6</t>
  </si>
  <si>
    <t>G6</t>
  </si>
  <si>
    <t>Empty_Plate1_H6</t>
  </si>
  <si>
    <t>H6</t>
  </si>
  <si>
    <t>Empty_Plate1_A7</t>
  </si>
  <si>
    <t>A7</t>
  </si>
  <si>
    <t>i5_F7_515rcbc621</t>
  </si>
  <si>
    <t>GAGTCCGTTGCT</t>
  </si>
  <si>
    <t>Empty_Plate1_B7</t>
  </si>
  <si>
    <t>B7</t>
  </si>
  <si>
    <t>Empty_Plate1_C7</t>
  </si>
  <si>
    <t>C7</t>
  </si>
  <si>
    <t>Empty_Plate1_D7</t>
  </si>
  <si>
    <t>D7</t>
  </si>
  <si>
    <t>Empty_Plate1_E7</t>
  </si>
  <si>
    <t>E7</t>
  </si>
  <si>
    <t>Empty_Plate1_F7</t>
  </si>
  <si>
    <t>F7</t>
  </si>
  <si>
    <t>Empty_Plate1_G7</t>
  </si>
  <si>
    <t>G7</t>
  </si>
  <si>
    <t>Empty_Plate1_H7</t>
  </si>
  <si>
    <t>H7</t>
  </si>
  <si>
    <t>Empty_Plate1_A8</t>
  </si>
  <si>
    <t>A8</t>
  </si>
  <si>
    <t>i5_F8_515rcbc628</t>
  </si>
  <si>
    <t>GTGGGCGGCCCT</t>
  </si>
  <si>
    <t>Empty_Plate1_B8</t>
  </si>
  <si>
    <t>B8</t>
  </si>
  <si>
    <t>Empty_Plate1_C8</t>
  </si>
  <si>
    <t>C8</t>
  </si>
  <si>
    <t>Empty_Plate1_D8</t>
  </si>
  <si>
    <t>D8</t>
  </si>
  <si>
    <t>Empty_Plate1_E8</t>
  </si>
  <si>
    <t>E8</t>
  </si>
  <si>
    <t>Empty_Plate1_F8</t>
  </si>
  <si>
    <t>F8</t>
  </si>
  <si>
    <t>Empty_Plate1_G8</t>
  </si>
  <si>
    <t>G8</t>
  </si>
  <si>
    <t>Empty_Plate1_H8</t>
  </si>
  <si>
    <t>H8</t>
  </si>
  <si>
    <t>Empty_Plate1_A9</t>
  </si>
  <si>
    <t>A9</t>
  </si>
  <si>
    <t>i5_F9_515rcbc679</t>
  </si>
  <si>
    <t>AACCGATGTACC</t>
  </si>
  <si>
    <t>Empty_Plate1_B9</t>
  </si>
  <si>
    <t>B9</t>
  </si>
  <si>
    <t>Empty_Plate1_C9</t>
  </si>
  <si>
    <t>C9</t>
  </si>
  <si>
    <t>Empty_Plate1_D9</t>
  </si>
  <si>
    <t>D9</t>
  </si>
  <si>
    <t>Empty_Plate1_E9</t>
  </si>
  <si>
    <t>E9</t>
  </si>
  <si>
    <t>Empty_Plate1_F9</t>
  </si>
  <si>
    <t>F9</t>
  </si>
  <si>
    <t>Empty_Plate1_G9</t>
  </si>
  <si>
    <t>G9</t>
  </si>
  <si>
    <t>Empty_Plate1_H9</t>
  </si>
  <si>
    <t>H9</t>
  </si>
  <si>
    <t>Empty_Plate1_A10</t>
  </si>
  <si>
    <t>A10</t>
  </si>
  <si>
    <t>i5_F10_515rcbc695</t>
  </si>
  <si>
    <t>CTAAATACCCTT</t>
  </si>
  <si>
    <t>Empty_Plate1_B10</t>
  </si>
  <si>
    <t>B10</t>
  </si>
  <si>
    <t>Empty_Plate1_C10</t>
  </si>
  <si>
    <t>C10</t>
  </si>
  <si>
    <t>Empty_Plate1_D10</t>
  </si>
  <si>
    <t>D10</t>
  </si>
  <si>
    <t>Empty_Plate1_E10</t>
  </si>
  <si>
    <t>E10</t>
  </si>
  <si>
    <t>Empty_Plate1_F10</t>
  </si>
  <si>
    <t>F10</t>
  </si>
  <si>
    <t>Empty_Plate1_G10</t>
  </si>
  <si>
    <t>G10</t>
  </si>
  <si>
    <t>Empty_Plate1_H10</t>
  </si>
  <si>
    <t>H10</t>
  </si>
  <si>
    <t>Empty_Plate1_A11</t>
  </si>
  <si>
    <t>A11</t>
  </si>
  <si>
    <t>i5_F11_515rcbc789</t>
  </si>
  <si>
    <t>CGTCGTCTAAGA</t>
  </si>
  <si>
    <t>Empty_Plate1_B11</t>
  </si>
  <si>
    <t>B11</t>
  </si>
  <si>
    <t>Empty_Plate1_C11</t>
  </si>
  <si>
    <t>C11</t>
  </si>
  <si>
    <t>Empty_Plate1_D11</t>
  </si>
  <si>
    <t>D11</t>
  </si>
  <si>
    <t>Empty_Plate1_E11</t>
  </si>
  <si>
    <t>E11</t>
  </si>
  <si>
    <t>Empty_Plate1_F11</t>
  </si>
  <si>
    <t>F11</t>
  </si>
  <si>
    <t>Empty_Plate1_G11</t>
  </si>
  <si>
    <t>G11</t>
  </si>
  <si>
    <t>Empty_Plate1_H11</t>
  </si>
  <si>
    <t>H11</t>
  </si>
  <si>
    <t>Empty_Plate1_A12</t>
  </si>
  <si>
    <t>A12</t>
  </si>
  <si>
    <t>i5_F12_515rcbc950</t>
  </si>
  <si>
    <t>ACTTCATCGTAT</t>
  </si>
  <si>
    <t>Empty_Plate1_B12</t>
  </si>
  <si>
    <t>B12</t>
  </si>
  <si>
    <t>Empty_Plate1_C12</t>
  </si>
  <si>
    <t>C12</t>
  </si>
  <si>
    <t>Empty_Plate1_D12</t>
  </si>
  <si>
    <t>D12</t>
  </si>
  <si>
    <t>Empty_Plate1_E12</t>
  </si>
  <si>
    <t>E12</t>
  </si>
  <si>
    <t>Empty_Plate1_F12</t>
  </si>
  <si>
    <t>F12</t>
  </si>
  <si>
    <t>Empty_Plate1_G12</t>
  </si>
  <si>
    <t>G12</t>
  </si>
  <si>
    <t>Empty_Plate1_H12</t>
  </si>
  <si>
    <t>H12</t>
  </si>
  <si>
    <t>Empty_Plate2_A1</t>
  </si>
  <si>
    <t>Plate2</t>
  </si>
  <si>
    <t>i7_R9_515rcbc262</t>
  </si>
  <si>
    <t>TGGTTCGAGTAC</t>
  </si>
  <si>
    <t>Empty_Plate2_B1</t>
  </si>
  <si>
    <t>i7_R10_515rcbc307</t>
  </si>
  <si>
    <t>GAATATTAACGT</t>
  </si>
  <si>
    <t>Empty_Plate2_C1</t>
  </si>
  <si>
    <t>i7_R11_515rcbc380</t>
  </si>
  <si>
    <t>CCATCCAGGTCC</t>
  </si>
  <si>
    <t>Empty_Plate2_D1</t>
  </si>
  <si>
    <t>i7_R12_515rcbc507</t>
  </si>
  <si>
    <t>TGACAGGGTCAC</t>
  </si>
  <si>
    <t>Empty_Plate2_E1</t>
  </si>
  <si>
    <t>i7_R13_515rcbc552</t>
  </si>
  <si>
    <t>AAGACACAGGTA</t>
  </si>
  <si>
    <t>Empty_Plate2_F1</t>
  </si>
  <si>
    <t>i7_R14_515rcbc633</t>
  </si>
  <si>
    <t>AACATTAAGTTG</t>
  </si>
  <si>
    <t>Empty_Plate2_G1</t>
  </si>
  <si>
    <t>i7_R15_515rcbc794</t>
  </si>
  <si>
    <t>ACGATTGACCTT</t>
  </si>
  <si>
    <t>Empty_Plate2_H1</t>
  </si>
  <si>
    <t>i7_R16_515rcbc850</t>
  </si>
  <si>
    <t>GGACAACGCTTG</t>
  </si>
  <si>
    <t>Empty_Plate2_A2</t>
  </si>
  <si>
    <t>Empty_Plate2_B2</t>
  </si>
  <si>
    <t>Empty_Plate2_C2</t>
  </si>
  <si>
    <t>Empty_Plate2_D2</t>
  </si>
  <si>
    <t>Empty_Plate2_E2</t>
  </si>
  <si>
    <t>Empty_Plate2_F2</t>
  </si>
  <si>
    <t>Empty_Plate2_G2</t>
  </si>
  <si>
    <t>Empty_Plate2_H2</t>
  </si>
  <si>
    <t>Empty_Plate2_A3</t>
  </si>
  <si>
    <t>Empty_Plate2_B3</t>
  </si>
  <si>
    <t>Empty_Plate2_C3</t>
  </si>
  <si>
    <t>Empty_Plate2_D3</t>
  </si>
  <si>
    <t>Empty_Plate2_E3</t>
  </si>
  <si>
    <t>Empty_Plate2_F3</t>
  </si>
  <si>
    <t>Empty_Plate2_G3</t>
  </si>
  <si>
    <t>Empty_Plate2_H3</t>
  </si>
  <si>
    <t>Empty_Plate2_A4</t>
  </si>
  <si>
    <t>Empty_Plate2_B4</t>
  </si>
  <si>
    <t>Empty_Plate2_C4</t>
  </si>
  <si>
    <t>Empty_Plate2_D4</t>
  </si>
  <si>
    <t>Empty_Plate2_E4</t>
  </si>
  <si>
    <t>Empty_Plate2_F4</t>
  </si>
  <si>
    <t>Empty_Plate2_G4</t>
  </si>
  <si>
    <t>Empty_Plate2_H4</t>
  </si>
  <si>
    <t>Empty_Plate2_A5</t>
  </si>
  <si>
    <t>Empty_Plate2_B5</t>
  </si>
  <si>
    <t>Empty_Plate2_C5</t>
  </si>
  <si>
    <t>Empty_Plate2_D5</t>
  </si>
  <si>
    <t>Empty_Plate2_E5</t>
  </si>
  <si>
    <t>Empty_Plate2_F5</t>
  </si>
  <si>
    <t>Empty_Plate2_G5</t>
  </si>
  <si>
    <t>Empty_Plate2_H5</t>
  </si>
  <si>
    <t>Empty_Plate2_A6</t>
  </si>
  <si>
    <t>Empty_Plate2_B6</t>
  </si>
  <si>
    <t>Empty_Plate2_C6</t>
  </si>
  <si>
    <t>Empty_Plate2_D6</t>
  </si>
  <si>
    <t>Empty_Plate2_E6</t>
  </si>
  <si>
    <t>Empty_Plate2_F6</t>
  </si>
  <si>
    <t>Empty_Plate2_G6</t>
  </si>
  <si>
    <t>Empty_Plate2_H6</t>
  </si>
  <si>
    <t>Empty_Plate2_A7</t>
  </si>
  <si>
    <t>Empty_Plate2_B7</t>
  </si>
  <si>
    <t>Empty_Plate2_C7</t>
  </si>
  <si>
    <t>Empty_Plate2_D7</t>
  </si>
  <si>
    <t>Empty_Plate2_E7</t>
  </si>
  <si>
    <t>Empty_Plate2_F7</t>
  </si>
  <si>
    <t>Empty_Plate2_G7</t>
  </si>
  <si>
    <t>Empty_Plate2_H7</t>
  </si>
  <si>
    <t>Empty_Plate2_A8</t>
  </si>
  <si>
    <t>Empty_Plate2_B8</t>
  </si>
  <si>
    <t>Empty_Plate2_C8</t>
  </si>
  <si>
    <t>Empty_Plate2_D8</t>
  </si>
  <si>
    <t>Empty_Plate2_E8</t>
  </si>
  <si>
    <t>Empty_Plate2_F8</t>
  </si>
  <si>
    <t>Empty_Plate2_G8</t>
  </si>
  <si>
    <t>Empty_Plate2_H8</t>
  </si>
  <si>
    <t>Empty_Plate2_A9</t>
  </si>
  <si>
    <t>Empty_Plate2_B9</t>
  </si>
  <si>
    <t>Empty_Plate2_C9</t>
  </si>
  <si>
    <t>Empty_Plate2_D9</t>
  </si>
  <si>
    <t>Empty_Plate2_E9</t>
  </si>
  <si>
    <t>Empty_Plate2_F9</t>
  </si>
  <si>
    <t>Empty_Plate2_G9</t>
  </si>
  <si>
    <t>Empty_Plate2_H9</t>
  </si>
  <si>
    <t>Empty_Plate2_A10</t>
  </si>
  <si>
    <t>Empty_Plate2_B10</t>
  </si>
  <si>
    <t>Empty_Plate2_C10</t>
  </si>
  <si>
    <t>Empty_Plate2_D10</t>
  </si>
  <si>
    <t>Empty_Plate2_E10</t>
  </si>
  <si>
    <t>Empty_Plate2_F10</t>
  </si>
  <si>
    <t>Empty_Plate2_G10</t>
  </si>
  <si>
    <t>Empty_Plate2_H10</t>
  </si>
  <si>
    <t>Empty_Plate2_A11</t>
  </si>
  <si>
    <t>Empty_Plate2_B11</t>
  </si>
  <si>
    <t>Empty_Plate2_C11</t>
  </si>
  <si>
    <t>Empty_Plate2_D11</t>
  </si>
  <si>
    <t>Empty_Plate2_E11</t>
  </si>
  <si>
    <t>Empty_Plate2_F11</t>
  </si>
  <si>
    <t>Empty_Plate2_G11</t>
  </si>
  <si>
    <t>Empty_Plate2_H11</t>
  </si>
  <si>
    <t>Empty_Plate2_A12</t>
  </si>
  <si>
    <t>Empty_Plate2_B12</t>
  </si>
  <si>
    <t>Empty_Plate2_C12</t>
  </si>
  <si>
    <t>Empty_Plate2_D12</t>
  </si>
  <si>
    <t>Empty_Plate2_E12</t>
  </si>
  <si>
    <t>Empty_Plate2_F12</t>
  </si>
  <si>
    <t>Empty_Plate2_G12</t>
  </si>
  <si>
    <t>Empty_Plate2_H12</t>
  </si>
  <si>
    <t>Empty_Plate3_A1</t>
  </si>
  <si>
    <t>Plate3</t>
  </si>
  <si>
    <t>i7_R17_515rcbc2</t>
  </si>
  <si>
    <t>TGTAGCAGGGCT</t>
  </si>
  <si>
    <t>Empty_Plate3_B1</t>
  </si>
  <si>
    <t>i7_R18_515rcbc257</t>
  </si>
  <si>
    <t>CATCTGTAGCGA</t>
  </si>
  <si>
    <t>Empty_Plate3_C1</t>
  </si>
  <si>
    <t>i7_R19_515rcbc364</t>
  </si>
  <si>
    <t>GTGATGTAAATG</t>
  </si>
  <si>
    <t>Empty_Plate3_D1</t>
  </si>
  <si>
    <t>i7_R20_515rcbc406</t>
  </si>
  <si>
    <t>ATAGTTTGTCCT</t>
  </si>
  <si>
    <t>Empty_Plate3_E1</t>
  </si>
  <si>
    <t>i7_R21_515rcbc773</t>
  </si>
  <si>
    <t>GCCAGAGTCGTA</t>
  </si>
  <si>
    <t>Empty_Plate3_F1</t>
  </si>
  <si>
    <t>i7_R22_515rcbc877</t>
  </si>
  <si>
    <t>TAAGGCCTATCG</t>
  </si>
  <si>
    <t>Empty_Plate3_G1</t>
  </si>
  <si>
    <t>i7_R23_515rcbc892</t>
  </si>
  <si>
    <t>CCTACGCCTCTA</t>
  </si>
  <si>
    <t>Empty_Plate3_H1</t>
  </si>
  <si>
    <t>i7_R24_515rcbc959</t>
  </si>
  <si>
    <t>CGCGCCCACAAC</t>
  </si>
  <si>
    <t>Empty_Plate3_A2</t>
  </si>
  <si>
    <t>Empty_Plate3_B2</t>
  </si>
  <si>
    <t>Empty_Plate3_C2</t>
  </si>
  <si>
    <t>Empty_Plate3_D2</t>
  </si>
  <si>
    <t>Empty_Plate3_E2</t>
  </si>
  <si>
    <t>Empty_Plate3_F2</t>
  </si>
  <si>
    <t>Empty_Plate3_G2</t>
  </si>
  <si>
    <t>Empty_Plate3_H2</t>
  </si>
  <si>
    <t>Empty_Plate3_A3</t>
  </si>
  <si>
    <t>Empty_Plate3_B3</t>
  </si>
  <si>
    <t>Empty_Plate3_C3</t>
  </si>
  <si>
    <t>Empty_Plate3_D3</t>
  </si>
  <si>
    <t>Empty_Plate3_E3</t>
  </si>
  <si>
    <t>Empty_Plate3_F3</t>
  </si>
  <si>
    <t>Empty_Plate3_G3</t>
  </si>
  <si>
    <t>Empty_Plate3_H3</t>
  </si>
  <si>
    <t>Empty_Plate3_A4</t>
  </si>
  <si>
    <t>Empty_Plate3_B4</t>
  </si>
  <si>
    <t>Empty_Plate3_C4</t>
  </si>
  <si>
    <t>Empty_Plate3_D4</t>
  </si>
  <si>
    <t>Empty_Plate3_E4</t>
  </si>
  <si>
    <t>Empty_Plate3_F4</t>
  </si>
  <si>
    <t>Empty_Plate3_G4</t>
  </si>
  <si>
    <t>Empty_Plate3_H4</t>
  </si>
  <si>
    <t>Empty_Plate3_A5</t>
  </si>
  <si>
    <t>Empty_Plate3_B5</t>
  </si>
  <si>
    <t>Empty_Plate3_C5</t>
  </si>
  <si>
    <t>Empty_Plate3_D5</t>
  </si>
  <si>
    <t>Empty_Plate3_E5</t>
  </si>
  <si>
    <t>Empty_Plate3_F5</t>
  </si>
  <si>
    <t>Empty_Plate3_G5</t>
  </si>
  <si>
    <t>Empty_Plate3_H5</t>
  </si>
  <si>
    <t>Empty_Plate3_A6</t>
  </si>
  <si>
    <t>Empty_Plate3_B6</t>
  </si>
  <si>
    <t>Empty_Plate3_C6</t>
  </si>
  <si>
    <t>Empty_Plate3_D6</t>
  </si>
  <si>
    <t>Empty_Plate3_E6</t>
  </si>
  <si>
    <t>Empty_Plate3_F6</t>
  </si>
  <si>
    <t>Empty_Plate3_G6</t>
  </si>
  <si>
    <t>Empty_Plate3_H6</t>
  </si>
  <si>
    <t>Empty_Plate3_A7</t>
  </si>
  <si>
    <t>Empty_Plate3_B7</t>
  </si>
  <si>
    <t>Empty_Plate3_C7</t>
  </si>
  <si>
    <t>Empty_Plate3_D7</t>
  </si>
  <si>
    <t>Empty_Plate3_E7</t>
  </si>
  <si>
    <t>Empty_Plate3_F7</t>
  </si>
  <si>
    <t>Empty_Plate3_G7</t>
  </si>
  <si>
    <t>Empty_Plate3_H7</t>
  </si>
  <si>
    <t>Empty_Plate3_A8</t>
  </si>
  <si>
    <t>Empty_Plate3_B8</t>
  </si>
  <si>
    <t>Empty_Plate3_C8</t>
  </si>
  <si>
    <t>Empty_Plate3_D8</t>
  </si>
  <si>
    <t>Empty_Plate3_E8</t>
  </si>
  <si>
    <t>Empty_Plate3_F8</t>
  </si>
  <si>
    <t>Empty_Plate3_G8</t>
  </si>
  <si>
    <t>Empty_Plate3_H8</t>
  </si>
  <si>
    <t>Empty_Plate3_A9</t>
  </si>
  <si>
    <t>Empty_Plate3_B9</t>
  </si>
  <si>
    <t>Empty_Plate3_C9</t>
  </si>
  <si>
    <t>Empty_Plate3_D9</t>
  </si>
  <si>
    <t>Empty_Plate3_E9</t>
  </si>
  <si>
    <t>Empty_Plate3_F9</t>
  </si>
  <si>
    <t>Empty_Plate3_G9</t>
  </si>
  <si>
    <t>Empty_Plate3_H9</t>
  </si>
  <si>
    <t>Empty_Plate3_A10</t>
  </si>
  <si>
    <t>Empty_Plate3_B10</t>
  </si>
  <si>
    <t>Empty_Plate3_C10</t>
  </si>
  <si>
    <t>Empty_Plate3_D10</t>
  </si>
  <si>
    <t>Empty_Plate3_E10</t>
  </si>
  <si>
    <t>Empty_Plate3_F10</t>
  </si>
  <si>
    <t>Empty_Plate3_G10</t>
  </si>
  <si>
    <t>Empty_Plate3_H10</t>
  </si>
  <si>
    <t>Empty_Plate3_A11</t>
  </si>
  <si>
    <t>Empty_Plate3_B11</t>
  </si>
  <si>
    <t>Empty_Plate3_C11</t>
  </si>
  <si>
    <t>Empty_Plate3_D11</t>
  </si>
  <si>
    <t>Empty_Plate3_E11</t>
  </si>
  <si>
    <t>Empty_Plate3_F11</t>
  </si>
  <si>
    <t>Empty_Plate3_G11</t>
  </si>
  <si>
    <t>Empty_Plate3_H11</t>
  </si>
  <si>
    <t>Empty_Plate3_A12</t>
  </si>
  <si>
    <t>Empty_Plate3_B12</t>
  </si>
  <si>
    <t>Empty_Plate3_C12</t>
  </si>
  <si>
    <t>Empty_Plate3_D12</t>
  </si>
  <si>
    <t>Empty_Plate3_E12</t>
  </si>
  <si>
    <t>Empty_Plate3_F12</t>
  </si>
  <si>
    <t>Empty_Plate3_G12</t>
  </si>
  <si>
    <t>Empty_Plate3_H12</t>
  </si>
  <si>
    <t>Empty_Plate4_A1</t>
  </si>
  <si>
    <t>Plate4</t>
  </si>
  <si>
    <t>i5_F13_515rcbc258</t>
  </si>
  <si>
    <t>CCGGCTTATGTG</t>
  </si>
  <si>
    <t>Empty_Plate4_B1</t>
  </si>
  <si>
    <t>Empty_Plate4_C1</t>
  </si>
  <si>
    <t>Empty_Plate4_D1</t>
  </si>
  <si>
    <t>Empty_Plate4_E1</t>
  </si>
  <si>
    <t>Empty_Plate4_F1</t>
  </si>
  <si>
    <t>Empty_Plate4_G1</t>
  </si>
  <si>
    <t>Empty_Plate4_H1</t>
  </si>
  <si>
    <t>Empty_Plate4_A2</t>
  </si>
  <si>
    <t>i5_F14_515rcbc277</t>
  </si>
  <si>
    <t>GTTAACTTACTA</t>
  </si>
  <si>
    <t>Empty_Plate4_B2</t>
  </si>
  <si>
    <t>Empty_Plate4_C2</t>
  </si>
  <si>
    <t>Empty_Plate4_D2</t>
  </si>
  <si>
    <t>Empty_Plate4_E2</t>
  </si>
  <si>
    <t>Empty_Plate4_F2</t>
  </si>
  <si>
    <t>Empty_Plate4_G2</t>
  </si>
  <si>
    <t>Empty_Plate4_H2</t>
  </si>
  <si>
    <t>Empty_Plate4_A3</t>
  </si>
  <si>
    <t>i5_F15_515rcbc472</t>
  </si>
  <si>
    <t>CACGCTATTGGA</t>
  </si>
  <si>
    <t>Empty_Plate4_B3</t>
  </si>
  <si>
    <t>Empty_Plate4_C3</t>
  </si>
  <si>
    <t>Empty_Plate4_D3</t>
  </si>
  <si>
    <t>Empty_Plate4_E3</t>
  </si>
  <si>
    <t>Empty_Plate4_F3</t>
  </si>
  <si>
    <t>Empty_Plate4_G3</t>
  </si>
  <si>
    <t>Empty_Plate4_H3</t>
  </si>
  <si>
    <t>Empty_Plate4_A4</t>
  </si>
  <si>
    <t>i5_F16_515rcbc707</t>
  </si>
  <si>
    <t>GTTGTATTATAC</t>
  </si>
  <si>
    <t>Empty_Plate4_B4</t>
  </si>
  <si>
    <t>Empty_Plate4_C4</t>
  </si>
  <si>
    <t>Empty_Plate4_D4</t>
  </si>
  <si>
    <t>Empty_Plate4_E4</t>
  </si>
  <si>
    <t>Empty_Plate4_F4</t>
  </si>
  <si>
    <t>Empty_Plate4_G4</t>
  </si>
  <si>
    <t>Empty_Plate4_H4</t>
  </si>
  <si>
    <t>Empty_Plate4_A5</t>
  </si>
  <si>
    <t>i5_F17_515rcbc762</t>
  </si>
  <si>
    <t>AACTGGAACCCT</t>
  </si>
  <si>
    <t>Empty_Plate4_B5</t>
  </si>
  <si>
    <t>Empty_Plate4_C5</t>
  </si>
  <si>
    <t>Empty_Plate4_D5</t>
  </si>
  <si>
    <t>Empty_Plate4_E5</t>
  </si>
  <si>
    <t>Empty_Plate4_F5</t>
  </si>
  <si>
    <t>Empty_Plate4_G5</t>
  </si>
  <si>
    <t>Empty_Plate4_H5</t>
  </si>
  <si>
    <t>Empty_Plate4_A6</t>
  </si>
  <si>
    <t>i5_F18_515rcbc797</t>
  </si>
  <si>
    <t>CGGATAACCTCC</t>
  </si>
  <si>
    <t>Empty_Plate4_B6</t>
  </si>
  <si>
    <t>Empty_Plate4_C6</t>
  </si>
  <si>
    <t>Empty_Plate4_D6</t>
  </si>
  <si>
    <t>Empty_Plate4_E6</t>
  </si>
  <si>
    <t>Empty_Plate4_F6</t>
  </si>
  <si>
    <t>Empty_Plate4_G6</t>
  </si>
  <si>
    <t>Empty_Plate4_H6</t>
  </si>
  <si>
    <t>Empty_Plate4_A7</t>
  </si>
  <si>
    <t>i5_F19_515rcbc800</t>
  </si>
  <si>
    <t>ATTAAGCCTGGA</t>
  </si>
  <si>
    <t>Empty_Plate4_B7</t>
  </si>
  <si>
    <t>Empty_Plate4_C7</t>
  </si>
  <si>
    <t>Empty_Plate4_D7</t>
  </si>
  <si>
    <t>Empty_Plate4_E7</t>
  </si>
  <si>
    <t>Empty_Plate4_F7</t>
  </si>
  <si>
    <t>Empty_Plate4_G7</t>
  </si>
  <si>
    <t>Empty_Plate4_H7</t>
  </si>
  <si>
    <t>Empty_Plate4_A8</t>
  </si>
  <si>
    <t>i5_F20_515rcbc844</t>
  </si>
  <si>
    <t>CGCTTGTGTAGC</t>
  </si>
  <si>
    <t>Empty_Plate4_B8</t>
  </si>
  <si>
    <t>Empty_Plate4_C8</t>
  </si>
  <si>
    <t>Empty_Plate4_D8</t>
  </si>
  <si>
    <t>Empty_Plate4_E8</t>
  </si>
  <si>
    <t>Empty_Plate4_F8</t>
  </si>
  <si>
    <t>Empty_Plate4_G8</t>
  </si>
  <si>
    <t>Empty_Plate4_H8</t>
  </si>
  <si>
    <t>Empty_Plate4_A9</t>
  </si>
  <si>
    <t>i5_F21_515rcbc858</t>
  </si>
  <si>
    <t>GTACACTGATAG</t>
  </si>
  <si>
    <t>Empty_Plate4_B9</t>
  </si>
  <si>
    <t>Empty_Plate4_C9</t>
  </si>
  <si>
    <t>Empty_Plate4_D9</t>
  </si>
  <si>
    <t>Empty_Plate4_E9</t>
  </si>
  <si>
    <t>Empty_Plate4_F9</t>
  </si>
  <si>
    <t>Empty_Plate4_G9</t>
  </si>
  <si>
    <t>Empty_Plate4_H9</t>
  </si>
  <si>
    <t>Empty_Plate4_A10</t>
  </si>
  <si>
    <t>i5_F22_515rcbc867</t>
  </si>
  <si>
    <t>TACCAATCGGTG</t>
  </si>
  <si>
    <t>Empty_Plate4_B10</t>
  </si>
  <si>
    <t>Empty_Plate4_C10</t>
  </si>
  <si>
    <t>Empty_Plate4_D10</t>
  </si>
  <si>
    <t>Empty_Plate4_E10</t>
  </si>
  <si>
    <t>Empty_Plate4_F10</t>
  </si>
  <si>
    <t>Empty_Plate4_G10</t>
  </si>
  <si>
    <t>Empty_Plate4_H10</t>
  </si>
  <si>
    <t>Empty_Plate4_A11</t>
  </si>
  <si>
    <t>i5_F23_515rcbc885</t>
  </si>
  <si>
    <t>TTGGGTACACGT</t>
  </si>
  <si>
    <t>Empty_Plate4_B11</t>
  </si>
  <si>
    <t>Empty_Plate4_C11</t>
  </si>
  <si>
    <t>Empty_Plate4_D11</t>
  </si>
  <si>
    <t>Empty_Plate4_E11</t>
  </si>
  <si>
    <t>Empty_Plate4_F11</t>
  </si>
  <si>
    <t>Empty_Plate4_G11</t>
  </si>
  <si>
    <t>Empty_Plate4_H11</t>
  </si>
  <si>
    <t>Empty_Plate4_A12</t>
  </si>
  <si>
    <t>i5_F24_515rcbc925</t>
  </si>
  <si>
    <t>GCGACGCGGCAT</t>
  </si>
  <si>
    <t>Empty_Plate4_B12</t>
  </si>
  <si>
    <t>Empty_Plate4_C12</t>
  </si>
  <si>
    <t>Empty_Plate4_D12</t>
  </si>
  <si>
    <t>Empty_Plate4_E12</t>
  </si>
  <si>
    <t>Empty_Plate4_F12</t>
  </si>
  <si>
    <t>Empty_Plate4_G12</t>
  </si>
  <si>
    <t>Empty_Plate4_H12</t>
  </si>
  <si>
    <t>Empty_Plate5_A1</t>
  </si>
  <si>
    <t>Plate5</t>
  </si>
  <si>
    <t>Empty_Plate5_B1</t>
  </si>
  <si>
    <t>Empty_Plate5_C1</t>
  </si>
  <si>
    <t>Empty_Plate5_D1</t>
  </si>
  <si>
    <t>Empty_Plate5_E1</t>
  </si>
  <si>
    <t>Empty_Plate5_F1</t>
  </si>
  <si>
    <t>Empty_Plate5_G1</t>
  </si>
  <si>
    <t>Empty_Plate5_H1</t>
  </si>
  <si>
    <t>Empty_Plate5_A2</t>
  </si>
  <si>
    <t>Empty_Plate5_B2</t>
  </si>
  <si>
    <t>Empty_Plate5_C2</t>
  </si>
  <si>
    <t>Empty_Plate5_D2</t>
  </si>
  <si>
    <t>Empty_Plate5_E2</t>
  </si>
  <si>
    <t>Empty_Plate5_F2</t>
  </si>
  <si>
    <t>Empty_Plate5_G2</t>
  </si>
  <si>
    <t>Empty_Plate5_H2</t>
  </si>
  <si>
    <t>Empty_Plate5_A3</t>
  </si>
  <si>
    <t>Empty_Plate5_B3</t>
  </si>
  <si>
    <t>Empty_Plate5_C3</t>
  </si>
  <si>
    <t>Empty_Plate5_D3</t>
  </si>
  <si>
    <t>Empty_Plate5_E3</t>
  </si>
  <si>
    <t>Empty_Plate5_F3</t>
  </si>
  <si>
    <t>Empty_Plate5_G3</t>
  </si>
  <si>
    <t>Empty_Plate5_H3</t>
  </si>
  <si>
    <t>Empty_Plate5_A4</t>
  </si>
  <si>
    <t>Empty_Plate5_B4</t>
  </si>
  <si>
    <t>Empty_Plate5_C4</t>
  </si>
  <si>
    <t>Empty_Plate5_D4</t>
  </si>
  <si>
    <t>Empty_Plate5_E4</t>
  </si>
  <si>
    <t>Empty_Plate5_F4</t>
  </si>
  <si>
    <t>Empty_Plate5_G4</t>
  </si>
  <si>
    <t>Empty_Plate5_H4</t>
  </si>
  <si>
    <t>Empty_Plate5_A5</t>
  </si>
  <si>
    <t>Empty_Plate5_B5</t>
  </si>
  <si>
    <t>Empty_Plate5_C5</t>
  </si>
  <si>
    <t>Empty_Plate5_D5</t>
  </si>
  <si>
    <t>Empty_Plate5_E5</t>
  </si>
  <si>
    <t>Empty_Plate5_F5</t>
  </si>
  <si>
    <t>Empty_Plate5_G5</t>
  </si>
  <si>
    <t>Empty_Plate5_H5</t>
  </si>
  <si>
    <t>Empty_Plate5_A6</t>
  </si>
  <si>
    <t>Empty_Plate5_B6</t>
  </si>
  <si>
    <t>Empty_Plate5_C6</t>
  </si>
  <si>
    <t>Empty_Plate5_D6</t>
  </si>
  <si>
    <t>Empty_Plate5_E6</t>
  </si>
  <si>
    <t>Empty_Plate5_F6</t>
  </si>
  <si>
    <t>Empty_Plate5_G6</t>
  </si>
  <si>
    <t>Empty_Plate5_H6</t>
  </si>
  <si>
    <t>Empty_Plate5_A7</t>
  </si>
  <si>
    <t>Empty_Plate5_B7</t>
  </si>
  <si>
    <t>Empty_Plate5_C7</t>
  </si>
  <si>
    <t>Empty_Plate5_D7</t>
  </si>
  <si>
    <t>Empty_Plate5_E7</t>
  </si>
  <si>
    <t>Empty_Plate5_F7</t>
  </si>
  <si>
    <t>Empty_Plate5_G7</t>
  </si>
  <si>
    <t>Empty_Plate5_H7</t>
  </si>
  <si>
    <t>Empty_Plate5_A8</t>
  </si>
  <si>
    <t>Empty_Plate5_B8</t>
  </si>
  <si>
    <t>Empty_Plate5_C8</t>
  </si>
  <si>
    <t>Empty_Plate5_D8</t>
  </si>
  <si>
    <t>Empty_Plate5_E8</t>
  </si>
  <si>
    <t>Empty_Plate5_F8</t>
  </si>
  <si>
    <t>Empty_Plate5_G8</t>
  </si>
  <si>
    <t>Empty_Plate5_H8</t>
  </si>
  <si>
    <t>Empty_Plate5_A9</t>
  </si>
  <si>
    <t>Empty_Plate5_B9</t>
  </si>
  <si>
    <t>Empty_Plate5_C9</t>
  </si>
  <si>
    <t>Empty_Plate5_D9</t>
  </si>
  <si>
    <t>Empty_Plate5_E9</t>
  </si>
  <si>
    <t>Empty_Plate5_F9</t>
  </si>
  <si>
    <t>Empty_Plate5_G9</t>
  </si>
  <si>
    <t>Empty_Plate5_H9</t>
  </si>
  <si>
    <t>Empty_Plate5_A10</t>
  </si>
  <si>
    <t>Empty_Plate5_B10</t>
  </si>
  <si>
    <t>Empty_Plate5_C10</t>
  </si>
  <si>
    <t>Empty_Plate5_D10</t>
  </si>
  <si>
    <t>Empty_Plate5_E10</t>
  </si>
  <si>
    <t>Empty_Plate5_F10</t>
  </si>
  <si>
    <t>Empty_Plate5_G10</t>
  </si>
  <si>
    <t>Empty_Plate5_H10</t>
  </si>
  <si>
    <t>Empty_Plate5_A11</t>
  </si>
  <si>
    <t>Empty_Plate5_B11</t>
  </si>
  <si>
    <t>Empty_Plate5_C11</t>
  </si>
  <si>
    <t>Empty_Plate5_D11</t>
  </si>
  <si>
    <t>Empty_Plate5_E11</t>
  </si>
  <si>
    <t>Empty_Plate5_F11</t>
  </si>
  <si>
    <t>Empty_Plate5_G11</t>
  </si>
  <si>
    <t>Empty_Plate5_H11</t>
  </si>
  <si>
    <t>Empty_Plate5_A12</t>
  </si>
  <si>
    <t>Empty_Plate5_B12</t>
  </si>
  <si>
    <t>Empty_Plate5_C12</t>
  </si>
  <si>
    <t>Empty_Plate5_D12</t>
  </si>
  <si>
    <t>Empty_Plate5_E12</t>
  </si>
  <si>
    <t>Empty_Plate5_F12</t>
  </si>
  <si>
    <t>Empty_Plate5_G12</t>
  </si>
  <si>
    <t>Empty_Plate5_H12</t>
  </si>
  <si>
    <t>Empty_Plate6_A1</t>
  </si>
  <si>
    <t>Plate6</t>
  </si>
  <si>
    <t>Empty_Plate6_B1</t>
  </si>
  <si>
    <t>Empty_Plate6_C1</t>
  </si>
  <si>
    <t>Empty_Plate6_D1</t>
  </si>
  <si>
    <t>Empty_Plate6_E1</t>
  </si>
  <si>
    <t>Empty_Plate6_F1</t>
  </si>
  <si>
    <t>Empty_Plate6_G1</t>
  </si>
  <si>
    <t>Empty_Plate6_H1</t>
  </si>
  <si>
    <t>Empty_Plate6_A2</t>
  </si>
  <si>
    <t>Empty_Plate6_B2</t>
  </si>
  <si>
    <t>Empty_Plate6_C2</t>
  </si>
  <si>
    <t>Empty_Plate6_D2</t>
  </si>
  <si>
    <t>Empty_Plate6_E2</t>
  </si>
  <si>
    <t>Empty_Plate6_F2</t>
  </si>
  <si>
    <t>Empty_Plate6_G2</t>
  </si>
  <si>
    <t>Empty_Plate6_H2</t>
  </si>
  <si>
    <t>Empty_Plate6_A3</t>
  </si>
  <si>
    <t>Empty_Plate6_B3</t>
  </si>
  <si>
    <t>Empty_Plate6_C3</t>
  </si>
  <si>
    <t>Empty_Plate6_D3</t>
  </si>
  <si>
    <t>Empty_Plate6_E3</t>
  </si>
  <si>
    <t>Empty_Plate6_F3</t>
  </si>
  <si>
    <t>Empty_Plate6_G3</t>
  </si>
  <si>
    <t>Empty_Plate6_H3</t>
  </si>
  <si>
    <t>Empty_Plate6_A4</t>
  </si>
  <si>
    <t>Empty_Plate6_B4</t>
  </si>
  <si>
    <t>Empty_Plate6_C4</t>
  </si>
  <si>
    <t>Empty_Plate6_D4</t>
  </si>
  <si>
    <t>Empty_Plate6_E4</t>
  </si>
  <si>
    <t>Empty_Plate6_F4</t>
  </si>
  <si>
    <t>Empty_Plate6_G4</t>
  </si>
  <si>
    <t>Empty_Plate6_H4</t>
  </si>
  <si>
    <t>Empty_Plate6_A5</t>
  </si>
  <si>
    <t>Empty_Plate6_B5</t>
  </si>
  <si>
    <t>Empty_Plate6_C5</t>
  </si>
  <si>
    <t>Empty_Plate6_D5</t>
  </si>
  <si>
    <t>Empty_Plate6_E5</t>
  </si>
  <si>
    <t>Empty_Plate6_F5</t>
  </si>
  <si>
    <t>Empty_Plate6_G5</t>
  </si>
  <si>
    <t>Empty_Plate6_H5</t>
  </si>
  <si>
    <t>Empty_Plate6_A6</t>
  </si>
  <si>
    <t>Empty_Plate6_B6</t>
  </si>
  <si>
    <t>Empty_Plate6_C6</t>
  </si>
  <si>
    <t>Empty_Plate6_D6</t>
  </si>
  <si>
    <t>Empty_Plate6_E6</t>
  </si>
  <si>
    <t>Empty_Plate6_F6</t>
  </si>
  <si>
    <t>Empty_Plate6_G6</t>
  </si>
  <si>
    <t>Empty_Plate6_H6</t>
  </si>
  <si>
    <t>Empty_Plate6_A7</t>
  </si>
  <si>
    <t>Empty_Plate6_B7</t>
  </si>
  <si>
    <t>Empty_Plate6_C7</t>
  </si>
  <si>
    <t>Empty_Plate6_D7</t>
  </si>
  <si>
    <t>Empty_Plate6_E7</t>
  </si>
  <si>
    <t>Empty_Plate6_F7</t>
  </si>
  <si>
    <t>Empty_Plate6_G7</t>
  </si>
  <si>
    <t>Empty_Plate6_H7</t>
  </si>
  <si>
    <t>Empty_Plate6_A8</t>
  </si>
  <si>
    <t>Empty_Plate6_B8</t>
  </si>
  <si>
    <t>Empty_Plate6_C8</t>
  </si>
  <si>
    <t>Empty_Plate6_D8</t>
  </si>
  <si>
    <t>Empty_Plate6_E8</t>
  </si>
  <si>
    <t>Empty_Plate6_F8</t>
  </si>
  <si>
    <t>Empty_Plate6_G8</t>
  </si>
  <si>
    <t>Empty_Plate6_H8</t>
  </si>
  <si>
    <t>Empty_Plate6_A9</t>
  </si>
  <si>
    <t>Empty_Plate6_B9</t>
  </si>
  <si>
    <t>Empty_Plate6_C9</t>
  </si>
  <si>
    <t>Empty_Plate6_D9</t>
  </si>
  <si>
    <t>Empty_Plate6_E9</t>
  </si>
  <si>
    <t>Empty_Plate6_F9</t>
  </si>
  <si>
    <t>Empty_Plate6_G9</t>
  </si>
  <si>
    <t>Empty_Plate6_H9</t>
  </si>
  <si>
    <t>Empty_Plate6_A10</t>
  </si>
  <si>
    <t>Empty_Plate6_B10</t>
  </si>
  <si>
    <t>Empty_Plate6_C10</t>
  </si>
  <si>
    <t>Empty_Plate6_D10</t>
  </si>
  <si>
    <t>Empty_Plate6_E10</t>
  </si>
  <si>
    <t>Empty_Plate6_F10</t>
  </si>
  <si>
    <t>Empty_Plate6_G10</t>
  </si>
  <si>
    <t>Empty_Plate6_H10</t>
  </si>
  <si>
    <t>Empty_Plate6_A11</t>
  </si>
  <si>
    <t>Empty_Plate6_B11</t>
  </si>
  <si>
    <t>Empty_Plate6_C11</t>
  </si>
  <si>
    <t>Empty_Plate6_D11</t>
  </si>
  <si>
    <t>Empty_Plate6_E11</t>
  </si>
  <si>
    <t>Empty_Plate6_F11</t>
  </si>
  <si>
    <t>Empty_Plate6_G11</t>
  </si>
  <si>
    <t>Empty_Plate6_H11</t>
  </si>
  <si>
    <t>Empty_Plate6_A12</t>
  </si>
  <si>
    <t>Empty_Plate6_B12</t>
  </si>
  <si>
    <t>Empty_Plate6_C12</t>
  </si>
  <si>
    <t>Empty_Plate6_D12</t>
  </si>
  <si>
    <t>Empty_Plate6_E12</t>
  </si>
  <si>
    <t>Empty_Plate6_F12</t>
  </si>
  <si>
    <t>Empty_Plate6_G12</t>
  </si>
  <si>
    <t>Empty_Plate6_H12</t>
  </si>
  <si>
    <t>[Header]</t>
  </si>
  <si>
    <t>IEMFileVersion</t>
  </si>
  <si>
    <t>Investigator Name</t>
  </si>
  <si>
    <t>Experiment Name</t>
  </si>
  <si>
    <t>Date</t>
  </si>
  <si>
    <t>Workflow</t>
  </si>
  <si>
    <t>GenerateFASTQ</t>
  </si>
  <si>
    <t>Application</t>
  </si>
  <si>
    <t>FASTQ Only</t>
  </si>
  <si>
    <t>Assay</t>
  </si>
  <si>
    <t>TruSeq HT</t>
  </si>
  <si>
    <t>Chemistry</t>
  </si>
  <si>
    <t>Amplicon</t>
  </si>
  <si>
    <t>[Reads]</t>
  </si>
  <si>
    <t>[Settings]</t>
  </si>
  <si>
    <t>ReverseComplement</t>
  </si>
  <si>
    <t>[Data]</t>
  </si>
  <si>
    <t>BCMM</t>
  </si>
  <si>
    <t>DualGolay16SrRNAseq</t>
  </si>
  <si>
    <t>A</t>
  </si>
  <si>
    <t>B</t>
  </si>
  <si>
    <t>C</t>
  </si>
  <si>
    <t>D</t>
  </si>
  <si>
    <t>E</t>
  </si>
  <si>
    <t>F</t>
  </si>
  <si>
    <t>G</t>
  </si>
  <si>
    <t>H</t>
  </si>
  <si>
    <t>16S rRNA Sequencing using dual 12bp barcodes</t>
  </si>
  <si>
    <t>Extraction and Indexing Plate 1 of 6</t>
  </si>
  <si>
    <t>Extraction and Indexing Plate 2 of 6</t>
  </si>
  <si>
    <t>Extraction and Indexing Plate 3 of 6</t>
  </si>
  <si>
    <t>Extraction and Indexing Plate 4 of 6</t>
  </si>
  <si>
    <t>Extraction and Indexing Plate 5 of 6</t>
  </si>
  <si>
    <t>Extraction and Indexing Plate 6 of 6</t>
  </si>
  <si>
    <t>Standard Curve</t>
  </si>
  <si>
    <t>ng/ul</t>
  </si>
  <si>
    <t>Raw Values</t>
  </si>
  <si>
    <t>Plate 1</t>
  </si>
  <si>
    <t>Plate 2</t>
  </si>
  <si>
    <t>Plate 3</t>
  </si>
  <si>
    <t>Plate 4</t>
  </si>
  <si>
    <t>Plate 5</t>
  </si>
  <si>
    <t>Plate 6</t>
  </si>
  <si>
    <t>Slope from line of best fit:</t>
  </si>
  <si>
    <t>Y-intercept:</t>
  </si>
  <si>
    <t>DNA Concentrations (ng/ul)</t>
  </si>
  <si>
    <t>Section 1. Review Cq values for DNA Standards</t>
  </si>
  <si>
    <t>Be sure to manually fill out any spot that is highlighted</t>
  </si>
  <si>
    <t>- Enter the appropriate information into the fields highlighted in green.</t>
  </si>
  <si>
    <t>- Move  "outliers" to column G (so these are no longer is used in calculations). Delete the formula in the corresponding row in column I.</t>
  </si>
  <si>
    <t xml:space="preserve">- The average Cq value for each DNA Standard should be ~3.3 cycles later than the DNA Standard that is 10-fold more concentrated (between 3.2 and 3.45 is very good  </t>
  </si>
  <si>
    <t xml:space="preserve">   and 3.1 - 3.6 is acceptable).</t>
  </si>
  <si>
    <t>- If the spacing between any two standards is less than 3.1 cycles and more than 3.6 cycles, those data points (and any library samples falling between those</t>
  </si>
  <si>
    <t xml:space="preserve">  data points) are not highly reliable.</t>
  </si>
  <si>
    <t>Well</t>
  </si>
  <si>
    <t>Std #</t>
  </si>
  <si>
    <t>Conc (pM)</t>
  </si>
  <si>
    <t>Cq</t>
  </si>
  <si>
    <t>Outliers</t>
  </si>
  <si>
    <t>Av Cq</t>
  </si>
  <si>
    <t>Difference</t>
  </si>
  <si>
    <t>Delta Cq</t>
  </si>
  <si>
    <t>-</t>
  </si>
  <si>
    <t>QuBit concentration</t>
  </si>
  <si>
    <t>Nanodrop concentration</t>
  </si>
  <si>
    <t>qPCR Concentration</t>
  </si>
  <si>
    <t>Amp Efficiency</t>
  </si>
  <si>
    <t>Result:</t>
  </si>
  <si>
    <t>NTC</t>
  </si>
  <si>
    <t>^^^^^^^LOOK HERE^^^^^^</t>
  </si>
  <si>
    <t>Section 2. Generate and review the standard curve</t>
  </si>
  <si>
    <t>- Type the value for the intercept from the graph to the right into cell D57.</t>
  </si>
  <si>
    <t xml:space="preserve">- Type the value for the slope from the graph to the right into cell D59. </t>
  </si>
  <si>
    <r>
      <rPr>
        <b/>
        <sz val="11"/>
        <color indexed="10"/>
        <rFont val="Lato"/>
        <family val="2"/>
      </rPr>
      <t xml:space="preserve">Note: </t>
    </r>
    <r>
      <rPr>
        <sz val="11"/>
        <color indexed="10"/>
        <rFont val="Lato"/>
        <family val="2"/>
      </rPr>
      <t>if the standard curve equation does not update, click on the line, right click and select</t>
    </r>
  </si>
  <si>
    <r>
      <rPr>
        <b/>
        <sz val="11"/>
        <color indexed="10"/>
        <rFont val="Lato"/>
        <family val="2"/>
      </rPr>
      <t>Format Trendline</t>
    </r>
    <r>
      <rPr>
        <sz val="11"/>
        <color indexed="10"/>
        <rFont val="Lato"/>
        <family val="2"/>
      </rPr>
      <t xml:space="preserve">. (Untick and) tick the boxes for "Display </t>
    </r>
    <r>
      <rPr>
        <b/>
        <sz val="11"/>
        <color indexed="10"/>
        <rFont val="Lato"/>
        <family val="2"/>
      </rPr>
      <t xml:space="preserve">Equation </t>
    </r>
    <r>
      <rPr>
        <sz val="11"/>
        <color indexed="10"/>
        <rFont val="Lato"/>
        <family val="2"/>
      </rPr>
      <t xml:space="preserve">and </t>
    </r>
    <r>
      <rPr>
        <b/>
        <sz val="11"/>
        <color indexed="10"/>
        <rFont val="Lato"/>
        <family val="2"/>
      </rPr>
      <t xml:space="preserve">R-squared </t>
    </r>
    <r>
      <rPr>
        <sz val="11"/>
        <color indexed="10"/>
        <rFont val="Lato"/>
        <family val="2"/>
      </rPr>
      <t>value on chart"</t>
    </r>
  </si>
  <si>
    <t>DNA Standard</t>
  </si>
  <si>
    <t>Conc in pM</t>
  </si>
  <si>
    <t>Log conc</t>
  </si>
  <si>
    <t>Average Cq</t>
  </si>
  <si>
    <t>Should be 
between 
3.1 and 3.6</t>
  </si>
  <si>
    <t>Efficiency:</t>
  </si>
  <si>
    <t>(Calculated)</t>
  </si>
  <si>
    <t>Should be between 90 and 110%</t>
  </si>
  <si>
    <t>Slope:</t>
  </si>
  <si>
    <t>Value must be the same as on the graph</t>
  </si>
  <si>
    <t>R-squared:</t>
  </si>
  <si>
    <t>Should be between 0.99 and 1.00</t>
  </si>
  <si>
    <t>Intercept:</t>
  </si>
  <si>
    <t>(Type the intercept value from the graph in cell D57)</t>
  </si>
  <si>
    <t>If slope =</t>
  </si>
  <si>
    <t>(Type the slope value from the graph in cell D59)</t>
  </si>
  <si>
    <t>then efficiency =</t>
  </si>
  <si>
    <t>Value must be the same as in cell D54</t>
  </si>
  <si>
    <t>Note: it is important to type the appropriate values from the straight line equation into the two green blocks,</t>
  </si>
  <si>
    <t>as the table in Section 3 uses these two values to calculate the concentration of the library samples.</t>
  </si>
  <si>
    <t>Section 3. Calculate and review library concentrations</t>
  </si>
  <si>
    <t xml:space="preserve">- Sort the data for your library samples by grouping the Cq values for different dilutions of the same sample together. Enter the appropriate information into the fields highlighted in green (Columns C - G). </t>
  </si>
  <si>
    <t>- Move the outliers  to Column H, so these are no longer is used in calculations. If you move a Cq value (outlier) from column F to H, you have to delete the formula in column J of that row.</t>
  </si>
  <si>
    <t>If the average Cq value for a library &lt; than the average Cq value for Std 1, or &gt; than the average Cq value for Std 6, the data from that dilution may not be used in calculations (i.e. you may not extrapolate). If only one dilution of each library was assayed, the library has to</t>
  </si>
  <si>
    <t>requantified using a more appropriate dilution.</t>
  </si>
  <si>
    <t>Library #</t>
  </si>
  <si>
    <t>Sample name</t>
  </si>
  <si>
    <t>Dilution</t>
  </si>
  <si>
    <t>Average fragment length (bp)</t>
  </si>
  <si>
    <t>Outliers/
outside curve</t>
  </si>
  <si>
    <t>log
(concentration)</t>
  </si>
  <si>
    <t>Average concentration (pM)</t>
  </si>
  <si>
    <t>Size-adjusted concentration (pM)</t>
  </si>
  <si>
    <r>
      <t>Concentration  of undiluted library (</t>
    </r>
    <r>
      <rPr>
        <b/>
        <sz val="11"/>
        <color indexed="10"/>
        <rFont val="Lato"/>
        <family val="2"/>
      </rPr>
      <t>pM</t>
    </r>
    <r>
      <rPr>
        <b/>
        <sz val="11"/>
        <color indexed="23"/>
        <rFont val="Lato"/>
        <family val="2"/>
      </rPr>
      <t>)</t>
    </r>
  </si>
  <si>
    <r>
      <t>Concentration  of undiluted library (</t>
    </r>
    <r>
      <rPr>
        <b/>
        <sz val="11"/>
        <color indexed="10"/>
        <rFont val="Lato"/>
        <family val="2"/>
      </rPr>
      <t>nM</t>
    </r>
    <r>
      <rPr>
        <b/>
        <sz val="11"/>
        <color indexed="23"/>
        <rFont val="Lato"/>
        <family val="2"/>
      </rPr>
      <t>)</t>
    </r>
  </si>
  <si>
    <r>
      <t>Concentration of undiluted library (</t>
    </r>
    <r>
      <rPr>
        <b/>
        <sz val="11"/>
        <color indexed="10"/>
        <rFont val="Lato"/>
        <family val="2"/>
      </rPr>
      <t>ng/</t>
    </r>
    <r>
      <rPr>
        <b/>
        <sz val="11"/>
        <color indexed="10"/>
        <rFont val="Calibri"/>
        <family val="2"/>
      </rPr>
      <t>µ</t>
    </r>
    <r>
      <rPr>
        <b/>
        <sz val="11"/>
        <color indexed="10"/>
        <rFont val="Lato"/>
        <family val="2"/>
      </rPr>
      <t>L</t>
    </r>
    <r>
      <rPr>
        <b/>
        <sz val="11"/>
        <color indexed="11"/>
        <rFont val="Lato"/>
        <family val="2"/>
      </rPr>
      <t>)</t>
    </r>
  </si>
  <si>
    <t>Volumes (ul) to pool for:</t>
  </si>
  <si>
    <t>ng</t>
  </si>
  <si>
    <t>Pico_fluor</t>
  </si>
  <si>
    <t># copy and paste the relevant plate layouts into 4_PoolEquimolar_template.py as needed</t>
  </si>
  <si>
    <t>Note: for volumes over 20, manually set to 20</t>
  </si>
  <si>
    <t>Gain setting:</t>
  </si>
  <si>
    <t>plate</t>
  </si>
  <si>
    <t>well</t>
  </si>
  <si>
    <t>volume</t>
  </si>
  <si>
    <t>Sample Weights Plate 1 of 6</t>
  </si>
  <si>
    <t>Sample Weights Plate 3 of 6</t>
  </si>
  <si>
    <t>Sample Weights Plate 4 of 6</t>
  </si>
  <si>
    <t>Sample Weights Plate 5 of 6</t>
  </si>
  <si>
    <t>Sample Weights Plate 6 of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</si>
</sst>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0.0"/>
    <numFmt numFmtId="165" formatCode="###0.00;\-###0.00"/>
    <numFmt numFmtId="166" formatCode="0.0\ &quot;nM&quot;"/>
    <numFmt numFmtId="167" formatCode="0.0E+00"/>
    <numFmt numFmtId="168" formatCode="0.0000"/>
    <numFmt numFmtId="169" formatCode="0.000"/>
  </numFmts>
  <fonts count="5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8"/>
      <color theme="1"/>
      <name val="Calibri"/>
      <family val="2"/>
      <scheme val="minor"/>
    </font>
    <font>
      <sz val="6"/>
      <color theme="1"/>
      <name val="Helvetica"/>
      <family val="2"/>
    </font>
    <font>
      <b/>
      <sz val="12"/>
      <color rgb="FF000000"/>
      <name val="Calibri"/>
      <family val="2"/>
      <scheme val="minor"/>
    </font>
    <font>
      <sz val="12"/>
      <color rgb="FF000000"/>
      <name val="Calibri"/>
      <family val="2"/>
      <scheme val="minor"/>
    </font>
    <font>
      <b/>
      <sz val="18"/>
      <color rgb="FF000000"/>
      <name val="Calibri"/>
      <family val="2"/>
      <scheme val="minor"/>
    </font>
    <font>
      <sz val="11"/>
      <color indexed="10"/>
      <name val="Lato"/>
      <family val="2"/>
    </font>
    <font>
      <b/>
      <sz val="16"/>
      <name val="Lato"/>
      <family val="2"/>
    </font>
    <font>
      <sz val="16"/>
      <name val="Lato"/>
      <family val="2"/>
    </font>
    <font>
      <sz val="11"/>
      <name val="Lato"/>
      <family val="2"/>
    </font>
    <font>
      <b/>
      <sz val="18"/>
      <name val="Lato"/>
    </font>
    <font>
      <sz val="11"/>
      <color rgb="FF0070C0"/>
      <name val="Lato"/>
      <family val="2"/>
    </font>
    <font>
      <sz val="11"/>
      <color theme="9" tint="0.79998168889431442"/>
      <name val="Lato"/>
    </font>
    <font>
      <sz val="11"/>
      <color theme="1"/>
      <name val="lato"/>
      <family val="2"/>
    </font>
    <font>
      <b/>
      <sz val="9"/>
      <color rgb="FF000000"/>
      <name val="Lato"/>
      <family val="2"/>
    </font>
    <font>
      <b/>
      <sz val="11"/>
      <name val="Lato"/>
      <family val="2"/>
    </font>
    <font>
      <sz val="9"/>
      <color rgb="FF000000"/>
      <name val="Lato"/>
      <family val="2"/>
    </font>
    <font>
      <b/>
      <sz val="11"/>
      <color indexed="8"/>
      <name val="Lato"/>
      <family val="2"/>
    </font>
    <font>
      <b/>
      <sz val="11"/>
      <color rgb="FF73CD2D"/>
      <name val="Lato"/>
      <family val="2"/>
    </font>
    <font>
      <b/>
      <sz val="11"/>
      <color theme="0" tint="-0.499984740745262"/>
      <name val="Lato"/>
      <family val="2"/>
    </font>
    <font>
      <b/>
      <sz val="8.25"/>
      <name val="Microsoft Sans Serif"/>
      <family val="2"/>
    </font>
    <font>
      <sz val="11"/>
      <color rgb="FF73CD2D"/>
      <name val="Lato"/>
      <family val="2"/>
    </font>
    <font>
      <sz val="11"/>
      <color theme="0" tint="-0.499984740745262"/>
      <name val="Lato"/>
      <family val="2"/>
    </font>
    <font>
      <sz val="9"/>
      <color theme="1"/>
      <name val="Lato"/>
      <family val="2"/>
    </font>
    <font>
      <b/>
      <sz val="11"/>
      <color indexed="10"/>
      <name val="Lato"/>
      <family val="2"/>
    </font>
    <font>
      <b/>
      <sz val="70"/>
      <color theme="1"/>
      <name val="Lato"/>
    </font>
    <font>
      <sz val="70"/>
      <color indexed="10"/>
      <name val="Lato"/>
    </font>
    <font>
      <b/>
      <sz val="11"/>
      <color theme="1"/>
      <name val="lato"/>
      <family val="2"/>
    </font>
    <font>
      <sz val="11"/>
      <color rgb="FFFF0000"/>
      <name val="lato"/>
      <family val="2"/>
    </font>
    <font>
      <sz val="9"/>
      <color theme="0" tint="-0.499984740745262"/>
      <name val="Lato"/>
      <family val="2"/>
    </font>
    <font>
      <sz val="11"/>
      <color indexed="8"/>
      <name val="Arial"/>
      <family val="2"/>
      <charset val="204"/>
    </font>
    <font>
      <sz val="11"/>
      <color indexed="8"/>
      <name val="Lato"/>
      <family val="2"/>
    </font>
    <font>
      <b/>
      <sz val="11"/>
      <color indexed="17"/>
      <name val="Lato"/>
      <family val="2"/>
    </font>
    <font>
      <sz val="10"/>
      <color rgb="FF0070C0"/>
      <name val="Lato"/>
      <family val="2"/>
    </font>
    <font>
      <b/>
      <sz val="11"/>
      <color rgb="FFFF0000"/>
      <name val="Lato"/>
      <family val="2"/>
    </font>
    <font>
      <sz val="11"/>
      <color rgb="FF72CD2D"/>
      <name val="Lato"/>
      <family val="2"/>
    </font>
    <font>
      <b/>
      <sz val="11"/>
      <color indexed="23"/>
      <name val="Lato"/>
      <family val="2"/>
    </font>
    <font>
      <b/>
      <sz val="11"/>
      <color indexed="10"/>
      <name val="Calibri"/>
      <family val="2"/>
    </font>
    <font>
      <b/>
      <sz val="11"/>
      <color indexed="11"/>
      <name val="Lato"/>
      <family val="2"/>
    </font>
    <font>
      <sz val="11"/>
      <color theme="1"/>
      <name val="Calibri"/>
      <family val="2"/>
      <scheme val="minor"/>
    </font>
    <font>
      <sz val="8"/>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rgb="FF72CD2D"/>
        <bgColor indexed="64"/>
      </patternFill>
    </fill>
  </fills>
  <borders count="7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right style="medium">
        <color auto="1"/>
      </right>
      <top style="medium">
        <color auto="1"/>
      </top>
      <bottom style="double">
        <color auto="1"/>
      </bottom>
      <diagonal/>
    </border>
    <border>
      <left style="medium">
        <color auto="1"/>
      </left>
      <right style="thin">
        <color auto="1"/>
      </right>
      <top/>
      <bottom style="thin">
        <color theme="6" tint="-0.24994659260841701"/>
      </bottom>
      <diagonal/>
    </border>
    <border>
      <left style="thin">
        <color rgb="FF000000"/>
      </left>
      <right style="thin">
        <color rgb="FF000000"/>
      </right>
      <top/>
      <bottom style="thin">
        <color rgb="FF000000"/>
      </bottom>
      <diagonal/>
    </border>
    <border>
      <left/>
      <right style="medium">
        <color auto="1"/>
      </right>
      <top/>
      <bottom/>
      <diagonal/>
    </border>
    <border>
      <left style="medium">
        <color auto="1"/>
      </left>
      <right style="thin">
        <color auto="1"/>
      </right>
      <top style="thin">
        <color theme="6" tint="-0.24994659260841701"/>
      </top>
      <bottom style="thin">
        <color theme="6" tint="-0.24994659260841701"/>
      </bottom>
      <diagonal/>
    </border>
    <border>
      <left style="medium">
        <color auto="1"/>
      </left>
      <right style="thin">
        <color auto="1"/>
      </right>
      <top style="thin">
        <color theme="6" tint="-0.2499465926084170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thin">
        <color auto="1"/>
      </right>
      <top/>
      <bottom style="thin">
        <color theme="6" tint="-0.24994659260841701"/>
      </bottom>
      <diagonal/>
    </border>
    <border>
      <left style="thin">
        <color auto="1"/>
      </left>
      <right style="thin">
        <color auto="1"/>
      </right>
      <top style="thin">
        <color theme="6" tint="-0.24994659260841701"/>
      </top>
      <bottom style="thin">
        <color theme="6" tint="-0.24994659260841701"/>
      </bottom>
      <diagonal/>
    </border>
    <border>
      <left style="medium">
        <color auto="1"/>
      </left>
      <right style="thin">
        <color auto="1"/>
      </right>
      <top style="thin">
        <color theme="6" tint="-0.2499465926084170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theme="6" tint="-0.2499465926084170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thin">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right style="thin">
        <color auto="1"/>
      </right>
      <top/>
      <bottom/>
      <diagonal/>
    </border>
    <border>
      <left style="thin">
        <color auto="1"/>
      </left>
      <right style="medium">
        <color auto="1"/>
      </right>
      <top/>
      <bottom/>
      <diagonal/>
    </border>
    <border>
      <left style="medium">
        <color auto="1"/>
      </left>
      <right/>
      <top/>
      <bottom style="thin">
        <color auto="1"/>
      </bottom>
      <diagonal/>
    </border>
    <border>
      <left/>
      <right/>
      <top/>
      <bottom style="thin">
        <color auto="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right/>
      <top style="medium">
        <color auto="1"/>
      </top>
      <bottom style="double">
        <color auto="1"/>
      </bottom>
      <diagonal/>
    </border>
    <border>
      <left style="medium">
        <color auto="1"/>
      </left>
      <right style="medium">
        <color auto="1"/>
      </right>
      <top style="medium">
        <color auto="1"/>
      </top>
      <bottom style="double">
        <color auto="1"/>
      </bottom>
      <diagonal/>
    </border>
    <border>
      <left style="thin">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top style="medium">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bottom style="thin">
        <color auto="1"/>
      </bottom>
      <diagonal/>
    </border>
    <border>
      <left style="thin">
        <color auto="1"/>
      </left>
      <right style="medium">
        <color auto="1"/>
      </right>
      <top/>
      <bottom style="thin">
        <color auto="1"/>
      </bottom>
      <diagonal/>
    </border>
    <border>
      <left/>
      <right style="thin">
        <color auto="1"/>
      </right>
      <top style="double">
        <color auto="1"/>
      </top>
      <bottom/>
      <diagonal/>
    </border>
    <border>
      <left style="medium">
        <color auto="1"/>
      </left>
      <right style="medium">
        <color auto="1"/>
      </right>
      <top style="double">
        <color auto="1"/>
      </top>
      <bottom/>
      <diagonal/>
    </border>
    <border>
      <left style="medium">
        <color auto="1"/>
      </left>
      <right style="medium">
        <color auto="1"/>
      </right>
      <top/>
      <bottom/>
      <diagonal/>
    </border>
    <border>
      <left style="medium">
        <color auto="1"/>
      </left>
      <right style="thin">
        <color auto="1"/>
      </right>
      <top/>
      <bottom/>
      <diagonal/>
    </border>
    <border>
      <left style="medium">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thin">
        <color auto="1"/>
      </top>
      <bottom/>
      <diagonal/>
    </border>
    <border>
      <left/>
      <right style="thin">
        <color auto="1"/>
      </right>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0" fontId="47" fillId="0" borderId="0">
      <alignment vertical="center"/>
    </xf>
    <xf numFmtId="43" fontId="56" fillId="0" borderId="0" applyFont="0" applyFill="0" applyBorder="0" applyAlignment="0" applyProtection="0"/>
  </cellStyleXfs>
  <cellXfs count="247">
    <xf numFmtId="0" fontId="0" fillId="0" borderId="0" xfId="0"/>
    <xf numFmtId="14" fontId="0" fillId="0" borderId="0" xfId="0" applyNumberFormat="1"/>
    <xf numFmtId="0" fontId="18" fillId="0" borderId="13" xfId="0" applyFont="1" applyBorder="1"/>
    <xf numFmtId="0" fontId="18" fillId="0" borderId="14" xfId="0" applyFont="1" applyBorder="1"/>
    <xf numFmtId="0" fontId="19" fillId="0" borderId="10" xfId="0" applyFont="1" applyBorder="1" applyAlignment="1">
      <alignment horizontal="center" vertical="center"/>
    </xf>
    <xf numFmtId="2" fontId="0" fillId="0" borderId="0" xfId="0" applyNumberFormat="1"/>
    <xf numFmtId="0" fontId="18" fillId="0" borderId="10" xfId="0" applyFont="1" applyBorder="1"/>
    <xf numFmtId="0" fontId="18" fillId="0" borderId="11" xfId="0" applyFont="1" applyBorder="1" applyAlignment="1">
      <alignment vertical="center"/>
    </xf>
    <xf numFmtId="0" fontId="18" fillId="0" borderId="12" xfId="0" applyFont="1" applyBorder="1" applyAlignment="1">
      <alignment vertical="center"/>
    </xf>
    <xf numFmtId="0" fontId="16" fillId="0" borderId="0" xfId="0" applyFont="1"/>
    <xf numFmtId="0" fontId="20" fillId="0" borderId="0" xfId="0" applyFont="1"/>
    <xf numFmtId="0" fontId="21" fillId="0" borderId="0" xfId="0" applyFont="1"/>
    <xf numFmtId="0" fontId="22" fillId="0" borderId="10" xfId="0" applyFont="1" applyBorder="1"/>
    <xf numFmtId="0" fontId="22" fillId="0" borderId="13" xfId="0" applyFont="1" applyBorder="1"/>
    <xf numFmtId="0" fontId="22" fillId="0" borderId="14" xfId="0" applyFont="1" applyBorder="1"/>
    <xf numFmtId="0" fontId="22" fillId="0" borderId="11" xfId="0" applyFont="1" applyBorder="1" applyAlignment="1">
      <alignment vertical="center"/>
    </xf>
    <xf numFmtId="0" fontId="22" fillId="0" borderId="12" xfId="0" applyFont="1" applyBorder="1" applyAlignment="1">
      <alignment vertical="center"/>
    </xf>
    <xf numFmtId="0" fontId="0" fillId="34" borderId="0" xfId="0" applyFill="1"/>
    <xf numFmtId="0" fontId="0" fillId="0" borderId="0" xfId="0" applyAlignment="1">
      <alignment horizontal="right"/>
    </xf>
    <xf numFmtId="0" fontId="0" fillId="35" borderId="0" xfId="0" applyFill="1"/>
    <xf numFmtId="164" fontId="0" fillId="0" borderId="0" xfId="0" applyNumberFormat="1"/>
    <xf numFmtId="0" fontId="16" fillId="34" borderId="0" xfId="0" applyFont="1" applyFill="1"/>
    <xf numFmtId="0" fontId="23" fillId="0" borderId="0" xfId="0" applyFont="1" applyAlignment="1">
      <alignment vertical="center"/>
    </xf>
    <xf numFmtId="0" fontId="23" fillId="36" borderId="0" xfId="0" applyFont="1" applyFill="1" applyAlignment="1">
      <alignment vertical="center"/>
    </xf>
    <xf numFmtId="0" fontId="23" fillId="0" borderId="0" xfId="0" applyFont="1" applyAlignment="1">
      <alignment horizontal="center" vertical="center"/>
    </xf>
    <xf numFmtId="0" fontId="24" fillId="36" borderId="0" xfId="0" applyFont="1" applyFill="1" applyAlignment="1">
      <alignment horizontal="left" vertical="center"/>
    </xf>
    <xf numFmtId="0" fontId="25" fillId="36" borderId="0" xfId="0" applyFont="1" applyFill="1" applyAlignment="1">
      <alignment horizontal="center" vertical="center"/>
    </xf>
    <xf numFmtId="0" fontId="25" fillId="36" borderId="0" xfId="0" applyFont="1" applyFill="1" applyAlignment="1">
      <alignment vertical="center"/>
    </xf>
    <xf numFmtId="0" fontId="26" fillId="36" borderId="0" xfId="0" applyFont="1" applyFill="1" applyAlignment="1">
      <alignment vertical="center"/>
    </xf>
    <xf numFmtId="0" fontId="27" fillId="35" borderId="0" xfId="0" applyFont="1" applyFill="1" applyAlignment="1">
      <alignment vertical="center"/>
    </xf>
    <xf numFmtId="0" fontId="23" fillId="35" borderId="0" xfId="0" applyFont="1" applyFill="1" applyAlignment="1">
      <alignment vertical="center"/>
    </xf>
    <xf numFmtId="0" fontId="26" fillId="0" borderId="0" xfId="0" applyFont="1" applyAlignment="1">
      <alignment vertical="center"/>
    </xf>
    <xf numFmtId="0" fontId="28" fillId="36" borderId="0" xfId="0" quotePrefix="1" applyFont="1" applyFill="1" applyAlignment="1">
      <alignment horizontal="left" vertical="center"/>
    </xf>
    <xf numFmtId="0" fontId="26" fillId="36" borderId="0" xfId="0" applyFont="1" applyFill="1" applyAlignment="1">
      <alignment horizontal="center" vertical="center"/>
    </xf>
    <xf numFmtId="0" fontId="29" fillId="0" borderId="0" xfId="0" applyFont="1" applyAlignment="1">
      <alignment vertical="center"/>
    </xf>
    <xf numFmtId="0" fontId="26" fillId="36" borderId="0" xfId="0" quotePrefix="1" applyFont="1" applyFill="1" applyAlignment="1">
      <alignment horizontal="left" vertical="center"/>
    </xf>
    <xf numFmtId="0" fontId="26" fillId="36" borderId="0" xfId="0" quotePrefix="1" applyFont="1" applyFill="1" applyAlignment="1">
      <alignment horizontal="center" vertical="center"/>
    </xf>
    <xf numFmtId="0" fontId="30" fillId="0" borderId="0" xfId="0" applyFont="1" applyAlignment="1">
      <alignment vertical="center"/>
    </xf>
    <xf numFmtId="0" fontId="26" fillId="36" borderId="0" xfId="0" applyFont="1" applyFill="1" applyAlignment="1">
      <alignment horizontal="left" vertical="center"/>
    </xf>
    <xf numFmtId="0" fontId="31" fillId="0" borderId="0" xfId="0" applyFont="1" applyAlignment="1">
      <alignment horizontal="right" vertical="center"/>
    </xf>
    <xf numFmtId="0" fontId="32" fillId="36" borderId="0" xfId="0" quotePrefix="1" applyFont="1" applyFill="1" applyAlignment="1">
      <alignment horizontal="left" vertical="center"/>
    </xf>
    <xf numFmtId="0" fontId="33" fillId="0" borderId="0" xfId="0" applyFont="1" applyAlignment="1">
      <alignment horizontal="right" vertical="center"/>
    </xf>
    <xf numFmtId="0" fontId="30" fillId="36" borderId="0" xfId="0" applyFont="1" applyFill="1" applyAlignment="1">
      <alignment vertical="center"/>
    </xf>
    <xf numFmtId="0" fontId="32" fillId="36" borderId="0" xfId="0" applyFont="1" applyFill="1" applyAlignment="1">
      <alignment horizontal="left" vertical="center"/>
    </xf>
    <xf numFmtId="0" fontId="23" fillId="36" borderId="0" xfId="0" applyFont="1" applyFill="1" applyAlignment="1">
      <alignment horizontal="center" vertical="center"/>
    </xf>
    <xf numFmtId="0" fontId="34" fillId="0" borderId="16" xfId="0" applyFont="1" applyBorder="1" applyAlignment="1">
      <alignment horizontal="center" vertical="center"/>
    </xf>
    <xf numFmtId="0" fontId="34" fillId="0" borderId="17" xfId="0" applyFont="1" applyBorder="1" applyAlignment="1">
      <alignment horizontal="center" vertical="center"/>
    </xf>
    <xf numFmtId="0" fontId="35" fillId="0" borderId="17" xfId="0" applyFont="1" applyBorder="1" applyAlignment="1">
      <alignment horizontal="center" vertical="center"/>
    </xf>
    <xf numFmtId="0" fontId="35" fillId="0" borderId="17" xfId="0" applyFont="1" applyBorder="1" applyAlignment="1">
      <alignment horizontal="center" vertical="center" wrapText="1"/>
    </xf>
    <xf numFmtId="0" fontId="36" fillId="0" borderId="18" xfId="0" applyFont="1" applyBorder="1" applyAlignment="1">
      <alignment horizontal="center" vertical="center"/>
    </xf>
    <xf numFmtId="0" fontId="30" fillId="37" borderId="19" xfId="0" applyFont="1" applyFill="1" applyBorder="1" applyAlignment="1">
      <alignment horizontal="center" vertical="center"/>
    </xf>
    <xf numFmtId="0" fontId="30" fillId="0" borderId="11" xfId="0" applyFont="1" applyBorder="1" applyAlignment="1">
      <alignment horizontal="center" vertical="center"/>
    </xf>
    <xf numFmtId="2" fontId="30" fillId="0" borderId="11" xfId="0" applyNumberFormat="1" applyFont="1" applyBorder="1" applyAlignment="1">
      <alignment horizontal="center" vertical="center"/>
    </xf>
    <xf numFmtId="2" fontId="38" fillId="0" borderId="11" xfId="0" applyNumberFormat="1" applyFont="1" applyBorder="1" applyAlignment="1">
      <alignment horizontal="center" vertical="center"/>
    </xf>
    <xf numFmtId="0" fontId="39" fillId="0" borderId="21" xfId="0" quotePrefix="1" applyFont="1" applyBorder="1" applyAlignment="1">
      <alignment horizontal="center" vertical="center"/>
    </xf>
    <xf numFmtId="0" fontId="40" fillId="0" borderId="0" xfId="0" applyFont="1" applyAlignment="1">
      <alignment horizontal="right" vertical="center"/>
    </xf>
    <xf numFmtId="0" fontId="30" fillId="37" borderId="22" xfId="0" applyFont="1" applyFill="1" applyBorder="1" applyAlignment="1">
      <alignment horizontal="center" vertical="center"/>
    </xf>
    <xf numFmtId="0" fontId="38" fillId="0" borderId="11" xfId="0" applyFont="1" applyBorder="1" applyAlignment="1">
      <alignment vertical="center"/>
    </xf>
    <xf numFmtId="0" fontId="39" fillId="0" borderId="21" xfId="0" applyFont="1" applyBorder="1" applyAlignment="1">
      <alignment vertical="center"/>
    </xf>
    <xf numFmtId="0" fontId="30" fillId="37" borderId="23" xfId="0" applyFont="1" applyFill="1" applyBorder="1" applyAlignment="1">
      <alignment horizontal="center" vertical="center"/>
    </xf>
    <xf numFmtId="0" fontId="30" fillId="0" borderId="12" xfId="0" applyFont="1" applyBorder="1" applyAlignment="1">
      <alignment horizontal="center" vertical="center"/>
    </xf>
    <xf numFmtId="2" fontId="30" fillId="0" borderId="12" xfId="0" applyNumberFormat="1" applyFont="1" applyBorder="1" applyAlignment="1">
      <alignment horizontal="center" vertical="center"/>
    </xf>
    <xf numFmtId="0" fontId="38" fillId="0" borderId="12" xfId="0" applyFont="1" applyBorder="1" applyAlignment="1">
      <alignment vertical="center"/>
    </xf>
    <xf numFmtId="2" fontId="38" fillId="0" borderId="12" xfId="0" applyNumberFormat="1" applyFont="1" applyBorder="1" applyAlignment="1">
      <alignment horizontal="center" vertical="center"/>
    </xf>
    <xf numFmtId="0" fontId="0" fillId="0" borderId="0" xfId="0" applyAlignment="1">
      <alignment horizontal="center"/>
    </xf>
    <xf numFmtId="0" fontId="39" fillId="0" borderId="21" xfId="0" applyFont="1" applyBorder="1" applyAlignment="1">
      <alignment horizontal="center" vertical="center"/>
    </xf>
    <xf numFmtId="2" fontId="23" fillId="0" borderId="0" xfId="0" applyNumberFormat="1" applyFont="1" applyAlignment="1">
      <alignment vertical="center"/>
    </xf>
    <xf numFmtId="9" fontId="23" fillId="0" borderId="0" xfId="0" applyNumberFormat="1" applyFont="1" applyAlignment="1">
      <alignment vertical="center"/>
    </xf>
    <xf numFmtId="0" fontId="41" fillId="0" borderId="0" xfId="0" applyFont="1" applyAlignment="1">
      <alignment horizontal="center" vertical="center"/>
    </xf>
    <xf numFmtId="0" fontId="30" fillId="0" borderId="11" xfId="0" quotePrefix="1" applyFont="1" applyBorder="1" applyAlignment="1">
      <alignment horizontal="center" vertical="center"/>
    </xf>
    <xf numFmtId="2" fontId="30" fillId="37" borderId="28" xfId="0" applyNumberFormat="1" applyFont="1" applyFill="1" applyBorder="1" applyAlignment="1">
      <alignment horizontal="center" vertical="center"/>
    </xf>
    <xf numFmtId="2" fontId="30" fillId="37" borderId="29" xfId="0" applyNumberFormat="1" applyFont="1" applyFill="1" applyBorder="1" applyAlignment="1">
      <alignment horizontal="center" vertical="center"/>
    </xf>
    <xf numFmtId="0" fontId="30" fillId="37" borderId="30" xfId="0" applyFont="1" applyFill="1" applyBorder="1" applyAlignment="1">
      <alignment horizontal="center" vertical="center"/>
    </xf>
    <xf numFmtId="0" fontId="30" fillId="0" borderId="31" xfId="0" applyFont="1" applyBorder="1" applyAlignment="1">
      <alignment horizontal="center" vertical="center"/>
    </xf>
    <xf numFmtId="0" fontId="30" fillId="0" borderId="31" xfId="0" quotePrefix="1" applyFont="1" applyBorder="1" applyAlignment="1">
      <alignment horizontal="center" vertical="center"/>
    </xf>
    <xf numFmtId="2" fontId="30" fillId="37" borderId="32" xfId="0" applyNumberFormat="1" applyFont="1" applyFill="1" applyBorder="1" applyAlignment="1">
      <alignment horizontal="center" vertical="center"/>
    </xf>
    <xf numFmtId="2" fontId="30" fillId="0" borderId="31" xfId="0" applyNumberFormat="1" applyFont="1" applyBorder="1" applyAlignment="1">
      <alignment horizontal="center" vertical="center"/>
    </xf>
    <xf numFmtId="0" fontId="38" fillId="0" borderId="31" xfId="0" applyFont="1" applyBorder="1" applyAlignment="1">
      <alignment vertical="center"/>
    </xf>
    <xf numFmtId="2" fontId="38" fillId="0" borderId="31" xfId="0" applyNumberFormat="1" applyFont="1" applyBorder="1" applyAlignment="1">
      <alignment horizontal="center" vertical="center"/>
    </xf>
    <xf numFmtId="0" fontId="39" fillId="0" borderId="33" xfId="0" applyFont="1" applyBorder="1" applyAlignment="1">
      <alignment horizontal="center" vertical="center"/>
    </xf>
    <xf numFmtId="2" fontId="30" fillId="36" borderId="0" xfId="0" applyNumberFormat="1" applyFont="1" applyFill="1" applyAlignment="1">
      <alignment vertical="center"/>
    </xf>
    <xf numFmtId="0" fontId="30" fillId="36" borderId="0" xfId="0" applyFont="1" applyFill="1" applyAlignment="1">
      <alignment horizontal="center" vertical="center"/>
    </xf>
    <xf numFmtId="0" fontId="30" fillId="0" borderId="0" xfId="0" applyFont="1" applyAlignment="1">
      <alignment horizontal="center" vertical="center"/>
    </xf>
    <xf numFmtId="2" fontId="30" fillId="0" borderId="0" xfId="0" applyNumberFormat="1" applyFont="1" applyAlignment="1">
      <alignment vertical="center"/>
    </xf>
    <xf numFmtId="0" fontId="45" fillId="36" borderId="0" xfId="0" applyFont="1" applyFill="1" applyAlignment="1">
      <alignment horizontal="left" vertical="center"/>
    </xf>
    <xf numFmtId="0" fontId="45" fillId="0" borderId="0" xfId="0" applyFont="1" applyAlignment="1">
      <alignment horizontal="left" vertical="center"/>
    </xf>
    <xf numFmtId="0" fontId="30" fillId="0" borderId="24" xfId="0" applyFont="1" applyBorder="1" applyAlignment="1">
      <alignment vertical="center"/>
    </xf>
    <xf numFmtId="0" fontId="30" fillId="0" borderId="25" xfId="0" applyFont="1" applyBorder="1" applyAlignment="1">
      <alignment vertical="center"/>
    </xf>
    <xf numFmtId="0" fontId="39" fillId="0" borderId="25" xfId="0" applyFont="1" applyBorder="1" applyAlignment="1">
      <alignment horizontal="center" vertical="center"/>
    </xf>
    <xf numFmtId="0" fontId="46" fillId="0" borderId="36" xfId="0" applyFont="1" applyBorder="1" applyAlignment="1">
      <alignment horizontal="center" vertical="center"/>
    </xf>
    <xf numFmtId="0" fontId="39" fillId="0" borderId="26" xfId="0" applyFont="1" applyBorder="1" applyAlignment="1">
      <alignment vertical="center"/>
    </xf>
    <xf numFmtId="0" fontId="34" fillId="0" borderId="37" xfId="43" applyFont="1" applyBorder="1" applyAlignment="1">
      <alignment horizontal="center" vertical="center"/>
    </xf>
    <xf numFmtId="167" fontId="48" fillId="0" borderId="38" xfId="42" applyNumberFormat="1" applyFont="1" applyBorder="1" applyAlignment="1">
      <alignment horizontal="center" vertical="center"/>
    </xf>
    <xf numFmtId="0" fontId="36" fillId="0" borderId="38" xfId="0" applyFont="1" applyBorder="1" applyAlignment="1">
      <alignment horizontal="center" vertical="center"/>
    </xf>
    <xf numFmtId="0" fontId="35" fillId="0" borderId="38" xfId="43" applyFont="1" applyBorder="1" applyAlignment="1">
      <alignment horizontal="center" vertical="center"/>
    </xf>
    <xf numFmtId="0" fontId="26" fillId="0" borderId="39" xfId="43" applyFont="1" applyBorder="1" applyAlignment="1">
      <alignment horizontal="center" vertical="center"/>
    </xf>
    <xf numFmtId="0" fontId="26" fillId="0" borderId="21" xfId="43" applyFont="1" applyBorder="1" applyAlignment="1">
      <alignment horizontal="center" vertical="center"/>
    </xf>
    <xf numFmtId="0" fontId="34" fillId="0" borderId="27" xfId="0" applyFont="1" applyBorder="1" applyAlignment="1">
      <alignment horizontal="center" vertical="center"/>
    </xf>
    <xf numFmtId="168" fontId="48" fillId="0" borderId="0" xfId="42" applyNumberFormat="1" applyFont="1" applyAlignment="1">
      <alignment horizontal="center" vertical="center"/>
    </xf>
    <xf numFmtId="2" fontId="36" fillId="0" borderId="0" xfId="0" applyNumberFormat="1" applyFont="1" applyAlignment="1">
      <alignment horizontal="center" vertical="center"/>
    </xf>
    <xf numFmtId="2" fontId="35" fillId="0" borderId="0" xfId="0" applyNumberFormat="1" applyFont="1" applyAlignment="1">
      <alignment horizontal="center" vertical="center"/>
    </xf>
    <xf numFmtId="2" fontId="49" fillId="0" borderId="40" xfId="0" quotePrefix="1" applyNumberFormat="1" applyFont="1" applyBorder="1" applyAlignment="1">
      <alignment horizontal="center" vertical="center"/>
    </xf>
    <xf numFmtId="2" fontId="49" fillId="0" borderId="21" xfId="0" applyNumberFormat="1" applyFont="1" applyBorder="1" applyAlignment="1">
      <alignment horizontal="center" vertical="center"/>
    </xf>
    <xf numFmtId="2" fontId="26" fillId="0" borderId="40" xfId="0" applyNumberFormat="1" applyFont="1" applyBorder="1" applyAlignment="1">
      <alignment horizontal="center" vertical="center"/>
    </xf>
    <xf numFmtId="0" fontId="34" fillId="0" borderId="42" xfId="0" applyFont="1" applyBorder="1" applyAlignment="1">
      <alignment horizontal="center" vertical="center"/>
    </xf>
    <xf numFmtId="168" fontId="48" fillId="0" borderId="43" xfId="42" applyNumberFormat="1" applyFont="1" applyBorder="1" applyAlignment="1">
      <alignment horizontal="center" vertical="center"/>
    </xf>
    <xf numFmtId="2" fontId="36" fillId="0" borderId="43" xfId="0" applyNumberFormat="1" applyFont="1" applyBorder="1" applyAlignment="1">
      <alignment horizontal="center" vertical="center"/>
    </xf>
    <xf numFmtId="2" fontId="35" fillId="0" borderId="43" xfId="0" applyNumberFormat="1" applyFont="1" applyBorder="1" applyAlignment="1">
      <alignment horizontal="center" vertical="center"/>
    </xf>
    <xf numFmtId="2" fontId="26" fillId="0" borderId="15" xfId="0" applyNumberFormat="1" applyFont="1" applyBorder="1" applyAlignment="1">
      <alignment horizontal="center" vertical="center"/>
    </xf>
    <xf numFmtId="0" fontId="35" fillId="0" borderId="27" xfId="0" applyFont="1" applyBorder="1" applyAlignment="1">
      <alignment horizontal="left" vertical="center"/>
    </xf>
    <xf numFmtId="9" fontId="35" fillId="0" borderId="0" xfId="0" applyNumberFormat="1" applyFont="1" applyAlignment="1">
      <alignment vertical="center"/>
    </xf>
    <xf numFmtId="0" fontId="50" fillId="0" borderId="0" xfId="0" applyFont="1" applyAlignment="1">
      <alignment horizontal="left" vertical="center"/>
    </xf>
    <xf numFmtId="0" fontId="30" fillId="0" borderId="21" xfId="0" applyFont="1" applyBorder="1" applyAlignment="1">
      <alignment vertical="center"/>
    </xf>
    <xf numFmtId="168" fontId="35" fillId="0" borderId="0" xfId="0" applyNumberFormat="1" applyFont="1" applyAlignment="1">
      <alignment vertical="center"/>
    </xf>
    <xf numFmtId="169" fontId="51" fillId="35" borderId="44" xfId="0" applyNumberFormat="1" applyFont="1" applyFill="1" applyBorder="1" applyAlignment="1">
      <alignment vertical="center"/>
    </xf>
    <xf numFmtId="0" fontId="51" fillId="0" borderId="0" xfId="0" applyFont="1" applyAlignment="1">
      <alignment vertical="center"/>
    </xf>
    <xf numFmtId="2" fontId="52" fillId="0" borderId="0" xfId="0" applyNumberFormat="1" applyFont="1" applyAlignment="1">
      <alignment vertical="center"/>
    </xf>
    <xf numFmtId="168" fontId="51" fillId="35" borderId="44" xfId="0" applyNumberFormat="1" applyFont="1" applyFill="1" applyBorder="1" applyAlignment="1">
      <alignment vertical="center"/>
    </xf>
    <xf numFmtId="0" fontId="30" fillId="0" borderId="27" xfId="0" applyFont="1" applyBorder="1" applyAlignment="1">
      <alignment vertical="center"/>
    </xf>
    <xf numFmtId="0" fontId="44" fillId="38" borderId="27" xfId="0" applyFont="1" applyFill="1" applyBorder="1" applyAlignment="1">
      <alignment horizontal="left" vertical="center"/>
    </xf>
    <xf numFmtId="0" fontId="30" fillId="38" borderId="0" xfId="0" applyFont="1" applyFill="1" applyAlignment="1">
      <alignment vertical="center"/>
    </xf>
    <xf numFmtId="0" fontId="30" fillId="38" borderId="0" xfId="0" applyFont="1" applyFill="1" applyAlignment="1">
      <alignment horizontal="center" vertical="center"/>
    </xf>
    <xf numFmtId="0" fontId="30" fillId="38" borderId="21" xfId="0" applyFont="1" applyFill="1" applyBorder="1" applyAlignment="1">
      <alignment vertical="center"/>
    </xf>
    <xf numFmtId="0" fontId="44" fillId="38" borderId="34" xfId="0" applyFont="1" applyFill="1" applyBorder="1" applyAlignment="1">
      <alignment horizontal="left" vertical="center"/>
    </xf>
    <xf numFmtId="0" fontId="30" fillId="38" borderId="35" xfId="0" applyFont="1" applyFill="1" applyBorder="1" applyAlignment="1">
      <alignment vertical="center"/>
    </xf>
    <xf numFmtId="0" fontId="30" fillId="38" borderId="35" xfId="0" applyFont="1" applyFill="1" applyBorder="1" applyAlignment="1">
      <alignment horizontal="center" vertical="center"/>
    </xf>
    <xf numFmtId="0" fontId="30" fillId="38" borderId="33" xfId="0" applyFont="1" applyFill="1" applyBorder="1" applyAlignment="1">
      <alignment vertical="center"/>
    </xf>
    <xf numFmtId="0" fontId="45" fillId="36" borderId="0" xfId="0" applyFont="1" applyFill="1" applyAlignment="1">
      <alignment horizontal="center" vertical="center"/>
    </xf>
    <xf numFmtId="0" fontId="45" fillId="36" borderId="0" xfId="0" applyFont="1" applyFill="1" applyAlignment="1">
      <alignment vertical="center"/>
    </xf>
    <xf numFmtId="0" fontId="28" fillId="36" borderId="0" xfId="0" applyFont="1" applyFill="1" applyAlignment="1">
      <alignment horizontal="left" vertical="center"/>
    </xf>
    <xf numFmtId="0" fontId="28" fillId="36" borderId="0" xfId="0" applyFont="1" applyFill="1" applyAlignment="1">
      <alignment vertical="center"/>
    </xf>
    <xf numFmtId="0" fontId="28" fillId="36" borderId="0" xfId="0" applyFont="1" applyFill="1" applyAlignment="1">
      <alignment horizontal="center" vertical="center"/>
    </xf>
    <xf numFmtId="0" fontId="41" fillId="36" borderId="0" xfId="0" applyFont="1" applyFill="1" applyAlignment="1">
      <alignment horizontal="left" vertical="center"/>
    </xf>
    <xf numFmtId="0" fontId="34" fillId="37" borderId="16" xfId="0" applyFont="1" applyFill="1" applyBorder="1" applyAlignment="1">
      <alignment horizontal="center" vertical="center"/>
    </xf>
    <xf numFmtId="0" fontId="34" fillId="37" borderId="17" xfId="0" applyFont="1" applyFill="1" applyBorder="1" applyAlignment="1">
      <alignment horizontal="center" vertical="center"/>
    </xf>
    <xf numFmtId="0" fontId="32" fillId="37" borderId="17" xfId="0" applyFont="1" applyFill="1" applyBorder="1" applyAlignment="1">
      <alignment horizontal="center" vertical="center"/>
    </xf>
    <xf numFmtId="0" fontId="34" fillId="37" borderId="45" xfId="0" applyFont="1" applyFill="1" applyBorder="1" applyAlignment="1">
      <alignment horizontal="center" vertical="center" wrapText="1"/>
    </xf>
    <xf numFmtId="0" fontId="34" fillId="33" borderId="46" xfId="0" applyFont="1" applyFill="1" applyBorder="1" applyAlignment="1">
      <alignment horizontal="center" vertical="center" wrapText="1"/>
    </xf>
    <xf numFmtId="0" fontId="34" fillId="0" borderId="47" xfId="0" applyFont="1" applyBorder="1" applyAlignment="1">
      <alignment horizontal="center" vertical="center"/>
    </xf>
    <xf numFmtId="0" fontId="35" fillId="0" borderId="48" xfId="0" applyFont="1" applyBorder="1" applyAlignment="1">
      <alignment horizontal="center" vertical="center" wrapText="1"/>
    </xf>
    <xf numFmtId="0" fontId="34" fillId="0" borderId="49" xfId="0" applyFont="1" applyBorder="1" applyAlignment="1">
      <alignment horizontal="center" vertical="center" wrapText="1"/>
    </xf>
    <xf numFmtId="0" fontId="32" fillId="36" borderId="46" xfId="0" applyFont="1" applyFill="1" applyBorder="1" applyAlignment="1">
      <alignment horizontal="center" vertical="center" wrapText="1"/>
    </xf>
    <xf numFmtId="0" fontId="36" fillId="0" borderId="16" xfId="0" applyFont="1" applyBorder="1" applyAlignment="1">
      <alignment horizontal="center" vertical="center" wrapText="1"/>
    </xf>
    <xf numFmtId="0" fontId="36" fillId="0" borderId="48" xfId="0" applyFont="1" applyBorder="1" applyAlignment="1">
      <alignment horizontal="center" vertical="center" wrapText="1"/>
    </xf>
    <xf numFmtId="0" fontId="35" fillId="0" borderId="46" xfId="0" applyFont="1" applyBorder="1" applyAlignment="1">
      <alignment horizontal="center" vertical="center" wrapText="1"/>
    </xf>
    <xf numFmtId="2" fontId="26" fillId="33" borderId="53" xfId="0" applyNumberFormat="1" applyFont="1" applyFill="1" applyBorder="1" applyAlignment="1">
      <alignment horizontal="center" vertical="center"/>
    </xf>
    <xf numFmtId="2" fontId="26" fillId="0" borderId="54" xfId="0" applyNumberFormat="1" applyFont="1" applyBorder="1" applyAlignment="1">
      <alignment horizontal="center" vertical="center"/>
    </xf>
    <xf numFmtId="2" fontId="26" fillId="33" borderId="59" xfId="0" applyNumberFormat="1" applyFont="1" applyFill="1" applyBorder="1" applyAlignment="1">
      <alignment horizontal="center" vertical="center"/>
    </xf>
    <xf numFmtId="2" fontId="26" fillId="33" borderId="62" xfId="0" applyNumberFormat="1" applyFont="1" applyFill="1" applyBorder="1" applyAlignment="1">
      <alignment horizontal="center" vertical="center"/>
    </xf>
    <xf numFmtId="2" fontId="26" fillId="0" borderId="41" xfId="0" applyNumberFormat="1" applyFont="1" applyBorder="1" applyAlignment="1">
      <alignment horizontal="center" vertical="center"/>
    </xf>
    <xf numFmtId="2" fontId="26" fillId="33" borderId="67" xfId="0" applyNumberFormat="1" applyFont="1" applyFill="1" applyBorder="1" applyAlignment="1">
      <alignment horizontal="center" vertical="center"/>
    </xf>
    <xf numFmtId="2" fontId="26" fillId="0" borderId="68" xfId="0" applyNumberFormat="1" applyFont="1" applyBorder="1" applyAlignment="1">
      <alignment horizontal="center" vertical="center"/>
    </xf>
    <xf numFmtId="2" fontId="26" fillId="0" borderId="71" xfId="0" applyNumberFormat="1" applyFont="1" applyBorder="1" applyAlignment="1">
      <alignment horizontal="center" vertical="center"/>
    </xf>
    <xf numFmtId="2" fontId="26" fillId="0" borderId="72" xfId="0" applyNumberFormat="1" applyFont="1" applyBorder="1" applyAlignment="1">
      <alignment horizontal="center" vertical="center"/>
    </xf>
    <xf numFmtId="0" fontId="0" fillId="33" borderId="74" xfId="0" applyFill="1" applyBorder="1"/>
    <xf numFmtId="0" fontId="26" fillId="37" borderId="12" xfId="0" applyFont="1" applyFill="1" applyBorder="1" applyAlignment="1">
      <alignment vertical="center" wrapText="1"/>
    </xf>
    <xf numFmtId="0" fontId="26" fillId="37" borderId="10" xfId="0" applyFont="1" applyFill="1" applyBorder="1" applyAlignment="1">
      <alignment vertical="center" wrapText="1"/>
    </xf>
    <xf numFmtId="0" fontId="26" fillId="37" borderId="73" xfId="0" applyFont="1" applyFill="1" applyBorder="1" applyAlignment="1">
      <alignment vertical="center" wrapText="1"/>
    </xf>
    <xf numFmtId="0" fontId="26" fillId="37" borderId="12" xfId="0" applyFont="1" applyFill="1" applyBorder="1" applyAlignment="1">
      <alignment horizontal="center" vertical="center" wrapText="1"/>
    </xf>
    <xf numFmtId="0" fontId="26" fillId="37" borderId="10" xfId="0" applyFont="1" applyFill="1" applyBorder="1" applyAlignment="1">
      <alignment horizontal="center" vertical="center" wrapText="1"/>
    </xf>
    <xf numFmtId="2" fontId="26" fillId="37" borderId="12" xfId="0" applyNumberFormat="1" applyFont="1" applyFill="1" applyBorder="1" applyAlignment="1">
      <alignment horizontal="center" vertical="center"/>
    </xf>
    <xf numFmtId="2" fontId="26" fillId="37" borderId="10" xfId="0" applyNumberFormat="1" applyFont="1" applyFill="1" applyBorder="1" applyAlignment="1">
      <alignment horizontal="center" vertical="center"/>
    </xf>
    <xf numFmtId="2" fontId="26" fillId="37" borderId="73" xfId="0" applyNumberFormat="1" applyFont="1" applyFill="1" applyBorder="1" applyAlignment="1">
      <alignment horizontal="center" vertical="center"/>
    </xf>
    <xf numFmtId="2" fontId="26" fillId="37" borderId="75" xfId="0" applyNumberFormat="1" applyFont="1" applyFill="1" applyBorder="1" applyAlignment="1">
      <alignment horizontal="center" vertical="center"/>
    </xf>
    <xf numFmtId="2" fontId="26" fillId="33" borderId="74" xfId="0" applyNumberFormat="1" applyFont="1" applyFill="1" applyBorder="1" applyAlignment="1">
      <alignment horizontal="center" vertical="center"/>
    </xf>
    <xf numFmtId="2" fontId="26" fillId="0" borderId="76" xfId="0" applyNumberFormat="1" applyFont="1" applyBorder="1" applyAlignment="1">
      <alignment horizontal="center" vertical="center"/>
    </xf>
    <xf numFmtId="0" fontId="30" fillId="36" borderId="25" xfId="0" applyFont="1" applyFill="1" applyBorder="1" applyAlignment="1">
      <alignment vertical="center"/>
    </xf>
    <xf numFmtId="165" fontId="37" fillId="35" borderId="20" xfId="0" applyNumberFormat="1" applyFont="1" applyFill="1" applyBorder="1" applyAlignment="1">
      <alignment horizontal="center" vertical="center"/>
    </xf>
    <xf numFmtId="0" fontId="26" fillId="33" borderId="12" xfId="0" applyFont="1" applyFill="1" applyBorder="1" applyAlignment="1">
      <alignment horizontal="center" vertical="center" wrapText="1"/>
    </xf>
    <xf numFmtId="0" fontId="26" fillId="33" borderId="10" xfId="0" applyFont="1" applyFill="1" applyBorder="1" applyAlignment="1">
      <alignment horizontal="center" vertical="center" wrapText="1"/>
    </xf>
    <xf numFmtId="0" fontId="26" fillId="33" borderId="73" xfId="0" applyFont="1" applyFill="1" applyBorder="1" applyAlignment="1">
      <alignment horizontal="center" vertical="center" wrapText="1"/>
    </xf>
    <xf numFmtId="2" fontId="39" fillId="0" borderId="21" xfId="0" applyNumberFormat="1" applyFont="1" applyBorder="1" applyAlignment="1">
      <alignment horizontal="center" vertical="center"/>
    </xf>
    <xf numFmtId="0" fontId="39" fillId="0" borderId="21" xfId="0" applyFont="1" applyBorder="1" applyAlignment="1">
      <alignment vertical="center"/>
    </xf>
    <xf numFmtId="166" fontId="42" fillId="0" borderId="24" xfId="0" applyNumberFormat="1" applyFont="1" applyBorder="1" applyAlignment="1">
      <alignment horizontal="center" vertical="center"/>
    </xf>
    <xf numFmtId="166" fontId="42" fillId="0" borderId="25" xfId="0" applyNumberFormat="1" applyFont="1" applyBorder="1" applyAlignment="1">
      <alignment horizontal="center" vertical="center"/>
    </xf>
    <xf numFmtId="166" fontId="42" fillId="0" borderId="27" xfId="0" applyNumberFormat="1" applyFont="1" applyBorder="1" applyAlignment="1">
      <alignment horizontal="center" vertical="center"/>
    </xf>
    <xf numFmtId="166" fontId="42" fillId="0" borderId="0" xfId="0" applyNumberFormat="1" applyFont="1" applyAlignment="1">
      <alignment horizontal="center" vertical="center"/>
    </xf>
    <xf numFmtId="166" fontId="42" fillId="0" borderId="34" xfId="0" applyNumberFormat="1" applyFont="1" applyBorder="1" applyAlignment="1">
      <alignment horizontal="center" vertical="center"/>
    </xf>
    <xf numFmtId="166" fontId="42" fillId="0" borderId="35" xfId="0" applyNumberFormat="1" applyFont="1" applyBorder="1" applyAlignment="1">
      <alignment horizontal="center" vertical="center"/>
    </xf>
    <xf numFmtId="2" fontId="35" fillId="0" borderId="36" xfId="0" applyNumberFormat="1" applyFont="1" applyBorder="1" applyAlignment="1">
      <alignment horizontal="center" vertical="center"/>
    </xf>
    <xf numFmtId="2" fontId="35" fillId="0" borderId="40" xfId="0" applyNumberFormat="1" applyFont="1" applyBorder="1" applyAlignment="1">
      <alignment horizontal="center" vertical="center"/>
    </xf>
    <xf numFmtId="2" fontId="35" fillId="0" borderId="63" xfId="0" applyNumberFormat="1" applyFont="1" applyBorder="1" applyAlignment="1">
      <alignment horizontal="center" vertical="center"/>
    </xf>
    <xf numFmtId="2" fontId="30" fillId="0" borderId="69" xfId="0" applyNumberFormat="1" applyFont="1" applyBorder="1" applyAlignment="1">
      <alignment horizontal="center" vertical="center"/>
    </xf>
    <xf numFmtId="2" fontId="30" fillId="0" borderId="41" xfId="0" applyNumberFormat="1" applyFont="1" applyBorder="1" applyAlignment="1">
      <alignment horizontal="center" vertical="center"/>
    </xf>
    <xf numFmtId="2" fontId="30" fillId="0" borderId="61" xfId="0" applyNumberFormat="1" applyFont="1" applyBorder="1" applyAlignment="1">
      <alignment horizontal="center" vertical="center"/>
    </xf>
    <xf numFmtId="2" fontId="26" fillId="36" borderId="70" xfId="0" applyNumberFormat="1" applyFont="1" applyFill="1" applyBorder="1" applyAlignment="1">
      <alignment horizontal="center" vertical="center"/>
    </xf>
    <xf numFmtId="2" fontId="26" fillId="36" borderId="57" xfId="0" applyNumberFormat="1" applyFont="1" applyFill="1" applyBorder="1" applyAlignment="1">
      <alignment horizontal="center" vertical="center"/>
    </xf>
    <xf numFmtId="2" fontId="26" fillId="36" borderId="64" xfId="0" applyNumberFormat="1" applyFont="1" applyFill="1" applyBorder="1" applyAlignment="1">
      <alignment horizontal="center" vertical="center"/>
    </xf>
    <xf numFmtId="3" fontId="39" fillId="0" borderId="65" xfId="44" applyNumberFormat="1" applyFont="1" applyBorder="1" applyAlignment="1">
      <alignment horizontal="center" vertical="center"/>
    </xf>
    <xf numFmtId="3" fontId="39" fillId="0" borderId="58" xfId="44" applyNumberFormat="1" applyFont="1" applyBorder="1" applyAlignment="1">
      <alignment horizontal="center" vertical="center"/>
    </xf>
    <xf numFmtId="3" fontId="39" fillId="0" borderId="60" xfId="44" applyNumberFormat="1" applyFont="1" applyBorder="1" applyAlignment="1">
      <alignment horizontal="center" vertical="center"/>
    </xf>
    <xf numFmtId="2" fontId="39" fillId="0" borderId="69" xfId="0" applyNumberFormat="1" applyFont="1" applyBorder="1" applyAlignment="1">
      <alignment horizontal="center" vertical="center"/>
    </xf>
    <xf numFmtId="2" fontId="39" fillId="0" borderId="41" xfId="0" applyNumberFormat="1" applyFont="1" applyBorder="1" applyAlignment="1">
      <alignment horizontal="center" vertical="center"/>
    </xf>
    <xf numFmtId="2" fontId="39" fillId="0" borderId="61" xfId="0" applyNumberFormat="1" applyFont="1" applyBorder="1" applyAlignment="1">
      <alignment horizontal="center" vertical="center"/>
    </xf>
    <xf numFmtId="2" fontId="38" fillId="0" borderId="70" xfId="0" applyNumberFormat="1" applyFont="1" applyBorder="1" applyAlignment="1">
      <alignment horizontal="center" vertical="center"/>
    </xf>
    <xf numFmtId="2" fontId="38" fillId="0" borderId="57" xfId="0" applyNumberFormat="1" applyFont="1" applyBorder="1" applyAlignment="1">
      <alignment horizontal="center" vertical="center"/>
    </xf>
    <xf numFmtId="2" fontId="38" fillId="0" borderId="64" xfId="0" applyNumberFormat="1" applyFont="1" applyBorder="1" applyAlignment="1">
      <alignment horizontal="center" vertical="center"/>
    </xf>
    <xf numFmtId="2" fontId="30" fillId="0" borderId="52" xfId="0" applyNumberFormat="1" applyFont="1" applyBorder="1" applyAlignment="1">
      <alignment horizontal="center" vertical="center"/>
    </xf>
    <xf numFmtId="2" fontId="26" fillId="36" borderId="56" xfId="0" applyNumberFormat="1" applyFont="1" applyFill="1" applyBorder="1" applyAlignment="1">
      <alignment horizontal="center" vertical="center"/>
    </xf>
    <xf numFmtId="3" fontId="39" fillId="0" borderId="50" xfId="44" applyNumberFormat="1" applyFont="1" applyBorder="1" applyAlignment="1">
      <alignment horizontal="center" vertical="center"/>
    </xf>
    <xf numFmtId="2" fontId="39" fillId="0" borderId="52" xfId="0" applyNumberFormat="1" applyFont="1" applyBorder="1" applyAlignment="1">
      <alignment horizontal="center" vertical="center"/>
    </xf>
    <xf numFmtId="0" fontId="32" fillId="37" borderId="65" xfId="0" applyFont="1" applyFill="1" applyBorder="1" applyAlignment="1">
      <alignment horizontal="center" vertical="center" wrapText="1"/>
    </xf>
    <xf numFmtId="0" fontId="32" fillId="37" borderId="58" xfId="0" applyFont="1" applyFill="1" applyBorder="1" applyAlignment="1">
      <alignment horizontal="center" vertical="center" wrapText="1"/>
    </xf>
    <xf numFmtId="0" fontId="32" fillId="37" borderId="60" xfId="0" applyFont="1" applyFill="1" applyBorder="1" applyAlignment="1">
      <alignment horizontal="center" vertical="center" wrapText="1"/>
    </xf>
    <xf numFmtId="0" fontId="26" fillId="37" borderId="66" xfId="0" applyFont="1" applyFill="1" applyBorder="1" applyAlignment="1">
      <alignment horizontal="center" vertical="center" wrapText="1"/>
    </xf>
    <xf numFmtId="0" fontId="26" fillId="37" borderId="11" xfId="0" applyFont="1" applyFill="1" applyBorder="1" applyAlignment="1">
      <alignment horizontal="center" vertical="center" wrapText="1"/>
    </xf>
    <xf numFmtId="0" fontId="26" fillId="37" borderId="31" xfId="0" applyFont="1" applyFill="1" applyBorder="1" applyAlignment="1">
      <alignment horizontal="center" vertical="center" wrapText="1"/>
    </xf>
    <xf numFmtId="3" fontId="26" fillId="35" borderId="66" xfId="0" applyNumberFormat="1" applyFont="1" applyFill="1" applyBorder="1" applyAlignment="1">
      <alignment horizontal="center" vertical="center" wrapText="1"/>
    </xf>
    <xf numFmtId="3" fontId="26" fillId="35" borderId="11" xfId="0" applyNumberFormat="1" applyFont="1" applyFill="1" applyBorder="1" applyAlignment="1">
      <alignment horizontal="center" vertical="center" wrapText="1"/>
    </xf>
    <xf numFmtId="3" fontId="26" fillId="35" borderId="31" xfId="0" applyNumberFormat="1" applyFont="1" applyFill="1" applyBorder="1" applyAlignment="1">
      <alignment horizontal="center" vertical="center" wrapText="1"/>
    </xf>
    <xf numFmtId="0" fontId="26" fillId="35" borderId="52" xfId="0" applyFont="1" applyFill="1" applyBorder="1" applyAlignment="1">
      <alignment horizontal="center" vertical="center"/>
    </xf>
    <xf numFmtId="0" fontId="26" fillId="35" borderId="41" xfId="0" applyFont="1" applyFill="1" applyBorder="1" applyAlignment="1">
      <alignment horizontal="center" vertical="center"/>
    </xf>
    <xf numFmtId="0" fontId="26" fillId="35" borderId="61" xfId="0" applyFont="1" applyFill="1" applyBorder="1" applyAlignment="1">
      <alignment horizontal="center" vertical="center"/>
    </xf>
    <xf numFmtId="2" fontId="26" fillId="0" borderId="65" xfId="0" applyNumberFormat="1" applyFont="1" applyBorder="1" applyAlignment="1">
      <alignment horizontal="center" vertical="center"/>
    </xf>
    <xf numFmtId="2" fontId="26" fillId="0" borderId="58" xfId="0" applyNumberFormat="1" applyFont="1" applyBorder="1" applyAlignment="1">
      <alignment horizontal="center" vertical="center"/>
    </xf>
    <xf numFmtId="2" fontId="26" fillId="0" borderId="60" xfId="0" applyNumberFormat="1" applyFont="1" applyBorder="1" applyAlignment="1">
      <alignment horizontal="center" vertical="center"/>
    </xf>
    <xf numFmtId="0" fontId="43" fillId="0" borderId="24" xfId="0" applyFont="1" applyBorder="1" applyAlignment="1">
      <alignment horizontal="center" vertical="center"/>
    </xf>
    <xf numFmtId="0" fontId="43" fillId="0" borderId="25" xfId="0" applyFont="1" applyBorder="1" applyAlignment="1">
      <alignment horizontal="center" vertical="center"/>
    </xf>
    <xf numFmtId="0" fontId="43" fillId="0" borderId="26" xfId="0" applyFont="1" applyBorder="1" applyAlignment="1">
      <alignment horizontal="center" vertical="center"/>
    </xf>
    <xf numFmtId="0" fontId="43" fillId="0" borderId="27" xfId="0" applyFont="1" applyBorder="1" applyAlignment="1">
      <alignment horizontal="center" vertical="center"/>
    </xf>
    <xf numFmtId="0" fontId="43" fillId="0" borderId="0" xfId="0" applyFont="1" applyAlignment="1">
      <alignment horizontal="center" vertical="center"/>
    </xf>
    <xf numFmtId="0" fontId="43" fillId="0" borderId="21" xfId="0" applyFont="1" applyBorder="1" applyAlignment="1">
      <alignment horizontal="center" vertical="center"/>
    </xf>
    <xf numFmtId="0" fontId="43" fillId="0" borderId="34" xfId="0" applyFont="1" applyBorder="1" applyAlignment="1">
      <alignment horizontal="center" vertical="center"/>
    </xf>
    <xf numFmtId="0" fontId="43" fillId="0" borderId="35" xfId="0" applyFont="1" applyBorder="1" applyAlignment="1">
      <alignment horizontal="center" vertical="center"/>
    </xf>
    <xf numFmtId="0" fontId="43" fillId="0" borderId="33" xfId="0" applyFont="1" applyBorder="1" applyAlignment="1">
      <alignment horizontal="center" vertical="center"/>
    </xf>
    <xf numFmtId="0" fontId="44" fillId="0" borderId="0" xfId="0" applyFont="1" applyAlignment="1">
      <alignment horizontal="center" vertical="center"/>
    </xf>
    <xf numFmtId="0" fontId="50" fillId="0" borderId="41" xfId="0" applyFont="1" applyBorder="1" applyAlignment="1">
      <alignment horizontal="center" vertical="center" wrapText="1"/>
    </xf>
    <xf numFmtId="0" fontId="32" fillId="37" borderId="50" xfId="0" applyFont="1" applyFill="1" applyBorder="1" applyAlignment="1">
      <alignment horizontal="center" vertical="center" wrapText="1"/>
    </xf>
    <xf numFmtId="0" fontId="26" fillId="37" borderId="51" xfId="0" applyFont="1" applyFill="1" applyBorder="1" applyAlignment="1">
      <alignment horizontal="center" vertical="center" wrapText="1"/>
    </xf>
    <xf numFmtId="3" fontId="26" fillId="35" borderId="51" xfId="0" applyNumberFormat="1" applyFont="1" applyFill="1" applyBorder="1" applyAlignment="1">
      <alignment horizontal="center" vertical="center" wrapText="1"/>
    </xf>
    <xf numFmtId="2" fontId="26" fillId="0" borderId="50" xfId="0" applyNumberFormat="1" applyFont="1" applyBorder="1" applyAlignment="1">
      <alignment horizontal="center" vertical="center"/>
    </xf>
    <xf numFmtId="2" fontId="35" fillId="0" borderId="55" xfId="0" applyNumberFormat="1" applyFont="1" applyBorder="1" applyAlignment="1">
      <alignment horizontal="center" vertical="center"/>
    </xf>
    <xf numFmtId="3" fontId="26" fillId="33" borderId="66" xfId="0" applyNumberFormat="1" applyFont="1" applyFill="1" applyBorder="1" applyAlignment="1">
      <alignment horizontal="center" vertical="center" wrapText="1"/>
    </xf>
    <xf numFmtId="3" fontId="26" fillId="33" borderId="11" xfId="0" applyNumberFormat="1" applyFont="1" applyFill="1" applyBorder="1" applyAlignment="1">
      <alignment horizontal="center" vertical="center" wrapText="1"/>
    </xf>
    <xf numFmtId="3" fontId="26" fillId="33" borderId="31" xfId="0" applyNumberFormat="1" applyFont="1" applyFill="1" applyBorder="1" applyAlignment="1">
      <alignment horizontal="center" vertical="center" wrapText="1"/>
    </xf>
    <xf numFmtId="0" fontId="26" fillId="33" borderId="52" xfId="0" applyFont="1" applyFill="1" applyBorder="1" applyAlignment="1">
      <alignment horizontal="center" vertical="center"/>
    </xf>
    <xf numFmtId="0" fontId="26" fillId="33" borderId="41" xfId="0" applyFont="1" applyFill="1" applyBorder="1" applyAlignment="1">
      <alignment horizontal="center" vertical="center"/>
    </xf>
    <xf numFmtId="0" fontId="26" fillId="33" borderId="61" xfId="0" applyFont="1" applyFill="1" applyBorder="1" applyAlignment="1">
      <alignment horizontal="center" vertical="center"/>
    </xf>
    <xf numFmtId="0" fontId="26" fillId="37" borderId="36" xfId="0" applyFont="1" applyFill="1" applyBorder="1" applyAlignment="1">
      <alignment horizontal="center" vertical="center" wrapText="1"/>
    </xf>
    <xf numFmtId="0" fontId="26" fillId="37" borderId="40" xfId="0" applyFont="1" applyFill="1" applyBorder="1" applyAlignment="1">
      <alignment horizontal="center" vertical="center" wrapText="1"/>
    </xf>
    <xf numFmtId="0" fontId="26" fillId="37" borderId="63" xfId="0" applyFont="1" applyFill="1" applyBorder="1" applyAlignment="1">
      <alignment horizontal="center" vertical="center" wrapText="1"/>
    </xf>
    <xf numFmtId="0" fontId="26" fillId="37" borderId="36" xfId="0" applyFont="1" applyFill="1" applyBorder="1" applyAlignment="1">
      <alignment horizontal="center" vertical="center"/>
    </xf>
    <xf numFmtId="0" fontId="26" fillId="37" borderId="40" xfId="0" applyFont="1" applyFill="1" applyBorder="1" applyAlignment="1">
      <alignment horizontal="center" vertical="center"/>
    </xf>
    <xf numFmtId="0" fontId="26" fillId="37" borderId="63" xfId="0" applyFont="1" applyFill="1" applyBorder="1" applyAlignment="1">
      <alignment horizontal="center" vertical="center"/>
    </xf>
    <xf numFmtId="0" fontId="26" fillId="37" borderId="69" xfId="0" applyFont="1" applyFill="1" applyBorder="1" applyAlignment="1">
      <alignment horizontal="center" vertical="center"/>
    </xf>
    <xf numFmtId="0" fontId="26" fillId="37" borderId="41" xfId="0" applyFont="1" applyFill="1" applyBorder="1" applyAlignment="1">
      <alignment horizontal="center" vertical="center"/>
    </xf>
    <xf numFmtId="0" fontId="26" fillId="37" borderId="61" xfId="0" applyFont="1" applyFill="1" applyBorder="1" applyAlignment="1">
      <alignment horizontal="center"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xfId="42" builtinId="6"/>
    <cellStyle name="Comma 2" xfId="44" xr:uid="{A1C2CCCF-358C-BA45-ACF2-FD7AF710FFD2}"/>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標準 2" xfId="43" xr:uid="{371649E2-9C7A-BF42-8EA4-1B3F558ABFA2}"/>
  </cellStyles>
  <dxfs count="17">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006100"/>
      </font>
      <fill>
        <patternFill>
          <bgColor rgb="FFC6EFCE"/>
        </patternFill>
      </fill>
    </dxf>
    <dxf>
      <font>
        <color rgb="FF9C0006"/>
      </font>
      <fill>
        <patternFill>
          <bgColor rgb="FFFFC7CE"/>
        </patternFill>
      </fill>
    </dxf>
    <dxf>
      <fill>
        <patternFill>
          <bgColor rgb="FFFFCCCC"/>
        </patternFill>
      </fill>
    </dxf>
    <dxf>
      <fill>
        <patternFill>
          <bgColor rgb="FFFFCCCC"/>
        </patternFill>
      </fill>
    </dxf>
    <dxf>
      <font>
        <color rgb="FF9C0006"/>
      </font>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Picogreen standard curve</a:t>
            </a:r>
          </a:p>
        </c:rich>
      </c:tx>
      <c:layout>
        <c:manualLayout>
          <c:xMode val="edge"/>
          <c:yMode val="edge"/>
          <c:x val="0.2741526684164479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PicoGreen!$B$4</c:f>
              <c:strCache>
                <c:ptCount val="1"/>
                <c:pt idx="0">
                  <c:v>Pico_fluor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4129372063786145"/>
                  <c:y val="-5.6782334384858043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PicoGreen!$A$5:$A$12</c:f>
              <c:numCache>
                <c:formatCode>General</c:formatCode>
                <c:ptCount val="8"/>
                <c:pt idx="0">
                  <c:v>100</c:v>
                </c:pt>
                <c:pt idx="1">
                  <c:v>50</c:v>
                </c:pt>
                <c:pt idx="2">
                  <c:v>25</c:v>
                </c:pt>
                <c:pt idx="3">
                  <c:v>12.5</c:v>
                </c:pt>
                <c:pt idx="4">
                  <c:v>6.25</c:v>
                </c:pt>
                <c:pt idx="5">
                  <c:v>3.125</c:v>
                </c:pt>
                <c:pt idx="6">
                  <c:v>1.5625</c:v>
                </c:pt>
                <c:pt idx="7">
                  <c:v>0</c:v>
                </c:pt>
              </c:numCache>
            </c:numRef>
          </c:xVal>
          <c:yVal>
            <c:numRef>
              <c:f>PicoGreen!$B$5:$B$12</c:f>
              <c:numCache>
                <c:formatCode>General</c:formatCode>
                <c:ptCount val="8"/>
              </c:numCache>
            </c:numRef>
          </c:yVal>
          <c:smooth val="0"/>
          <c:extLst>
            <c:ext xmlns:c16="http://schemas.microsoft.com/office/drawing/2014/chart" uri="{C3380CC4-5D6E-409C-BE32-E72D297353CC}">
              <c16:uniqueId val="{00000000-6C55-1F41-A75A-33ADAE42F47F}"/>
            </c:ext>
          </c:extLst>
        </c:ser>
        <c:dLbls>
          <c:showLegendKey val="0"/>
          <c:showVal val="0"/>
          <c:showCatName val="0"/>
          <c:showSerName val="0"/>
          <c:showPercent val="0"/>
          <c:showBubbleSize val="0"/>
        </c:dLbls>
        <c:axId val="588389008"/>
        <c:axId val="591695040"/>
      </c:scatterChart>
      <c:valAx>
        <c:axId val="588389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95040"/>
        <c:crosses val="autoZero"/>
        <c:crossBetween val="midCat"/>
      </c:valAx>
      <c:valAx>
        <c:axId val="59169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389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67553718541199"/>
          <c:y val="4.9792531120331898E-2"/>
          <c:w val="0.86138423741988002"/>
          <c:h val="0.79931711411378104"/>
        </c:manualLayout>
      </c:layout>
      <c:scatterChart>
        <c:scatterStyle val="lineMarker"/>
        <c:varyColors val="0"/>
        <c:ser>
          <c:idx val="1"/>
          <c:order val="0"/>
          <c:spPr>
            <a:ln w="28575">
              <a:noFill/>
            </a:ln>
          </c:spPr>
          <c:marker>
            <c:symbol val="circle"/>
            <c:size val="10"/>
            <c:spPr>
              <a:solidFill>
                <a:srgbClr val="9BBB59"/>
              </a:solidFill>
              <a:ln w="9525">
                <a:noFill/>
              </a:ln>
            </c:spPr>
          </c:marker>
          <c:trendline>
            <c:spPr>
              <a:ln w="3175">
                <a:solidFill>
                  <a:srgbClr val="969696"/>
                </a:solidFill>
                <a:prstDash val="solid"/>
              </a:ln>
            </c:spPr>
            <c:trendlineType val="linear"/>
            <c:dispRSqr val="1"/>
            <c:dispEq val="1"/>
            <c:trendlineLbl>
              <c:layout>
                <c:manualLayout>
                  <c:x val="9.6332162209996297E-2"/>
                  <c:y val="-0.48342290993786602"/>
                </c:manualLayout>
              </c:layout>
              <c:numFmt formatCode="General" sourceLinked="0"/>
              <c:spPr>
                <a:solidFill>
                  <a:srgbClr val="FFFFFF"/>
                </a:solidFill>
                <a:ln w="25400">
                  <a:noFill/>
                </a:ln>
              </c:spPr>
              <c:txPr>
                <a:bodyPr/>
                <a:lstStyle/>
                <a:p>
                  <a:pPr>
                    <a:defRPr sz="1800"/>
                  </a:pPr>
                  <a:endParaRPr lang="en-US"/>
                </a:p>
              </c:txPr>
            </c:trendlineLbl>
          </c:trendline>
          <c:xVal>
            <c:numRef>
              <c:f>LibraryNorm!$E$48:$E$53</c:f>
              <c:numCache>
                <c:formatCode>0.00</c:formatCode>
                <c:ptCount val="6"/>
                <c:pt idx="0">
                  <c:v>1.3010299956639813</c:v>
                </c:pt>
                <c:pt idx="1">
                  <c:v>0.3010299956639812</c:v>
                </c:pt>
                <c:pt idx="2">
                  <c:v>-0.69897000433601875</c:v>
                </c:pt>
                <c:pt idx="3">
                  <c:v>-1.6989700043360187</c:v>
                </c:pt>
                <c:pt idx="4">
                  <c:v>-2.6989700043360187</c:v>
                </c:pt>
                <c:pt idx="5">
                  <c:v>-3.6989700043360187</c:v>
                </c:pt>
              </c:numCache>
            </c:numRef>
          </c:xVal>
          <c:yVal>
            <c:numRef>
              <c:f>LibraryNorm!$F$48:$F$53</c:f>
              <c:numCache>
                <c:formatCode>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9E45-464B-9EB9-9B780D89A8CE}"/>
            </c:ext>
          </c:extLst>
        </c:ser>
        <c:dLbls>
          <c:showLegendKey val="0"/>
          <c:showVal val="0"/>
          <c:showCatName val="0"/>
          <c:showSerName val="0"/>
          <c:showPercent val="0"/>
          <c:showBubbleSize val="0"/>
        </c:dLbls>
        <c:axId val="-1913574208"/>
        <c:axId val="-1913570816"/>
      </c:scatterChart>
      <c:valAx>
        <c:axId val="-1913574208"/>
        <c:scaling>
          <c:orientation val="minMax"/>
        </c:scaling>
        <c:delete val="0"/>
        <c:axPos val="b"/>
        <c:majorGridlines>
          <c:spPr>
            <a:ln w="3175">
              <a:solidFill>
                <a:srgbClr val="969696"/>
              </a:solidFill>
              <a:prstDash val="lgDash"/>
            </a:ln>
          </c:spPr>
        </c:majorGridlines>
        <c:title>
          <c:tx>
            <c:rich>
              <a:bodyPr/>
              <a:lstStyle/>
              <a:p>
                <a:pPr>
                  <a:defRPr sz="1100" b="1" i="0" u="none" strike="noStrike" baseline="0">
                    <a:solidFill>
                      <a:srgbClr val="000000"/>
                    </a:solidFill>
                    <a:latin typeface="Calibri"/>
                    <a:ea typeface="Calibri"/>
                    <a:cs typeface="Calibri"/>
                  </a:defRPr>
                </a:pPr>
                <a:r>
                  <a:rPr lang="en-US" sz="1400"/>
                  <a:t>log (Conc in pM)</a:t>
                </a:r>
              </a:p>
            </c:rich>
          </c:tx>
          <c:overlay val="0"/>
          <c:spPr>
            <a:noFill/>
            <a:ln w="25400">
              <a:noFill/>
            </a:ln>
          </c:spPr>
        </c:title>
        <c:numFmt formatCode="0.00"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13570816"/>
        <c:crosses val="autoZero"/>
        <c:crossBetween val="midCat"/>
      </c:valAx>
      <c:valAx>
        <c:axId val="-1913570816"/>
        <c:scaling>
          <c:orientation val="minMax"/>
        </c:scaling>
        <c:delete val="0"/>
        <c:axPos val="l"/>
        <c:majorGridlines>
          <c:spPr>
            <a:ln w="3175">
              <a:solidFill>
                <a:srgbClr val="808080"/>
              </a:solidFill>
              <a:prstDash val="lgDash"/>
            </a:ln>
          </c:spPr>
        </c:majorGridlines>
        <c:title>
          <c:tx>
            <c:rich>
              <a:bodyPr/>
              <a:lstStyle/>
              <a:p>
                <a:pPr>
                  <a:defRPr sz="1100" b="1" i="0" u="none" strike="noStrike" baseline="0">
                    <a:solidFill>
                      <a:srgbClr val="000000"/>
                    </a:solidFill>
                    <a:latin typeface="Calibri"/>
                    <a:ea typeface="Calibri"/>
                    <a:cs typeface="Calibri"/>
                  </a:defRPr>
                </a:pPr>
                <a:r>
                  <a:rPr lang="en-US" sz="1400"/>
                  <a:t>Average Cq</a:t>
                </a:r>
              </a:p>
            </c:rich>
          </c:tx>
          <c:overlay val="0"/>
          <c:spPr>
            <a:noFill/>
            <a:ln w="25400">
              <a:noFill/>
            </a:ln>
          </c:spPr>
        </c:title>
        <c:numFmt formatCode="0.00"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13574208"/>
        <c:crosses val="autoZero"/>
        <c:crossBetween val="midCat"/>
      </c:valAx>
      <c:spPr>
        <a:solidFill>
          <a:srgbClr val="FFFFFF"/>
        </a:solidFill>
        <a:ln w="25400">
          <a:solidFill>
            <a:srgbClr val="80808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412750</xdr:colOff>
      <xdr:row>3</xdr:row>
      <xdr:rowOff>82550</xdr:rowOff>
    </xdr:from>
    <xdr:to>
      <xdr:col>7</xdr:col>
      <xdr:colOff>63500</xdr:colOff>
      <xdr:row>13</xdr:row>
      <xdr:rowOff>63500</xdr:rowOff>
    </xdr:to>
    <xdr:graphicFrame macro="">
      <xdr:nvGraphicFramePr>
        <xdr:cNvPr id="2" name="Chart 1">
          <a:extLst>
            <a:ext uri="{FF2B5EF4-FFF2-40B4-BE49-F238E27FC236}">
              <a16:creationId xmlns:a16="http://schemas.microsoft.com/office/drawing/2014/main" id="{C5606BF9-A823-3643-A843-92FABF822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914400</xdr:colOff>
      <xdr:row>44</xdr:row>
      <xdr:rowOff>165100</xdr:rowOff>
    </xdr:from>
    <xdr:to>
      <xdr:col>15</xdr:col>
      <xdr:colOff>558800</xdr:colOff>
      <xdr:row>64</xdr:row>
      <xdr:rowOff>12700</xdr:rowOff>
    </xdr:to>
    <xdr:graphicFrame macro="">
      <xdr:nvGraphicFramePr>
        <xdr:cNvPr id="2" name="Chart 1">
          <a:extLst>
            <a:ext uri="{FF2B5EF4-FFF2-40B4-BE49-F238E27FC236}">
              <a16:creationId xmlns:a16="http://schemas.microsoft.com/office/drawing/2014/main" id="{680F6586-8119-EC4A-B36B-852437CF7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1528F-A855-CA42-9C22-86E58EF94B09}">
  <dimension ref="A1:M60"/>
  <sheetViews>
    <sheetView tabSelected="1" view="pageLayout" zoomScale="120" zoomScaleNormal="100" zoomScalePageLayoutView="120" workbookViewId="0">
      <selection activeCell="F5" sqref="F5"/>
    </sheetView>
  </sheetViews>
  <sheetFormatPr baseColWidth="10" defaultRowHeight="16"/>
  <cols>
    <col min="1" max="1" width="3.33203125" bestFit="1" customWidth="1"/>
    <col min="2" max="13" width="9.1640625" customWidth="1"/>
  </cols>
  <sheetData>
    <row r="1" spans="1:13">
      <c r="A1" s="9" t="s">
        <v>813</v>
      </c>
    </row>
    <row r="2" spans="1:13" ht="24" customHeight="1">
      <c r="A2" s="6"/>
      <c r="B2" s="2">
        <v>1</v>
      </c>
      <c r="C2" s="2">
        <v>2</v>
      </c>
      <c r="D2" s="2">
        <v>3</v>
      </c>
      <c r="E2" s="2">
        <v>4</v>
      </c>
      <c r="F2" s="2">
        <v>5</v>
      </c>
      <c r="G2" s="2">
        <v>6</v>
      </c>
      <c r="H2" s="2">
        <v>7</v>
      </c>
      <c r="I2" s="2">
        <v>8</v>
      </c>
      <c r="J2" s="2">
        <v>9</v>
      </c>
      <c r="K2" s="2">
        <v>10</v>
      </c>
      <c r="L2" s="2">
        <v>11</v>
      </c>
      <c r="M2" s="3">
        <v>12</v>
      </c>
    </row>
    <row r="3" spans="1:13" ht="68" customHeight="1">
      <c r="A3" s="7" t="s">
        <v>804</v>
      </c>
      <c r="B3" s="4" t="s">
        <v>9</v>
      </c>
      <c r="C3" s="4" t="s">
        <v>46</v>
      </c>
      <c r="D3" s="4" t="s">
        <v>64</v>
      </c>
      <c r="E3" s="4" t="s">
        <v>82</v>
      </c>
      <c r="F3" s="4" t="s">
        <v>100</v>
      </c>
      <c r="G3" s="4" t="s">
        <v>118</v>
      </c>
      <c r="H3" s="4" t="s">
        <v>136</v>
      </c>
      <c r="I3" s="4" t="s">
        <v>154</v>
      </c>
      <c r="J3" s="4" t="s">
        <v>172</v>
      </c>
      <c r="K3" s="4" t="s">
        <v>190</v>
      </c>
      <c r="L3" s="4" t="s">
        <v>208</v>
      </c>
      <c r="M3" s="4" t="s">
        <v>226</v>
      </c>
    </row>
    <row r="4" spans="1:13" ht="68" customHeight="1">
      <c r="A4" s="7" t="s">
        <v>805</v>
      </c>
      <c r="B4" s="4" t="s">
        <v>18</v>
      </c>
      <c r="C4" s="4" t="s">
        <v>50</v>
      </c>
      <c r="D4" s="4" t="s">
        <v>68</v>
      </c>
      <c r="E4" s="4" t="s">
        <v>86</v>
      </c>
      <c r="F4" s="4" t="s">
        <v>104</v>
      </c>
      <c r="G4" s="4" t="s">
        <v>122</v>
      </c>
      <c r="H4" s="4" t="s">
        <v>140</v>
      </c>
      <c r="I4" s="4" t="s">
        <v>158</v>
      </c>
      <c r="J4" s="4" t="s">
        <v>176</v>
      </c>
      <c r="K4" s="4" t="s">
        <v>194</v>
      </c>
      <c r="L4" s="4" t="s">
        <v>212</v>
      </c>
      <c r="M4" s="4" t="s">
        <v>230</v>
      </c>
    </row>
    <row r="5" spans="1:13" ht="68" customHeight="1">
      <c r="A5" s="7" t="s">
        <v>806</v>
      </c>
      <c r="B5" s="4" t="s">
        <v>22</v>
      </c>
      <c r="C5" s="4" t="s">
        <v>52</v>
      </c>
      <c r="D5" s="4" t="s">
        <v>70</v>
      </c>
      <c r="E5" s="4" t="s">
        <v>88</v>
      </c>
      <c r="F5" s="4" t="s">
        <v>106</v>
      </c>
      <c r="G5" s="4" t="s">
        <v>124</v>
      </c>
      <c r="H5" s="4" t="s">
        <v>142</v>
      </c>
      <c r="I5" s="4" t="s">
        <v>160</v>
      </c>
      <c r="J5" s="4" t="s">
        <v>178</v>
      </c>
      <c r="K5" s="4" t="s">
        <v>196</v>
      </c>
      <c r="L5" s="4" t="s">
        <v>214</v>
      </c>
      <c r="M5" s="4" t="s">
        <v>232</v>
      </c>
    </row>
    <row r="6" spans="1:13" ht="68" customHeight="1">
      <c r="A6" s="7" t="s">
        <v>807</v>
      </c>
      <c r="B6" s="4" t="s">
        <v>26</v>
      </c>
      <c r="C6" s="4" t="s">
        <v>54</v>
      </c>
      <c r="D6" s="4" t="s">
        <v>72</v>
      </c>
      <c r="E6" s="4" t="s">
        <v>90</v>
      </c>
      <c r="F6" s="4" t="s">
        <v>108</v>
      </c>
      <c r="G6" s="4" t="s">
        <v>126</v>
      </c>
      <c r="H6" s="4" t="s">
        <v>144</v>
      </c>
      <c r="I6" s="4" t="s">
        <v>162</v>
      </c>
      <c r="J6" s="4" t="s">
        <v>180</v>
      </c>
      <c r="K6" s="4" t="s">
        <v>198</v>
      </c>
      <c r="L6" s="4" t="s">
        <v>216</v>
      </c>
      <c r="M6" s="4" t="s">
        <v>234</v>
      </c>
    </row>
    <row r="7" spans="1:13" ht="68" customHeight="1">
      <c r="A7" s="7" t="s">
        <v>808</v>
      </c>
      <c r="B7" s="4" t="s">
        <v>30</v>
      </c>
      <c r="C7" s="4" t="s">
        <v>56</v>
      </c>
      <c r="D7" s="4" t="s">
        <v>74</v>
      </c>
      <c r="E7" s="4" t="s">
        <v>92</v>
      </c>
      <c r="F7" s="4" t="s">
        <v>110</v>
      </c>
      <c r="G7" s="4" t="s">
        <v>128</v>
      </c>
      <c r="H7" s="4" t="s">
        <v>146</v>
      </c>
      <c r="I7" s="4" t="s">
        <v>164</v>
      </c>
      <c r="J7" s="4" t="s">
        <v>182</v>
      </c>
      <c r="K7" s="4" t="s">
        <v>200</v>
      </c>
      <c r="L7" s="4" t="s">
        <v>218</v>
      </c>
      <c r="M7" s="4" t="s">
        <v>236</v>
      </c>
    </row>
    <row r="8" spans="1:13" ht="68" customHeight="1">
      <c r="A8" s="7" t="s">
        <v>809</v>
      </c>
      <c r="B8" s="4" t="s">
        <v>34</v>
      </c>
      <c r="C8" s="4" t="s">
        <v>58</v>
      </c>
      <c r="D8" s="4" t="s">
        <v>76</v>
      </c>
      <c r="E8" s="4" t="s">
        <v>94</v>
      </c>
      <c r="F8" s="4" t="s">
        <v>112</v>
      </c>
      <c r="G8" s="4" t="s">
        <v>130</v>
      </c>
      <c r="H8" s="4" t="s">
        <v>148</v>
      </c>
      <c r="I8" s="4" t="s">
        <v>166</v>
      </c>
      <c r="J8" s="4" t="s">
        <v>184</v>
      </c>
      <c r="K8" s="4" t="s">
        <v>202</v>
      </c>
      <c r="L8" s="4" t="s">
        <v>220</v>
      </c>
      <c r="M8" s="4" t="s">
        <v>238</v>
      </c>
    </row>
    <row r="9" spans="1:13" ht="68" customHeight="1">
      <c r="A9" s="7" t="s">
        <v>810</v>
      </c>
      <c r="B9" s="4" t="s">
        <v>38</v>
      </c>
      <c r="C9" s="4" t="s">
        <v>60</v>
      </c>
      <c r="D9" s="4" t="s">
        <v>78</v>
      </c>
      <c r="E9" s="4" t="s">
        <v>96</v>
      </c>
      <c r="F9" s="4" t="s">
        <v>114</v>
      </c>
      <c r="G9" s="4" t="s">
        <v>132</v>
      </c>
      <c r="H9" s="4" t="s">
        <v>150</v>
      </c>
      <c r="I9" s="4" t="s">
        <v>168</v>
      </c>
      <c r="J9" s="4" t="s">
        <v>186</v>
      </c>
      <c r="K9" s="4" t="s">
        <v>204</v>
      </c>
      <c r="L9" s="4" t="s">
        <v>222</v>
      </c>
      <c r="M9" s="4" t="s">
        <v>240</v>
      </c>
    </row>
    <row r="10" spans="1:13" ht="68" customHeight="1">
      <c r="A10" s="8" t="s">
        <v>811</v>
      </c>
      <c r="B10" s="4" t="s">
        <v>42</v>
      </c>
      <c r="C10" s="4" t="s">
        <v>62</v>
      </c>
      <c r="D10" s="4" t="s">
        <v>80</v>
      </c>
      <c r="E10" s="4" t="s">
        <v>98</v>
      </c>
      <c r="F10" s="4" t="s">
        <v>116</v>
      </c>
      <c r="G10" s="4" t="s">
        <v>134</v>
      </c>
      <c r="H10" s="4" t="s">
        <v>152</v>
      </c>
      <c r="I10" s="4" t="s">
        <v>170</v>
      </c>
      <c r="J10" s="4" t="s">
        <v>188</v>
      </c>
      <c r="K10" s="4" t="s">
        <v>206</v>
      </c>
      <c r="L10" s="4" t="s">
        <v>224</v>
      </c>
      <c r="M10" s="4" t="s">
        <v>242</v>
      </c>
    </row>
    <row r="11" spans="1:13">
      <c r="A11" s="9" t="s">
        <v>814</v>
      </c>
    </row>
    <row r="12" spans="1:13" ht="24">
      <c r="A12" s="6"/>
      <c r="B12" s="2">
        <v>1</v>
      </c>
      <c r="C12" s="2">
        <v>2</v>
      </c>
      <c r="D12" s="2">
        <v>3</v>
      </c>
      <c r="E12" s="2">
        <v>4</v>
      </c>
      <c r="F12" s="2">
        <v>5</v>
      </c>
      <c r="G12" s="2">
        <v>6</v>
      </c>
      <c r="H12" s="2">
        <v>7</v>
      </c>
      <c r="I12" s="2">
        <v>8</v>
      </c>
      <c r="J12" s="2">
        <v>9</v>
      </c>
      <c r="K12" s="2">
        <v>10</v>
      </c>
      <c r="L12" s="2">
        <v>11</v>
      </c>
      <c r="M12" s="3">
        <v>12</v>
      </c>
    </row>
    <row r="13" spans="1:13" ht="68" customHeight="1">
      <c r="A13" s="7" t="s">
        <v>804</v>
      </c>
      <c r="B13" s="4" t="s">
        <v>244</v>
      </c>
      <c r="C13" s="4" t="s">
        <v>269</v>
      </c>
      <c r="D13" s="4" t="s">
        <v>277</v>
      </c>
      <c r="E13" s="4" t="s">
        <v>285</v>
      </c>
      <c r="F13" s="4" t="s">
        <v>293</v>
      </c>
      <c r="G13" s="4" t="s">
        <v>301</v>
      </c>
      <c r="H13" s="4" t="s">
        <v>309</v>
      </c>
      <c r="I13" s="4" t="s">
        <v>317</v>
      </c>
      <c r="J13" s="4" t="s">
        <v>325</v>
      </c>
      <c r="K13" s="4" t="s">
        <v>333</v>
      </c>
      <c r="L13" s="4" t="s">
        <v>341</v>
      </c>
      <c r="M13" s="4" t="s">
        <v>349</v>
      </c>
    </row>
    <row r="14" spans="1:13" ht="68" customHeight="1">
      <c r="A14" s="7" t="s">
        <v>805</v>
      </c>
      <c r="B14" s="4" t="s">
        <v>248</v>
      </c>
      <c r="C14" s="4" t="s">
        <v>270</v>
      </c>
      <c r="D14" s="4" t="s">
        <v>278</v>
      </c>
      <c r="E14" s="4" t="s">
        <v>286</v>
      </c>
      <c r="F14" s="4" t="s">
        <v>294</v>
      </c>
      <c r="G14" s="4" t="s">
        <v>302</v>
      </c>
      <c r="H14" s="4" t="s">
        <v>310</v>
      </c>
      <c r="I14" s="4" t="s">
        <v>318</v>
      </c>
      <c r="J14" s="4" t="s">
        <v>326</v>
      </c>
      <c r="K14" s="4" t="s">
        <v>334</v>
      </c>
      <c r="L14" s="4" t="s">
        <v>342</v>
      </c>
      <c r="M14" s="4" t="s">
        <v>350</v>
      </c>
    </row>
    <row r="15" spans="1:13" ht="68" customHeight="1">
      <c r="A15" s="7" t="s">
        <v>806</v>
      </c>
      <c r="B15" s="4" t="s">
        <v>251</v>
      </c>
      <c r="C15" s="4" t="s">
        <v>271</v>
      </c>
      <c r="D15" s="4" t="s">
        <v>279</v>
      </c>
      <c r="E15" s="4" t="s">
        <v>287</v>
      </c>
      <c r="F15" s="4" t="s">
        <v>295</v>
      </c>
      <c r="G15" s="4" t="s">
        <v>303</v>
      </c>
      <c r="H15" s="4" t="s">
        <v>311</v>
      </c>
      <c r="I15" s="4" t="s">
        <v>319</v>
      </c>
      <c r="J15" s="4" t="s">
        <v>327</v>
      </c>
      <c r="K15" s="4" t="s">
        <v>335</v>
      </c>
      <c r="L15" s="4" t="s">
        <v>343</v>
      </c>
      <c r="M15" s="4" t="s">
        <v>351</v>
      </c>
    </row>
    <row r="16" spans="1:13" ht="68" customHeight="1">
      <c r="A16" s="7" t="s">
        <v>807</v>
      </c>
      <c r="B16" s="4" t="s">
        <v>254</v>
      </c>
      <c r="C16" s="4" t="s">
        <v>272</v>
      </c>
      <c r="D16" s="4" t="s">
        <v>280</v>
      </c>
      <c r="E16" s="4" t="s">
        <v>288</v>
      </c>
      <c r="F16" s="4" t="s">
        <v>296</v>
      </c>
      <c r="G16" s="4" t="s">
        <v>304</v>
      </c>
      <c r="H16" s="4" t="s">
        <v>312</v>
      </c>
      <c r="I16" s="4" t="s">
        <v>320</v>
      </c>
      <c r="J16" s="4" t="s">
        <v>328</v>
      </c>
      <c r="K16" s="4" t="s">
        <v>336</v>
      </c>
      <c r="L16" s="4" t="s">
        <v>344</v>
      </c>
      <c r="M16" s="4" t="s">
        <v>352</v>
      </c>
    </row>
    <row r="17" spans="1:13" ht="68" customHeight="1">
      <c r="A17" s="7" t="s">
        <v>808</v>
      </c>
      <c r="B17" s="4" t="s">
        <v>257</v>
      </c>
      <c r="C17" s="4" t="s">
        <v>273</v>
      </c>
      <c r="D17" s="4" t="s">
        <v>281</v>
      </c>
      <c r="E17" s="4" t="s">
        <v>289</v>
      </c>
      <c r="F17" s="4" t="s">
        <v>297</v>
      </c>
      <c r="G17" s="4" t="s">
        <v>305</v>
      </c>
      <c r="H17" s="4" t="s">
        <v>313</v>
      </c>
      <c r="I17" s="4" t="s">
        <v>321</v>
      </c>
      <c r="J17" s="4" t="s">
        <v>329</v>
      </c>
      <c r="K17" s="4" t="s">
        <v>337</v>
      </c>
      <c r="L17" s="4" t="s">
        <v>345</v>
      </c>
      <c r="M17" s="4" t="s">
        <v>353</v>
      </c>
    </row>
    <row r="18" spans="1:13" ht="68" customHeight="1">
      <c r="A18" s="7" t="s">
        <v>809</v>
      </c>
      <c r="B18" s="4" t="s">
        <v>260</v>
      </c>
      <c r="C18" s="4" t="s">
        <v>274</v>
      </c>
      <c r="D18" s="4" t="s">
        <v>282</v>
      </c>
      <c r="E18" s="4" t="s">
        <v>290</v>
      </c>
      <c r="F18" s="4" t="s">
        <v>298</v>
      </c>
      <c r="G18" s="4" t="s">
        <v>306</v>
      </c>
      <c r="H18" s="4" t="s">
        <v>314</v>
      </c>
      <c r="I18" s="4" t="s">
        <v>322</v>
      </c>
      <c r="J18" s="4" t="s">
        <v>330</v>
      </c>
      <c r="K18" s="4" t="s">
        <v>338</v>
      </c>
      <c r="L18" s="4" t="s">
        <v>346</v>
      </c>
      <c r="M18" s="4" t="s">
        <v>354</v>
      </c>
    </row>
    <row r="19" spans="1:13" ht="68" customHeight="1">
      <c r="A19" s="7" t="s">
        <v>810</v>
      </c>
      <c r="B19" s="4" t="s">
        <v>263</v>
      </c>
      <c r="C19" s="4" t="s">
        <v>275</v>
      </c>
      <c r="D19" s="4" t="s">
        <v>283</v>
      </c>
      <c r="E19" s="4" t="s">
        <v>291</v>
      </c>
      <c r="F19" s="4" t="s">
        <v>299</v>
      </c>
      <c r="G19" s="4" t="s">
        <v>307</v>
      </c>
      <c r="H19" s="4" t="s">
        <v>315</v>
      </c>
      <c r="I19" s="4" t="s">
        <v>323</v>
      </c>
      <c r="J19" s="4" t="s">
        <v>331</v>
      </c>
      <c r="K19" s="4" t="s">
        <v>339</v>
      </c>
      <c r="L19" s="4" t="s">
        <v>347</v>
      </c>
      <c r="M19" s="4" t="s">
        <v>355</v>
      </c>
    </row>
    <row r="20" spans="1:13" ht="68" customHeight="1">
      <c r="A20" s="8" t="s">
        <v>811</v>
      </c>
      <c r="B20" s="4" t="s">
        <v>266</v>
      </c>
      <c r="C20" s="4" t="s">
        <v>276</v>
      </c>
      <c r="D20" s="4" t="s">
        <v>284</v>
      </c>
      <c r="E20" s="4" t="s">
        <v>292</v>
      </c>
      <c r="F20" s="4" t="s">
        <v>300</v>
      </c>
      <c r="G20" s="4" t="s">
        <v>308</v>
      </c>
      <c r="H20" s="4" t="s">
        <v>316</v>
      </c>
      <c r="I20" s="4" t="s">
        <v>324</v>
      </c>
      <c r="J20" s="4" t="s">
        <v>332</v>
      </c>
      <c r="K20" s="4" t="s">
        <v>340</v>
      </c>
      <c r="L20" s="4" t="s">
        <v>348</v>
      </c>
      <c r="M20" s="4" t="s">
        <v>356</v>
      </c>
    </row>
    <row r="21" spans="1:13">
      <c r="A21" s="10" t="s">
        <v>815</v>
      </c>
      <c r="B21" s="10"/>
      <c r="C21" s="10"/>
      <c r="D21" s="10"/>
      <c r="E21" s="11"/>
      <c r="F21" s="11"/>
      <c r="G21" s="11"/>
      <c r="H21" s="11"/>
      <c r="I21" s="11"/>
      <c r="J21" s="11"/>
      <c r="K21" s="11"/>
      <c r="L21" s="11"/>
      <c r="M21" s="11"/>
    </row>
    <row r="22" spans="1:13" ht="24">
      <c r="A22" s="12"/>
      <c r="B22" s="13">
        <v>1</v>
      </c>
      <c r="C22" s="13">
        <v>2</v>
      </c>
      <c r="D22" s="13">
        <v>3</v>
      </c>
      <c r="E22" s="13">
        <v>4</v>
      </c>
      <c r="F22" s="13">
        <v>5</v>
      </c>
      <c r="G22" s="13">
        <v>6</v>
      </c>
      <c r="H22" s="13">
        <v>7</v>
      </c>
      <c r="I22" s="13">
        <v>8</v>
      </c>
      <c r="J22" s="13">
        <v>9</v>
      </c>
      <c r="K22" s="13">
        <v>10</v>
      </c>
      <c r="L22" s="13">
        <v>11</v>
      </c>
      <c r="M22" s="14">
        <v>12</v>
      </c>
    </row>
    <row r="23" spans="1:13" ht="68" customHeight="1">
      <c r="A23" s="15" t="s">
        <v>804</v>
      </c>
      <c r="B23" s="4" t="s">
        <v>357</v>
      </c>
      <c r="C23" s="4" t="s">
        <v>382</v>
      </c>
      <c r="D23" s="4" t="s">
        <v>390</v>
      </c>
      <c r="E23" s="4" t="s">
        <v>398</v>
      </c>
      <c r="F23" s="4" t="s">
        <v>406</v>
      </c>
      <c r="G23" s="4" t="s">
        <v>414</v>
      </c>
      <c r="H23" s="4" t="s">
        <v>422</v>
      </c>
      <c r="I23" s="4" t="s">
        <v>430</v>
      </c>
      <c r="J23" s="4" t="s">
        <v>438</v>
      </c>
      <c r="K23" s="4" t="s">
        <v>446</v>
      </c>
      <c r="L23" s="4" t="s">
        <v>454</v>
      </c>
      <c r="M23" s="4" t="s">
        <v>462</v>
      </c>
    </row>
    <row r="24" spans="1:13" ht="68" customHeight="1">
      <c r="A24" s="15" t="s">
        <v>805</v>
      </c>
      <c r="B24" s="4" t="s">
        <v>361</v>
      </c>
      <c r="C24" s="4" t="s">
        <v>383</v>
      </c>
      <c r="D24" s="4" t="s">
        <v>391</v>
      </c>
      <c r="E24" s="4" t="s">
        <v>399</v>
      </c>
      <c r="F24" s="4" t="s">
        <v>407</v>
      </c>
      <c r="G24" s="4" t="s">
        <v>415</v>
      </c>
      <c r="H24" s="4" t="s">
        <v>423</v>
      </c>
      <c r="I24" s="4" t="s">
        <v>431</v>
      </c>
      <c r="J24" s="4" t="s">
        <v>439</v>
      </c>
      <c r="K24" s="4" t="s">
        <v>447</v>
      </c>
      <c r="L24" s="4" t="s">
        <v>455</v>
      </c>
      <c r="M24" s="4" t="s">
        <v>463</v>
      </c>
    </row>
    <row r="25" spans="1:13" ht="68" customHeight="1">
      <c r="A25" s="15" t="s">
        <v>806</v>
      </c>
      <c r="B25" s="4" t="s">
        <v>364</v>
      </c>
      <c r="C25" s="4" t="s">
        <v>384</v>
      </c>
      <c r="D25" s="4" t="s">
        <v>392</v>
      </c>
      <c r="E25" s="4" t="s">
        <v>400</v>
      </c>
      <c r="F25" s="4" t="s">
        <v>408</v>
      </c>
      <c r="G25" s="4" t="s">
        <v>416</v>
      </c>
      <c r="H25" s="4" t="s">
        <v>424</v>
      </c>
      <c r="I25" s="4" t="s">
        <v>432</v>
      </c>
      <c r="J25" s="4" t="s">
        <v>440</v>
      </c>
      <c r="K25" s="4" t="s">
        <v>448</v>
      </c>
      <c r="L25" s="4" t="s">
        <v>456</v>
      </c>
      <c r="M25" s="4" t="s">
        <v>464</v>
      </c>
    </row>
    <row r="26" spans="1:13" ht="68" customHeight="1">
      <c r="A26" s="15" t="s">
        <v>807</v>
      </c>
      <c r="B26" s="4" t="s">
        <v>367</v>
      </c>
      <c r="C26" s="4" t="s">
        <v>385</v>
      </c>
      <c r="D26" s="4" t="s">
        <v>393</v>
      </c>
      <c r="E26" s="4" t="s">
        <v>401</v>
      </c>
      <c r="F26" s="4" t="s">
        <v>409</v>
      </c>
      <c r="G26" s="4" t="s">
        <v>417</v>
      </c>
      <c r="H26" s="4" t="s">
        <v>425</v>
      </c>
      <c r="I26" s="4" t="s">
        <v>433</v>
      </c>
      <c r="J26" s="4" t="s">
        <v>441</v>
      </c>
      <c r="K26" s="4" t="s">
        <v>449</v>
      </c>
      <c r="L26" s="4" t="s">
        <v>457</v>
      </c>
      <c r="M26" s="4" t="s">
        <v>465</v>
      </c>
    </row>
    <row r="27" spans="1:13" ht="68" customHeight="1">
      <c r="A27" s="15" t="s">
        <v>808</v>
      </c>
      <c r="B27" s="4" t="s">
        <v>370</v>
      </c>
      <c r="C27" s="4" t="s">
        <v>386</v>
      </c>
      <c r="D27" s="4" t="s">
        <v>394</v>
      </c>
      <c r="E27" s="4" t="s">
        <v>402</v>
      </c>
      <c r="F27" s="4" t="s">
        <v>410</v>
      </c>
      <c r="G27" s="4" t="s">
        <v>418</v>
      </c>
      <c r="H27" s="4" t="s">
        <v>426</v>
      </c>
      <c r="I27" s="4" t="s">
        <v>434</v>
      </c>
      <c r="J27" s="4" t="s">
        <v>442</v>
      </c>
      <c r="K27" s="4" t="s">
        <v>450</v>
      </c>
      <c r="L27" s="4" t="s">
        <v>458</v>
      </c>
      <c r="M27" s="4" t="s">
        <v>466</v>
      </c>
    </row>
    <row r="28" spans="1:13" ht="68" customHeight="1">
      <c r="A28" s="15" t="s">
        <v>809</v>
      </c>
      <c r="B28" s="4" t="s">
        <v>373</v>
      </c>
      <c r="C28" s="4" t="s">
        <v>387</v>
      </c>
      <c r="D28" s="4" t="s">
        <v>395</v>
      </c>
      <c r="E28" s="4" t="s">
        <v>403</v>
      </c>
      <c r="F28" s="4" t="s">
        <v>411</v>
      </c>
      <c r="G28" s="4" t="s">
        <v>419</v>
      </c>
      <c r="H28" s="4" t="s">
        <v>427</v>
      </c>
      <c r="I28" s="4" t="s">
        <v>435</v>
      </c>
      <c r="J28" s="4" t="s">
        <v>443</v>
      </c>
      <c r="K28" s="4" t="s">
        <v>451</v>
      </c>
      <c r="L28" s="4" t="s">
        <v>459</v>
      </c>
      <c r="M28" s="4" t="s">
        <v>467</v>
      </c>
    </row>
    <row r="29" spans="1:13" ht="68" customHeight="1">
      <c r="A29" s="15" t="s">
        <v>810</v>
      </c>
      <c r="B29" s="4" t="s">
        <v>376</v>
      </c>
      <c r="C29" s="4" t="s">
        <v>388</v>
      </c>
      <c r="D29" s="4" t="s">
        <v>396</v>
      </c>
      <c r="E29" s="4" t="s">
        <v>404</v>
      </c>
      <c r="F29" s="4" t="s">
        <v>412</v>
      </c>
      <c r="G29" s="4" t="s">
        <v>420</v>
      </c>
      <c r="H29" s="4" t="s">
        <v>428</v>
      </c>
      <c r="I29" s="4" t="s">
        <v>436</v>
      </c>
      <c r="J29" s="4" t="s">
        <v>444</v>
      </c>
      <c r="K29" s="4" t="s">
        <v>452</v>
      </c>
      <c r="L29" s="4" t="s">
        <v>460</v>
      </c>
      <c r="M29" s="4" t="s">
        <v>468</v>
      </c>
    </row>
    <row r="30" spans="1:13" ht="68" customHeight="1">
      <c r="A30" s="16" t="s">
        <v>811</v>
      </c>
      <c r="B30" s="4" t="s">
        <v>379</v>
      </c>
      <c r="C30" s="4" t="s">
        <v>389</v>
      </c>
      <c r="D30" s="4" t="s">
        <v>397</v>
      </c>
      <c r="E30" s="4" t="s">
        <v>405</v>
      </c>
      <c r="F30" s="4" t="s">
        <v>413</v>
      </c>
      <c r="G30" s="4" t="s">
        <v>421</v>
      </c>
      <c r="H30" s="4" t="s">
        <v>429</v>
      </c>
      <c r="I30" s="4" t="s">
        <v>437</v>
      </c>
      <c r="J30" s="4" t="s">
        <v>445</v>
      </c>
      <c r="K30" s="4" t="s">
        <v>453</v>
      </c>
      <c r="L30" s="4" t="s">
        <v>461</v>
      </c>
      <c r="M30" s="4" t="s">
        <v>469</v>
      </c>
    </row>
    <row r="31" spans="1:13">
      <c r="A31" s="10" t="s">
        <v>816</v>
      </c>
      <c r="B31" s="10"/>
      <c r="C31" s="10"/>
      <c r="D31" s="10"/>
      <c r="E31" s="11"/>
      <c r="F31" s="11"/>
      <c r="G31" s="11"/>
      <c r="H31" s="11"/>
      <c r="I31" s="11"/>
      <c r="J31" s="11"/>
      <c r="K31" s="11"/>
      <c r="L31" s="11"/>
      <c r="M31" s="11"/>
    </row>
    <row r="32" spans="1:13" ht="24">
      <c r="A32" s="12"/>
      <c r="B32" s="13">
        <v>1</v>
      </c>
      <c r="C32" s="13">
        <v>2</v>
      </c>
      <c r="D32" s="13">
        <v>3</v>
      </c>
      <c r="E32" s="13">
        <v>4</v>
      </c>
      <c r="F32" s="13">
        <v>5</v>
      </c>
      <c r="G32" s="13">
        <v>6</v>
      </c>
      <c r="H32" s="13">
        <v>7</v>
      </c>
      <c r="I32" s="13">
        <v>8</v>
      </c>
      <c r="J32" s="13">
        <v>9</v>
      </c>
      <c r="K32" s="13">
        <v>10</v>
      </c>
      <c r="L32" s="13">
        <v>11</v>
      </c>
      <c r="M32" s="14">
        <v>12</v>
      </c>
    </row>
    <row r="33" spans="1:13" ht="68" customHeight="1">
      <c r="A33" s="15" t="s">
        <v>804</v>
      </c>
      <c r="B33" s="4" t="s">
        <v>470</v>
      </c>
      <c r="C33" s="4" t="s">
        <v>481</v>
      </c>
      <c r="D33" s="4" t="s">
        <v>491</v>
      </c>
      <c r="E33" s="4" t="s">
        <v>501</v>
      </c>
      <c r="F33" s="4" t="s">
        <v>511</v>
      </c>
      <c r="G33" s="4" t="s">
        <v>521</v>
      </c>
      <c r="H33" s="4" t="s">
        <v>531</v>
      </c>
      <c r="I33" s="4" t="s">
        <v>541</v>
      </c>
      <c r="J33" s="4" t="s">
        <v>551</v>
      </c>
      <c r="K33" s="4" t="s">
        <v>561</v>
      </c>
      <c r="L33" s="4" t="s">
        <v>571</v>
      </c>
      <c r="M33" s="4" t="s">
        <v>581</v>
      </c>
    </row>
    <row r="34" spans="1:13" ht="68" customHeight="1">
      <c r="A34" s="15" t="s">
        <v>805</v>
      </c>
      <c r="B34" s="4" t="s">
        <v>474</v>
      </c>
      <c r="C34" s="4" t="s">
        <v>484</v>
      </c>
      <c r="D34" s="4" t="s">
        <v>494</v>
      </c>
      <c r="E34" s="4" t="s">
        <v>504</v>
      </c>
      <c r="F34" s="4" t="s">
        <v>514</v>
      </c>
      <c r="G34" s="4" t="s">
        <v>524</v>
      </c>
      <c r="H34" s="4" t="s">
        <v>534</v>
      </c>
      <c r="I34" s="4" t="s">
        <v>544</v>
      </c>
      <c r="J34" s="4" t="s">
        <v>554</v>
      </c>
      <c r="K34" s="4" t="s">
        <v>564</v>
      </c>
      <c r="L34" s="4" t="s">
        <v>574</v>
      </c>
      <c r="M34" s="4" t="s">
        <v>584</v>
      </c>
    </row>
    <row r="35" spans="1:13" ht="68" customHeight="1">
      <c r="A35" s="15" t="s">
        <v>806</v>
      </c>
      <c r="B35" s="4" t="s">
        <v>475</v>
      </c>
      <c r="C35" s="4" t="s">
        <v>485</v>
      </c>
      <c r="D35" s="4" t="s">
        <v>495</v>
      </c>
      <c r="E35" s="4" t="s">
        <v>505</v>
      </c>
      <c r="F35" s="4" t="s">
        <v>515</v>
      </c>
      <c r="G35" s="4" t="s">
        <v>525</v>
      </c>
      <c r="H35" s="4" t="s">
        <v>535</v>
      </c>
      <c r="I35" s="4" t="s">
        <v>545</v>
      </c>
      <c r="J35" s="4" t="s">
        <v>555</v>
      </c>
      <c r="K35" s="4" t="s">
        <v>565</v>
      </c>
      <c r="L35" s="4" t="s">
        <v>575</v>
      </c>
      <c r="M35" s="4" t="s">
        <v>585</v>
      </c>
    </row>
    <row r="36" spans="1:13" ht="68" customHeight="1">
      <c r="A36" s="15" t="s">
        <v>807</v>
      </c>
      <c r="B36" s="4" t="s">
        <v>476</v>
      </c>
      <c r="C36" s="4" t="s">
        <v>486</v>
      </c>
      <c r="D36" s="4" t="s">
        <v>496</v>
      </c>
      <c r="E36" s="4" t="s">
        <v>506</v>
      </c>
      <c r="F36" s="4" t="s">
        <v>516</v>
      </c>
      <c r="G36" s="4" t="s">
        <v>526</v>
      </c>
      <c r="H36" s="4" t="s">
        <v>536</v>
      </c>
      <c r="I36" s="4" t="s">
        <v>546</v>
      </c>
      <c r="J36" s="4" t="s">
        <v>556</v>
      </c>
      <c r="K36" s="4" t="s">
        <v>566</v>
      </c>
      <c r="L36" s="4" t="s">
        <v>576</v>
      </c>
      <c r="M36" s="4" t="s">
        <v>586</v>
      </c>
    </row>
    <row r="37" spans="1:13" ht="68" customHeight="1">
      <c r="A37" s="15" t="s">
        <v>808</v>
      </c>
      <c r="B37" s="4" t="s">
        <v>477</v>
      </c>
      <c r="C37" s="4" t="s">
        <v>487</v>
      </c>
      <c r="D37" s="4" t="s">
        <v>497</v>
      </c>
      <c r="E37" s="4" t="s">
        <v>507</v>
      </c>
      <c r="F37" s="4" t="s">
        <v>517</v>
      </c>
      <c r="G37" s="4" t="s">
        <v>527</v>
      </c>
      <c r="H37" s="4" t="s">
        <v>537</v>
      </c>
      <c r="I37" s="4" t="s">
        <v>547</v>
      </c>
      <c r="J37" s="4" t="s">
        <v>557</v>
      </c>
      <c r="K37" s="4" t="s">
        <v>567</v>
      </c>
      <c r="L37" s="4" t="s">
        <v>577</v>
      </c>
      <c r="M37" s="4" t="s">
        <v>587</v>
      </c>
    </row>
    <row r="38" spans="1:13" ht="68" customHeight="1">
      <c r="A38" s="15" t="s">
        <v>809</v>
      </c>
      <c r="B38" s="4" t="s">
        <v>478</v>
      </c>
      <c r="C38" s="4" t="s">
        <v>488</v>
      </c>
      <c r="D38" s="4" t="s">
        <v>498</v>
      </c>
      <c r="E38" s="4" t="s">
        <v>508</v>
      </c>
      <c r="F38" s="4" t="s">
        <v>518</v>
      </c>
      <c r="G38" s="4" t="s">
        <v>528</v>
      </c>
      <c r="H38" s="4" t="s">
        <v>538</v>
      </c>
      <c r="I38" s="4" t="s">
        <v>548</v>
      </c>
      <c r="J38" s="4" t="s">
        <v>558</v>
      </c>
      <c r="K38" s="4" t="s">
        <v>568</v>
      </c>
      <c r="L38" s="4" t="s">
        <v>578</v>
      </c>
      <c r="M38" s="4" t="s">
        <v>588</v>
      </c>
    </row>
    <row r="39" spans="1:13" ht="68" customHeight="1">
      <c r="A39" s="15" t="s">
        <v>810</v>
      </c>
      <c r="B39" s="4" t="s">
        <v>479</v>
      </c>
      <c r="C39" s="4" t="s">
        <v>489</v>
      </c>
      <c r="D39" s="4" t="s">
        <v>499</v>
      </c>
      <c r="E39" s="4" t="s">
        <v>509</v>
      </c>
      <c r="F39" s="4" t="s">
        <v>519</v>
      </c>
      <c r="G39" s="4" t="s">
        <v>529</v>
      </c>
      <c r="H39" s="4" t="s">
        <v>539</v>
      </c>
      <c r="I39" s="4" t="s">
        <v>549</v>
      </c>
      <c r="J39" s="4" t="s">
        <v>559</v>
      </c>
      <c r="K39" s="4" t="s">
        <v>569</v>
      </c>
      <c r="L39" s="4" t="s">
        <v>579</v>
      </c>
      <c r="M39" s="4" t="s">
        <v>589</v>
      </c>
    </row>
    <row r="40" spans="1:13" ht="68" customHeight="1">
      <c r="A40" s="16" t="s">
        <v>811</v>
      </c>
      <c r="B40" s="4" t="s">
        <v>480</v>
      </c>
      <c r="C40" s="4" t="s">
        <v>490</v>
      </c>
      <c r="D40" s="4" t="s">
        <v>500</v>
      </c>
      <c r="E40" s="4" t="s">
        <v>510</v>
      </c>
      <c r="F40" s="4" t="s">
        <v>520</v>
      </c>
      <c r="G40" s="4" t="s">
        <v>530</v>
      </c>
      <c r="H40" s="4" t="s">
        <v>540</v>
      </c>
      <c r="I40" s="4" t="s">
        <v>550</v>
      </c>
      <c r="J40" s="4" t="s">
        <v>560</v>
      </c>
      <c r="K40" s="4" t="s">
        <v>570</v>
      </c>
      <c r="L40" s="4" t="s">
        <v>580</v>
      </c>
      <c r="M40" s="4" t="s">
        <v>590</v>
      </c>
    </row>
    <row r="41" spans="1:13">
      <c r="A41" s="10" t="s">
        <v>817</v>
      </c>
      <c r="B41" s="10"/>
      <c r="C41" s="10"/>
      <c r="D41" s="10"/>
      <c r="E41" s="11"/>
      <c r="F41" s="11"/>
      <c r="G41" s="11"/>
      <c r="H41" s="11"/>
      <c r="I41" s="11"/>
      <c r="J41" s="11"/>
      <c r="K41" s="11"/>
      <c r="L41" s="11"/>
      <c r="M41" s="11"/>
    </row>
    <row r="42" spans="1:13" ht="24">
      <c r="A42" s="12"/>
      <c r="B42" s="13">
        <v>1</v>
      </c>
      <c r="C42" s="13">
        <v>2</v>
      </c>
      <c r="D42" s="13">
        <v>3</v>
      </c>
      <c r="E42" s="13">
        <v>4</v>
      </c>
      <c r="F42" s="13">
        <v>5</v>
      </c>
      <c r="G42" s="13">
        <v>6</v>
      </c>
      <c r="H42" s="13">
        <v>7</v>
      </c>
      <c r="I42" s="13">
        <v>8</v>
      </c>
      <c r="J42" s="13">
        <v>9</v>
      </c>
      <c r="K42" s="13">
        <v>10</v>
      </c>
      <c r="L42" s="13">
        <v>11</v>
      </c>
      <c r="M42" s="14">
        <v>12</v>
      </c>
    </row>
    <row r="43" spans="1:13" ht="69" customHeight="1">
      <c r="A43" s="15" t="s">
        <v>804</v>
      </c>
      <c r="B43" s="4" t="s">
        <v>591</v>
      </c>
      <c r="C43" s="4" t="s">
        <v>600</v>
      </c>
      <c r="D43" s="4" t="s">
        <v>608</v>
      </c>
      <c r="E43" s="4" t="s">
        <v>616</v>
      </c>
      <c r="F43" s="4" t="s">
        <v>624</v>
      </c>
      <c r="G43" s="4" t="s">
        <v>632</v>
      </c>
      <c r="H43" s="4" t="s">
        <v>640</v>
      </c>
      <c r="I43" s="4" t="s">
        <v>648</v>
      </c>
      <c r="J43" s="4" t="s">
        <v>656</v>
      </c>
      <c r="K43" s="4" t="s">
        <v>664</v>
      </c>
      <c r="L43" s="4" t="s">
        <v>672</v>
      </c>
      <c r="M43" s="4" t="s">
        <v>680</v>
      </c>
    </row>
    <row r="44" spans="1:13" ht="69" customHeight="1">
      <c r="A44" s="15" t="s">
        <v>805</v>
      </c>
      <c r="B44" s="4" t="s">
        <v>593</v>
      </c>
      <c r="C44" s="4" t="s">
        <v>601</v>
      </c>
      <c r="D44" s="4" t="s">
        <v>609</v>
      </c>
      <c r="E44" s="4" t="s">
        <v>617</v>
      </c>
      <c r="F44" s="4" t="s">
        <v>625</v>
      </c>
      <c r="G44" s="4" t="s">
        <v>633</v>
      </c>
      <c r="H44" s="4" t="s">
        <v>641</v>
      </c>
      <c r="I44" s="4" t="s">
        <v>649</v>
      </c>
      <c r="J44" s="4" t="s">
        <v>657</v>
      </c>
      <c r="K44" s="4" t="s">
        <v>665</v>
      </c>
      <c r="L44" s="4" t="s">
        <v>673</v>
      </c>
      <c r="M44" s="4" t="s">
        <v>681</v>
      </c>
    </row>
    <row r="45" spans="1:13" ht="69" customHeight="1">
      <c r="A45" s="15" t="s">
        <v>806</v>
      </c>
      <c r="B45" s="4" t="s">
        <v>594</v>
      </c>
      <c r="C45" s="4" t="s">
        <v>602</v>
      </c>
      <c r="D45" s="4" t="s">
        <v>610</v>
      </c>
      <c r="E45" s="4" t="s">
        <v>618</v>
      </c>
      <c r="F45" s="4" t="s">
        <v>626</v>
      </c>
      <c r="G45" s="4" t="s">
        <v>634</v>
      </c>
      <c r="H45" s="4" t="s">
        <v>642</v>
      </c>
      <c r="I45" s="4" t="s">
        <v>650</v>
      </c>
      <c r="J45" s="4" t="s">
        <v>658</v>
      </c>
      <c r="K45" s="4" t="s">
        <v>666</v>
      </c>
      <c r="L45" s="4" t="s">
        <v>674</v>
      </c>
      <c r="M45" s="4" t="s">
        <v>682</v>
      </c>
    </row>
    <row r="46" spans="1:13" ht="69" customHeight="1">
      <c r="A46" s="15" t="s">
        <v>807</v>
      </c>
      <c r="B46" s="4" t="s">
        <v>595</v>
      </c>
      <c r="C46" s="4" t="s">
        <v>603</v>
      </c>
      <c r="D46" s="4" t="s">
        <v>611</v>
      </c>
      <c r="E46" s="4" t="s">
        <v>619</v>
      </c>
      <c r="F46" s="4" t="s">
        <v>627</v>
      </c>
      <c r="G46" s="4" t="s">
        <v>635</v>
      </c>
      <c r="H46" s="4" t="s">
        <v>643</v>
      </c>
      <c r="I46" s="4" t="s">
        <v>651</v>
      </c>
      <c r="J46" s="4" t="s">
        <v>659</v>
      </c>
      <c r="K46" s="4" t="s">
        <v>667</v>
      </c>
      <c r="L46" s="4" t="s">
        <v>675</v>
      </c>
      <c r="M46" s="4" t="s">
        <v>683</v>
      </c>
    </row>
    <row r="47" spans="1:13" ht="69" customHeight="1">
      <c r="A47" s="15" t="s">
        <v>808</v>
      </c>
      <c r="B47" s="4" t="s">
        <v>596</v>
      </c>
      <c r="C47" s="4" t="s">
        <v>604</v>
      </c>
      <c r="D47" s="4" t="s">
        <v>612</v>
      </c>
      <c r="E47" s="4" t="s">
        <v>620</v>
      </c>
      <c r="F47" s="4" t="s">
        <v>628</v>
      </c>
      <c r="G47" s="4" t="s">
        <v>636</v>
      </c>
      <c r="H47" s="4" t="s">
        <v>644</v>
      </c>
      <c r="I47" s="4" t="s">
        <v>652</v>
      </c>
      <c r="J47" s="4" t="s">
        <v>660</v>
      </c>
      <c r="K47" s="4" t="s">
        <v>668</v>
      </c>
      <c r="L47" s="4" t="s">
        <v>676</v>
      </c>
      <c r="M47" s="4" t="s">
        <v>684</v>
      </c>
    </row>
    <row r="48" spans="1:13" ht="69" customHeight="1">
      <c r="A48" s="15" t="s">
        <v>809</v>
      </c>
      <c r="B48" s="4" t="s">
        <v>597</v>
      </c>
      <c r="C48" s="4" t="s">
        <v>605</v>
      </c>
      <c r="D48" s="4" t="s">
        <v>613</v>
      </c>
      <c r="E48" s="4" t="s">
        <v>621</v>
      </c>
      <c r="F48" s="4" t="s">
        <v>629</v>
      </c>
      <c r="G48" s="4" t="s">
        <v>637</v>
      </c>
      <c r="H48" s="4" t="s">
        <v>645</v>
      </c>
      <c r="I48" s="4" t="s">
        <v>653</v>
      </c>
      <c r="J48" s="4" t="s">
        <v>661</v>
      </c>
      <c r="K48" s="4" t="s">
        <v>669</v>
      </c>
      <c r="L48" s="4" t="s">
        <v>677</v>
      </c>
      <c r="M48" s="4" t="s">
        <v>685</v>
      </c>
    </row>
    <row r="49" spans="1:13" ht="69" customHeight="1">
      <c r="A49" s="15" t="s">
        <v>810</v>
      </c>
      <c r="B49" s="4" t="s">
        <v>598</v>
      </c>
      <c r="C49" s="4" t="s">
        <v>606</v>
      </c>
      <c r="D49" s="4" t="s">
        <v>614</v>
      </c>
      <c r="E49" s="4" t="s">
        <v>622</v>
      </c>
      <c r="F49" s="4" t="s">
        <v>630</v>
      </c>
      <c r="G49" s="4" t="s">
        <v>638</v>
      </c>
      <c r="H49" s="4" t="s">
        <v>646</v>
      </c>
      <c r="I49" s="4" t="s">
        <v>654</v>
      </c>
      <c r="J49" s="4" t="s">
        <v>662</v>
      </c>
      <c r="K49" s="4" t="s">
        <v>670</v>
      </c>
      <c r="L49" s="4" t="s">
        <v>678</v>
      </c>
      <c r="M49" s="4" t="s">
        <v>686</v>
      </c>
    </row>
    <row r="50" spans="1:13" ht="69" customHeight="1">
      <c r="A50" s="16" t="s">
        <v>811</v>
      </c>
      <c r="B50" s="4" t="s">
        <v>599</v>
      </c>
      <c r="C50" s="4" t="s">
        <v>607</v>
      </c>
      <c r="D50" s="4" t="s">
        <v>615</v>
      </c>
      <c r="E50" s="4" t="s">
        <v>623</v>
      </c>
      <c r="F50" s="4" t="s">
        <v>631</v>
      </c>
      <c r="G50" s="4" t="s">
        <v>639</v>
      </c>
      <c r="H50" s="4" t="s">
        <v>647</v>
      </c>
      <c r="I50" s="4" t="s">
        <v>655</v>
      </c>
      <c r="J50" s="4" t="s">
        <v>663</v>
      </c>
      <c r="K50" s="4" t="s">
        <v>671</v>
      </c>
      <c r="L50" s="4" t="s">
        <v>679</v>
      </c>
      <c r="M50" s="4" t="s">
        <v>687</v>
      </c>
    </row>
    <row r="51" spans="1:13">
      <c r="A51" s="10" t="s">
        <v>818</v>
      </c>
      <c r="B51" s="10"/>
      <c r="C51" s="10"/>
      <c r="D51" s="10"/>
      <c r="E51" s="11"/>
      <c r="F51" s="11"/>
      <c r="G51" s="11"/>
      <c r="H51" s="11"/>
      <c r="I51" s="11"/>
      <c r="J51" s="11"/>
      <c r="K51" s="11"/>
      <c r="L51" s="11"/>
      <c r="M51" s="11"/>
    </row>
    <row r="52" spans="1:13" ht="24">
      <c r="A52" s="12"/>
      <c r="B52" s="13">
        <v>1</v>
      </c>
      <c r="C52" s="13">
        <v>2</v>
      </c>
      <c r="D52" s="13">
        <v>3</v>
      </c>
      <c r="E52" s="13">
        <v>4</v>
      </c>
      <c r="F52" s="13">
        <v>5</v>
      </c>
      <c r="G52" s="13">
        <v>6</v>
      </c>
      <c r="H52" s="13">
        <v>7</v>
      </c>
      <c r="I52" s="13">
        <v>8</v>
      </c>
      <c r="J52" s="13">
        <v>9</v>
      </c>
      <c r="K52" s="13">
        <v>10</v>
      </c>
      <c r="L52" s="13">
        <v>11</v>
      </c>
      <c r="M52" s="14">
        <v>12</v>
      </c>
    </row>
    <row r="53" spans="1:13" ht="68" customHeight="1">
      <c r="A53" s="15" t="s">
        <v>804</v>
      </c>
      <c r="B53" s="4" t="s">
        <v>688</v>
      </c>
      <c r="C53" s="4" t="s">
        <v>697</v>
      </c>
      <c r="D53" s="4" t="s">
        <v>705</v>
      </c>
      <c r="E53" s="4" t="s">
        <v>713</v>
      </c>
      <c r="F53" s="4" t="s">
        <v>721</v>
      </c>
      <c r="G53" s="4" t="s">
        <v>729</v>
      </c>
      <c r="H53" s="4" t="s">
        <v>737</v>
      </c>
      <c r="I53" s="4" t="s">
        <v>745</v>
      </c>
      <c r="J53" s="4" t="s">
        <v>753</v>
      </c>
      <c r="K53" s="4" t="s">
        <v>761</v>
      </c>
      <c r="L53" s="4" t="s">
        <v>769</v>
      </c>
      <c r="M53" s="4" t="s">
        <v>777</v>
      </c>
    </row>
    <row r="54" spans="1:13" ht="68" customHeight="1">
      <c r="A54" s="15" t="s">
        <v>805</v>
      </c>
      <c r="B54" s="4" t="s">
        <v>690</v>
      </c>
      <c r="C54" s="4" t="s">
        <v>698</v>
      </c>
      <c r="D54" s="4" t="s">
        <v>706</v>
      </c>
      <c r="E54" s="4" t="s">
        <v>714</v>
      </c>
      <c r="F54" s="4" t="s">
        <v>722</v>
      </c>
      <c r="G54" s="4" t="s">
        <v>730</v>
      </c>
      <c r="H54" s="4" t="s">
        <v>738</v>
      </c>
      <c r="I54" s="4" t="s">
        <v>746</v>
      </c>
      <c r="J54" s="4" t="s">
        <v>754</v>
      </c>
      <c r="K54" s="4" t="s">
        <v>762</v>
      </c>
      <c r="L54" s="4" t="s">
        <v>770</v>
      </c>
      <c r="M54" s="4" t="s">
        <v>778</v>
      </c>
    </row>
    <row r="55" spans="1:13" ht="68" customHeight="1">
      <c r="A55" s="15" t="s">
        <v>806</v>
      </c>
      <c r="B55" s="4" t="s">
        <v>691</v>
      </c>
      <c r="C55" s="4" t="s">
        <v>699</v>
      </c>
      <c r="D55" s="4" t="s">
        <v>707</v>
      </c>
      <c r="E55" s="4" t="s">
        <v>715</v>
      </c>
      <c r="F55" s="4" t="s">
        <v>723</v>
      </c>
      <c r="G55" s="4" t="s">
        <v>731</v>
      </c>
      <c r="H55" s="4" t="s">
        <v>739</v>
      </c>
      <c r="I55" s="4" t="s">
        <v>747</v>
      </c>
      <c r="J55" s="4" t="s">
        <v>755</v>
      </c>
      <c r="K55" s="4" t="s">
        <v>763</v>
      </c>
      <c r="L55" s="4" t="s">
        <v>771</v>
      </c>
      <c r="M55" s="4" t="s">
        <v>779</v>
      </c>
    </row>
    <row r="56" spans="1:13" ht="68" customHeight="1">
      <c r="A56" s="15" t="s">
        <v>807</v>
      </c>
      <c r="B56" s="4" t="s">
        <v>692</v>
      </c>
      <c r="C56" s="4" t="s">
        <v>700</v>
      </c>
      <c r="D56" s="4" t="s">
        <v>708</v>
      </c>
      <c r="E56" s="4" t="s">
        <v>716</v>
      </c>
      <c r="F56" s="4" t="s">
        <v>724</v>
      </c>
      <c r="G56" s="4" t="s">
        <v>732</v>
      </c>
      <c r="H56" s="4" t="s">
        <v>740</v>
      </c>
      <c r="I56" s="4" t="s">
        <v>748</v>
      </c>
      <c r="J56" s="4" t="s">
        <v>756</v>
      </c>
      <c r="K56" s="4" t="s">
        <v>764</v>
      </c>
      <c r="L56" s="4" t="s">
        <v>772</v>
      </c>
      <c r="M56" s="4" t="s">
        <v>780</v>
      </c>
    </row>
    <row r="57" spans="1:13" ht="68" customHeight="1">
      <c r="A57" s="15" t="s">
        <v>808</v>
      </c>
      <c r="B57" s="4" t="s">
        <v>693</v>
      </c>
      <c r="C57" s="4" t="s">
        <v>701</v>
      </c>
      <c r="D57" s="4" t="s">
        <v>709</v>
      </c>
      <c r="E57" s="4" t="s">
        <v>717</v>
      </c>
      <c r="F57" s="4" t="s">
        <v>725</v>
      </c>
      <c r="G57" s="4" t="s">
        <v>733</v>
      </c>
      <c r="H57" s="4" t="s">
        <v>741</v>
      </c>
      <c r="I57" s="4" t="s">
        <v>749</v>
      </c>
      <c r="J57" s="4" t="s">
        <v>757</v>
      </c>
      <c r="K57" s="4" t="s">
        <v>765</v>
      </c>
      <c r="L57" s="4" t="s">
        <v>773</v>
      </c>
      <c r="M57" s="4" t="s">
        <v>781</v>
      </c>
    </row>
    <row r="58" spans="1:13" ht="68" customHeight="1">
      <c r="A58" s="15" t="s">
        <v>809</v>
      </c>
      <c r="B58" s="4" t="s">
        <v>694</v>
      </c>
      <c r="C58" s="4" t="s">
        <v>702</v>
      </c>
      <c r="D58" s="4" t="s">
        <v>710</v>
      </c>
      <c r="E58" s="4" t="s">
        <v>718</v>
      </c>
      <c r="F58" s="4" t="s">
        <v>726</v>
      </c>
      <c r="G58" s="4" t="s">
        <v>734</v>
      </c>
      <c r="H58" s="4" t="s">
        <v>742</v>
      </c>
      <c r="I58" s="4" t="s">
        <v>750</v>
      </c>
      <c r="J58" s="4" t="s">
        <v>758</v>
      </c>
      <c r="K58" s="4" t="s">
        <v>766</v>
      </c>
      <c r="L58" s="4" t="s">
        <v>774</v>
      </c>
      <c r="M58" s="4" t="s">
        <v>782</v>
      </c>
    </row>
    <row r="59" spans="1:13" ht="68" customHeight="1">
      <c r="A59" s="15" t="s">
        <v>810</v>
      </c>
      <c r="B59" s="4" t="s">
        <v>695</v>
      </c>
      <c r="C59" s="4" t="s">
        <v>703</v>
      </c>
      <c r="D59" s="4" t="s">
        <v>711</v>
      </c>
      <c r="E59" s="4" t="s">
        <v>719</v>
      </c>
      <c r="F59" s="4" t="s">
        <v>727</v>
      </c>
      <c r="G59" s="4" t="s">
        <v>735</v>
      </c>
      <c r="H59" s="4" t="s">
        <v>743</v>
      </c>
      <c r="I59" s="4" t="s">
        <v>751</v>
      </c>
      <c r="J59" s="4" t="s">
        <v>759</v>
      </c>
      <c r="K59" s="4" t="s">
        <v>767</v>
      </c>
      <c r="L59" s="4" t="s">
        <v>775</v>
      </c>
      <c r="M59" s="4" t="s">
        <v>783</v>
      </c>
    </row>
    <row r="60" spans="1:13" ht="68" customHeight="1">
      <c r="A60" s="16" t="s">
        <v>811</v>
      </c>
      <c r="B60" s="4" t="s">
        <v>696</v>
      </c>
      <c r="C60" s="4" t="s">
        <v>704</v>
      </c>
      <c r="D60" s="4" t="s">
        <v>712</v>
      </c>
      <c r="E60" s="4" t="s">
        <v>720</v>
      </c>
      <c r="F60" s="4" t="s">
        <v>728</v>
      </c>
      <c r="G60" s="4" t="s">
        <v>736</v>
      </c>
      <c r="H60" s="4" t="s">
        <v>744</v>
      </c>
      <c r="I60" s="4" t="s">
        <v>752</v>
      </c>
      <c r="J60" s="4" t="s">
        <v>760</v>
      </c>
      <c r="K60" s="4" t="s">
        <v>768</v>
      </c>
      <c r="L60" s="4" t="s">
        <v>776</v>
      </c>
      <c r="M60" s="4" t="s">
        <v>784</v>
      </c>
    </row>
  </sheetData>
  <conditionalFormatting sqref="B3:M10">
    <cfRule type="containsBlanks" dxfId="16" priority="8">
      <formula>LEN(TRIM(B3))=0</formula>
    </cfRule>
  </conditionalFormatting>
  <conditionalFormatting sqref="B53:M60">
    <cfRule type="containsBlanks" dxfId="15" priority="1">
      <formula>LEN(TRIM(B53))=0</formula>
    </cfRule>
  </conditionalFormatting>
  <conditionalFormatting sqref="B13:M20">
    <cfRule type="containsBlanks" dxfId="14" priority="5">
      <formula>LEN(TRIM(B13))=0</formula>
    </cfRule>
  </conditionalFormatting>
  <conditionalFormatting sqref="B23:M30">
    <cfRule type="containsBlanks" dxfId="13" priority="4">
      <formula>LEN(TRIM(B23))=0</formula>
    </cfRule>
  </conditionalFormatting>
  <conditionalFormatting sqref="B33:M40">
    <cfRule type="containsBlanks" dxfId="12" priority="3">
      <formula>LEN(TRIM(B33))=0</formula>
    </cfRule>
  </conditionalFormatting>
  <conditionalFormatting sqref="B43:M50">
    <cfRule type="containsBlanks" dxfId="11" priority="2">
      <formula>LEN(TRIM(B43))=0</formula>
    </cfRule>
  </conditionalFormatting>
  <pageMargins left="0.7" right="0.7" top="0.43055555555555558" bottom="0.40277777777777779"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F9AD1-FEEE-1441-BAEE-175489A61104}">
  <dimension ref="A1:M60"/>
  <sheetViews>
    <sheetView view="pageLayout" zoomScale="120" zoomScaleNormal="100" zoomScalePageLayoutView="120" workbookViewId="0">
      <selection activeCell="F4" sqref="F4"/>
    </sheetView>
  </sheetViews>
  <sheetFormatPr baseColWidth="10" defaultRowHeight="16"/>
  <cols>
    <col min="1" max="1" width="3.33203125" bestFit="1" customWidth="1"/>
    <col min="2" max="13" width="9.1640625" customWidth="1"/>
  </cols>
  <sheetData>
    <row r="1" spans="1:13">
      <c r="A1" s="9" t="s">
        <v>905</v>
      </c>
    </row>
    <row r="2" spans="1:13" ht="24" customHeight="1">
      <c r="A2" s="6"/>
      <c r="B2" s="2">
        <v>1</v>
      </c>
      <c r="C2" s="2">
        <v>2</v>
      </c>
      <c r="D2" s="2">
        <v>3</v>
      </c>
      <c r="E2" s="2">
        <v>4</v>
      </c>
      <c r="F2" s="2">
        <v>5</v>
      </c>
      <c r="G2" s="2">
        <v>6</v>
      </c>
      <c r="H2" s="2">
        <v>7</v>
      </c>
      <c r="I2" s="2">
        <v>8</v>
      </c>
      <c r="J2" s="2">
        <v>9</v>
      </c>
      <c r="K2" s="2">
        <v>10</v>
      </c>
      <c r="L2" s="2">
        <v>11</v>
      </c>
      <c r="M2" s="3">
        <v>12</v>
      </c>
    </row>
    <row r="3" spans="1:13" ht="68" customHeight="1">
      <c r="A3" s="7" t="s">
        <v>804</v>
      </c>
      <c r="B3" s="4"/>
      <c r="C3" s="4"/>
      <c r="D3" s="4"/>
      <c r="E3" s="4"/>
      <c r="F3" s="4"/>
      <c r="G3" s="4"/>
      <c r="H3" s="4"/>
      <c r="I3" s="4"/>
      <c r="J3" s="4"/>
      <c r="K3" s="4"/>
      <c r="L3" s="4"/>
      <c r="M3" s="4"/>
    </row>
    <row r="4" spans="1:13" ht="68" customHeight="1">
      <c r="A4" s="7" t="s">
        <v>805</v>
      </c>
      <c r="B4" s="4"/>
      <c r="C4" s="4"/>
      <c r="D4" s="4"/>
      <c r="E4" s="4"/>
      <c r="F4" s="4"/>
      <c r="G4" s="4"/>
      <c r="H4" s="4"/>
      <c r="I4" s="4"/>
      <c r="J4" s="4"/>
      <c r="K4" s="4"/>
      <c r="L4" s="4"/>
      <c r="M4" s="4"/>
    </row>
    <row r="5" spans="1:13" ht="68" customHeight="1">
      <c r="A5" s="7" t="s">
        <v>806</v>
      </c>
      <c r="B5" s="4"/>
      <c r="C5" s="4"/>
      <c r="D5" s="4"/>
      <c r="E5" s="4"/>
      <c r="F5" s="4"/>
      <c r="G5" s="4"/>
      <c r="H5" s="4"/>
      <c r="I5" s="4"/>
      <c r="J5" s="4"/>
      <c r="K5" s="4"/>
      <c r="L5" s="4"/>
      <c r="M5" s="4"/>
    </row>
    <row r="6" spans="1:13" ht="68" customHeight="1">
      <c r="A6" s="7" t="s">
        <v>807</v>
      </c>
      <c r="B6" s="4"/>
      <c r="C6" s="4"/>
      <c r="D6" s="4"/>
      <c r="E6" s="4"/>
      <c r="F6" s="4"/>
      <c r="G6" s="4"/>
      <c r="H6" s="4"/>
      <c r="I6" s="4"/>
      <c r="J6" s="4"/>
      <c r="K6" s="4"/>
      <c r="L6" s="4"/>
      <c r="M6" s="4"/>
    </row>
    <row r="7" spans="1:13" ht="68" customHeight="1">
      <c r="A7" s="7" t="s">
        <v>808</v>
      </c>
      <c r="B7" s="4"/>
      <c r="C7" s="4"/>
      <c r="D7" s="4"/>
      <c r="E7" s="4"/>
      <c r="F7" s="4"/>
      <c r="G7" s="4"/>
      <c r="H7" s="4"/>
      <c r="I7" s="4"/>
      <c r="J7" s="4"/>
      <c r="K7" s="4"/>
      <c r="L7" s="4"/>
      <c r="M7" s="4"/>
    </row>
    <row r="8" spans="1:13" ht="68" customHeight="1">
      <c r="A8" s="7" t="s">
        <v>809</v>
      </c>
      <c r="B8" s="4"/>
      <c r="C8" s="4"/>
      <c r="D8" s="4"/>
      <c r="E8" s="4"/>
      <c r="F8" s="4"/>
      <c r="G8" s="4"/>
      <c r="H8" s="4"/>
      <c r="I8" s="4"/>
      <c r="J8" s="4"/>
      <c r="K8" s="4"/>
      <c r="L8" s="4"/>
      <c r="M8" s="4"/>
    </row>
    <row r="9" spans="1:13" ht="68" customHeight="1">
      <c r="A9" s="7" t="s">
        <v>810</v>
      </c>
      <c r="B9" s="4"/>
      <c r="C9" s="4"/>
      <c r="D9" s="4"/>
      <c r="E9" s="4"/>
      <c r="F9" s="4"/>
      <c r="G9" s="4"/>
      <c r="H9" s="4"/>
      <c r="I9" s="4"/>
      <c r="J9" s="4"/>
      <c r="K9" s="4"/>
      <c r="L9" s="4"/>
      <c r="M9" s="4"/>
    </row>
    <row r="10" spans="1:13" ht="68" customHeight="1">
      <c r="A10" s="8" t="s">
        <v>811</v>
      </c>
      <c r="B10" s="4"/>
      <c r="C10" s="4"/>
      <c r="D10" s="4"/>
      <c r="E10" s="4"/>
      <c r="F10" s="4"/>
      <c r="G10" s="4"/>
      <c r="H10" s="4"/>
      <c r="I10" s="4"/>
      <c r="J10" s="4"/>
      <c r="K10" s="4"/>
      <c r="L10" s="4"/>
      <c r="M10" s="4"/>
    </row>
    <row r="11" spans="1:13">
      <c r="A11" s="9" t="s">
        <v>814</v>
      </c>
    </row>
    <row r="12" spans="1:13" ht="24">
      <c r="A12" s="6"/>
      <c r="B12" s="2">
        <v>1</v>
      </c>
      <c r="C12" s="2">
        <v>2</v>
      </c>
      <c r="D12" s="2">
        <v>3</v>
      </c>
      <c r="E12" s="2">
        <v>4</v>
      </c>
      <c r="F12" s="2">
        <v>5</v>
      </c>
      <c r="G12" s="2">
        <v>6</v>
      </c>
      <c r="H12" s="2">
        <v>7</v>
      </c>
      <c r="I12" s="2">
        <v>8</v>
      </c>
      <c r="J12" s="2">
        <v>9</v>
      </c>
      <c r="K12" s="2">
        <v>10</v>
      </c>
      <c r="L12" s="2">
        <v>11</v>
      </c>
      <c r="M12" s="3">
        <v>12</v>
      </c>
    </row>
    <row r="13" spans="1:13" ht="68" customHeight="1">
      <c r="A13" s="7" t="s">
        <v>804</v>
      </c>
      <c r="B13" s="4"/>
      <c r="C13" s="4"/>
      <c r="D13" s="4"/>
      <c r="E13" s="4"/>
      <c r="F13" s="4"/>
      <c r="G13" s="4"/>
      <c r="H13" s="4"/>
      <c r="I13" s="4"/>
      <c r="J13" s="4"/>
      <c r="K13" s="4"/>
      <c r="L13" s="4"/>
      <c r="M13" s="4"/>
    </row>
    <row r="14" spans="1:13" ht="68" customHeight="1">
      <c r="A14" s="7" t="s">
        <v>805</v>
      </c>
      <c r="B14" s="4"/>
      <c r="C14" s="4"/>
      <c r="D14" s="4"/>
      <c r="E14" s="4"/>
      <c r="F14" s="4"/>
      <c r="G14" s="4"/>
      <c r="H14" s="4"/>
      <c r="I14" s="4"/>
      <c r="J14" s="4"/>
      <c r="K14" s="4"/>
      <c r="L14" s="4"/>
      <c r="M14" s="4"/>
    </row>
    <row r="15" spans="1:13" ht="68" customHeight="1">
      <c r="A15" s="7" t="s">
        <v>806</v>
      </c>
      <c r="B15" s="4"/>
      <c r="C15" s="4"/>
      <c r="D15" s="4"/>
      <c r="E15" s="4"/>
      <c r="F15" s="4"/>
      <c r="G15" s="4"/>
      <c r="H15" s="4"/>
      <c r="I15" s="4"/>
      <c r="J15" s="4"/>
      <c r="K15" s="4"/>
      <c r="L15" s="4"/>
      <c r="M15" s="4"/>
    </row>
    <row r="16" spans="1:13" ht="68" customHeight="1">
      <c r="A16" s="7" t="s">
        <v>807</v>
      </c>
      <c r="B16" s="4"/>
      <c r="C16" s="4"/>
      <c r="D16" s="4"/>
      <c r="E16" s="4"/>
      <c r="F16" s="4"/>
      <c r="G16" s="4"/>
      <c r="H16" s="4"/>
      <c r="I16" s="4"/>
      <c r="J16" s="4"/>
      <c r="K16" s="4"/>
      <c r="L16" s="4"/>
      <c r="M16" s="4"/>
    </row>
    <row r="17" spans="1:13" ht="68" customHeight="1">
      <c r="A17" s="7" t="s">
        <v>808</v>
      </c>
      <c r="B17" s="4"/>
      <c r="C17" s="4"/>
      <c r="D17" s="4"/>
      <c r="E17" s="4"/>
      <c r="F17" s="4"/>
      <c r="G17" s="4"/>
      <c r="H17" s="4"/>
      <c r="I17" s="4"/>
      <c r="J17" s="4"/>
      <c r="K17" s="4"/>
      <c r="L17" s="4"/>
      <c r="M17" s="4"/>
    </row>
    <row r="18" spans="1:13" ht="68" customHeight="1">
      <c r="A18" s="7" t="s">
        <v>809</v>
      </c>
      <c r="B18" s="4"/>
      <c r="C18" s="4"/>
      <c r="D18" s="4"/>
      <c r="E18" s="4"/>
      <c r="F18" s="4"/>
      <c r="G18" s="4"/>
      <c r="H18" s="4"/>
      <c r="I18" s="4"/>
      <c r="J18" s="4"/>
      <c r="K18" s="4"/>
      <c r="L18" s="4"/>
      <c r="M18" s="4"/>
    </row>
    <row r="19" spans="1:13" ht="68" customHeight="1">
      <c r="A19" s="7" t="s">
        <v>810</v>
      </c>
      <c r="B19" s="4"/>
      <c r="C19" s="4"/>
      <c r="D19" s="4"/>
      <c r="E19" s="4"/>
      <c r="F19" s="4"/>
      <c r="G19" s="4"/>
      <c r="H19" s="4"/>
      <c r="I19" s="4"/>
      <c r="J19" s="4"/>
      <c r="K19" s="4"/>
      <c r="L19" s="4"/>
      <c r="M19" s="4"/>
    </row>
    <row r="20" spans="1:13" ht="68" customHeight="1">
      <c r="A20" s="8" t="s">
        <v>811</v>
      </c>
      <c r="B20" s="4"/>
      <c r="C20" s="4"/>
      <c r="D20" s="4"/>
      <c r="E20" s="4"/>
      <c r="F20" s="4"/>
      <c r="G20" s="4"/>
      <c r="H20" s="4"/>
      <c r="I20" s="4"/>
      <c r="J20" s="4"/>
      <c r="K20" s="4"/>
      <c r="L20" s="4"/>
      <c r="M20" s="4"/>
    </row>
    <row r="21" spans="1:13">
      <c r="A21" s="10" t="s">
        <v>906</v>
      </c>
      <c r="B21" s="10"/>
      <c r="C21" s="10"/>
      <c r="D21" s="10"/>
      <c r="E21" s="11"/>
      <c r="F21" s="11"/>
      <c r="G21" s="11"/>
      <c r="H21" s="11"/>
      <c r="I21" s="11"/>
      <c r="J21" s="11"/>
      <c r="K21" s="11"/>
      <c r="L21" s="11"/>
      <c r="M21" s="11"/>
    </row>
    <row r="22" spans="1:13" ht="24">
      <c r="A22" s="12"/>
      <c r="B22" s="13">
        <v>1</v>
      </c>
      <c r="C22" s="13">
        <v>2</v>
      </c>
      <c r="D22" s="13">
        <v>3</v>
      </c>
      <c r="E22" s="13">
        <v>4</v>
      </c>
      <c r="F22" s="13">
        <v>5</v>
      </c>
      <c r="G22" s="13">
        <v>6</v>
      </c>
      <c r="H22" s="13">
        <v>7</v>
      </c>
      <c r="I22" s="13">
        <v>8</v>
      </c>
      <c r="J22" s="13">
        <v>9</v>
      </c>
      <c r="K22" s="13">
        <v>10</v>
      </c>
      <c r="L22" s="13">
        <v>11</v>
      </c>
      <c r="M22" s="14">
        <v>12</v>
      </c>
    </row>
    <row r="23" spans="1:13" ht="68" customHeight="1">
      <c r="A23" s="15" t="s">
        <v>804</v>
      </c>
      <c r="B23" s="4"/>
      <c r="C23" s="4"/>
      <c r="D23" s="4"/>
      <c r="E23" s="4"/>
      <c r="F23" s="4"/>
      <c r="G23" s="4"/>
      <c r="H23" s="4"/>
      <c r="I23" s="4"/>
      <c r="J23" s="4"/>
      <c r="K23" s="4"/>
      <c r="L23" s="4"/>
      <c r="M23" s="4"/>
    </row>
    <row r="24" spans="1:13" ht="68" customHeight="1">
      <c r="A24" s="15" t="s">
        <v>805</v>
      </c>
      <c r="B24" s="4"/>
      <c r="C24" s="4"/>
      <c r="D24" s="4"/>
      <c r="E24" s="4"/>
      <c r="F24" s="4"/>
      <c r="G24" s="4"/>
      <c r="H24" s="4"/>
      <c r="I24" s="4"/>
      <c r="J24" s="4"/>
      <c r="K24" s="4"/>
      <c r="L24" s="4"/>
      <c r="M24" s="4"/>
    </row>
    <row r="25" spans="1:13" ht="68" customHeight="1">
      <c r="A25" s="15" t="s">
        <v>806</v>
      </c>
      <c r="B25" s="4"/>
      <c r="C25" s="4"/>
      <c r="D25" s="4"/>
      <c r="E25" s="4"/>
      <c r="F25" s="4"/>
      <c r="G25" s="4"/>
      <c r="H25" s="4"/>
      <c r="I25" s="4"/>
      <c r="J25" s="4"/>
      <c r="K25" s="4"/>
      <c r="L25" s="4"/>
      <c r="M25" s="4"/>
    </row>
    <row r="26" spans="1:13" ht="68" customHeight="1">
      <c r="A26" s="15" t="s">
        <v>807</v>
      </c>
      <c r="B26" s="4"/>
      <c r="C26" s="4"/>
      <c r="D26" s="4"/>
      <c r="E26" s="4"/>
      <c r="F26" s="4"/>
      <c r="G26" s="4"/>
      <c r="H26" s="4"/>
      <c r="I26" s="4"/>
      <c r="J26" s="4"/>
      <c r="K26" s="4"/>
      <c r="L26" s="4"/>
      <c r="M26" s="4"/>
    </row>
    <row r="27" spans="1:13" ht="68" customHeight="1">
      <c r="A27" s="15" t="s">
        <v>808</v>
      </c>
      <c r="B27" s="4"/>
      <c r="C27" s="4"/>
      <c r="D27" s="4"/>
      <c r="E27" s="4"/>
      <c r="F27" s="4"/>
      <c r="G27" s="4"/>
      <c r="H27" s="4"/>
      <c r="I27" s="4"/>
      <c r="J27" s="4"/>
      <c r="K27" s="4"/>
      <c r="L27" s="4"/>
      <c r="M27" s="4"/>
    </row>
    <row r="28" spans="1:13" ht="68" customHeight="1">
      <c r="A28" s="15" t="s">
        <v>809</v>
      </c>
      <c r="B28" s="4"/>
      <c r="C28" s="4"/>
      <c r="D28" s="4"/>
      <c r="E28" s="4"/>
      <c r="F28" s="4"/>
      <c r="G28" s="4"/>
      <c r="H28" s="4"/>
      <c r="I28" s="4"/>
      <c r="J28" s="4"/>
      <c r="K28" s="4"/>
      <c r="L28" s="4"/>
      <c r="M28" s="4"/>
    </row>
    <row r="29" spans="1:13" ht="68" customHeight="1">
      <c r="A29" s="15" t="s">
        <v>810</v>
      </c>
      <c r="B29" s="4"/>
      <c r="C29" s="4"/>
      <c r="D29" s="4"/>
      <c r="E29" s="4"/>
      <c r="F29" s="4"/>
      <c r="G29" s="4"/>
      <c r="H29" s="4"/>
      <c r="I29" s="4"/>
      <c r="J29" s="4"/>
      <c r="K29" s="4"/>
      <c r="L29" s="4"/>
      <c r="M29" s="4"/>
    </row>
    <row r="30" spans="1:13" ht="68" customHeight="1">
      <c r="A30" s="16" t="s">
        <v>811</v>
      </c>
      <c r="B30" s="4"/>
      <c r="C30" s="4"/>
      <c r="D30" s="4"/>
      <c r="E30" s="4"/>
      <c r="F30" s="4"/>
      <c r="G30" s="4"/>
      <c r="H30" s="4"/>
      <c r="I30" s="4"/>
      <c r="J30" s="4"/>
      <c r="K30" s="4"/>
      <c r="L30" s="4"/>
      <c r="M30" s="4"/>
    </row>
    <row r="31" spans="1:13">
      <c r="A31" s="10" t="s">
        <v>907</v>
      </c>
      <c r="B31" s="10"/>
      <c r="C31" s="10"/>
      <c r="D31" s="10"/>
      <c r="E31" s="11"/>
      <c r="F31" s="11"/>
      <c r="G31" s="11"/>
      <c r="H31" s="11"/>
      <c r="I31" s="11"/>
      <c r="J31" s="11"/>
      <c r="K31" s="11"/>
      <c r="L31" s="11"/>
      <c r="M31" s="11"/>
    </row>
    <row r="32" spans="1:13" ht="24">
      <c r="A32" s="12"/>
      <c r="B32" s="13">
        <v>1</v>
      </c>
      <c r="C32" s="13">
        <v>2</v>
      </c>
      <c r="D32" s="13">
        <v>3</v>
      </c>
      <c r="E32" s="13">
        <v>4</v>
      </c>
      <c r="F32" s="13">
        <v>5</v>
      </c>
      <c r="G32" s="13">
        <v>6</v>
      </c>
      <c r="H32" s="13">
        <v>7</v>
      </c>
      <c r="I32" s="13">
        <v>8</v>
      </c>
      <c r="J32" s="13">
        <v>9</v>
      </c>
      <c r="K32" s="13">
        <v>10</v>
      </c>
      <c r="L32" s="13">
        <v>11</v>
      </c>
      <c r="M32" s="14">
        <v>12</v>
      </c>
    </row>
    <row r="33" spans="1:13" ht="68" customHeight="1">
      <c r="A33" s="15" t="s">
        <v>804</v>
      </c>
      <c r="B33" s="4"/>
      <c r="C33" s="4"/>
      <c r="D33" s="4"/>
      <c r="E33" s="4"/>
      <c r="F33" s="4"/>
      <c r="G33" s="4"/>
      <c r="H33" s="4"/>
      <c r="I33" s="4"/>
      <c r="J33" s="4"/>
      <c r="K33" s="4"/>
      <c r="L33" s="4"/>
      <c r="M33" s="4"/>
    </row>
    <row r="34" spans="1:13" ht="68" customHeight="1">
      <c r="A34" s="15" t="s">
        <v>805</v>
      </c>
      <c r="B34" s="4"/>
      <c r="C34" s="4"/>
      <c r="D34" s="4"/>
      <c r="E34" s="4"/>
      <c r="F34" s="4"/>
      <c r="G34" s="4"/>
      <c r="H34" s="4"/>
      <c r="I34" s="4"/>
      <c r="J34" s="4"/>
      <c r="K34" s="4"/>
      <c r="L34" s="4"/>
      <c r="M34" s="4"/>
    </row>
    <row r="35" spans="1:13" ht="68" customHeight="1">
      <c r="A35" s="15" t="s">
        <v>806</v>
      </c>
      <c r="B35" s="4"/>
      <c r="C35" s="4"/>
      <c r="D35" s="4"/>
      <c r="E35" s="4"/>
      <c r="F35" s="4"/>
      <c r="G35" s="4"/>
      <c r="H35" s="4"/>
      <c r="I35" s="4"/>
      <c r="J35" s="4"/>
      <c r="K35" s="4"/>
      <c r="L35" s="4"/>
      <c r="M35" s="4"/>
    </row>
    <row r="36" spans="1:13" ht="68" customHeight="1">
      <c r="A36" s="15" t="s">
        <v>807</v>
      </c>
      <c r="B36" s="4"/>
      <c r="C36" s="4"/>
      <c r="D36" s="4"/>
      <c r="E36" s="4"/>
      <c r="F36" s="4"/>
      <c r="G36" s="4"/>
      <c r="H36" s="4"/>
      <c r="I36" s="4"/>
      <c r="J36" s="4"/>
      <c r="K36" s="4"/>
      <c r="L36" s="4"/>
      <c r="M36" s="4"/>
    </row>
    <row r="37" spans="1:13" ht="68" customHeight="1">
      <c r="A37" s="15" t="s">
        <v>808</v>
      </c>
      <c r="B37" s="4"/>
      <c r="C37" s="4"/>
      <c r="D37" s="4"/>
      <c r="E37" s="4"/>
      <c r="F37" s="4"/>
      <c r="G37" s="4"/>
      <c r="H37" s="4"/>
      <c r="I37" s="4"/>
      <c r="J37" s="4"/>
      <c r="K37" s="4"/>
      <c r="L37" s="4"/>
      <c r="M37" s="4"/>
    </row>
    <row r="38" spans="1:13" ht="68" customHeight="1">
      <c r="A38" s="15" t="s">
        <v>809</v>
      </c>
      <c r="B38" s="4"/>
      <c r="C38" s="4"/>
      <c r="D38" s="4"/>
      <c r="E38" s="4"/>
      <c r="F38" s="4"/>
      <c r="G38" s="4"/>
      <c r="H38" s="4"/>
      <c r="I38" s="4"/>
      <c r="J38" s="4"/>
      <c r="K38" s="4"/>
      <c r="L38" s="4"/>
      <c r="M38" s="4"/>
    </row>
    <row r="39" spans="1:13" ht="68" customHeight="1">
      <c r="A39" s="15" t="s">
        <v>810</v>
      </c>
      <c r="B39" s="4"/>
      <c r="C39" s="4"/>
      <c r="D39" s="4"/>
      <c r="E39" s="4"/>
      <c r="F39" s="4"/>
      <c r="G39" s="4"/>
      <c r="H39" s="4"/>
      <c r="I39" s="4"/>
      <c r="J39" s="4"/>
      <c r="K39" s="4"/>
      <c r="L39" s="4"/>
      <c r="M39" s="4"/>
    </row>
    <row r="40" spans="1:13" ht="68" customHeight="1">
      <c r="A40" s="16" t="s">
        <v>811</v>
      </c>
      <c r="B40" s="4"/>
      <c r="C40" s="4"/>
      <c r="D40" s="4"/>
      <c r="E40" s="4"/>
      <c r="F40" s="4"/>
      <c r="G40" s="4"/>
      <c r="H40" s="4"/>
      <c r="I40" s="4"/>
      <c r="J40" s="4"/>
      <c r="K40" s="4"/>
      <c r="L40" s="4"/>
      <c r="M40" s="4"/>
    </row>
    <row r="41" spans="1:13">
      <c r="A41" s="10" t="s">
        <v>908</v>
      </c>
      <c r="B41" s="10"/>
      <c r="C41" s="10"/>
      <c r="D41" s="10"/>
      <c r="E41" s="11"/>
      <c r="F41" s="11"/>
      <c r="G41" s="11"/>
      <c r="H41" s="11"/>
      <c r="I41" s="11"/>
      <c r="J41" s="11"/>
      <c r="K41" s="11"/>
      <c r="L41" s="11"/>
      <c r="M41" s="11"/>
    </row>
    <row r="42" spans="1:13" ht="24">
      <c r="A42" s="12"/>
      <c r="B42" s="13">
        <v>1</v>
      </c>
      <c r="C42" s="13">
        <v>2</v>
      </c>
      <c r="D42" s="13">
        <v>3</v>
      </c>
      <c r="E42" s="13">
        <v>4</v>
      </c>
      <c r="F42" s="13">
        <v>5</v>
      </c>
      <c r="G42" s="13">
        <v>6</v>
      </c>
      <c r="H42" s="13">
        <v>7</v>
      </c>
      <c r="I42" s="13">
        <v>8</v>
      </c>
      <c r="J42" s="13">
        <v>9</v>
      </c>
      <c r="K42" s="13">
        <v>10</v>
      </c>
      <c r="L42" s="13">
        <v>11</v>
      </c>
      <c r="M42" s="14">
        <v>12</v>
      </c>
    </row>
    <row r="43" spans="1:13" ht="69" customHeight="1">
      <c r="A43" s="15" t="s">
        <v>804</v>
      </c>
      <c r="B43" s="4"/>
      <c r="C43" s="4"/>
      <c r="D43" s="4"/>
      <c r="E43" s="4"/>
      <c r="F43" s="4"/>
      <c r="G43" s="4"/>
      <c r="H43" s="4"/>
      <c r="I43" s="4"/>
      <c r="J43" s="4"/>
      <c r="K43" s="4"/>
      <c r="L43" s="4"/>
      <c r="M43" s="4"/>
    </row>
    <row r="44" spans="1:13" ht="69" customHeight="1">
      <c r="A44" s="15" t="s">
        <v>805</v>
      </c>
      <c r="B44" s="4"/>
      <c r="C44" s="4"/>
      <c r="D44" s="4"/>
      <c r="E44" s="4"/>
      <c r="F44" s="4"/>
      <c r="G44" s="4"/>
      <c r="H44" s="4"/>
      <c r="I44" s="4"/>
      <c r="J44" s="4"/>
      <c r="K44" s="4"/>
      <c r="L44" s="4"/>
      <c r="M44" s="4"/>
    </row>
    <row r="45" spans="1:13" ht="69" customHeight="1">
      <c r="A45" s="15" t="s">
        <v>806</v>
      </c>
      <c r="B45" s="4"/>
      <c r="C45" s="4"/>
      <c r="D45" s="4"/>
      <c r="E45" s="4"/>
      <c r="F45" s="4"/>
      <c r="G45" s="4"/>
      <c r="H45" s="4"/>
      <c r="I45" s="4"/>
      <c r="J45" s="4"/>
      <c r="K45" s="4"/>
      <c r="L45" s="4"/>
      <c r="M45" s="4"/>
    </row>
    <row r="46" spans="1:13" ht="69" customHeight="1">
      <c r="A46" s="15" t="s">
        <v>807</v>
      </c>
      <c r="B46" s="4"/>
      <c r="C46" s="4"/>
      <c r="D46" s="4"/>
      <c r="E46" s="4"/>
      <c r="F46" s="4"/>
      <c r="G46" s="4"/>
      <c r="H46" s="4"/>
      <c r="I46" s="4"/>
      <c r="J46" s="4"/>
      <c r="K46" s="4"/>
      <c r="L46" s="4"/>
      <c r="M46" s="4"/>
    </row>
    <row r="47" spans="1:13" ht="69" customHeight="1">
      <c r="A47" s="15" t="s">
        <v>808</v>
      </c>
      <c r="B47" s="4"/>
      <c r="C47" s="4"/>
      <c r="D47" s="4"/>
      <c r="E47" s="4"/>
      <c r="F47" s="4"/>
      <c r="G47" s="4"/>
      <c r="H47" s="4"/>
      <c r="I47" s="4"/>
      <c r="J47" s="4"/>
      <c r="K47" s="4"/>
      <c r="L47" s="4"/>
      <c r="M47" s="4"/>
    </row>
    <row r="48" spans="1:13" ht="69" customHeight="1">
      <c r="A48" s="15" t="s">
        <v>809</v>
      </c>
      <c r="B48" s="4"/>
      <c r="C48" s="4"/>
      <c r="D48" s="4"/>
      <c r="E48" s="4"/>
      <c r="F48" s="4"/>
      <c r="G48" s="4"/>
      <c r="H48" s="4"/>
      <c r="I48" s="4"/>
      <c r="J48" s="4"/>
      <c r="K48" s="4"/>
      <c r="L48" s="4"/>
      <c r="M48" s="4"/>
    </row>
    <row r="49" spans="1:13" ht="69" customHeight="1">
      <c r="A49" s="15" t="s">
        <v>810</v>
      </c>
      <c r="B49" s="4"/>
      <c r="C49" s="4"/>
      <c r="D49" s="4"/>
      <c r="E49" s="4"/>
      <c r="F49" s="4"/>
      <c r="G49" s="4"/>
      <c r="H49" s="4"/>
      <c r="I49" s="4"/>
      <c r="J49" s="4"/>
      <c r="K49" s="4"/>
      <c r="L49" s="4"/>
      <c r="M49" s="4"/>
    </row>
    <row r="50" spans="1:13" ht="69" customHeight="1">
      <c r="A50" s="16" t="s">
        <v>811</v>
      </c>
      <c r="B50" s="4"/>
      <c r="C50" s="4"/>
      <c r="D50" s="4"/>
      <c r="E50" s="4"/>
      <c r="F50" s="4"/>
      <c r="G50" s="4"/>
      <c r="H50" s="4"/>
      <c r="I50" s="4"/>
      <c r="J50" s="4"/>
      <c r="K50" s="4"/>
      <c r="L50" s="4"/>
      <c r="M50" s="4"/>
    </row>
    <row r="51" spans="1:13">
      <c r="A51" s="10" t="s">
        <v>909</v>
      </c>
      <c r="B51" s="10"/>
      <c r="C51" s="10"/>
      <c r="D51" s="10"/>
      <c r="E51" s="11"/>
      <c r="F51" s="11"/>
      <c r="G51" s="11"/>
      <c r="H51" s="11"/>
      <c r="I51" s="11"/>
      <c r="J51" s="11"/>
      <c r="K51" s="11"/>
      <c r="L51" s="11"/>
      <c r="M51" s="11"/>
    </row>
    <row r="52" spans="1:13" ht="24">
      <c r="A52" s="12"/>
      <c r="B52" s="13">
        <v>1</v>
      </c>
      <c r="C52" s="13">
        <v>2</v>
      </c>
      <c r="D52" s="13">
        <v>3</v>
      </c>
      <c r="E52" s="13">
        <v>4</v>
      </c>
      <c r="F52" s="13">
        <v>5</v>
      </c>
      <c r="G52" s="13">
        <v>6</v>
      </c>
      <c r="H52" s="13">
        <v>7</v>
      </c>
      <c r="I52" s="13">
        <v>8</v>
      </c>
      <c r="J52" s="13">
        <v>9</v>
      </c>
      <c r="K52" s="13">
        <v>10</v>
      </c>
      <c r="L52" s="13">
        <v>11</v>
      </c>
      <c r="M52" s="14">
        <v>12</v>
      </c>
    </row>
    <row r="53" spans="1:13" ht="68" customHeight="1">
      <c r="A53" s="15" t="s">
        <v>804</v>
      </c>
      <c r="B53" s="4"/>
      <c r="C53" s="4"/>
      <c r="D53" s="4"/>
      <c r="E53" s="4"/>
      <c r="F53" s="4"/>
      <c r="G53" s="4"/>
      <c r="H53" s="4"/>
      <c r="I53" s="4"/>
      <c r="J53" s="4"/>
      <c r="K53" s="4"/>
      <c r="L53" s="4"/>
      <c r="M53" s="4"/>
    </row>
    <row r="54" spans="1:13" ht="68" customHeight="1">
      <c r="A54" s="15" t="s">
        <v>805</v>
      </c>
      <c r="B54" s="4"/>
      <c r="C54" s="4"/>
      <c r="D54" s="4"/>
      <c r="E54" s="4"/>
      <c r="F54" s="4"/>
      <c r="G54" s="4"/>
      <c r="H54" s="4"/>
      <c r="I54" s="4"/>
      <c r="J54" s="4"/>
      <c r="K54" s="4"/>
      <c r="L54" s="4"/>
      <c r="M54" s="4"/>
    </row>
    <row r="55" spans="1:13" ht="68" customHeight="1">
      <c r="A55" s="15" t="s">
        <v>806</v>
      </c>
      <c r="B55" s="4"/>
      <c r="C55" s="4"/>
      <c r="D55" s="4"/>
      <c r="E55" s="4"/>
      <c r="F55" s="4"/>
      <c r="G55" s="4"/>
      <c r="H55" s="4"/>
      <c r="I55" s="4"/>
      <c r="J55" s="4"/>
      <c r="K55" s="4"/>
      <c r="L55" s="4"/>
      <c r="M55" s="4"/>
    </row>
    <row r="56" spans="1:13" ht="68" customHeight="1">
      <c r="A56" s="15" t="s">
        <v>807</v>
      </c>
      <c r="B56" s="4"/>
      <c r="C56" s="4"/>
      <c r="D56" s="4"/>
      <c r="E56" s="4"/>
      <c r="F56" s="4"/>
      <c r="G56" s="4"/>
      <c r="H56" s="4"/>
      <c r="I56" s="4"/>
      <c r="J56" s="4"/>
      <c r="K56" s="4"/>
      <c r="L56" s="4"/>
      <c r="M56" s="4"/>
    </row>
    <row r="57" spans="1:13" ht="68" customHeight="1">
      <c r="A57" s="15" t="s">
        <v>808</v>
      </c>
      <c r="B57" s="4"/>
      <c r="C57" s="4"/>
      <c r="D57" s="4"/>
      <c r="E57" s="4"/>
      <c r="F57" s="4"/>
      <c r="G57" s="4"/>
      <c r="H57" s="4"/>
      <c r="I57" s="4"/>
      <c r="J57" s="4"/>
      <c r="K57" s="4"/>
      <c r="L57" s="4"/>
      <c r="M57" s="4"/>
    </row>
    <row r="58" spans="1:13" ht="68" customHeight="1">
      <c r="A58" s="15" t="s">
        <v>809</v>
      </c>
      <c r="B58" s="4"/>
      <c r="C58" s="4"/>
      <c r="D58" s="4"/>
      <c r="E58" s="4"/>
      <c r="F58" s="4"/>
      <c r="G58" s="4"/>
      <c r="H58" s="4"/>
      <c r="I58" s="4"/>
      <c r="J58" s="4"/>
      <c r="K58" s="4"/>
      <c r="L58" s="4"/>
      <c r="M58" s="4"/>
    </row>
    <row r="59" spans="1:13" ht="68" customHeight="1">
      <c r="A59" s="15" t="s">
        <v>810</v>
      </c>
      <c r="B59" s="4"/>
      <c r="C59" s="4"/>
      <c r="D59" s="4"/>
      <c r="E59" s="4"/>
      <c r="F59" s="4"/>
      <c r="G59" s="4"/>
      <c r="H59" s="4"/>
      <c r="I59" s="4"/>
      <c r="J59" s="4"/>
      <c r="K59" s="4"/>
      <c r="L59" s="4"/>
      <c r="M59" s="4"/>
    </row>
    <row r="60" spans="1:13" ht="68" customHeight="1">
      <c r="A60" s="16" t="s">
        <v>811</v>
      </c>
      <c r="B60" s="4"/>
      <c r="C60" s="4"/>
      <c r="D60" s="4"/>
      <c r="E60" s="4"/>
      <c r="F60" s="4"/>
      <c r="G60" s="4"/>
      <c r="H60" s="4"/>
      <c r="I60" s="4"/>
      <c r="J60" s="4"/>
      <c r="K60" s="4"/>
      <c r="L60" s="4"/>
      <c r="M60" s="4"/>
    </row>
  </sheetData>
  <conditionalFormatting sqref="B3:M10">
    <cfRule type="containsBlanks" dxfId="5" priority="6">
      <formula>LEN(TRIM(B3))=0</formula>
    </cfRule>
  </conditionalFormatting>
  <conditionalFormatting sqref="B53:M60">
    <cfRule type="containsBlanks" dxfId="4" priority="1">
      <formula>LEN(TRIM(B53))=0</formula>
    </cfRule>
  </conditionalFormatting>
  <conditionalFormatting sqref="B13:M20">
    <cfRule type="containsBlanks" dxfId="3" priority="5">
      <formula>LEN(TRIM(B13))=0</formula>
    </cfRule>
  </conditionalFormatting>
  <conditionalFormatting sqref="B23:M30">
    <cfRule type="containsBlanks" dxfId="2" priority="4">
      <formula>LEN(TRIM(B23))=0</formula>
    </cfRule>
  </conditionalFormatting>
  <conditionalFormatting sqref="B33:M40">
    <cfRule type="containsBlanks" dxfId="1" priority="3">
      <formula>LEN(TRIM(B33))=0</formula>
    </cfRule>
  </conditionalFormatting>
  <conditionalFormatting sqref="B43:M50">
    <cfRule type="containsBlanks" dxfId="0" priority="2">
      <formula>LEN(TRIM(B43))=0</formula>
    </cfRule>
  </conditionalFormatting>
  <pageMargins left="0.7" right="0.7" top="0.43055555555555558" bottom="0.40277777777777779" header="0.3" footer="0.3"/>
  <pageSetup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6ACE-4026-CF4E-8A89-6E76894BE70E}">
  <dimension ref="A1:M199"/>
  <sheetViews>
    <sheetView topLeftCell="A130" workbookViewId="0">
      <selection activeCell="E157" sqref="E157"/>
    </sheetView>
  </sheetViews>
  <sheetFormatPr baseColWidth="10" defaultRowHeight="16"/>
  <cols>
    <col min="1" max="1" width="17" customWidth="1"/>
  </cols>
  <sheetData>
    <row r="1" spans="1:13">
      <c r="A1" s="9"/>
    </row>
    <row r="3" spans="1:13">
      <c r="A3" s="17" t="s">
        <v>819</v>
      </c>
      <c r="B3" s="17"/>
      <c r="C3" s="17"/>
      <c r="D3" s="17"/>
      <c r="E3" s="17"/>
      <c r="F3" s="17"/>
      <c r="G3" s="17"/>
      <c r="H3" s="17"/>
      <c r="I3" s="17"/>
      <c r="J3" s="17"/>
      <c r="K3" s="17"/>
      <c r="L3" s="17"/>
      <c r="M3" s="17"/>
    </row>
    <row r="4" spans="1:13">
      <c r="A4" s="9" t="s">
        <v>820</v>
      </c>
      <c r="B4" s="9" t="s">
        <v>898</v>
      </c>
    </row>
    <row r="5" spans="1:13">
      <c r="A5" s="9">
        <v>100</v>
      </c>
      <c r="B5" s="19"/>
    </row>
    <row r="6" spans="1:13">
      <c r="A6" s="9">
        <f>A5/2</f>
        <v>50</v>
      </c>
      <c r="B6" s="19"/>
    </row>
    <row r="7" spans="1:13">
      <c r="A7" s="9">
        <f t="shared" ref="A7:A11" si="0">A6/2</f>
        <v>25</v>
      </c>
      <c r="B7" s="19"/>
    </row>
    <row r="8" spans="1:13">
      <c r="A8" s="9">
        <f t="shared" si="0"/>
        <v>12.5</v>
      </c>
      <c r="B8" s="19"/>
    </row>
    <row r="9" spans="1:13">
      <c r="A9" s="9">
        <f t="shared" si="0"/>
        <v>6.25</v>
      </c>
      <c r="B9" s="19"/>
    </row>
    <row r="10" spans="1:13">
      <c r="A10" s="9">
        <f t="shared" si="0"/>
        <v>3.125</v>
      </c>
      <c r="B10" s="19"/>
    </row>
    <row r="11" spans="1:13">
      <c r="A11" s="9">
        <f t="shared" si="0"/>
        <v>1.5625</v>
      </c>
      <c r="B11" s="19"/>
    </row>
    <row r="12" spans="1:13">
      <c r="A12" s="9">
        <v>0</v>
      </c>
      <c r="B12" s="19"/>
    </row>
    <row r="14" spans="1:13">
      <c r="A14" s="18" t="s">
        <v>901</v>
      </c>
      <c r="B14" s="19"/>
    </row>
    <row r="15" spans="1:13">
      <c r="B15" s="18" t="s">
        <v>828</v>
      </c>
      <c r="C15" s="19"/>
    </row>
    <row r="16" spans="1:13">
      <c r="B16" s="18" t="s">
        <v>829</v>
      </c>
      <c r="C16" s="19"/>
    </row>
    <row r="18" spans="1:13">
      <c r="A18" s="17" t="s">
        <v>821</v>
      </c>
      <c r="B18" s="17"/>
      <c r="C18" s="17"/>
      <c r="D18" s="17"/>
      <c r="E18" s="17"/>
      <c r="F18" s="17"/>
      <c r="G18" s="17"/>
      <c r="H18" s="17"/>
      <c r="I18" s="17"/>
      <c r="J18" s="17"/>
      <c r="K18" s="17"/>
      <c r="L18" s="17"/>
      <c r="M18" s="17"/>
    </row>
    <row r="19" spans="1:13">
      <c r="A19" s="9" t="s">
        <v>822</v>
      </c>
      <c r="B19" s="9">
        <v>1</v>
      </c>
      <c r="C19" s="9">
        <v>2</v>
      </c>
      <c r="D19" s="9">
        <v>3</v>
      </c>
      <c r="E19" s="9">
        <v>4</v>
      </c>
      <c r="F19" s="9">
        <v>5</v>
      </c>
      <c r="G19" s="9">
        <v>6</v>
      </c>
      <c r="H19" s="9">
        <v>7</v>
      </c>
      <c r="I19" s="9">
        <v>8</v>
      </c>
      <c r="J19" s="9">
        <v>9</v>
      </c>
      <c r="K19" s="9">
        <v>10</v>
      </c>
      <c r="L19" s="9">
        <v>11</v>
      </c>
      <c r="M19" s="9">
        <v>12</v>
      </c>
    </row>
    <row r="20" spans="1:13">
      <c r="A20" s="9" t="s">
        <v>804</v>
      </c>
    </row>
    <row r="21" spans="1:13">
      <c r="A21" s="9" t="s">
        <v>805</v>
      </c>
    </row>
    <row r="22" spans="1:13">
      <c r="A22" s="9" t="s">
        <v>806</v>
      </c>
    </row>
    <row r="23" spans="1:13">
      <c r="A23" s="9" t="s">
        <v>807</v>
      </c>
    </row>
    <row r="24" spans="1:13">
      <c r="A24" s="9" t="s">
        <v>808</v>
      </c>
    </row>
    <row r="25" spans="1:13">
      <c r="A25" s="9" t="s">
        <v>809</v>
      </c>
    </row>
    <row r="26" spans="1:13">
      <c r="A26" s="9" t="s">
        <v>810</v>
      </c>
    </row>
    <row r="27" spans="1:13">
      <c r="A27" s="9" t="s">
        <v>811</v>
      </c>
    </row>
    <row r="29" spans="1:13">
      <c r="A29" s="9" t="s">
        <v>823</v>
      </c>
      <c r="B29" s="9">
        <v>1</v>
      </c>
      <c r="C29" s="9">
        <v>2</v>
      </c>
      <c r="D29" s="9">
        <v>3</v>
      </c>
      <c r="E29" s="9">
        <v>4</v>
      </c>
      <c r="F29" s="9">
        <v>5</v>
      </c>
      <c r="G29" s="9">
        <v>6</v>
      </c>
      <c r="H29" s="9">
        <v>7</v>
      </c>
      <c r="I29" s="9">
        <v>8</v>
      </c>
      <c r="J29" s="9">
        <v>9</v>
      </c>
      <c r="K29" s="9">
        <v>10</v>
      </c>
      <c r="L29" s="9">
        <v>11</v>
      </c>
      <c r="M29" s="9">
        <v>12</v>
      </c>
    </row>
    <row r="30" spans="1:13">
      <c r="A30" s="9" t="s">
        <v>804</v>
      </c>
    </row>
    <row r="31" spans="1:13">
      <c r="A31" s="9" t="s">
        <v>805</v>
      </c>
    </row>
    <row r="32" spans="1:13">
      <c r="A32" s="9" t="s">
        <v>806</v>
      </c>
    </row>
    <row r="33" spans="1:13">
      <c r="A33" s="9" t="s">
        <v>807</v>
      </c>
    </row>
    <row r="34" spans="1:13">
      <c r="A34" s="9" t="s">
        <v>808</v>
      </c>
    </row>
    <row r="35" spans="1:13">
      <c r="A35" s="9" t="s">
        <v>809</v>
      </c>
    </row>
    <row r="36" spans="1:13">
      <c r="A36" s="9" t="s">
        <v>810</v>
      </c>
    </row>
    <row r="37" spans="1:13">
      <c r="A37" s="9" t="s">
        <v>811</v>
      </c>
    </row>
    <row r="39" spans="1:13">
      <c r="A39" s="9" t="s">
        <v>824</v>
      </c>
      <c r="B39" s="9">
        <v>1</v>
      </c>
      <c r="C39" s="9">
        <v>2</v>
      </c>
      <c r="D39" s="9">
        <v>3</v>
      </c>
      <c r="E39" s="9">
        <v>4</v>
      </c>
      <c r="F39" s="9">
        <v>5</v>
      </c>
      <c r="G39" s="9">
        <v>6</v>
      </c>
      <c r="H39" s="9">
        <v>7</v>
      </c>
      <c r="I39" s="9">
        <v>8</v>
      </c>
      <c r="J39" s="9">
        <v>9</v>
      </c>
      <c r="K39" s="9">
        <v>10</v>
      </c>
      <c r="L39" s="9">
        <v>11</v>
      </c>
      <c r="M39" s="9">
        <v>12</v>
      </c>
    </row>
    <row r="40" spans="1:13">
      <c r="A40" s="9" t="s">
        <v>804</v>
      </c>
    </row>
    <row r="41" spans="1:13">
      <c r="A41" s="9" t="s">
        <v>805</v>
      </c>
    </row>
    <row r="42" spans="1:13">
      <c r="A42" s="9" t="s">
        <v>806</v>
      </c>
    </row>
    <row r="43" spans="1:13">
      <c r="A43" s="9" t="s">
        <v>807</v>
      </c>
    </row>
    <row r="44" spans="1:13">
      <c r="A44" s="9" t="s">
        <v>808</v>
      </c>
    </row>
    <row r="45" spans="1:13">
      <c r="A45" s="9" t="s">
        <v>809</v>
      </c>
    </row>
    <row r="46" spans="1:13">
      <c r="A46" s="9" t="s">
        <v>810</v>
      </c>
    </row>
    <row r="47" spans="1:13">
      <c r="A47" s="9" t="s">
        <v>811</v>
      </c>
    </row>
    <row r="49" spans="1:13">
      <c r="A49" s="9" t="s">
        <v>825</v>
      </c>
      <c r="B49" s="9">
        <v>1</v>
      </c>
      <c r="C49" s="9">
        <v>2</v>
      </c>
      <c r="D49" s="9">
        <v>3</v>
      </c>
      <c r="E49" s="9">
        <v>4</v>
      </c>
      <c r="F49" s="9">
        <v>5</v>
      </c>
      <c r="G49" s="9">
        <v>6</v>
      </c>
      <c r="H49" s="9">
        <v>7</v>
      </c>
      <c r="I49" s="9">
        <v>8</v>
      </c>
      <c r="J49" s="9">
        <v>9</v>
      </c>
      <c r="K49" s="9">
        <v>10</v>
      </c>
      <c r="L49" s="9">
        <v>11</v>
      </c>
      <c r="M49" s="9">
        <v>12</v>
      </c>
    </row>
    <row r="50" spans="1:13">
      <c r="A50" s="9" t="s">
        <v>804</v>
      </c>
    </row>
    <row r="51" spans="1:13">
      <c r="A51" s="9" t="s">
        <v>805</v>
      </c>
    </row>
    <row r="52" spans="1:13">
      <c r="A52" s="9" t="s">
        <v>806</v>
      </c>
    </row>
    <row r="53" spans="1:13">
      <c r="A53" s="9" t="s">
        <v>807</v>
      </c>
    </row>
    <row r="54" spans="1:13">
      <c r="A54" s="9" t="s">
        <v>808</v>
      </c>
    </row>
    <row r="55" spans="1:13">
      <c r="A55" s="9" t="s">
        <v>809</v>
      </c>
    </row>
    <row r="56" spans="1:13">
      <c r="A56" s="9" t="s">
        <v>810</v>
      </c>
    </row>
    <row r="57" spans="1:13">
      <c r="A57" s="9" t="s">
        <v>811</v>
      </c>
    </row>
    <row r="59" spans="1:13">
      <c r="A59" s="9" t="s">
        <v>826</v>
      </c>
      <c r="B59" s="9">
        <v>1</v>
      </c>
      <c r="C59" s="9">
        <v>2</v>
      </c>
      <c r="D59" s="9">
        <v>3</v>
      </c>
      <c r="E59" s="9">
        <v>4</v>
      </c>
      <c r="F59" s="9">
        <v>5</v>
      </c>
      <c r="G59" s="9">
        <v>6</v>
      </c>
      <c r="H59" s="9">
        <v>7</v>
      </c>
      <c r="I59" s="9">
        <v>8</v>
      </c>
      <c r="J59" s="9">
        <v>9</v>
      </c>
      <c r="K59" s="9">
        <v>10</v>
      </c>
      <c r="L59" s="9">
        <v>11</v>
      </c>
      <c r="M59" s="9">
        <v>12</v>
      </c>
    </row>
    <row r="60" spans="1:13">
      <c r="A60" s="9" t="s">
        <v>804</v>
      </c>
    </row>
    <row r="61" spans="1:13">
      <c r="A61" s="9" t="s">
        <v>805</v>
      </c>
    </row>
    <row r="62" spans="1:13">
      <c r="A62" s="9" t="s">
        <v>806</v>
      </c>
    </row>
    <row r="63" spans="1:13">
      <c r="A63" s="9" t="s">
        <v>807</v>
      </c>
    </row>
    <row r="64" spans="1:13">
      <c r="A64" s="9" t="s">
        <v>808</v>
      </c>
    </row>
    <row r="65" spans="1:13">
      <c r="A65" s="9" t="s">
        <v>809</v>
      </c>
    </row>
    <row r="66" spans="1:13">
      <c r="A66" s="9" t="s">
        <v>810</v>
      </c>
    </row>
    <row r="67" spans="1:13">
      <c r="A67" s="9" t="s">
        <v>811</v>
      </c>
    </row>
    <row r="69" spans="1:13">
      <c r="A69" s="9" t="s">
        <v>827</v>
      </c>
      <c r="B69" s="9">
        <v>1</v>
      </c>
      <c r="C69" s="9">
        <v>2</v>
      </c>
      <c r="D69" s="9">
        <v>3</v>
      </c>
      <c r="E69" s="9">
        <v>4</v>
      </c>
      <c r="F69" s="9">
        <v>5</v>
      </c>
      <c r="G69" s="9">
        <v>6</v>
      </c>
      <c r="H69" s="9">
        <v>7</v>
      </c>
      <c r="I69" s="9">
        <v>8</v>
      </c>
      <c r="J69" s="9">
        <v>9</v>
      </c>
      <c r="K69" s="9">
        <v>10</v>
      </c>
      <c r="L69" s="9">
        <v>11</v>
      </c>
      <c r="M69" s="9">
        <v>12</v>
      </c>
    </row>
    <row r="70" spans="1:13">
      <c r="A70" s="9" t="s">
        <v>804</v>
      </c>
    </row>
    <row r="71" spans="1:13">
      <c r="A71" s="9" t="s">
        <v>805</v>
      </c>
    </row>
    <row r="72" spans="1:13">
      <c r="A72" s="9" t="s">
        <v>806</v>
      </c>
    </row>
    <row r="73" spans="1:13">
      <c r="A73" s="9" t="s">
        <v>807</v>
      </c>
    </row>
    <row r="74" spans="1:13">
      <c r="A74" s="9" t="s">
        <v>808</v>
      </c>
    </row>
    <row r="75" spans="1:13">
      <c r="A75" s="9" t="s">
        <v>809</v>
      </c>
    </row>
    <row r="76" spans="1:13">
      <c r="A76" s="9" t="s">
        <v>810</v>
      </c>
    </row>
    <row r="77" spans="1:13">
      <c r="A77" s="9" t="s">
        <v>811</v>
      </c>
    </row>
    <row r="79" spans="1:13">
      <c r="A79" s="21" t="s">
        <v>830</v>
      </c>
      <c r="B79" s="17"/>
      <c r="C79" s="17"/>
      <c r="D79" s="17"/>
      <c r="E79" s="17"/>
      <c r="F79" s="17"/>
      <c r="G79" s="17"/>
      <c r="H79" s="17"/>
      <c r="I79" s="17"/>
      <c r="J79" s="17"/>
      <c r="K79" s="17"/>
      <c r="L79" s="17"/>
      <c r="M79" s="17"/>
    </row>
    <row r="80" spans="1:13">
      <c r="A80" s="9" t="s">
        <v>822</v>
      </c>
      <c r="B80" s="9">
        <v>1</v>
      </c>
      <c r="C80" s="9">
        <v>2</v>
      </c>
      <c r="D80" s="9">
        <v>3</v>
      </c>
      <c r="E80" s="9">
        <v>4</v>
      </c>
      <c r="F80" s="9">
        <v>5</v>
      </c>
      <c r="G80" s="9">
        <v>6</v>
      </c>
      <c r="H80" s="9">
        <v>7</v>
      </c>
      <c r="I80" s="9">
        <v>8</v>
      </c>
      <c r="J80" s="9">
        <v>9</v>
      </c>
      <c r="K80" s="9">
        <v>10</v>
      </c>
      <c r="L80" s="9">
        <v>11</v>
      </c>
      <c r="M80" s="9">
        <v>12</v>
      </c>
    </row>
    <row r="81" spans="1:13">
      <c r="A81" s="9" t="s">
        <v>804</v>
      </c>
      <c r="B81" s="20" t="str">
        <f>IF(B20,(B20-$C$16)/$C$15,"")</f>
        <v/>
      </c>
      <c r="C81" s="20" t="str">
        <f t="shared" ref="C81:M81" si="1">IF(C20,(C20-$C$16)/$C$15,"")</f>
        <v/>
      </c>
      <c r="D81" s="20" t="str">
        <f t="shared" si="1"/>
        <v/>
      </c>
      <c r="E81" s="20" t="str">
        <f t="shared" si="1"/>
        <v/>
      </c>
      <c r="F81" s="20" t="str">
        <f t="shared" si="1"/>
        <v/>
      </c>
      <c r="G81" s="20" t="str">
        <f t="shared" si="1"/>
        <v/>
      </c>
      <c r="H81" s="20" t="str">
        <f t="shared" si="1"/>
        <v/>
      </c>
      <c r="I81" s="20" t="str">
        <f t="shared" si="1"/>
        <v/>
      </c>
      <c r="J81" s="20" t="str">
        <f t="shared" si="1"/>
        <v/>
      </c>
      <c r="K81" s="20" t="str">
        <f t="shared" si="1"/>
        <v/>
      </c>
      <c r="L81" s="20" t="str">
        <f t="shared" si="1"/>
        <v/>
      </c>
      <c r="M81" s="20" t="str">
        <f t="shared" si="1"/>
        <v/>
      </c>
    </row>
    <row r="82" spans="1:13">
      <c r="A82" s="9" t="s">
        <v>805</v>
      </c>
      <c r="B82" s="20" t="str">
        <f t="shared" ref="B82:M82" si="2">IF(B21,(B21-$C$16)/$C$15,"")</f>
        <v/>
      </c>
      <c r="C82" s="20" t="str">
        <f t="shared" si="2"/>
        <v/>
      </c>
      <c r="D82" s="20" t="str">
        <f t="shared" si="2"/>
        <v/>
      </c>
      <c r="E82" s="20" t="str">
        <f t="shared" si="2"/>
        <v/>
      </c>
      <c r="F82" s="20" t="str">
        <f t="shared" si="2"/>
        <v/>
      </c>
      <c r="G82" s="20" t="str">
        <f t="shared" si="2"/>
        <v/>
      </c>
      <c r="H82" s="20" t="str">
        <f t="shared" si="2"/>
        <v/>
      </c>
      <c r="I82" s="20" t="str">
        <f t="shared" si="2"/>
        <v/>
      </c>
      <c r="J82" s="20" t="str">
        <f t="shared" si="2"/>
        <v/>
      </c>
      <c r="K82" s="20" t="str">
        <f t="shared" si="2"/>
        <v/>
      </c>
      <c r="L82" s="20" t="str">
        <f t="shared" si="2"/>
        <v/>
      </c>
      <c r="M82" s="20" t="str">
        <f t="shared" si="2"/>
        <v/>
      </c>
    </row>
    <row r="83" spans="1:13">
      <c r="A83" s="9" t="s">
        <v>806</v>
      </c>
      <c r="B83" s="20" t="str">
        <f t="shared" ref="B83:M83" si="3">IF(B22,(B22-$C$16)/$C$15,"")</f>
        <v/>
      </c>
      <c r="C83" s="20" t="str">
        <f t="shared" si="3"/>
        <v/>
      </c>
      <c r="D83" s="20" t="str">
        <f t="shared" si="3"/>
        <v/>
      </c>
      <c r="E83" s="20" t="str">
        <f t="shared" si="3"/>
        <v/>
      </c>
      <c r="F83" s="20" t="str">
        <f t="shared" si="3"/>
        <v/>
      </c>
      <c r="G83" s="20" t="str">
        <f t="shared" si="3"/>
        <v/>
      </c>
      <c r="H83" s="20" t="str">
        <f t="shared" si="3"/>
        <v/>
      </c>
      <c r="I83" s="20" t="str">
        <f t="shared" si="3"/>
        <v/>
      </c>
      <c r="J83" s="20" t="str">
        <f t="shared" si="3"/>
        <v/>
      </c>
      <c r="K83" s="20" t="str">
        <f t="shared" si="3"/>
        <v/>
      </c>
      <c r="L83" s="20" t="str">
        <f t="shared" si="3"/>
        <v/>
      </c>
      <c r="M83" s="20" t="str">
        <f t="shared" si="3"/>
        <v/>
      </c>
    </row>
    <row r="84" spans="1:13">
      <c r="A84" s="9" t="s">
        <v>807</v>
      </c>
      <c r="B84" s="20" t="str">
        <f t="shared" ref="B84:M84" si="4">IF(B23,(B23-$C$16)/$C$15,"")</f>
        <v/>
      </c>
      <c r="C84" s="20" t="str">
        <f t="shared" si="4"/>
        <v/>
      </c>
      <c r="D84" s="20" t="str">
        <f t="shared" si="4"/>
        <v/>
      </c>
      <c r="E84" s="20" t="str">
        <f t="shared" si="4"/>
        <v/>
      </c>
      <c r="F84" s="20" t="str">
        <f t="shared" si="4"/>
        <v/>
      </c>
      <c r="G84" s="20" t="str">
        <f t="shared" si="4"/>
        <v/>
      </c>
      <c r="H84" s="20" t="str">
        <f t="shared" si="4"/>
        <v/>
      </c>
      <c r="I84" s="20" t="str">
        <f t="shared" si="4"/>
        <v/>
      </c>
      <c r="J84" s="20" t="str">
        <f t="shared" si="4"/>
        <v/>
      </c>
      <c r="K84" s="20" t="str">
        <f t="shared" si="4"/>
        <v/>
      </c>
      <c r="L84" s="20" t="str">
        <f t="shared" si="4"/>
        <v/>
      </c>
      <c r="M84" s="20" t="str">
        <f t="shared" si="4"/>
        <v/>
      </c>
    </row>
    <row r="85" spans="1:13">
      <c r="A85" s="9" t="s">
        <v>808</v>
      </c>
      <c r="B85" s="20" t="str">
        <f t="shared" ref="B85:M85" si="5">IF(B24,(B24-$C$16)/$C$15,"")</f>
        <v/>
      </c>
      <c r="C85" s="20" t="str">
        <f t="shared" si="5"/>
        <v/>
      </c>
      <c r="D85" s="20" t="str">
        <f t="shared" si="5"/>
        <v/>
      </c>
      <c r="E85" s="20" t="str">
        <f t="shared" si="5"/>
        <v/>
      </c>
      <c r="F85" s="20" t="str">
        <f t="shared" si="5"/>
        <v/>
      </c>
      <c r="G85" s="20" t="str">
        <f t="shared" si="5"/>
        <v/>
      </c>
      <c r="H85" s="20" t="str">
        <f t="shared" si="5"/>
        <v/>
      </c>
      <c r="I85" s="20" t="str">
        <f t="shared" si="5"/>
        <v/>
      </c>
      <c r="J85" s="20" t="str">
        <f t="shared" si="5"/>
        <v/>
      </c>
      <c r="K85" s="20" t="str">
        <f t="shared" si="5"/>
        <v/>
      </c>
      <c r="L85" s="20" t="str">
        <f t="shared" si="5"/>
        <v/>
      </c>
      <c r="M85" s="20" t="str">
        <f t="shared" si="5"/>
        <v/>
      </c>
    </row>
    <row r="86" spans="1:13">
      <c r="A86" s="9" t="s">
        <v>809</v>
      </c>
      <c r="B86" s="20" t="str">
        <f t="shared" ref="B86:M86" si="6">IF(B25,(B25-$C$16)/$C$15,"")</f>
        <v/>
      </c>
      <c r="C86" s="20" t="str">
        <f t="shared" si="6"/>
        <v/>
      </c>
      <c r="D86" s="20" t="str">
        <f t="shared" si="6"/>
        <v/>
      </c>
      <c r="E86" s="20" t="str">
        <f t="shared" si="6"/>
        <v/>
      </c>
      <c r="F86" s="20" t="str">
        <f t="shared" si="6"/>
        <v/>
      </c>
      <c r="G86" s="20" t="str">
        <f t="shared" si="6"/>
        <v/>
      </c>
      <c r="H86" s="20" t="str">
        <f t="shared" si="6"/>
        <v/>
      </c>
      <c r="I86" s="20" t="str">
        <f t="shared" si="6"/>
        <v/>
      </c>
      <c r="J86" s="20" t="str">
        <f t="shared" si="6"/>
        <v/>
      </c>
      <c r="K86" s="20" t="str">
        <f t="shared" si="6"/>
        <v/>
      </c>
      <c r="L86" s="20" t="str">
        <f t="shared" si="6"/>
        <v/>
      </c>
      <c r="M86" s="20" t="str">
        <f t="shared" si="6"/>
        <v/>
      </c>
    </row>
    <row r="87" spans="1:13">
      <c r="A87" s="9" t="s">
        <v>810</v>
      </c>
      <c r="B87" s="20" t="str">
        <f t="shared" ref="B87:M87" si="7">IF(B26,(B26-$C$16)/$C$15,"")</f>
        <v/>
      </c>
      <c r="C87" s="20" t="str">
        <f t="shared" si="7"/>
        <v/>
      </c>
      <c r="D87" s="20" t="str">
        <f t="shared" si="7"/>
        <v/>
      </c>
      <c r="E87" s="20" t="str">
        <f t="shared" si="7"/>
        <v/>
      </c>
      <c r="F87" s="20" t="str">
        <f t="shared" si="7"/>
        <v/>
      </c>
      <c r="G87" s="20" t="str">
        <f t="shared" si="7"/>
        <v/>
      </c>
      <c r="H87" s="20" t="str">
        <f t="shared" si="7"/>
        <v/>
      </c>
      <c r="I87" s="20" t="str">
        <f t="shared" si="7"/>
        <v/>
      </c>
      <c r="J87" s="20" t="str">
        <f t="shared" si="7"/>
        <v/>
      </c>
      <c r="K87" s="20" t="str">
        <f t="shared" si="7"/>
        <v/>
      </c>
      <c r="L87" s="20" t="str">
        <f t="shared" si="7"/>
        <v/>
      </c>
      <c r="M87" s="20" t="str">
        <f t="shared" si="7"/>
        <v/>
      </c>
    </row>
    <row r="88" spans="1:13">
      <c r="A88" s="9" t="s">
        <v>811</v>
      </c>
      <c r="B88" s="20" t="str">
        <f t="shared" ref="B88:M88" si="8">IF(B27,(B27-$C$16)/$C$15,"")</f>
        <v/>
      </c>
      <c r="C88" s="20" t="str">
        <f t="shared" si="8"/>
        <v/>
      </c>
      <c r="D88" s="20" t="str">
        <f t="shared" si="8"/>
        <v/>
      </c>
      <c r="E88" s="20" t="str">
        <f t="shared" si="8"/>
        <v/>
      </c>
      <c r="F88" s="20" t="str">
        <f t="shared" si="8"/>
        <v/>
      </c>
      <c r="G88" s="20" t="str">
        <f t="shared" si="8"/>
        <v/>
      </c>
      <c r="H88" s="20" t="str">
        <f t="shared" si="8"/>
        <v/>
      </c>
      <c r="I88" s="20" t="str">
        <f t="shared" si="8"/>
        <v/>
      </c>
      <c r="J88" s="20" t="str">
        <f t="shared" si="8"/>
        <v/>
      </c>
      <c r="K88" s="20" t="str">
        <f t="shared" si="8"/>
        <v/>
      </c>
      <c r="L88" s="20" t="str">
        <f t="shared" si="8"/>
        <v/>
      </c>
      <c r="M88" s="20" t="str">
        <f t="shared" si="8"/>
        <v/>
      </c>
    </row>
    <row r="89" spans="1:13">
      <c r="B89" s="20"/>
      <c r="C89" s="20"/>
      <c r="D89" s="20"/>
      <c r="E89" s="20"/>
      <c r="F89" s="20"/>
      <c r="G89" s="20"/>
      <c r="H89" s="20"/>
      <c r="I89" s="20"/>
      <c r="J89" s="20"/>
      <c r="K89" s="20"/>
      <c r="L89" s="20"/>
      <c r="M89" s="20"/>
    </row>
    <row r="90" spans="1:13">
      <c r="A90" s="9" t="s">
        <v>823</v>
      </c>
      <c r="B90" s="9">
        <v>1</v>
      </c>
      <c r="C90" s="9">
        <v>2</v>
      </c>
      <c r="D90" s="9">
        <v>3</v>
      </c>
      <c r="E90" s="9">
        <v>4</v>
      </c>
      <c r="F90" s="9">
        <v>5</v>
      </c>
      <c r="G90" s="9">
        <v>6</v>
      </c>
      <c r="H90" s="9">
        <v>7</v>
      </c>
      <c r="I90" s="9">
        <v>8</v>
      </c>
      <c r="J90" s="9">
        <v>9</v>
      </c>
      <c r="K90" s="9">
        <v>10</v>
      </c>
      <c r="L90" s="9">
        <v>11</v>
      </c>
      <c r="M90" s="9">
        <v>12</v>
      </c>
    </row>
    <row r="91" spans="1:13">
      <c r="A91" s="9" t="s">
        <v>804</v>
      </c>
      <c r="B91" s="20" t="str">
        <f t="shared" ref="B91:M91" si="9">IF(B30,(B30-$C$16)/$C$15,"")</f>
        <v/>
      </c>
      <c r="C91" s="20" t="str">
        <f t="shared" si="9"/>
        <v/>
      </c>
      <c r="D91" s="20" t="str">
        <f t="shared" si="9"/>
        <v/>
      </c>
      <c r="E91" s="20" t="str">
        <f t="shared" si="9"/>
        <v/>
      </c>
      <c r="F91" s="20" t="str">
        <f t="shared" si="9"/>
        <v/>
      </c>
      <c r="G91" s="20" t="str">
        <f t="shared" si="9"/>
        <v/>
      </c>
      <c r="H91" s="20" t="str">
        <f t="shared" si="9"/>
        <v/>
      </c>
      <c r="I91" s="20" t="str">
        <f t="shared" si="9"/>
        <v/>
      </c>
      <c r="J91" s="20" t="str">
        <f t="shared" si="9"/>
        <v/>
      </c>
      <c r="K91" s="20" t="str">
        <f t="shared" si="9"/>
        <v/>
      </c>
      <c r="L91" s="20" t="str">
        <f t="shared" si="9"/>
        <v/>
      </c>
      <c r="M91" s="20" t="str">
        <f t="shared" si="9"/>
        <v/>
      </c>
    </row>
    <row r="92" spans="1:13">
      <c r="A92" s="9" t="s">
        <v>805</v>
      </c>
      <c r="B92" s="20" t="str">
        <f t="shared" ref="B92:M92" si="10">IF(B31,(B31-$C$16)/$C$15,"")</f>
        <v/>
      </c>
      <c r="C92" s="20" t="str">
        <f t="shared" si="10"/>
        <v/>
      </c>
      <c r="D92" s="20" t="str">
        <f t="shared" si="10"/>
        <v/>
      </c>
      <c r="E92" s="20" t="str">
        <f t="shared" si="10"/>
        <v/>
      </c>
      <c r="F92" s="20" t="str">
        <f t="shared" si="10"/>
        <v/>
      </c>
      <c r="G92" s="20" t="str">
        <f t="shared" si="10"/>
        <v/>
      </c>
      <c r="H92" s="20" t="str">
        <f t="shared" si="10"/>
        <v/>
      </c>
      <c r="I92" s="20" t="str">
        <f t="shared" si="10"/>
        <v/>
      </c>
      <c r="J92" s="20" t="str">
        <f t="shared" si="10"/>
        <v/>
      </c>
      <c r="K92" s="20" t="str">
        <f t="shared" si="10"/>
        <v/>
      </c>
      <c r="L92" s="20" t="str">
        <f t="shared" si="10"/>
        <v/>
      </c>
      <c r="M92" s="20" t="str">
        <f t="shared" si="10"/>
        <v/>
      </c>
    </row>
    <row r="93" spans="1:13">
      <c r="A93" s="9" t="s">
        <v>806</v>
      </c>
      <c r="B93" s="20" t="str">
        <f t="shared" ref="B93:M93" si="11">IF(B32,(B32-$C$16)/$C$15,"")</f>
        <v/>
      </c>
      <c r="C93" s="20" t="str">
        <f t="shared" si="11"/>
        <v/>
      </c>
      <c r="D93" s="20" t="str">
        <f t="shared" si="11"/>
        <v/>
      </c>
      <c r="E93" s="20" t="str">
        <f t="shared" si="11"/>
        <v/>
      </c>
      <c r="F93" s="20" t="str">
        <f t="shared" si="11"/>
        <v/>
      </c>
      <c r="G93" s="20" t="str">
        <f t="shared" si="11"/>
        <v/>
      </c>
      <c r="H93" s="20" t="str">
        <f t="shared" si="11"/>
        <v/>
      </c>
      <c r="I93" s="20" t="str">
        <f t="shared" si="11"/>
        <v/>
      </c>
      <c r="J93" s="20" t="str">
        <f t="shared" si="11"/>
        <v/>
      </c>
      <c r="K93" s="20" t="str">
        <f t="shared" si="11"/>
        <v/>
      </c>
      <c r="L93" s="20" t="str">
        <f t="shared" si="11"/>
        <v/>
      </c>
      <c r="M93" s="20" t="str">
        <f t="shared" si="11"/>
        <v/>
      </c>
    </row>
    <row r="94" spans="1:13">
      <c r="A94" s="9" t="s">
        <v>807</v>
      </c>
      <c r="B94" s="20" t="str">
        <f t="shared" ref="B94:M94" si="12">IF(B33,(B33-$C$16)/$C$15,"")</f>
        <v/>
      </c>
      <c r="C94" s="20" t="str">
        <f t="shared" si="12"/>
        <v/>
      </c>
      <c r="D94" s="20" t="str">
        <f t="shared" si="12"/>
        <v/>
      </c>
      <c r="E94" s="20" t="str">
        <f t="shared" si="12"/>
        <v/>
      </c>
      <c r="F94" s="20" t="str">
        <f t="shared" si="12"/>
        <v/>
      </c>
      <c r="G94" s="20" t="str">
        <f t="shared" si="12"/>
        <v/>
      </c>
      <c r="H94" s="20" t="str">
        <f t="shared" si="12"/>
        <v/>
      </c>
      <c r="I94" s="20" t="str">
        <f t="shared" si="12"/>
        <v/>
      </c>
      <c r="J94" s="20" t="str">
        <f t="shared" si="12"/>
        <v/>
      </c>
      <c r="K94" s="20" t="str">
        <f t="shared" si="12"/>
        <v/>
      </c>
      <c r="L94" s="20" t="str">
        <f t="shared" si="12"/>
        <v/>
      </c>
      <c r="M94" s="20" t="str">
        <f t="shared" si="12"/>
        <v/>
      </c>
    </row>
    <row r="95" spans="1:13">
      <c r="A95" s="9" t="s">
        <v>808</v>
      </c>
      <c r="B95" s="20" t="str">
        <f t="shared" ref="B95:M95" si="13">IF(B34,(B34-$C$16)/$C$15,"")</f>
        <v/>
      </c>
      <c r="C95" s="20" t="str">
        <f t="shared" si="13"/>
        <v/>
      </c>
      <c r="D95" s="20" t="str">
        <f t="shared" si="13"/>
        <v/>
      </c>
      <c r="E95" s="20" t="str">
        <f t="shared" si="13"/>
        <v/>
      </c>
      <c r="F95" s="20" t="str">
        <f t="shared" si="13"/>
        <v/>
      </c>
      <c r="G95" s="20" t="str">
        <f t="shared" si="13"/>
        <v/>
      </c>
      <c r="H95" s="20" t="str">
        <f t="shared" si="13"/>
        <v/>
      </c>
      <c r="I95" s="20" t="str">
        <f t="shared" si="13"/>
        <v/>
      </c>
      <c r="J95" s="20" t="str">
        <f t="shared" si="13"/>
        <v/>
      </c>
      <c r="K95" s="20" t="str">
        <f t="shared" si="13"/>
        <v/>
      </c>
      <c r="L95" s="20" t="str">
        <f t="shared" si="13"/>
        <v/>
      </c>
      <c r="M95" s="20" t="str">
        <f t="shared" si="13"/>
        <v/>
      </c>
    </row>
    <row r="96" spans="1:13">
      <c r="A96" s="9" t="s">
        <v>809</v>
      </c>
      <c r="B96" s="20" t="str">
        <f t="shared" ref="B96:M96" si="14">IF(B35,(B35-$C$16)/$C$15,"")</f>
        <v/>
      </c>
      <c r="C96" s="20" t="str">
        <f t="shared" si="14"/>
        <v/>
      </c>
      <c r="D96" s="20" t="str">
        <f t="shared" si="14"/>
        <v/>
      </c>
      <c r="E96" s="20" t="str">
        <f t="shared" si="14"/>
        <v/>
      </c>
      <c r="F96" s="20" t="str">
        <f t="shared" si="14"/>
        <v/>
      </c>
      <c r="G96" s="20" t="str">
        <f t="shared" si="14"/>
        <v/>
      </c>
      <c r="H96" s="20" t="str">
        <f t="shared" si="14"/>
        <v/>
      </c>
      <c r="I96" s="20" t="str">
        <f t="shared" si="14"/>
        <v/>
      </c>
      <c r="J96" s="20" t="str">
        <f t="shared" si="14"/>
        <v/>
      </c>
      <c r="K96" s="20" t="str">
        <f t="shared" si="14"/>
        <v/>
      </c>
      <c r="L96" s="20" t="str">
        <f t="shared" si="14"/>
        <v/>
      </c>
      <c r="M96" s="20" t="str">
        <f t="shared" si="14"/>
        <v/>
      </c>
    </row>
    <row r="97" spans="1:13">
      <c r="A97" s="9" t="s">
        <v>810</v>
      </c>
      <c r="B97" s="20" t="str">
        <f t="shared" ref="B97:M97" si="15">IF(B36,(B36-$C$16)/$C$15,"")</f>
        <v/>
      </c>
      <c r="C97" s="20" t="str">
        <f t="shared" si="15"/>
        <v/>
      </c>
      <c r="D97" s="20" t="str">
        <f t="shared" si="15"/>
        <v/>
      </c>
      <c r="E97" s="20" t="str">
        <f t="shared" si="15"/>
        <v/>
      </c>
      <c r="F97" s="20" t="str">
        <f t="shared" si="15"/>
        <v/>
      </c>
      <c r="G97" s="20" t="str">
        <f t="shared" si="15"/>
        <v/>
      </c>
      <c r="H97" s="20" t="str">
        <f t="shared" si="15"/>
        <v/>
      </c>
      <c r="I97" s="20" t="str">
        <f t="shared" si="15"/>
        <v/>
      </c>
      <c r="J97" s="20" t="str">
        <f t="shared" si="15"/>
        <v/>
      </c>
      <c r="K97" s="20" t="str">
        <f t="shared" si="15"/>
        <v/>
      </c>
      <c r="L97" s="20" t="str">
        <f t="shared" si="15"/>
        <v/>
      </c>
      <c r="M97" s="20" t="str">
        <f t="shared" si="15"/>
        <v/>
      </c>
    </row>
    <row r="98" spans="1:13">
      <c r="A98" s="9" t="s">
        <v>811</v>
      </c>
      <c r="B98" s="20" t="str">
        <f t="shared" ref="B98:M98" si="16">IF(B37,(B37-$C$16)/$C$15,"")</f>
        <v/>
      </c>
      <c r="C98" s="20" t="str">
        <f t="shared" si="16"/>
        <v/>
      </c>
      <c r="D98" s="20" t="str">
        <f t="shared" si="16"/>
        <v/>
      </c>
      <c r="E98" s="20" t="str">
        <f t="shared" si="16"/>
        <v/>
      </c>
      <c r="F98" s="20" t="str">
        <f t="shared" si="16"/>
        <v/>
      </c>
      <c r="G98" s="20" t="str">
        <f t="shared" si="16"/>
        <v/>
      </c>
      <c r="H98" s="20" t="str">
        <f t="shared" si="16"/>
        <v/>
      </c>
      <c r="I98" s="20" t="str">
        <f t="shared" si="16"/>
        <v/>
      </c>
      <c r="J98" s="20" t="str">
        <f t="shared" si="16"/>
        <v/>
      </c>
      <c r="K98" s="20" t="str">
        <f t="shared" si="16"/>
        <v/>
      </c>
      <c r="L98" s="20" t="str">
        <f t="shared" si="16"/>
        <v/>
      </c>
      <c r="M98" s="20" t="str">
        <f t="shared" si="16"/>
        <v/>
      </c>
    </row>
    <row r="99" spans="1:13">
      <c r="B99" s="20"/>
      <c r="C99" s="20"/>
      <c r="D99" s="20"/>
      <c r="E99" s="20"/>
      <c r="F99" s="20"/>
      <c r="G99" s="20"/>
      <c r="H99" s="20"/>
      <c r="I99" s="20"/>
      <c r="J99" s="20"/>
      <c r="K99" s="20"/>
      <c r="L99" s="20"/>
      <c r="M99" s="20"/>
    </row>
    <row r="100" spans="1:13">
      <c r="A100" s="9" t="s">
        <v>824</v>
      </c>
      <c r="B100" s="9">
        <v>1</v>
      </c>
      <c r="C100" s="9">
        <v>2</v>
      </c>
      <c r="D100" s="9">
        <v>3</v>
      </c>
      <c r="E100" s="9">
        <v>4</v>
      </c>
      <c r="F100" s="9">
        <v>5</v>
      </c>
      <c r="G100" s="9">
        <v>6</v>
      </c>
      <c r="H100" s="9">
        <v>7</v>
      </c>
      <c r="I100" s="9">
        <v>8</v>
      </c>
      <c r="J100" s="9">
        <v>9</v>
      </c>
      <c r="K100" s="9">
        <v>10</v>
      </c>
      <c r="L100" s="9">
        <v>11</v>
      </c>
      <c r="M100" s="9">
        <v>12</v>
      </c>
    </row>
    <row r="101" spans="1:13">
      <c r="A101" s="9" t="s">
        <v>804</v>
      </c>
      <c r="B101" s="20" t="str">
        <f t="shared" ref="B101:M101" si="17">IF(B40,(B40-$C$16)/$C$15,"")</f>
        <v/>
      </c>
      <c r="C101" s="20" t="str">
        <f t="shared" si="17"/>
        <v/>
      </c>
      <c r="D101" s="20" t="str">
        <f t="shared" si="17"/>
        <v/>
      </c>
      <c r="E101" s="20" t="str">
        <f t="shared" si="17"/>
        <v/>
      </c>
      <c r="F101" s="20" t="str">
        <f t="shared" si="17"/>
        <v/>
      </c>
      <c r="G101" s="20" t="str">
        <f t="shared" si="17"/>
        <v/>
      </c>
      <c r="H101" s="20" t="str">
        <f t="shared" si="17"/>
        <v/>
      </c>
      <c r="I101" s="20" t="str">
        <f t="shared" si="17"/>
        <v/>
      </c>
      <c r="J101" s="20" t="str">
        <f t="shared" si="17"/>
        <v/>
      </c>
      <c r="K101" s="20" t="str">
        <f t="shared" si="17"/>
        <v/>
      </c>
      <c r="L101" s="20" t="str">
        <f t="shared" si="17"/>
        <v/>
      </c>
      <c r="M101" s="20" t="str">
        <f t="shared" si="17"/>
        <v/>
      </c>
    </row>
    <row r="102" spans="1:13">
      <c r="A102" s="9" t="s">
        <v>805</v>
      </c>
      <c r="B102" s="20" t="str">
        <f t="shared" ref="B102:M102" si="18">IF(B41,(B41-$C$16)/$C$15,"")</f>
        <v/>
      </c>
      <c r="C102" s="20" t="str">
        <f t="shared" si="18"/>
        <v/>
      </c>
      <c r="D102" s="20" t="str">
        <f t="shared" si="18"/>
        <v/>
      </c>
      <c r="E102" s="20" t="str">
        <f t="shared" si="18"/>
        <v/>
      </c>
      <c r="F102" s="20" t="str">
        <f t="shared" si="18"/>
        <v/>
      </c>
      <c r="G102" s="20" t="str">
        <f t="shared" si="18"/>
        <v/>
      </c>
      <c r="H102" s="20" t="str">
        <f t="shared" si="18"/>
        <v/>
      </c>
      <c r="I102" s="20" t="str">
        <f t="shared" si="18"/>
        <v/>
      </c>
      <c r="J102" s="20" t="str">
        <f t="shared" si="18"/>
        <v/>
      </c>
      <c r="K102" s="20" t="str">
        <f t="shared" si="18"/>
        <v/>
      </c>
      <c r="L102" s="20" t="str">
        <f t="shared" si="18"/>
        <v/>
      </c>
      <c r="M102" s="20" t="str">
        <f t="shared" si="18"/>
        <v/>
      </c>
    </row>
    <row r="103" spans="1:13">
      <c r="A103" s="9" t="s">
        <v>806</v>
      </c>
      <c r="B103" s="20" t="str">
        <f t="shared" ref="B103:M103" si="19">IF(B42,(B42-$C$16)/$C$15,"")</f>
        <v/>
      </c>
      <c r="C103" s="20" t="str">
        <f t="shared" si="19"/>
        <v/>
      </c>
      <c r="D103" s="20" t="str">
        <f t="shared" si="19"/>
        <v/>
      </c>
      <c r="E103" s="20" t="str">
        <f t="shared" si="19"/>
        <v/>
      </c>
      <c r="F103" s="20" t="str">
        <f t="shared" si="19"/>
        <v/>
      </c>
      <c r="G103" s="20" t="str">
        <f t="shared" si="19"/>
        <v/>
      </c>
      <c r="H103" s="20" t="str">
        <f t="shared" si="19"/>
        <v/>
      </c>
      <c r="I103" s="20" t="str">
        <f t="shared" si="19"/>
        <v/>
      </c>
      <c r="J103" s="20" t="str">
        <f t="shared" si="19"/>
        <v/>
      </c>
      <c r="K103" s="20" t="str">
        <f t="shared" si="19"/>
        <v/>
      </c>
      <c r="L103" s="20" t="str">
        <f t="shared" si="19"/>
        <v/>
      </c>
      <c r="M103" s="20" t="str">
        <f t="shared" si="19"/>
        <v/>
      </c>
    </row>
    <row r="104" spans="1:13">
      <c r="A104" s="9" t="s">
        <v>807</v>
      </c>
      <c r="B104" s="20" t="str">
        <f t="shared" ref="B104:M104" si="20">IF(B43,(B43-$C$16)/$C$15,"")</f>
        <v/>
      </c>
      <c r="C104" s="20" t="str">
        <f t="shared" si="20"/>
        <v/>
      </c>
      <c r="D104" s="20" t="str">
        <f t="shared" si="20"/>
        <v/>
      </c>
      <c r="E104" s="20" t="str">
        <f t="shared" si="20"/>
        <v/>
      </c>
      <c r="F104" s="20" t="str">
        <f t="shared" si="20"/>
        <v/>
      </c>
      <c r="G104" s="20" t="str">
        <f t="shared" si="20"/>
        <v/>
      </c>
      <c r="H104" s="20" t="str">
        <f t="shared" si="20"/>
        <v/>
      </c>
      <c r="I104" s="20" t="str">
        <f t="shared" si="20"/>
        <v/>
      </c>
      <c r="J104" s="20" t="str">
        <f t="shared" si="20"/>
        <v/>
      </c>
      <c r="K104" s="20" t="str">
        <f t="shared" si="20"/>
        <v/>
      </c>
      <c r="L104" s="20" t="str">
        <f t="shared" si="20"/>
        <v/>
      </c>
      <c r="M104" s="20" t="str">
        <f t="shared" si="20"/>
        <v/>
      </c>
    </row>
    <row r="105" spans="1:13">
      <c r="A105" s="9" t="s">
        <v>808</v>
      </c>
      <c r="B105" s="20" t="str">
        <f t="shared" ref="B105:M105" si="21">IF(B44,(B44-$C$16)/$C$15,"")</f>
        <v/>
      </c>
      <c r="C105" s="20" t="str">
        <f t="shared" si="21"/>
        <v/>
      </c>
      <c r="D105" s="20" t="str">
        <f t="shared" si="21"/>
        <v/>
      </c>
      <c r="E105" s="20" t="str">
        <f t="shared" si="21"/>
        <v/>
      </c>
      <c r="F105" s="20" t="str">
        <f t="shared" si="21"/>
        <v/>
      </c>
      <c r="G105" s="20" t="str">
        <f t="shared" si="21"/>
        <v/>
      </c>
      <c r="H105" s="20" t="str">
        <f t="shared" si="21"/>
        <v/>
      </c>
      <c r="I105" s="20" t="str">
        <f t="shared" si="21"/>
        <v/>
      </c>
      <c r="J105" s="20" t="str">
        <f t="shared" si="21"/>
        <v/>
      </c>
      <c r="K105" s="20" t="str">
        <f t="shared" si="21"/>
        <v/>
      </c>
      <c r="L105" s="20" t="str">
        <f t="shared" si="21"/>
        <v/>
      </c>
      <c r="M105" s="20" t="str">
        <f t="shared" si="21"/>
        <v/>
      </c>
    </row>
    <row r="106" spans="1:13">
      <c r="A106" s="9" t="s">
        <v>809</v>
      </c>
      <c r="B106" s="20" t="str">
        <f t="shared" ref="B106:M106" si="22">IF(B45,(B45-$C$16)/$C$15,"")</f>
        <v/>
      </c>
      <c r="C106" s="20" t="str">
        <f t="shared" si="22"/>
        <v/>
      </c>
      <c r="D106" s="20" t="str">
        <f t="shared" si="22"/>
        <v/>
      </c>
      <c r="E106" s="20" t="str">
        <f t="shared" si="22"/>
        <v/>
      </c>
      <c r="F106" s="20" t="str">
        <f t="shared" si="22"/>
        <v/>
      </c>
      <c r="G106" s="20" t="str">
        <f t="shared" si="22"/>
        <v/>
      </c>
      <c r="H106" s="20" t="str">
        <f t="shared" si="22"/>
        <v/>
      </c>
      <c r="I106" s="20" t="str">
        <f t="shared" si="22"/>
        <v/>
      </c>
      <c r="J106" s="20" t="str">
        <f t="shared" si="22"/>
        <v/>
      </c>
      <c r="K106" s="20" t="str">
        <f t="shared" si="22"/>
        <v/>
      </c>
      <c r="L106" s="20" t="str">
        <f t="shared" si="22"/>
        <v/>
      </c>
      <c r="M106" s="20" t="str">
        <f t="shared" si="22"/>
        <v/>
      </c>
    </row>
    <row r="107" spans="1:13">
      <c r="A107" s="9" t="s">
        <v>810</v>
      </c>
      <c r="B107" s="20" t="str">
        <f t="shared" ref="B107:M107" si="23">IF(B46,(B46-$C$16)/$C$15,"")</f>
        <v/>
      </c>
      <c r="C107" s="20" t="str">
        <f t="shared" si="23"/>
        <v/>
      </c>
      <c r="D107" s="20" t="str">
        <f t="shared" si="23"/>
        <v/>
      </c>
      <c r="E107" s="20" t="str">
        <f t="shared" si="23"/>
        <v/>
      </c>
      <c r="F107" s="20" t="str">
        <f t="shared" si="23"/>
        <v/>
      </c>
      <c r="G107" s="20" t="str">
        <f t="shared" si="23"/>
        <v/>
      </c>
      <c r="H107" s="20" t="str">
        <f t="shared" si="23"/>
        <v/>
      </c>
      <c r="I107" s="20" t="str">
        <f t="shared" si="23"/>
        <v/>
      </c>
      <c r="J107" s="20" t="str">
        <f t="shared" si="23"/>
        <v/>
      </c>
      <c r="K107" s="20" t="str">
        <f t="shared" si="23"/>
        <v/>
      </c>
      <c r="L107" s="20" t="str">
        <f t="shared" si="23"/>
        <v/>
      </c>
      <c r="M107" s="20" t="str">
        <f t="shared" si="23"/>
        <v/>
      </c>
    </row>
    <row r="108" spans="1:13">
      <c r="A108" s="9" t="s">
        <v>811</v>
      </c>
      <c r="B108" s="20" t="str">
        <f t="shared" ref="B108:M108" si="24">IF(B47,(B47-$C$16)/$C$15,"")</f>
        <v/>
      </c>
      <c r="C108" s="20" t="str">
        <f t="shared" si="24"/>
        <v/>
      </c>
      <c r="D108" s="20" t="str">
        <f t="shared" si="24"/>
        <v/>
      </c>
      <c r="E108" s="20" t="str">
        <f t="shared" si="24"/>
        <v/>
      </c>
      <c r="F108" s="20" t="str">
        <f t="shared" si="24"/>
        <v/>
      </c>
      <c r="G108" s="20" t="str">
        <f t="shared" si="24"/>
        <v/>
      </c>
      <c r="H108" s="20" t="str">
        <f t="shared" si="24"/>
        <v/>
      </c>
      <c r="I108" s="20" t="str">
        <f t="shared" si="24"/>
        <v/>
      </c>
      <c r="J108" s="20" t="str">
        <f t="shared" si="24"/>
        <v/>
      </c>
      <c r="K108" s="20" t="str">
        <f t="shared" si="24"/>
        <v/>
      </c>
      <c r="L108" s="20" t="str">
        <f t="shared" si="24"/>
        <v/>
      </c>
      <c r="M108" s="20" t="str">
        <f t="shared" si="24"/>
        <v/>
      </c>
    </row>
    <row r="109" spans="1:13">
      <c r="B109" s="20"/>
      <c r="C109" s="20"/>
      <c r="D109" s="20"/>
      <c r="E109" s="20"/>
      <c r="F109" s="20"/>
      <c r="G109" s="20"/>
      <c r="H109" s="20"/>
      <c r="I109" s="20"/>
      <c r="J109" s="20"/>
      <c r="K109" s="20"/>
      <c r="L109" s="20"/>
      <c r="M109" s="20"/>
    </row>
    <row r="110" spans="1:13">
      <c r="A110" s="9" t="s">
        <v>825</v>
      </c>
      <c r="B110" s="9">
        <v>1</v>
      </c>
      <c r="C110" s="9">
        <v>2</v>
      </c>
      <c r="D110" s="9">
        <v>3</v>
      </c>
      <c r="E110" s="9">
        <v>4</v>
      </c>
      <c r="F110" s="9">
        <v>5</v>
      </c>
      <c r="G110" s="9">
        <v>6</v>
      </c>
      <c r="H110" s="9">
        <v>7</v>
      </c>
      <c r="I110" s="9">
        <v>8</v>
      </c>
      <c r="J110" s="9">
        <v>9</v>
      </c>
      <c r="K110" s="9">
        <v>10</v>
      </c>
      <c r="L110" s="9">
        <v>11</v>
      </c>
      <c r="M110" s="9">
        <v>12</v>
      </c>
    </row>
    <row r="111" spans="1:13">
      <c r="A111" s="9" t="s">
        <v>804</v>
      </c>
      <c r="B111" s="20" t="str">
        <f t="shared" ref="B111:M111" si="25">IF(B50,(B50-$C$16)/$C$15,"")</f>
        <v/>
      </c>
      <c r="C111" s="20" t="str">
        <f t="shared" si="25"/>
        <v/>
      </c>
      <c r="D111" s="20" t="str">
        <f t="shared" si="25"/>
        <v/>
      </c>
      <c r="E111" s="20" t="str">
        <f t="shared" si="25"/>
        <v/>
      </c>
      <c r="F111" s="20" t="str">
        <f t="shared" si="25"/>
        <v/>
      </c>
      <c r="G111" s="20" t="str">
        <f t="shared" si="25"/>
        <v/>
      </c>
      <c r="H111" s="20" t="str">
        <f t="shared" si="25"/>
        <v/>
      </c>
      <c r="I111" s="20" t="str">
        <f t="shared" si="25"/>
        <v/>
      </c>
      <c r="J111" s="20" t="str">
        <f t="shared" si="25"/>
        <v/>
      </c>
      <c r="K111" s="20" t="str">
        <f t="shared" si="25"/>
        <v/>
      </c>
      <c r="L111" s="20" t="str">
        <f t="shared" si="25"/>
        <v/>
      </c>
      <c r="M111" s="20" t="str">
        <f t="shared" si="25"/>
        <v/>
      </c>
    </row>
    <row r="112" spans="1:13">
      <c r="A112" s="9" t="s">
        <v>805</v>
      </c>
      <c r="B112" s="20" t="str">
        <f t="shared" ref="B112:M112" si="26">IF(B51,(B51-$C$16)/$C$15,"")</f>
        <v/>
      </c>
      <c r="C112" s="20" t="str">
        <f t="shared" si="26"/>
        <v/>
      </c>
      <c r="D112" s="20" t="str">
        <f t="shared" si="26"/>
        <v/>
      </c>
      <c r="E112" s="20" t="str">
        <f t="shared" si="26"/>
        <v/>
      </c>
      <c r="F112" s="20" t="str">
        <f t="shared" si="26"/>
        <v/>
      </c>
      <c r="G112" s="20" t="str">
        <f t="shared" si="26"/>
        <v/>
      </c>
      <c r="H112" s="20" t="str">
        <f t="shared" si="26"/>
        <v/>
      </c>
      <c r="I112" s="20" t="str">
        <f t="shared" si="26"/>
        <v/>
      </c>
      <c r="J112" s="20" t="str">
        <f t="shared" si="26"/>
        <v/>
      </c>
      <c r="K112" s="20" t="str">
        <f t="shared" si="26"/>
        <v/>
      </c>
      <c r="L112" s="20" t="str">
        <f t="shared" si="26"/>
        <v/>
      </c>
      <c r="M112" s="20" t="str">
        <f t="shared" si="26"/>
        <v/>
      </c>
    </row>
    <row r="113" spans="1:13">
      <c r="A113" s="9" t="s">
        <v>806</v>
      </c>
      <c r="B113" s="20" t="str">
        <f t="shared" ref="B113:M113" si="27">IF(B52,(B52-$C$16)/$C$15,"")</f>
        <v/>
      </c>
      <c r="C113" s="20" t="str">
        <f t="shared" si="27"/>
        <v/>
      </c>
      <c r="D113" s="20" t="str">
        <f t="shared" si="27"/>
        <v/>
      </c>
      <c r="E113" s="20" t="str">
        <f t="shared" si="27"/>
        <v/>
      </c>
      <c r="F113" s="20" t="str">
        <f t="shared" si="27"/>
        <v/>
      </c>
      <c r="G113" s="20" t="str">
        <f t="shared" si="27"/>
        <v/>
      </c>
      <c r="H113" s="20" t="str">
        <f t="shared" si="27"/>
        <v/>
      </c>
      <c r="I113" s="20" t="str">
        <f t="shared" si="27"/>
        <v/>
      </c>
      <c r="J113" s="20" t="str">
        <f t="shared" si="27"/>
        <v/>
      </c>
      <c r="K113" s="20" t="str">
        <f t="shared" si="27"/>
        <v/>
      </c>
      <c r="L113" s="20" t="str">
        <f t="shared" si="27"/>
        <v/>
      </c>
      <c r="M113" s="20" t="str">
        <f t="shared" si="27"/>
        <v/>
      </c>
    </row>
    <row r="114" spans="1:13">
      <c r="A114" s="9" t="s">
        <v>807</v>
      </c>
      <c r="B114" s="20" t="str">
        <f t="shared" ref="B114:M114" si="28">IF(B53,(B53-$C$16)/$C$15,"")</f>
        <v/>
      </c>
      <c r="C114" s="20" t="str">
        <f t="shared" si="28"/>
        <v/>
      </c>
      <c r="D114" s="20" t="str">
        <f t="shared" si="28"/>
        <v/>
      </c>
      <c r="E114" s="20" t="str">
        <f t="shared" si="28"/>
        <v/>
      </c>
      <c r="F114" s="20" t="str">
        <f t="shared" si="28"/>
        <v/>
      </c>
      <c r="G114" s="20" t="str">
        <f t="shared" si="28"/>
        <v/>
      </c>
      <c r="H114" s="20" t="str">
        <f t="shared" si="28"/>
        <v/>
      </c>
      <c r="I114" s="20" t="str">
        <f t="shared" si="28"/>
        <v/>
      </c>
      <c r="J114" s="20" t="str">
        <f t="shared" si="28"/>
        <v/>
      </c>
      <c r="K114" s="20" t="str">
        <f t="shared" si="28"/>
        <v/>
      </c>
      <c r="L114" s="20" t="str">
        <f t="shared" si="28"/>
        <v/>
      </c>
      <c r="M114" s="20" t="str">
        <f t="shared" si="28"/>
        <v/>
      </c>
    </row>
    <row r="115" spans="1:13">
      <c r="A115" s="9" t="s">
        <v>808</v>
      </c>
      <c r="B115" s="20" t="str">
        <f t="shared" ref="B115:M115" si="29">IF(B54,(B54-$C$16)/$C$15,"")</f>
        <v/>
      </c>
      <c r="C115" s="20" t="str">
        <f t="shared" si="29"/>
        <v/>
      </c>
      <c r="D115" s="20" t="str">
        <f t="shared" si="29"/>
        <v/>
      </c>
      <c r="E115" s="20" t="str">
        <f t="shared" si="29"/>
        <v/>
      </c>
      <c r="F115" s="20" t="str">
        <f t="shared" si="29"/>
        <v/>
      </c>
      <c r="G115" s="20" t="str">
        <f t="shared" si="29"/>
        <v/>
      </c>
      <c r="H115" s="20" t="str">
        <f t="shared" si="29"/>
        <v/>
      </c>
      <c r="I115" s="20" t="str">
        <f t="shared" si="29"/>
        <v/>
      </c>
      <c r="J115" s="20" t="str">
        <f t="shared" si="29"/>
        <v/>
      </c>
      <c r="K115" s="20" t="str">
        <f t="shared" si="29"/>
        <v/>
      </c>
      <c r="L115" s="20" t="str">
        <f t="shared" si="29"/>
        <v/>
      </c>
      <c r="M115" s="20" t="str">
        <f t="shared" si="29"/>
        <v/>
      </c>
    </row>
    <row r="116" spans="1:13">
      <c r="A116" s="9" t="s">
        <v>809</v>
      </c>
      <c r="B116" s="20" t="str">
        <f t="shared" ref="B116:M116" si="30">IF(B55,(B55-$C$16)/$C$15,"")</f>
        <v/>
      </c>
      <c r="C116" s="20" t="str">
        <f t="shared" si="30"/>
        <v/>
      </c>
      <c r="D116" s="20" t="str">
        <f t="shared" si="30"/>
        <v/>
      </c>
      <c r="E116" s="20" t="str">
        <f t="shared" si="30"/>
        <v/>
      </c>
      <c r="F116" s="20" t="str">
        <f t="shared" si="30"/>
        <v/>
      </c>
      <c r="G116" s="20" t="str">
        <f t="shared" si="30"/>
        <v/>
      </c>
      <c r="H116" s="20" t="str">
        <f t="shared" si="30"/>
        <v/>
      </c>
      <c r="I116" s="20" t="str">
        <f t="shared" si="30"/>
        <v/>
      </c>
      <c r="J116" s="20" t="str">
        <f t="shared" si="30"/>
        <v/>
      </c>
      <c r="K116" s="20" t="str">
        <f t="shared" si="30"/>
        <v/>
      </c>
      <c r="L116" s="20" t="str">
        <f t="shared" si="30"/>
        <v/>
      </c>
      <c r="M116" s="20" t="str">
        <f t="shared" si="30"/>
        <v/>
      </c>
    </row>
    <row r="117" spans="1:13">
      <c r="A117" s="9" t="s">
        <v>810</v>
      </c>
      <c r="B117" s="20" t="str">
        <f t="shared" ref="B117:M117" si="31">IF(B56,(B56-$C$16)/$C$15,"")</f>
        <v/>
      </c>
      <c r="C117" s="20" t="str">
        <f t="shared" si="31"/>
        <v/>
      </c>
      <c r="D117" s="20" t="str">
        <f t="shared" si="31"/>
        <v/>
      </c>
      <c r="E117" s="20" t="str">
        <f t="shared" si="31"/>
        <v/>
      </c>
      <c r="F117" s="20" t="str">
        <f t="shared" si="31"/>
        <v/>
      </c>
      <c r="G117" s="20" t="str">
        <f t="shared" si="31"/>
        <v/>
      </c>
      <c r="H117" s="20" t="str">
        <f t="shared" si="31"/>
        <v/>
      </c>
      <c r="I117" s="20" t="str">
        <f t="shared" si="31"/>
        <v/>
      </c>
      <c r="J117" s="20" t="str">
        <f t="shared" si="31"/>
        <v/>
      </c>
      <c r="K117" s="20" t="str">
        <f t="shared" si="31"/>
        <v/>
      </c>
      <c r="L117" s="20" t="str">
        <f t="shared" si="31"/>
        <v/>
      </c>
      <c r="M117" s="20" t="str">
        <f t="shared" si="31"/>
        <v/>
      </c>
    </row>
    <row r="118" spans="1:13">
      <c r="A118" s="9" t="s">
        <v>811</v>
      </c>
      <c r="B118" s="20" t="str">
        <f t="shared" ref="B118:M118" si="32">IF(B57,(B57-$C$16)/$C$15,"")</f>
        <v/>
      </c>
      <c r="C118" s="20" t="str">
        <f t="shared" si="32"/>
        <v/>
      </c>
      <c r="D118" s="20" t="str">
        <f t="shared" si="32"/>
        <v/>
      </c>
      <c r="E118" s="20" t="str">
        <f t="shared" si="32"/>
        <v/>
      </c>
      <c r="F118" s="20" t="str">
        <f t="shared" si="32"/>
        <v/>
      </c>
      <c r="G118" s="20" t="str">
        <f t="shared" si="32"/>
        <v/>
      </c>
      <c r="H118" s="20" t="str">
        <f t="shared" si="32"/>
        <v/>
      </c>
      <c r="I118" s="20" t="str">
        <f t="shared" si="32"/>
        <v/>
      </c>
      <c r="J118" s="20" t="str">
        <f t="shared" si="32"/>
        <v/>
      </c>
      <c r="K118" s="20" t="str">
        <f t="shared" si="32"/>
        <v/>
      </c>
      <c r="L118" s="20" t="str">
        <f t="shared" si="32"/>
        <v/>
      </c>
      <c r="M118" s="20" t="str">
        <f t="shared" si="32"/>
        <v/>
      </c>
    </row>
    <row r="119" spans="1:13">
      <c r="B119" s="20"/>
      <c r="C119" s="20"/>
      <c r="D119" s="20"/>
      <c r="E119" s="20"/>
      <c r="F119" s="20"/>
      <c r="G119" s="20"/>
      <c r="H119" s="20"/>
      <c r="I119" s="20"/>
      <c r="J119" s="20"/>
      <c r="K119" s="20"/>
      <c r="L119" s="20"/>
      <c r="M119" s="20"/>
    </row>
    <row r="120" spans="1:13">
      <c r="A120" s="9" t="s">
        <v>826</v>
      </c>
      <c r="B120" s="9">
        <v>1</v>
      </c>
      <c r="C120" s="9">
        <v>2</v>
      </c>
      <c r="D120" s="9">
        <v>3</v>
      </c>
      <c r="E120" s="9">
        <v>4</v>
      </c>
      <c r="F120" s="9">
        <v>5</v>
      </c>
      <c r="G120" s="9">
        <v>6</v>
      </c>
      <c r="H120" s="9">
        <v>7</v>
      </c>
      <c r="I120" s="9">
        <v>8</v>
      </c>
      <c r="J120" s="9">
        <v>9</v>
      </c>
      <c r="K120" s="9">
        <v>10</v>
      </c>
      <c r="L120" s="9">
        <v>11</v>
      </c>
      <c r="M120" s="9">
        <v>12</v>
      </c>
    </row>
    <row r="121" spans="1:13">
      <c r="A121" s="9" t="s">
        <v>804</v>
      </c>
      <c r="B121" s="20" t="str">
        <f t="shared" ref="B121:M121" si="33">IF(B60,(B60-$C$16)/$C$15,"")</f>
        <v/>
      </c>
      <c r="C121" s="20" t="str">
        <f t="shared" si="33"/>
        <v/>
      </c>
      <c r="D121" s="20" t="str">
        <f t="shared" si="33"/>
        <v/>
      </c>
      <c r="E121" s="20" t="str">
        <f t="shared" si="33"/>
        <v/>
      </c>
      <c r="F121" s="20" t="str">
        <f t="shared" si="33"/>
        <v/>
      </c>
      <c r="G121" s="20" t="str">
        <f t="shared" si="33"/>
        <v/>
      </c>
      <c r="H121" s="20" t="str">
        <f t="shared" si="33"/>
        <v/>
      </c>
      <c r="I121" s="20" t="str">
        <f t="shared" si="33"/>
        <v/>
      </c>
      <c r="J121" s="20" t="str">
        <f t="shared" si="33"/>
        <v/>
      </c>
      <c r="K121" s="20" t="str">
        <f t="shared" si="33"/>
        <v/>
      </c>
      <c r="L121" s="20" t="str">
        <f t="shared" si="33"/>
        <v/>
      </c>
      <c r="M121" s="20" t="str">
        <f t="shared" si="33"/>
        <v/>
      </c>
    </row>
    <row r="122" spans="1:13">
      <c r="A122" s="9" t="s">
        <v>805</v>
      </c>
      <c r="B122" s="20" t="str">
        <f t="shared" ref="B122:M122" si="34">IF(B61,(B61-$C$16)/$C$15,"")</f>
        <v/>
      </c>
      <c r="C122" s="20" t="str">
        <f t="shared" si="34"/>
        <v/>
      </c>
      <c r="D122" s="20" t="str">
        <f t="shared" si="34"/>
        <v/>
      </c>
      <c r="E122" s="20" t="str">
        <f t="shared" si="34"/>
        <v/>
      </c>
      <c r="F122" s="20" t="str">
        <f t="shared" si="34"/>
        <v/>
      </c>
      <c r="G122" s="20" t="str">
        <f t="shared" si="34"/>
        <v/>
      </c>
      <c r="H122" s="20" t="str">
        <f t="shared" si="34"/>
        <v/>
      </c>
      <c r="I122" s="20" t="str">
        <f t="shared" si="34"/>
        <v/>
      </c>
      <c r="J122" s="20" t="str">
        <f t="shared" si="34"/>
        <v/>
      </c>
      <c r="K122" s="20" t="str">
        <f t="shared" si="34"/>
        <v/>
      </c>
      <c r="L122" s="20" t="str">
        <f t="shared" si="34"/>
        <v/>
      </c>
      <c r="M122" s="20" t="str">
        <f t="shared" si="34"/>
        <v/>
      </c>
    </row>
    <row r="123" spans="1:13">
      <c r="A123" s="9" t="s">
        <v>806</v>
      </c>
      <c r="B123" s="20" t="str">
        <f t="shared" ref="B123:M123" si="35">IF(B62,(B62-$C$16)/$C$15,"")</f>
        <v/>
      </c>
      <c r="C123" s="20" t="str">
        <f t="shared" si="35"/>
        <v/>
      </c>
      <c r="D123" s="20" t="str">
        <f t="shared" si="35"/>
        <v/>
      </c>
      <c r="E123" s="20" t="str">
        <f t="shared" si="35"/>
        <v/>
      </c>
      <c r="F123" s="20" t="str">
        <f t="shared" si="35"/>
        <v/>
      </c>
      <c r="G123" s="20" t="str">
        <f t="shared" si="35"/>
        <v/>
      </c>
      <c r="H123" s="20" t="str">
        <f t="shared" si="35"/>
        <v/>
      </c>
      <c r="I123" s="20" t="str">
        <f t="shared" si="35"/>
        <v/>
      </c>
      <c r="J123" s="20" t="str">
        <f t="shared" si="35"/>
        <v/>
      </c>
      <c r="K123" s="20" t="str">
        <f t="shared" si="35"/>
        <v/>
      </c>
      <c r="L123" s="20" t="str">
        <f t="shared" si="35"/>
        <v/>
      </c>
      <c r="M123" s="20" t="str">
        <f t="shared" si="35"/>
        <v/>
      </c>
    </row>
    <row r="124" spans="1:13">
      <c r="A124" s="9" t="s">
        <v>807</v>
      </c>
      <c r="B124" s="20" t="str">
        <f t="shared" ref="B124:M124" si="36">IF(B63,(B63-$C$16)/$C$15,"")</f>
        <v/>
      </c>
      <c r="C124" s="20" t="str">
        <f t="shared" si="36"/>
        <v/>
      </c>
      <c r="D124" s="20" t="str">
        <f t="shared" si="36"/>
        <v/>
      </c>
      <c r="E124" s="20" t="str">
        <f t="shared" si="36"/>
        <v/>
      </c>
      <c r="F124" s="20" t="str">
        <f t="shared" si="36"/>
        <v/>
      </c>
      <c r="G124" s="20" t="str">
        <f t="shared" si="36"/>
        <v/>
      </c>
      <c r="H124" s="20" t="str">
        <f t="shared" si="36"/>
        <v/>
      </c>
      <c r="I124" s="20" t="str">
        <f t="shared" si="36"/>
        <v/>
      </c>
      <c r="J124" s="20" t="str">
        <f t="shared" si="36"/>
        <v/>
      </c>
      <c r="K124" s="20" t="str">
        <f t="shared" si="36"/>
        <v/>
      </c>
      <c r="L124" s="20" t="str">
        <f t="shared" si="36"/>
        <v/>
      </c>
      <c r="M124" s="20" t="str">
        <f t="shared" si="36"/>
        <v/>
      </c>
    </row>
    <row r="125" spans="1:13">
      <c r="A125" s="9" t="s">
        <v>808</v>
      </c>
      <c r="B125" s="20" t="str">
        <f t="shared" ref="B125:M125" si="37">IF(B64,(B64-$C$16)/$C$15,"")</f>
        <v/>
      </c>
      <c r="C125" s="20" t="str">
        <f t="shared" si="37"/>
        <v/>
      </c>
      <c r="D125" s="20" t="str">
        <f t="shared" si="37"/>
        <v/>
      </c>
      <c r="E125" s="20" t="str">
        <f t="shared" si="37"/>
        <v/>
      </c>
      <c r="F125" s="20" t="str">
        <f t="shared" si="37"/>
        <v/>
      </c>
      <c r="G125" s="20" t="str">
        <f t="shared" si="37"/>
        <v/>
      </c>
      <c r="H125" s="20" t="str">
        <f t="shared" si="37"/>
        <v/>
      </c>
      <c r="I125" s="20" t="str">
        <f t="shared" si="37"/>
        <v/>
      </c>
      <c r="J125" s="20" t="str">
        <f t="shared" si="37"/>
        <v/>
      </c>
      <c r="K125" s="20" t="str">
        <f t="shared" si="37"/>
        <v/>
      </c>
      <c r="L125" s="20" t="str">
        <f t="shared" si="37"/>
        <v/>
      </c>
      <c r="M125" s="20" t="str">
        <f t="shared" si="37"/>
        <v/>
      </c>
    </row>
    <row r="126" spans="1:13">
      <c r="A126" s="9" t="s">
        <v>809</v>
      </c>
      <c r="B126" s="20" t="str">
        <f t="shared" ref="B126:M126" si="38">IF(B65,(B65-$C$16)/$C$15,"")</f>
        <v/>
      </c>
      <c r="C126" s="20" t="str">
        <f t="shared" si="38"/>
        <v/>
      </c>
      <c r="D126" s="20" t="str">
        <f t="shared" si="38"/>
        <v/>
      </c>
      <c r="E126" s="20" t="str">
        <f t="shared" si="38"/>
        <v/>
      </c>
      <c r="F126" s="20" t="str">
        <f t="shared" si="38"/>
        <v/>
      </c>
      <c r="G126" s="20" t="str">
        <f t="shared" si="38"/>
        <v/>
      </c>
      <c r="H126" s="20" t="str">
        <f t="shared" si="38"/>
        <v/>
      </c>
      <c r="I126" s="20" t="str">
        <f t="shared" si="38"/>
        <v/>
      </c>
      <c r="J126" s="20" t="str">
        <f t="shared" si="38"/>
        <v/>
      </c>
      <c r="K126" s="20" t="str">
        <f t="shared" si="38"/>
        <v/>
      </c>
      <c r="L126" s="20" t="str">
        <f t="shared" si="38"/>
        <v/>
      </c>
      <c r="M126" s="20" t="str">
        <f t="shared" si="38"/>
        <v/>
      </c>
    </row>
    <row r="127" spans="1:13">
      <c r="A127" s="9" t="s">
        <v>810</v>
      </c>
      <c r="B127" s="20" t="str">
        <f t="shared" ref="B127:M127" si="39">IF(B66,(B66-$C$16)/$C$15,"")</f>
        <v/>
      </c>
      <c r="C127" s="20" t="str">
        <f t="shared" si="39"/>
        <v/>
      </c>
      <c r="D127" s="20" t="str">
        <f t="shared" si="39"/>
        <v/>
      </c>
      <c r="E127" s="20" t="str">
        <f t="shared" si="39"/>
        <v/>
      </c>
      <c r="F127" s="20" t="str">
        <f t="shared" si="39"/>
        <v/>
      </c>
      <c r="G127" s="20" t="str">
        <f t="shared" si="39"/>
        <v/>
      </c>
      <c r="H127" s="20" t="str">
        <f t="shared" si="39"/>
        <v/>
      </c>
      <c r="I127" s="20" t="str">
        <f t="shared" si="39"/>
        <v/>
      </c>
      <c r="J127" s="20" t="str">
        <f t="shared" si="39"/>
        <v/>
      </c>
      <c r="K127" s="20" t="str">
        <f t="shared" si="39"/>
        <v/>
      </c>
      <c r="L127" s="20" t="str">
        <f t="shared" si="39"/>
        <v/>
      </c>
      <c r="M127" s="20" t="str">
        <f t="shared" si="39"/>
        <v/>
      </c>
    </row>
    <row r="128" spans="1:13">
      <c r="A128" s="9" t="s">
        <v>811</v>
      </c>
      <c r="B128" s="20" t="str">
        <f t="shared" ref="B128:M128" si="40">IF(B67,(B67-$C$16)/$C$15,"")</f>
        <v/>
      </c>
      <c r="C128" s="20" t="str">
        <f t="shared" si="40"/>
        <v/>
      </c>
      <c r="D128" s="20" t="str">
        <f t="shared" si="40"/>
        <v/>
      </c>
      <c r="E128" s="20" t="str">
        <f t="shared" si="40"/>
        <v/>
      </c>
      <c r="F128" s="20" t="str">
        <f t="shared" si="40"/>
        <v/>
      </c>
      <c r="G128" s="20" t="str">
        <f t="shared" si="40"/>
        <v/>
      </c>
      <c r="H128" s="20" t="str">
        <f t="shared" si="40"/>
        <v/>
      </c>
      <c r="I128" s="20" t="str">
        <f t="shared" si="40"/>
        <v/>
      </c>
      <c r="J128" s="20" t="str">
        <f t="shared" si="40"/>
        <v/>
      </c>
      <c r="K128" s="20" t="str">
        <f t="shared" si="40"/>
        <v/>
      </c>
      <c r="L128" s="20" t="str">
        <f t="shared" si="40"/>
        <v/>
      </c>
      <c r="M128" s="20" t="str">
        <f t="shared" si="40"/>
        <v/>
      </c>
    </row>
    <row r="129" spans="1:13">
      <c r="B129" s="20"/>
      <c r="C129" s="20"/>
      <c r="D129" s="20"/>
      <c r="E129" s="20"/>
      <c r="F129" s="20"/>
      <c r="G129" s="20"/>
      <c r="H129" s="20"/>
      <c r="I129" s="20"/>
      <c r="J129" s="20"/>
      <c r="K129" s="20"/>
      <c r="L129" s="20"/>
      <c r="M129" s="20"/>
    </row>
    <row r="130" spans="1:13">
      <c r="A130" s="9" t="s">
        <v>827</v>
      </c>
      <c r="B130" s="9">
        <v>1</v>
      </c>
      <c r="C130" s="9">
        <v>2</v>
      </c>
      <c r="D130" s="9">
        <v>3</v>
      </c>
      <c r="E130" s="9">
        <v>4</v>
      </c>
      <c r="F130" s="9">
        <v>5</v>
      </c>
      <c r="G130" s="9">
        <v>6</v>
      </c>
      <c r="H130" s="9">
        <v>7</v>
      </c>
      <c r="I130" s="9">
        <v>8</v>
      </c>
      <c r="J130" s="9">
        <v>9</v>
      </c>
      <c r="K130" s="9">
        <v>10</v>
      </c>
      <c r="L130" s="9">
        <v>11</v>
      </c>
      <c r="M130" s="9">
        <v>12</v>
      </c>
    </row>
    <row r="131" spans="1:13">
      <c r="A131" s="9" t="s">
        <v>804</v>
      </c>
      <c r="B131" s="20" t="str">
        <f t="shared" ref="B131:M131" si="41">IF(B70,(B70-$C$16)/$C$15,"")</f>
        <v/>
      </c>
      <c r="C131" s="20" t="str">
        <f t="shared" si="41"/>
        <v/>
      </c>
      <c r="D131" s="20" t="str">
        <f t="shared" si="41"/>
        <v/>
      </c>
      <c r="E131" s="20" t="str">
        <f t="shared" si="41"/>
        <v/>
      </c>
      <c r="F131" s="20" t="str">
        <f t="shared" si="41"/>
        <v/>
      </c>
      <c r="G131" s="20" t="str">
        <f t="shared" si="41"/>
        <v/>
      </c>
      <c r="H131" s="20" t="str">
        <f t="shared" si="41"/>
        <v/>
      </c>
      <c r="I131" s="20" t="str">
        <f t="shared" si="41"/>
        <v/>
      </c>
      <c r="J131" s="20" t="str">
        <f t="shared" si="41"/>
        <v/>
      </c>
      <c r="K131" s="20" t="str">
        <f t="shared" si="41"/>
        <v/>
      </c>
      <c r="L131" s="20" t="str">
        <f t="shared" si="41"/>
        <v/>
      </c>
      <c r="M131" s="20" t="str">
        <f t="shared" si="41"/>
        <v/>
      </c>
    </row>
    <row r="132" spans="1:13">
      <c r="A132" s="9" t="s">
        <v>805</v>
      </c>
      <c r="B132" s="20" t="str">
        <f t="shared" ref="B132:M132" si="42">IF(B71,(B71-$C$16)/$C$15,"")</f>
        <v/>
      </c>
      <c r="C132" s="20" t="str">
        <f t="shared" si="42"/>
        <v/>
      </c>
      <c r="D132" s="20" t="str">
        <f t="shared" si="42"/>
        <v/>
      </c>
      <c r="E132" s="20" t="str">
        <f t="shared" si="42"/>
        <v/>
      </c>
      <c r="F132" s="20" t="str">
        <f t="shared" si="42"/>
        <v/>
      </c>
      <c r="G132" s="20" t="str">
        <f t="shared" si="42"/>
        <v/>
      </c>
      <c r="H132" s="20" t="str">
        <f t="shared" si="42"/>
        <v/>
      </c>
      <c r="I132" s="20" t="str">
        <f t="shared" si="42"/>
        <v/>
      </c>
      <c r="J132" s="20" t="str">
        <f t="shared" si="42"/>
        <v/>
      </c>
      <c r="K132" s="20" t="str">
        <f t="shared" si="42"/>
        <v/>
      </c>
      <c r="L132" s="20" t="str">
        <f t="shared" si="42"/>
        <v/>
      </c>
      <c r="M132" s="20" t="str">
        <f t="shared" si="42"/>
        <v/>
      </c>
    </row>
    <row r="133" spans="1:13">
      <c r="A133" s="9" t="s">
        <v>806</v>
      </c>
      <c r="B133" s="20" t="str">
        <f t="shared" ref="B133:M133" si="43">IF(B72,(B72-$C$16)/$C$15,"")</f>
        <v/>
      </c>
      <c r="C133" s="20" t="str">
        <f t="shared" si="43"/>
        <v/>
      </c>
      <c r="D133" s="20" t="str">
        <f t="shared" si="43"/>
        <v/>
      </c>
      <c r="E133" s="20" t="str">
        <f t="shared" si="43"/>
        <v/>
      </c>
      <c r="F133" s="20" t="str">
        <f t="shared" si="43"/>
        <v/>
      </c>
      <c r="G133" s="20" t="str">
        <f t="shared" si="43"/>
        <v/>
      </c>
      <c r="H133" s="20" t="str">
        <f t="shared" si="43"/>
        <v/>
      </c>
      <c r="I133" s="20" t="str">
        <f t="shared" si="43"/>
        <v/>
      </c>
      <c r="J133" s="20" t="str">
        <f t="shared" si="43"/>
        <v/>
      </c>
      <c r="K133" s="20" t="str">
        <f t="shared" si="43"/>
        <v/>
      </c>
      <c r="L133" s="20" t="str">
        <f t="shared" si="43"/>
        <v/>
      </c>
      <c r="M133" s="20" t="str">
        <f t="shared" si="43"/>
        <v/>
      </c>
    </row>
    <row r="134" spans="1:13">
      <c r="A134" s="9" t="s">
        <v>807</v>
      </c>
      <c r="B134" s="20" t="str">
        <f t="shared" ref="B134:M134" si="44">IF(B73,(B73-$C$16)/$C$15,"")</f>
        <v/>
      </c>
      <c r="C134" s="20" t="str">
        <f t="shared" si="44"/>
        <v/>
      </c>
      <c r="D134" s="20" t="str">
        <f t="shared" si="44"/>
        <v/>
      </c>
      <c r="E134" s="20" t="str">
        <f t="shared" si="44"/>
        <v/>
      </c>
      <c r="F134" s="20" t="str">
        <f t="shared" si="44"/>
        <v/>
      </c>
      <c r="G134" s="20" t="str">
        <f t="shared" si="44"/>
        <v/>
      </c>
      <c r="H134" s="20" t="str">
        <f t="shared" si="44"/>
        <v/>
      </c>
      <c r="I134" s="20" t="str">
        <f t="shared" si="44"/>
        <v/>
      </c>
      <c r="J134" s="20" t="str">
        <f t="shared" si="44"/>
        <v/>
      </c>
      <c r="K134" s="20" t="str">
        <f t="shared" si="44"/>
        <v/>
      </c>
      <c r="L134" s="20" t="str">
        <f t="shared" si="44"/>
        <v/>
      </c>
      <c r="M134" s="20" t="str">
        <f t="shared" si="44"/>
        <v/>
      </c>
    </row>
    <row r="135" spans="1:13">
      <c r="A135" s="9" t="s">
        <v>808</v>
      </c>
      <c r="B135" s="20" t="str">
        <f t="shared" ref="B135:M135" si="45">IF(B74,(B74-$C$16)/$C$15,"")</f>
        <v/>
      </c>
      <c r="C135" s="20" t="str">
        <f t="shared" si="45"/>
        <v/>
      </c>
      <c r="D135" s="20" t="str">
        <f t="shared" si="45"/>
        <v/>
      </c>
      <c r="E135" s="20" t="str">
        <f t="shared" si="45"/>
        <v/>
      </c>
      <c r="F135" s="20" t="str">
        <f t="shared" si="45"/>
        <v/>
      </c>
      <c r="G135" s="20" t="str">
        <f t="shared" si="45"/>
        <v/>
      </c>
      <c r="H135" s="20" t="str">
        <f t="shared" si="45"/>
        <v/>
      </c>
      <c r="I135" s="20" t="str">
        <f t="shared" si="45"/>
        <v/>
      </c>
      <c r="J135" s="20" t="str">
        <f t="shared" si="45"/>
        <v/>
      </c>
      <c r="K135" s="20" t="str">
        <f t="shared" si="45"/>
        <v/>
      </c>
      <c r="L135" s="20" t="str">
        <f t="shared" si="45"/>
        <v/>
      </c>
      <c r="M135" s="20" t="str">
        <f t="shared" si="45"/>
        <v/>
      </c>
    </row>
    <row r="136" spans="1:13">
      <c r="A136" s="9" t="s">
        <v>809</v>
      </c>
      <c r="B136" s="20" t="str">
        <f t="shared" ref="B136:M136" si="46">IF(B75,(B75-$C$16)/$C$15,"")</f>
        <v/>
      </c>
      <c r="C136" s="20" t="str">
        <f t="shared" si="46"/>
        <v/>
      </c>
      <c r="D136" s="20" t="str">
        <f t="shared" si="46"/>
        <v/>
      </c>
      <c r="E136" s="20" t="str">
        <f t="shared" si="46"/>
        <v/>
      </c>
      <c r="F136" s="20" t="str">
        <f t="shared" si="46"/>
        <v/>
      </c>
      <c r="G136" s="20" t="str">
        <f t="shared" si="46"/>
        <v/>
      </c>
      <c r="H136" s="20" t="str">
        <f t="shared" si="46"/>
        <v/>
      </c>
      <c r="I136" s="20" t="str">
        <f t="shared" si="46"/>
        <v/>
      </c>
      <c r="J136" s="20" t="str">
        <f t="shared" si="46"/>
        <v/>
      </c>
      <c r="K136" s="20" t="str">
        <f t="shared" si="46"/>
        <v/>
      </c>
      <c r="L136" s="20" t="str">
        <f t="shared" si="46"/>
        <v/>
      </c>
      <c r="M136" s="20" t="str">
        <f t="shared" si="46"/>
        <v/>
      </c>
    </row>
    <row r="137" spans="1:13">
      <c r="A137" s="9" t="s">
        <v>810</v>
      </c>
      <c r="B137" s="20" t="str">
        <f t="shared" ref="B137:M137" si="47">IF(B76,(B76-$C$16)/$C$15,"")</f>
        <v/>
      </c>
      <c r="C137" s="20" t="str">
        <f t="shared" si="47"/>
        <v/>
      </c>
      <c r="D137" s="20" t="str">
        <f t="shared" si="47"/>
        <v/>
      </c>
      <c r="E137" s="20" t="str">
        <f t="shared" si="47"/>
        <v/>
      </c>
      <c r="F137" s="20" t="str">
        <f t="shared" si="47"/>
        <v/>
      </c>
      <c r="G137" s="20" t="str">
        <f t="shared" si="47"/>
        <v/>
      </c>
      <c r="H137" s="20" t="str">
        <f t="shared" si="47"/>
        <v/>
      </c>
      <c r="I137" s="20" t="str">
        <f t="shared" si="47"/>
        <v/>
      </c>
      <c r="J137" s="20" t="str">
        <f t="shared" si="47"/>
        <v/>
      </c>
      <c r="K137" s="20" t="str">
        <f t="shared" si="47"/>
        <v/>
      </c>
      <c r="L137" s="20" t="str">
        <f t="shared" si="47"/>
        <v/>
      </c>
      <c r="M137" s="20" t="str">
        <f t="shared" si="47"/>
        <v/>
      </c>
    </row>
    <row r="138" spans="1:13">
      <c r="A138" s="9" t="s">
        <v>811</v>
      </c>
      <c r="B138" s="20" t="str">
        <f t="shared" ref="B138:M138" si="48">IF(B77,(B77-$C$16)/$C$15,"")</f>
        <v/>
      </c>
      <c r="C138" s="20" t="str">
        <f t="shared" si="48"/>
        <v/>
      </c>
      <c r="D138" s="20" t="str">
        <f t="shared" si="48"/>
        <v/>
      </c>
      <c r="E138" s="20" t="str">
        <f t="shared" si="48"/>
        <v/>
      </c>
      <c r="F138" s="20" t="str">
        <f t="shared" si="48"/>
        <v/>
      </c>
      <c r="G138" s="20" t="str">
        <f t="shared" si="48"/>
        <v/>
      </c>
      <c r="H138" s="20" t="str">
        <f t="shared" si="48"/>
        <v/>
      </c>
      <c r="I138" s="20" t="str">
        <f t="shared" si="48"/>
        <v/>
      </c>
      <c r="J138" s="20" t="str">
        <f t="shared" si="48"/>
        <v/>
      </c>
      <c r="K138" s="20" t="str">
        <f t="shared" si="48"/>
        <v/>
      </c>
      <c r="L138" s="20" t="str">
        <f t="shared" si="48"/>
        <v/>
      </c>
      <c r="M138" s="20" t="str">
        <f t="shared" si="48"/>
        <v/>
      </c>
    </row>
    <row r="140" spans="1:13">
      <c r="A140" s="21" t="s">
        <v>896</v>
      </c>
      <c r="B140" s="17"/>
      <c r="C140" s="19">
        <v>400</v>
      </c>
      <c r="D140" s="17" t="s">
        <v>897</v>
      </c>
      <c r="E140" s="21" t="s">
        <v>900</v>
      </c>
      <c r="F140" s="17"/>
      <c r="G140" s="17"/>
      <c r="H140" s="17"/>
      <c r="I140" s="17"/>
      <c r="J140" s="17"/>
      <c r="K140" s="17"/>
      <c r="L140" s="17"/>
      <c r="M140" s="17"/>
    </row>
    <row r="141" spans="1:13">
      <c r="A141" s="9" t="s">
        <v>822</v>
      </c>
      <c r="B141" s="9">
        <v>1</v>
      </c>
      <c r="C141" s="9">
        <v>2</v>
      </c>
      <c r="D141" s="9">
        <v>3</v>
      </c>
      <c r="E141" s="9">
        <v>4</v>
      </c>
      <c r="F141" s="9">
        <v>5</v>
      </c>
      <c r="G141" s="9">
        <v>6</v>
      </c>
      <c r="H141" s="9">
        <v>7</v>
      </c>
      <c r="I141" s="9">
        <v>8</v>
      </c>
      <c r="J141" s="9">
        <v>9</v>
      </c>
      <c r="K141" s="9">
        <v>10</v>
      </c>
      <c r="L141" s="9">
        <v>11</v>
      </c>
      <c r="M141" s="9">
        <v>12</v>
      </c>
    </row>
    <row r="142" spans="1:13">
      <c r="A142" s="9" t="s">
        <v>804</v>
      </c>
      <c r="B142" s="20" t="str">
        <f>IF(B81&lt;&gt;"",$C$140/B81,"")</f>
        <v/>
      </c>
      <c r="C142" s="20" t="str">
        <f t="shared" ref="C142:M142" si="49">IF(C81&lt;&gt;"",$C$140/C81,"")</f>
        <v/>
      </c>
      <c r="D142" s="20" t="str">
        <f t="shared" si="49"/>
        <v/>
      </c>
      <c r="E142" s="20" t="str">
        <f t="shared" si="49"/>
        <v/>
      </c>
      <c r="F142" s="20" t="str">
        <f t="shared" si="49"/>
        <v/>
      </c>
      <c r="G142" s="20" t="str">
        <f t="shared" si="49"/>
        <v/>
      </c>
      <c r="H142" s="20" t="str">
        <f t="shared" si="49"/>
        <v/>
      </c>
      <c r="I142" s="20" t="str">
        <f t="shared" si="49"/>
        <v/>
      </c>
      <c r="J142" s="20" t="str">
        <f t="shared" si="49"/>
        <v/>
      </c>
      <c r="K142" s="20" t="str">
        <f t="shared" si="49"/>
        <v/>
      </c>
      <c r="L142" s="20" t="str">
        <f t="shared" si="49"/>
        <v/>
      </c>
      <c r="M142" s="20" t="str">
        <f t="shared" si="49"/>
        <v/>
      </c>
    </row>
    <row r="143" spans="1:13">
      <c r="A143" s="9" t="s">
        <v>805</v>
      </c>
      <c r="B143" s="20" t="str">
        <f t="shared" ref="B143:M143" si="50">IF(B82&lt;&gt;"",$C$140/B82,"")</f>
        <v/>
      </c>
      <c r="C143" s="20" t="str">
        <f t="shared" si="50"/>
        <v/>
      </c>
      <c r="D143" s="20" t="str">
        <f t="shared" si="50"/>
        <v/>
      </c>
      <c r="E143" s="20" t="str">
        <f t="shared" si="50"/>
        <v/>
      </c>
      <c r="F143" s="20" t="str">
        <f t="shared" si="50"/>
        <v/>
      </c>
      <c r="G143" s="20" t="str">
        <f t="shared" si="50"/>
        <v/>
      </c>
      <c r="H143" s="20" t="str">
        <f t="shared" si="50"/>
        <v/>
      </c>
      <c r="I143" s="20" t="str">
        <f t="shared" si="50"/>
        <v/>
      </c>
      <c r="J143" s="20" t="str">
        <f t="shared" si="50"/>
        <v/>
      </c>
      <c r="K143" s="20" t="str">
        <f t="shared" si="50"/>
        <v/>
      </c>
      <c r="L143" s="20" t="str">
        <f t="shared" si="50"/>
        <v/>
      </c>
      <c r="M143" s="20" t="str">
        <f t="shared" si="50"/>
        <v/>
      </c>
    </row>
    <row r="144" spans="1:13">
      <c r="A144" s="9" t="s">
        <v>806</v>
      </c>
      <c r="B144" s="20" t="str">
        <f t="shared" ref="B144:M144" si="51">IF(B83&lt;&gt;"",$C$140/B83,"")</f>
        <v/>
      </c>
      <c r="C144" s="20" t="str">
        <f t="shared" si="51"/>
        <v/>
      </c>
      <c r="D144" s="20" t="str">
        <f t="shared" si="51"/>
        <v/>
      </c>
      <c r="E144" s="20" t="str">
        <f t="shared" si="51"/>
        <v/>
      </c>
      <c r="F144" s="20" t="str">
        <f t="shared" si="51"/>
        <v/>
      </c>
      <c r="G144" s="20" t="str">
        <f t="shared" si="51"/>
        <v/>
      </c>
      <c r="H144" s="20" t="str">
        <f t="shared" si="51"/>
        <v/>
      </c>
      <c r="I144" s="20" t="str">
        <f t="shared" si="51"/>
        <v/>
      </c>
      <c r="J144" s="20" t="str">
        <f t="shared" si="51"/>
        <v/>
      </c>
      <c r="K144" s="20" t="str">
        <f t="shared" si="51"/>
        <v/>
      </c>
      <c r="L144" s="20" t="str">
        <f t="shared" si="51"/>
        <v/>
      </c>
      <c r="M144" s="20" t="str">
        <f t="shared" si="51"/>
        <v/>
      </c>
    </row>
    <row r="145" spans="1:13">
      <c r="A145" s="9" t="s">
        <v>807</v>
      </c>
      <c r="B145" s="20" t="str">
        <f t="shared" ref="B145:M145" si="52">IF(B84&lt;&gt;"",$C$140/B84,"")</f>
        <v/>
      </c>
      <c r="C145" s="20" t="str">
        <f t="shared" si="52"/>
        <v/>
      </c>
      <c r="D145" s="20" t="str">
        <f t="shared" si="52"/>
        <v/>
      </c>
      <c r="E145" s="20" t="str">
        <f t="shared" si="52"/>
        <v/>
      </c>
      <c r="F145" s="20" t="str">
        <f t="shared" si="52"/>
        <v/>
      </c>
      <c r="G145" s="20" t="str">
        <f t="shared" si="52"/>
        <v/>
      </c>
      <c r="H145" s="20" t="str">
        <f t="shared" si="52"/>
        <v/>
      </c>
      <c r="I145" s="20" t="str">
        <f t="shared" si="52"/>
        <v/>
      </c>
      <c r="J145" s="20" t="str">
        <f t="shared" si="52"/>
        <v/>
      </c>
      <c r="K145" s="20" t="str">
        <f t="shared" si="52"/>
        <v/>
      </c>
      <c r="L145" s="20" t="str">
        <f t="shared" si="52"/>
        <v/>
      </c>
      <c r="M145" s="20" t="str">
        <f t="shared" si="52"/>
        <v/>
      </c>
    </row>
    <row r="146" spans="1:13">
      <c r="A146" s="9" t="s">
        <v>808</v>
      </c>
      <c r="B146" s="20" t="str">
        <f t="shared" ref="B146:M146" si="53">IF(B85&lt;&gt;"",$C$140/B85,"")</f>
        <v/>
      </c>
      <c r="C146" s="20" t="str">
        <f t="shared" si="53"/>
        <v/>
      </c>
      <c r="D146" s="20" t="str">
        <f t="shared" si="53"/>
        <v/>
      </c>
      <c r="E146" s="20" t="str">
        <f t="shared" si="53"/>
        <v/>
      </c>
      <c r="F146" s="20" t="str">
        <f t="shared" si="53"/>
        <v/>
      </c>
      <c r="G146" s="20" t="str">
        <f t="shared" si="53"/>
        <v/>
      </c>
      <c r="H146" s="20" t="str">
        <f t="shared" si="53"/>
        <v/>
      </c>
      <c r="I146" s="20" t="str">
        <f t="shared" si="53"/>
        <v/>
      </c>
      <c r="J146" s="20" t="str">
        <f t="shared" si="53"/>
        <v/>
      </c>
      <c r="K146" s="20" t="str">
        <f t="shared" si="53"/>
        <v/>
      </c>
      <c r="L146" s="20" t="str">
        <f t="shared" si="53"/>
        <v/>
      </c>
      <c r="M146" s="20" t="str">
        <f t="shared" si="53"/>
        <v/>
      </c>
    </row>
    <row r="147" spans="1:13">
      <c r="A147" s="9" t="s">
        <v>809</v>
      </c>
      <c r="B147" s="20" t="str">
        <f t="shared" ref="B147:M147" si="54">IF(B86&lt;&gt;"",$C$140/B86,"")</f>
        <v/>
      </c>
      <c r="C147" s="20" t="str">
        <f t="shared" si="54"/>
        <v/>
      </c>
      <c r="D147" s="20" t="str">
        <f t="shared" si="54"/>
        <v/>
      </c>
      <c r="E147" s="20" t="str">
        <f t="shared" si="54"/>
        <v/>
      </c>
      <c r="F147" s="20" t="str">
        <f t="shared" si="54"/>
        <v/>
      </c>
      <c r="G147" s="20" t="str">
        <f t="shared" si="54"/>
        <v/>
      </c>
      <c r="H147" s="20" t="str">
        <f t="shared" si="54"/>
        <v/>
      </c>
      <c r="I147" s="20" t="str">
        <f t="shared" si="54"/>
        <v/>
      </c>
      <c r="J147" s="20" t="str">
        <f t="shared" si="54"/>
        <v/>
      </c>
      <c r="K147" s="20" t="str">
        <f t="shared" si="54"/>
        <v/>
      </c>
      <c r="L147" s="20" t="str">
        <f t="shared" si="54"/>
        <v/>
      </c>
      <c r="M147" s="20" t="str">
        <f t="shared" si="54"/>
        <v/>
      </c>
    </row>
    <row r="148" spans="1:13">
      <c r="A148" s="9" t="s">
        <v>810</v>
      </c>
      <c r="B148" s="20" t="str">
        <f t="shared" ref="B148:M148" si="55">IF(B87&lt;&gt;"",$C$140/B87,"")</f>
        <v/>
      </c>
      <c r="C148" s="20" t="str">
        <f t="shared" si="55"/>
        <v/>
      </c>
      <c r="D148" s="20" t="str">
        <f t="shared" si="55"/>
        <v/>
      </c>
      <c r="E148" s="20" t="str">
        <f t="shared" si="55"/>
        <v/>
      </c>
      <c r="F148" s="20" t="str">
        <f t="shared" si="55"/>
        <v/>
      </c>
      <c r="G148" s="20" t="str">
        <f t="shared" si="55"/>
        <v/>
      </c>
      <c r="H148" s="20" t="str">
        <f t="shared" si="55"/>
        <v/>
      </c>
      <c r="I148" s="20" t="str">
        <f t="shared" si="55"/>
        <v/>
      </c>
      <c r="J148" s="20" t="str">
        <f t="shared" si="55"/>
        <v/>
      </c>
      <c r="K148" s="20" t="str">
        <f t="shared" si="55"/>
        <v/>
      </c>
      <c r="L148" s="20" t="str">
        <f t="shared" si="55"/>
        <v/>
      </c>
      <c r="M148" s="20" t="str">
        <f t="shared" si="55"/>
        <v/>
      </c>
    </row>
    <row r="149" spans="1:13">
      <c r="A149" s="9" t="s">
        <v>811</v>
      </c>
      <c r="B149" s="20" t="str">
        <f t="shared" ref="B149:M149" si="56">IF(B88&lt;&gt;"",$C$140/B88,"")</f>
        <v/>
      </c>
      <c r="C149" s="20" t="str">
        <f t="shared" si="56"/>
        <v/>
      </c>
      <c r="D149" s="20" t="str">
        <f t="shared" si="56"/>
        <v/>
      </c>
      <c r="E149" s="20" t="str">
        <f t="shared" si="56"/>
        <v/>
      </c>
      <c r="F149" s="20" t="str">
        <f t="shared" si="56"/>
        <v/>
      </c>
      <c r="G149" s="20" t="str">
        <f t="shared" si="56"/>
        <v/>
      </c>
      <c r="H149" s="20" t="str">
        <f t="shared" si="56"/>
        <v/>
      </c>
      <c r="I149" s="20" t="str">
        <f t="shared" si="56"/>
        <v/>
      </c>
      <c r="J149" s="20" t="str">
        <f t="shared" si="56"/>
        <v/>
      </c>
      <c r="K149" s="20" t="str">
        <f t="shared" si="56"/>
        <v/>
      </c>
      <c r="L149" s="20" t="str">
        <f t="shared" si="56"/>
        <v/>
      </c>
      <c r="M149" s="20" t="str">
        <f t="shared" si="56"/>
        <v/>
      </c>
    </row>
    <row r="150" spans="1:13">
      <c r="B150" s="20" t="str">
        <f t="shared" ref="B150:M150" si="57">IF(B89&lt;&gt;"",$C$140/B89,"")</f>
        <v/>
      </c>
      <c r="C150" s="20" t="str">
        <f t="shared" si="57"/>
        <v/>
      </c>
      <c r="D150" s="20" t="str">
        <f t="shared" si="57"/>
        <v/>
      </c>
      <c r="E150" s="20" t="str">
        <f t="shared" si="57"/>
        <v/>
      </c>
      <c r="F150" s="20" t="str">
        <f t="shared" si="57"/>
        <v/>
      </c>
      <c r="G150" s="20" t="str">
        <f t="shared" si="57"/>
        <v/>
      </c>
      <c r="H150" s="20" t="str">
        <f t="shared" si="57"/>
        <v/>
      </c>
      <c r="I150" s="20" t="str">
        <f t="shared" si="57"/>
        <v/>
      </c>
      <c r="J150" s="20" t="str">
        <f t="shared" si="57"/>
        <v/>
      </c>
      <c r="K150" s="20" t="str">
        <f t="shared" si="57"/>
        <v/>
      </c>
      <c r="L150" s="20" t="str">
        <f t="shared" si="57"/>
        <v/>
      </c>
      <c r="M150" s="20" t="str">
        <f t="shared" si="57"/>
        <v/>
      </c>
    </row>
    <row r="151" spans="1:13">
      <c r="A151" s="9" t="s">
        <v>823</v>
      </c>
      <c r="B151" s="9">
        <v>1</v>
      </c>
      <c r="C151" s="9">
        <v>2</v>
      </c>
      <c r="D151" s="9">
        <v>3</v>
      </c>
      <c r="E151" s="9">
        <v>4</v>
      </c>
      <c r="F151" s="9">
        <v>5</v>
      </c>
      <c r="G151" s="9">
        <v>6</v>
      </c>
      <c r="H151" s="9">
        <v>7</v>
      </c>
      <c r="I151" s="9">
        <v>8</v>
      </c>
      <c r="J151" s="9">
        <v>9</v>
      </c>
      <c r="K151" s="9">
        <v>10</v>
      </c>
      <c r="L151" s="9">
        <v>11</v>
      </c>
      <c r="M151" s="9">
        <v>12</v>
      </c>
    </row>
    <row r="152" spans="1:13">
      <c r="A152" s="9" t="s">
        <v>804</v>
      </c>
      <c r="B152" s="20" t="str">
        <f t="shared" ref="B152:M152" si="58">IF(B91&lt;&gt;"",$C$140/B91,"")</f>
        <v/>
      </c>
      <c r="C152" s="20" t="str">
        <f t="shared" si="58"/>
        <v/>
      </c>
      <c r="D152" s="20" t="str">
        <f t="shared" si="58"/>
        <v/>
      </c>
      <c r="E152" s="20" t="str">
        <f t="shared" si="58"/>
        <v/>
      </c>
      <c r="F152" s="20" t="str">
        <f t="shared" si="58"/>
        <v/>
      </c>
      <c r="G152" s="20" t="str">
        <f t="shared" si="58"/>
        <v/>
      </c>
      <c r="H152" s="20" t="str">
        <f t="shared" si="58"/>
        <v/>
      </c>
      <c r="I152" s="20" t="str">
        <f t="shared" si="58"/>
        <v/>
      </c>
      <c r="J152" s="20" t="str">
        <f t="shared" si="58"/>
        <v/>
      </c>
      <c r="K152" s="20" t="str">
        <f t="shared" si="58"/>
        <v/>
      </c>
      <c r="L152" s="20" t="str">
        <f t="shared" si="58"/>
        <v/>
      </c>
      <c r="M152" s="20" t="str">
        <f t="shared" si="58"/>
        <v/>
      </c>
    </row>
    <row r="153" spans="1:13">
      <c r="A153" s="9" t="s">
        <v>805</v>
      </c>
      <c r="B153" s="20" t="str">
        <f t="shared" ref="B153:M153" si="59">IF(B92&lt;&gt;"",$C$140/B92,"")</f>
        <v/>
      </c>
      <c r="C153" s="20" t="str">
        <f t="shared" si="59"/>
        <v/>
      </c>
      <c r="D153" s="20" t="str">
        <f t="shared" si="59"/>
        <v/>
      </c>
      <c r="E153" s="20" t="str">
        <f t="shared" si="59"/>
        <v/>
      </c>
      <c r="F153" s="20" t="str">
        <f t="shared" si="59"/>
        <v/>
      </c>
      <c r="G153" s="20" t="str">
        <f t="shared" si="59"/>
        <v/>
      </c>
      <c r="H153" s="20" t="str">
        <f t="shared" si="59"/>
        <v/>
      </c>
      <c r="I153" s="20" t="str">
        <f t="shared" si="59"/>
        <v/>
      </c>
      <c r="J153" s="20" t="str">
        <f t="shared" si="59"/>
        <v/>
      </c>
      <c r="K153" s="20" t="str">
        <f t="shared" si="59"/>
        <v/>
      </c>
      <c r="L153" s="20" t="str">
        <f t="shared" si="59"/>
        <v/>
      </c>
      <c r="M153" s="20" t="str">
        <f t="shared" si="59"/>
        <v/>
      </c>
    </row>
    <row r="154" spans="1:13">
      <c r="A154" s="9" t="s">
        <v>806</v>
      </c>
      <c r="B154" s="20" t="str">
        <f t="shared" ref="B154:M154" si="60">IF(B93&lt;&gt;"",$C$140/B93,"")</f>
        <v/>
      </c>
      <c r="C154" s="20" t="str">
        <f t="shared" si="60"/>
        <v/>
      </c>
      <c r="D154" s="20" t="str">
        <f t="shared" si="60"/>
        <v/>
      </c>
      <c r="E154" s="20" t="str">
        <f t="shared" si="60"/>
        <v/>
      </c>
      <c r="F154" s="20" t="str">
        <f t="shared" si="60"/>
        <v/>
      </c>
      <c r="G154" s="20" t="str">
        <f t="shared" si="60"/>
        <v/>
      </c>
      <c r="H154" s="20" t="str">
        <f t="shared" si="60"/>
        <v/>
      </c>
      <c r="I154" s="20" t="str">
        <f t="shared" si="60"/>
        <v/>
      </c>
      <c r="J154" s="20" t="str">
        <f t="shared" si="60"/>
        <v/>
      </c>
      <c r="K154" s="20" t="str">
        <f t="shared" si="60"/>
        <v/>
      </c>
      <c r="L154" s="20" t="str">
        <f t="shared" si="60"/>
        <v/>
      </c>
      <c r="M154" s="20" t="str">
        <f t="shared" si="60"/>
        <v/>
      </c>
    </row>
    <row r="155" spans="1:13">
      <c r="A155" s="9" t="s">
        <v>807</v>
      </c>
      <c r="B155" s="20" t="str">
        <f t="shared" ref="B155:M155" si="61">IF(B94&lt;&gt;"",$C$140/B94,"")</f>
        <v/>
      </c>
      <c r="C155" s="20" t="str">
        <f t="shared" si="61"/>
        <v/>
      </c>
      <c r="D155" s="20" t="str">
        <f t="shared" si="61"/>
        <v/>
      </c>
      <c r="E155" s="20" t="str">
        <f t="shared" si="61"/>
        <v/>
      </c>
      <c r="F155" s="20" t="str">
        <f t="shared" si="61"/>
        <v/>
      </c>
      <c r="G155" s="20" t="str">
        <f t="shared" si="61"/>
        <v/>
      </c>
      <c r="H155" s="20" t="str">
        <f t="shared" si="61"/>
        <v/>
      </c>
      <c r="I155" s="20" t="str">
        <f t="shared" si="61"/>
        <v/>
      </c>
      <c r="J155" s="20" t="str">
        <f t="shared" si="61"/>
        <v/>
      </c>
      <c r="K155" s="20" t="str">
        <f t="shared" si="61"/>
        <v/>
      </c>
      <c r="L155" s="20" t="str">
        <f t="shared" si="61"/>
        <v/>
      </c>
      <c r="M155" s="20" t="str">
        <f t="shared" si="61"/>
        <v/>
      </c>
    </row>
    <row r="156" spans="1:13">
      <c r="A156" s="9" t="s">
        <v>808</v>
      </c>
      <c r="B156" s="20" t="str">
        <f t="shared" ref="B156:M156" si="62">IF(B95&lt;&gt;"",$C$140/B95,"")</f>
        <v/>
      </c>
      <c r="C156" s="20" t="str">
        <f t="shared" si="62"/>
        <v/>
      </c>
      <c r="D156" s="20" t="str">
        <f t="shared" si="62"/>
        <v/>
      </c>
      <c r="E156" s="20" t="str">
        <f t="shared" si="62"/>
        <v/>
      </c>
      <c r="F156" s="20" t="str">
        <f t="shared" si="62"/>
        <v/>
      </c>
      <c r="G156" s="20" t="str">
        <f t="shared" si="62"/>
        <v/>
      </c>
      <c r="H156" s="20" t="str">
        <f t="shared" si="62"/>
        <v/>
      </c>
      <c r="I156" s="20" t="str">
        <f t="shared" si="62"/>
        <v/>
      </c>
      <c r="J156" s="20" t="str">
        <f t="shared" si="62"/>
        <v/>
      </c>
      <c r="K156" s="20" t="str">
        <f t="shared" si="62"/>
        <v/>
      </c>
      <c r="L156" s="20" t="str">
        <f t="shared" si="62"/>
        <v/>
      </c>
      <c r="M156" s="20" t="str">
        <f t="shared" si="62"/>
        <v/>
      </c>
    </row>
    <row r="157" spans="1:13">
      <c r="A157" s="9" t="s">
        <v>809</v>
      </c>
      <c r="B157" s="20" t="str">
        <f t="shared" ref="B157:M157" si="63">IF(B96&lt;&gt;"",$C$140/B96,"")</f>
        <v/>
      </c>
      <c r="C157" s="20" t="str">
        <f t="shared" si="63"/>
        <v/>
      </c>
      <c r="D157" s="20" t="str">
        <f t="shared" si="63"/>
        <v/>
      </c>
      <c r="E157" s="20" t="str">
        <f t="shared" si="63"/>
        <v/>
      </c>
      <c r="F157" s="20" t="str">
        <f t="shared" si="63"/>
        <v/>
      </c>
      <c r="G157" s="20" t="str">
        <f t="shared" si="63"/>
        <v/>
      </c>
      <c r="H157" s="20" t="str">
        <f t="shared" si="63"/>
        <v/>
      </c>
      <c r="I157" s="20" t="str">
        <f t="shared" si="63"/>
        <v/>
      </c>
      <c r="J157" s="20" t="str">
        <f t="shared" si="63"/>
        <v/>
      </c>
      <c r="K157" s="20" t="str">
        <f t="shared" si="63"/>
        <v/>
      </c>
      <c r="L157" s="20" t="str">
        <f t="shared" si="63"/>
        <v/>
      </c>
      <c r="M157" s="20" t="str">
        <f t="shared" si="63"/>
        <v/>
      </c>
    </row>
    <row r="158" spans="1:13">
      <c r="A158" s="9" t="s">
        <v>810</v>
      </c>
      <c r="B158" s="20" t="str">
        <f t="shared" ref="B158:M158" si="64">IF(B97&lt;&gt;"",$C$140/B97,"")</f>
        <v/>
      </c>
      <c r="C158" s="20" t="str">
        <f t="shared" si="64"/>
        <v/>
      </c>
      <c r="D158" s="20" t="str">
        <f t="shared" si="64"/>
        <v/>
      </c>
      <c r="E158" s="20" t="str">
        <f t="shared" si="64"/>
        <v/>
      </c>
      <c r="F158" s="20" t="str">
        <f t="shared" si="64"/>
        <v/>
      </c>
      <c r="G158" s="20" t="str">
        <f t="shared" si="64"/>
        <v/>
      </c>
      <c r="H158" s="20" t="str">
        <f t="shared" si="64"/>
        <v/>
      </c>
      <c r="I158" s="20" t="str">
        <f t="shared" si="64"/>
        <v/>
      </c>
      <c r="J158" s="20" t="str">
        <f t="shared" si="64"/>
        <v/>
      </c>
      <c r="K158" s="20" t="str">
        <f t="shared" si="64"/>
        <v/>
      </c>
      <c r="L158" s="20" t="str">
        <f t="shared" si="64"/>
        <v/>
      </c>
      <c r="M158" s="20" t="str">
        <f t="shared" si="64"/>
        <v/>
      </c>
    </row>
    <row r="159" spans="1:13">
      <c r="A159" s="9" t="s">
        <v>811</v>
      </c>
      <c r="B159" s="20" t="str">
        <f t="shared" ref="B159:M159" si="65">IF(B98&lt;&gt;"",$C$140/B98,"")</f>
        <v/>
      </c>
      <c r="C159" s="20" t="str">
        <f t="shared" si="65"/>
        <v/>
      </c>
      <c r="D159" s="20" t="str">
        <f t="shared" si="65"/>
        <v/>
      </c>
      <c r="E159" s="20" t="str">
        <f t="shared" si="65"/>
        <v/>
      </c>
      <c r="F159" s="20" t="str">
        <f t="shared" si="65"/>
        <v/>
      </c>
      <c r="G159" s="20" t="str">
        <f t="shared" si="65"/>
        <v/>
      </c>
      <c r="H159" s="20" t="str">
        <f t="shared" si="65"/>
        <v/>
      </c>
      <c r="I159" s="20" t="str">
        <f t="shared" si="65"/>
        <v/>
      </c>
      <c r="J159" s="20" t="str">
        <f t="shared" si="65"/>
        <v/>
      </c>
      <c r="K159" s="20" t="str">
        <f t="shared" si="65"/>
        <v/>
      </c>
      <c r="L159" s="20" t="str">
        <f t="shared" si="65"/>
        <v/>
      </c>
      <c r="M159" s="20" t="str">
        <f t="shared" si="65"/>
        <v/>
      </c>
    </row>
    <row r="160" spans="1:13">
      <c r="B160" s="20" t="str">
        <f t="shared" ref="B160:M160" si="66">IF(B99&lt;&gt;"",$C$140/B99,"")</f>
        <v/>
      </c>
      <c r="C160" s="20" t="str">
        <f t="shared" si="66"/>
        <v/>
      </c>
      <c r="D160" s="20" t="str">
        <f t="shared" si="66"/>
        <v/>
      </c>
      <c r="E160" s="20" t="str">
        <f t="shared" si="66"/>
        <v/>
      </c>
      <c r="F160" s="20" t="str">
        <f t="shared" si="66"/>
        <v/>
      </c>
      <c r="G160" s="20" t="str">
        <f t="shared" si="66"/>
        <v/>
      </c>
      <c r="H160" s="20" t="str">
        <f t="shared" si="66"/>
        <v/>
      </c>
      <c r="I160" s="20" t="str">
        <f t="shared" si="66"/>
        <v/>
      </c>
      <c r="J160" s="20" t="str">
        <f t="shared" si="66"/>
        <v/>
      </c>
      <c r="K160" s="20" t="str">
        <f t="shared" si="66"/>
        <v/>
      </c>
      <c r="L160" s="20" t="str">
        <f t="shared" si="66"/>
        <v/>
      </c>
      <c r="M160" s="20" t="str">
        <f t="shared" si="66"/>
        <v/>
      </c>
    </row>
    <row r="161" spans="1:13">
      <c r="A161" s="9" t="s">
        <v>824</v>
      </c>
      <c r="B161" s="9">
        <v>1</v>
      </c>
      <c r="C161" s="9">
        <v>2</v>
      </c>
      <c r="D161" s="9">
        <v>3</v>
      </c>
      <c r="E161" s="9">
        <v>4</v>
      </c>
      <c r="F161" s="9">
        <v>5</v>
      </c>
      <c r="G161" s="9">
        <v>6</v>
      </c>
      <c r="H161" s="9">
        <v>7</v>
      </c>
      <c r="I161" s="9">
        <v>8</v>
      </c>
      <c r="J161" s="9">
        <v>9</v>
      </c>
      <c r="K161" s="9">
        <v>10</v>
      </c>
      <c r="L161" s="9">
        <v>11</v>
      </c>
      <c r="M161" s="9">
        <v>12</v>
      </c>
    </row>
    <row r="162" spans="1:13">
      <c r="A162" s="9" t="s">
        <v>804</v>
      </c>
      <c r="B162" s="20" t="str">
        <f t="shared" ref="B162:M162" si="67">IF(B101&lt;&gt;"",$C$140/B101,"")</f>
        <v/>
      </c>
      <c r="C162" s="20" t="str">
        <f t="shared" si="67"/>
        <v/>
      </c>
      <c r="D162" s="20" t="str">
        <f t="shared" si="67"/>
        <v/>
      </c>
      <c r="E162" s="20" t="str">
        <f t="shared" si="67"/>
        <v/>
      </c>
      <c r="F162" s="20" t="str">
        <f t="shared" si="67"/>
        <v/>
      </c>
      <c r="G162" s="20" t="str">
        <f t="shared" si="67"/>
        <v/>
      </c>
      <c r="H162" s="20" t="str">
        <f t="shared" si="67"/>
        <v/>
      </c>
      <c r="I162" s="20" t="str">
        <f t="shared" si="67"/>
        <v/>
      </c>
      <c r="J162" s="20" t="str">
        <f t="shared" si="67"/>
        <v/>
      </c>
      <c r="K162" s="20" t="str">
        <f t="shared" si="67"/>
        <v/>
      </c>
      <c r="L162" s="20" t="str">
        <f t="shared" si="67"/>
        <v/>
      </c>
      <c r="M162" s="20" t="str">
        <f t="shared" si="67"/>
        <v/>
      </c>
    </row>
    <row r="163" spans="1:13">
      <c r="A163" s="9" t="s">
        <v>805</v>
      </c>
      <c r="B163" s="20" t="str">
        <f t="shared" ref="B163:M163" si="68">IF(B102&lt;&gt;"",$C$140/B102,"")</f>
        <v/>
      </c>
      <c r="C163" s="20" t="str">
        <f t="shared" si="68"/>
        <v/>
      </c>
      <c r="D163" s="20" t="str">
        <f t="shared" si="68"/>
        <v/>
      </c>
      <c r="E163" s="20" t="str">
        <f t="shared" si="68"/>
        <v/>
      </c>
      <c r="F163" s="20" t="str">
        <f t="shared" si="68"/>
        <v/>
      </c>
      <c r="G163" s="20" t="str">
        <f t="shared" si="68"/>
        <v/>
      </c>
      <c r="H163" s="20" t="str">
        <f t="shared" si="68"/>
        <v/>
      </c>
      <c r="I163" s="20" t="str">
        <f t="shared" si="68"/>
        <v/>
      </c>
      <c r="J163" s="20" t="str">
        <f t="shared" si="68"/>
        <v/>
      </c>
      <c r="K163" s="20" t="str">
        <f t="shared" si="68"/>
        <v/>
      </c>
      <c r="L163" s="20" t="str">
        <f t="shared" si="68"/>
        <v/>
      </c>
      <c r="M163" s="20" t="str">
        <f t="shared" si="68"/>
        <v/>
      </c>
    </row>
    <row r="164" spans="1:13">
      <c r="A164" s="9" t="s">
        <v>806</v>
      </c>
      <c r="B164" s="20" t="str">
        <f t="shared" ref="B164:M164" si="69">IF(B103&lt;&gt;"",$C$140/B103,"")</f>
        <v/>
      </c>
      <c r="C164" s="20" t="str">
        <f t="shared" si="69"/>
        <v/>
      </c>
      <c r="D164" s="20" t="str">
        <f t="shared" si="69"/>
        <v/>
      </c>
      <c r="E164" s="20" t="str">
        <f t="shared" si="69"/>
        <v/>
      </c>
      <c r="F164" s="20" t="str">
        <f t="shared" si="69"/>
        <v/>
      </c>
      <c r="G164" s="20" t="str">
        <f t="shared" si="69"/>
        <v/>
      </c>
      <c r="H164" s="20" t="str">
        <f t="shared" si="69"/>
        <v/>
      </c>
      <c r="I164" s="20" t="str">
        <f t="shared" si="69"/>
        <v/>
      </c>
      <c r="J164" s="20" t="str">
        <f t="shared" si="69"/>
        <v/>
      </c>
      <c r="K164" s="20" t="str">
        <f t="shared" si="69"/>
        <v/>
      </c>
      <c r="L164" s="20" t="str">
        <f t="shared" si="69"/>
        <v/>
      </c>
      <c r="M164" s="20" t="str">
        <f t="shared" si="69"/>
        <v/>
      </c>
    </row>
    <row r="165" spans="1:13">
      <c r="A165" s="9" t="s">
        <v>807</v>
      </c>
      <c r="B165" s="20" t="str">
        <f t="shared" ref="B165:M165" si="70">IF(B104&lt;&gt;"",$C$140/B104,"")</f>
        <v/>
      </c>
      <c r="C165" s="20" t="str">
        <f t="shared" si="70"/>
        <v/>
      </c>
      <c r="D165" s="20" t="str">
        <f t="shared" si="70"/>
        <v/>
      </c>
      <c r="E165" s="20" t="str">
        <f t="shared" si="70"/>
        <v/>
      </c>
      <c r="F165" s="20" t="str">
        <f t="shared" si="70"/>
        <v/>
      </c>
      <c r="G165" s="20" t="str">
        <f t="shared" si="70"/>
        <v/>
      </c>
      <c r="H165" s="20" t="str">
        <f t="shared" si="70"/>
        <v/>
      </c>
      <c r="I165" s="20" t="str">
        <f t="shared" si="70"/>
        <v/>
      </c>
      <c r="J165" s="20" t="str">
        <f t="shared" si="70"/>
        <v/>
      </c>
      <c r="K165" s="20" t="str">
        <f t="shared" si="70"/>
        <v/>
      </c>
      <c r="L165" s="20" t="str">
        <f t="shared" si="70"/>
        <v/>
      </c>
      <c r="M165" s="20" t="str">
        <f t="shared" si="70"/>
        <v/>
      </c>
    </row>
    <row r="166" spans="1:13">
      <c r="A166" s="9" t="s">
        <v>808</v>
      </c>
      <c r="B166" s="20" t="str">
        <f t="shared" ref="B166:M166" si="71">IF(B105&lt;&gt;"",$C$140/B105,"")</f>
        <v/>
      </c>
      <c r="C166" s="20" t="str">
        <f t="shared" si="71"/>
        <v/>
      </c>
      <c r="D166" s="20" t="str">
        <f t="shared" si="71"/>
        <v/>
      </c>
      <c r="E166" s="20" t="str">
        <f t="shared" si="71"/>
        <v/>
      </c>
      <c r="F166" s="20" t="str">
        <f t="shared" si="71"/>
        <v/>
      </c>
      <c r="G166" s="20" t="str">
        <f t="shared" si="71"/>
        <v/>
      </c>
      <c r="H166" s="20" t="str">
        <f t="shared" si="71"/>
        <v/>
      </c>
      <c r="I166" s="20" t="str">
        <f t="shared" si="71"/>
        <v/>
      </c>
      <c r="J166" s="20" t="str">
        <f t="shared" si="71"/>
        <v/>
      </c>
      <c r="K166" s="20" t="str">
        <f t="shared" si="71"/>
        <v/>
      </c>
      <c r="L166" s="20" t="str">
        <f t="shared" si="71"/>
        <v/>
      </c>
      <c r="M166" s="20" t="str">
        <f t="shared" si="71"/>
        <v/>
      </c>
    </row>
    <row r="167" spans="1:13">
      <c r="A167" s="9" t="s">
        <v>809</v>
      </c>
      <c r="B167" s="20" t="str">
        <f t="shared" ref="B167:M167" si="72">IF(B106&lt;&gt;"",$C$140/B106,"")</f>
        <v/>
      </c>
      <c r="C167" s="20" t="str">
        <f t="shared" si="72"/>
        <v/>
      </c>
      <c r="D167" s="20" t="str">
        <f t="shared" si="72"/>
        <v/>
      </c>
      <c r="E167" s="20" t="str">
        <f t="shared" si="72"/>
        <v/>
      </c>
      <c r="F167" s="20" t="str">
        <f t="shared" si="72"/>
        <v/>
      </c>
      <c r="G167" s="20" t="str">
        <f t="shared" si="72"/>
        <v/>
      </c>
      <c r="H167" s="20" t="str">
        <f t="shared" si="72"/>
        <v/>
      </c>
      <c r="I167" s="20" t="str">
        <f t="shared" si="72"/>
        <v/>
      </c>
      <c r="J167" s="20" t="str">
        <f t="shared" si="72"/>
        <v/>
      </c>
      <c r="K167" s="20" t="str">
        <f t="shared" si="72"/>
        <v/>
      </c>
      <c r="L167" s="20" t="str">
        <f t="shared" si="72"/>
        <v/>
      </c>
      <c r="M167" s="20" t="str">
        <f t="shared" si="72"/>
        <v/>
      </c>
    </row>
    <row r="168" spans="1:13">
      <c r="A168" s="9" t="s">
        <v>810</v>
      </c>
      <c r="B168" s="20" t="str">
        <f t="shared" ref="B168:M168" si="73">IF(B107&lt;&gt;"",$C$140/B107,"")</f>
        <v/>
      </c>
      <c r="C168" s="20" t="str">
        <f t="shared" si="73"/>
        <v/>
      </c>
      <c r="D168" s="20" t="str">
        <f t="shared" si="73"/>
        <v/>
      </c>
      <c r="E168" s="20" t="str">
        <f t="shared" si="73"/>
        <v/>
      </c>
      <c r="F168" s="20" t="str">
        <f t="shared" si="73"/>
        <v/>
      </c>
      <c r="G168" s="20" t="str">
        <f t="shared" si="73"/>
        <v/>
      </c>
      <c r="H168" s="20" t="str">
        <f t="shared" si="73"/>
        <v/>
      </c>
      <c r="I168" s="20" t="str">
        <f t="shared" si="73"/>
        <v/>
      </c>
      <c r="J168" s="20" t="str">
        <f t="shared" si="73"/>
        <v/>
      </c>
      <c r="K168" s="20" t="str">
        <f t="shared" si="73"/>
        <v/>
      </c>
      <c r="L168" s="20" t="str">
        <f t="shared" si="73"/>
        <v/>
      </c>
      <c r="M168" s="20" t="str">
        <f t="shared" si="73"/>
        <v/>
      </c>
    </row>
    <row r="169" spans="1:13">
      <c r="A169" s="9" t="s">
        <v>811</v>
      </c>
      <c r="B169" s="20" t="str">
        <f t="shared" ref="B169:M169" si="74">IF(B108&lt;&gt;"",$C$140/B108,"")</f>
        <v/>
      </c>
      <c r="C169" s="20" t="str">
        <f t="shared" si="74"/>
        <v/>
      </c>
      <c r="D169" s="20" t="str">
        <f t="shared" si="74"/>
        <v/>
      </c>
      <c r="E169" s="20" t="str">
        <f t="shared" si="74"/>
        <v/>
      </c>
      <c r="F169" s="20" t="str">
        <f t="shared" si="74"/>
        <v/>
      </c>
      <c r="G169" s="20" t="str">
        <f t="shared" si="74"/>
        <v/>
      </c>
      <c r="H169" s="20" t="str">
        <f t="shared" si="74"/>
        <v/>
      </c>
      <c r="I169" s="20" t="str">
        <f t="shared" si="74"/>
        <v/>
      </c>
      <c r="J169" s="20" t="str">
        <f t="shared" si="74"/>
        <v/>
      </c>
      <c r="K169" s="20" t="str">
        <f t="shared" si="74"/>
        <v/>
      </c>
      <c r="L169" s="20" t="str">
        <f t="shared" si="74"/>
        <v/>
      </c>
      <c r="M169" s="20" t="str">
        <f t="shared" si="74"/>
        <v/>
      </c>
    </row>
    <row r="170" spans="1:13">
      <c r="B170" s="20" t="str">
        <f t="shared" ref="B170:M170" si="75">IF(B109&lt;&gt;"",$C$140/B109,"")</f>
        <v/>
      </c>
      <c r="C170" s="20" t="str">
        <f t="shared" si="75"/>
        <v/>
      </c>
      <c r="D170" s="20" t="str">
        <f t="shared" si="75"/>
        <v/>
      </c>
      <c r="E170" s="20" t="str">
        <f t="shared" si="75"/>
        <v/>
      </c>
      <c r="F170" s="20" t="str">
        <f t="shared" si="75"/>
        <v/>
      </c>
      <c r="G170" s="20" t="str">
        <f t="shared" si="75"/>
        <v/>
      </c>
      <c r="H170" s="20" t="str">
        <f t="shared" si="75"/>
        <v/>
      </c>
      <c r="I170" s="20" t="str">
        <f t="shared" si="75"/>
        <v/>
      </c>
      <c r="J170" s="20" t="str">
        <f t="shared" si="75"/>
        <v/>
      </c>
      <c r="K170" s="20" t="str">
        <f t="shared" si="75"/>
        <v/>
      </c>
      <c r="L170" s="20" t="str">
        <f t="shared" si="75"/>
        <v/>
      </c>
      <c r="M170" s="20" t="str">
        <f t="shared" si="75"/>
        <v/>
      </c>
    </row>
    <row r="171" spans="1:13">
      <c r="A171" s="9" t="s">
        <v>825</v>
      </c>
      <c r="B171" s="9">
        <v>1</v>
      </c>
      <c r="C171" s="9">
        <v>2</v>
      </c>
      <c r="D171" s="9">
        <v>3</v>
      </c>
      <c r="E171" s="9">
        <v>4</v>
      </c>
      <c r="F171" s="9">
        <v>5</v>
      </c>
      <c r="G171" s="9">
        <v>6</v>
      </c>
      <c r="H171" s="9">
        <v>7</v>
      </c>
      <c r="I171" s="9">
        <v>8</v>
      </c>
      <c r="J171" s="9">
        <v>9</v>
      </c>
      <c r="K171" s="9">
        <v>10</v>
      </c>
      <c r="L171" s="9">
        <v>11</v>
      </c>
      <c r="M171" s="9">
        <v>12</v>
      </c>
    </row>
    <row r="172" spans="1:13">
      <c r="A172" s="9" t="s">
        <v>804</v>
      </c>
      <c r="B172" s="20" t="str">
        <f t="shared" ref="B172:M172" si="76">IF(B111&lt;&gt;"",$C$140/B111,"")</f>
        <v/>
      </c>
      <c r="C172" s="20" t="str">
        <f t="shared" si="76"/>
        <v/>
      </c>
      <c r="D172" s="20" t="str">
        <f t="shared" si="76"/>
        <v/>
      </c>
      <c r="E172" s="20" t="str">
        <f t="shared" si="76"/>
        <v/>
      </c>
      <c r="F172" s="20" t="str">
        <f t="shared" si="76"/>
        <v/>
      </c>
      <c r="G172" s="20" t="str">
        <f t="shared" si="76"/>
        <v/>
      </c>
      <c r="H172" s="20" t="str">
        <f t="shared" si="76"/>
        <v/>
      </c>
      <c r="I172" s="20" t="str">
        <f t="shared" si="76"/>
        <v/>
      </c>
      <c r="J172" s="20" t="str">
        <f t="shared" si="76"/>
        <v/>
      </c>
      <c r="K172" s="20" t="str">
        <f t="shared" si="76"/>
        <v/>
      </c>
      <c r="L172" s="20" t="str">
        <f t="shared" si="76"/>
        <v/>
      </c>
      <c r="M172" s="20" t="str">
        <f t="shared" si="76"/>
        <v/>
      </c>
    </row>
    <row r="173" spans="1:13">
      <c r="A173" s="9" t="s">
        <v>805</v>
      </c>
      <c r="B173" s="20" t="str">
        <f t="shared" ref="B173:M173" si="77">IF(B112&lt;&gt;"",$C$140/B112,"")</f>
        <v/>
      </c>
      <c r="C173" s="20" t="str">
        <f t="shared" si="77"/>
        <v/>
      </c>
      <c r="D173" s="20" t="str">
        <f t="shared" si="77"/>
        <v/>
      </c>
      <c r="E173" s="20" t="str">
        <f t="shared" si="77"/>
        <v/>
      </c>
      <c r="F173" s="20" t="str">
        <f t="shared" si="77"/>
        <v/>
      </c>
      <c r="G173" s="20" t="str">
        <f t="shared" si="77"/>
        <v/>
      </c>
      <c r="H173" s="20" t="str">
        <f t="shared" si="77"/>
        <v/>
      </c>
      <c r="I173" s="20" t="str">
        <f t="shared" si="77"/>
        <v/>
      </c>
      <c r="J173" s="20" t="str">
        <f t="shared" si="77"/>
        <v/>
      </c>
      <c r="K173" s="20" t="str">
        <f t="shared" si="77"/>
        <v/>
      </c>
      <c r="L173" s="20" t="str">
        <f t="shared" si="77"/>
        <v/>
      </c>
      <c r="M173" s="20" t="str">
        <f t="shared" si="77"/>
        <v/>
      </c>
    </row>
    <row r="174" spans="1:13">
      <c r="A174" s="9" t="s">
        <v>806</v>
      </c>
      <c r="B174" s="20" t="str">
        <f t="shared" ref="B174:M174" si="78">IF(B113&lt;&gt;"",$C$140/B113,"")</f>
        <v/>
      </c>
      <c r="C174" s="20" t="str">
        <f t="shared" si="78"/>
        <v/>
      </c>
      <c r="D174" s="20" t="str">
        <f t="shared" si="78"/>
        <v/>
      </c>
      <c r="E174" s="20" t="str">
        <f t="shared" si="78"/>
        <v/>
      </c>
      <c r="F174" s="20" t="str">
        <f t="shared" si="78"/>
        <v/>
      </c>
      <c r="G174" s="20" t="str">
        <f t="shared" si="78"/>
        <v/>
      </c>
      <c r="H174" s="20" t="str">
        <f t="shared" si="78"/>
        <v/>
      </c>
      <c r="I174" s="20" t="str">
        <f t="shared" si="78"/>
        <v/>
      </c>
      <c r="J174" s="20" t="str">
        <f t="shared" si="78"/>
        <v/>
      </c>
      <c r="K174" s="20" t="str">
        <f t="shared" si="78"/>
        <v/>
      </c>
      <c r="L174" s="20" t="str">
        <f t="shared" si="78"/>
        <v/>
      </c>
      <c r="M174" s="20" t="str">
        <f t="shared" si="78"/>
        <v/>
      </c>
    </row>
    <row r="175" spans="1:13">
      <c r="A175" s="9" t="s">
        <v>807</v>
      </c>
      <c r="B175" s="20" t="str">
        <f t="shared" ref="B175:M175" si="79">IF(B114&lt;&gt;"",$C$140/B114,"")</f>
        <v/>
      </c>
      <c r="C175" s="20" t="str">
        <f t="shared" si="79"/>
        <v/>
      </c>
      <c r="D175" s="20" t="str">
        <f t="shared" si="79"/>
        <v/>
      </c>
      <c r="E175" s="20" t="str">
        <f t="shared" si="79"/>
        <v/>
      </c>
      <c r="F175" s="20" t="str">
        <f t="shared" si="79"/>
        <v/>
      </c>
      <c r="G175" s="20" t="str">
        <f t="shared" si="79"/>
        <v/>
      </c>
      <c r="H175" s="20" t="str">
        <f t="shared" si="79"/>
        <v/>
      </c>
      <c r="I175" s="20" t="str">
        <f t="shared" si="79"/>
        <v/>
      </c>
      <c r="J175" s="20" t="str">
        <f t="shared" si="79"/>
        <v/>
      </c>
      <c r="K175" s="20" t="str">
        <f t="shared" si="79"/>
        <v/>
      </c>
      <c r="L175" s="20" t="str">
        <f t="shared" si="79"/>
        <v/>
      </c>
      <c r="M175" s="20" t="str">
        <f t="shared" si="79"/>
        <v/>
      </c>
    </row>
    <row r="176" spans="1:13">
      <c r="A176" s="9" t="s">
        <v>808</v>
      </c>
      <c r="B176" s="20" t="str">
        <f t="shared" ref="B176:M176" si="80">IF(B115&lt;&gt;"",$C$140/B115,"")</f>
        <v/>
      </c>
      <c r="C176" s="20" t="str">
        <f t="shared" si="80"/>
        <v/>
      </c>
      <c r="D176" s="20" t="str">
        <f t="shared" si="80"/>
        <v/>
      </c>
      <c r="E176" s="20" t="str">
        <f t="shared" si="80"/>
        <v/>
      </c>
      <c r="F176" s="20" t="str">
        <f t="shared" si="80"/>
        <v/>
      </c>
      <c r="G176" s="20" t="str">
        <f t="shared" si="80"/>
        <v/>
      </c>
      <c r="H176" s="20" t="str">
        <f t="shared" si="80"/>
        <v/>
      </c>
      <c r="I176" s="20" t="str">
        <f t="shared" si="80"/>
        <v/>
      </c>
      <c r="J176" s="20" t="str">
        <f t="shared" si="80"/>
        <v/>
      </c>
      <c r="K176" s="20" t="str">
        <f t="shared" si="80"/>
        <v/>
      </c>
      <c r="L176" s="20" t="str">
        <f t="shared" si="80"/>
        <v/>
      </c>
      <c r="M176" s="20" t="str">
        <f t="shared" si="80"/>
        <v/>
      </c>
    </row>
    <row r="177" spans="1:13">
      <c r="A177" s="9" t="s">
        <v>809</v>
      </c>
      <c r="B177" s="20" t="str">
        <f t="shared" ref="B177:M177" si="81">IF(B116&lt;&gt;"",$C$140/B116,"")</f>
        <v/>
      </c>
      <c r="C177" s="20" t="str">
        <f t="shared" si="81"/>
        <v/>
      </c>
      <c r="D177" s="20" t="str">
        <f t="shared" si="81"/>
        <v/>
      </c>
      <c r="E177" s="20" t="str">
        <f t="shared" si="81"/>
        <v/>
      </c>
      <c r="F177" s="20" t="str">
        <f t="shared" si="81"/>
        <v/>
      </c>
      <c r="G177" s="20" t="str">
        <f t="shared" si="81"/>
        <v/>
      </c>
      <c r="H177" s="20" t="str">
        <f t="shared" si="81"/>
        <v/>
      </c>
      <c r="I177" s="20" t="str">
        <f t="shared" si="81"/>
        <v/>
      </c>
      <c r="J177" s="20" t="str">
        <f t="shared" si="81"/>
        <v/>
      </c>
      <c r="K177" s="20" t="str">
        <f t="shared" si="81"/>
        <v/>
      </c>
      <c r="L177" s="20" t="str">
        <f t="shared" si="81"/>
        <v/>
      </c>
      <c r="M177" s="20" t="str">
        <f t="shared" si="81"/>
        <v/>
      </c>
    </row>
    <row r="178" spans="1:13">
      <c r="A178" s="9" t="s">
        <v>810</v>
      </c>
      <c r="B178" s="20" t="str">
        <f t="shared" ref="B178:M178" si="82">IF(B117&lt;&gt;"",$C$140/B117,"")</f>
        <v/>
      </c>
      <c r="C178" s="20" t="str">
        <f t="shared" si="82"/>
        <v/>
      </c>
      <c r="D178" s="20" t="str">
        <f t="shared" si="82"/>
        <v/>
      </c>
      <c r="E178" s="20" t="str">
        <f t="shared" si="82"/>
        <v/>
      </c>
      <c r="F178" s="20" t="str">
        <f t="shared" si="82"/>
        <v/>
      </c>
      <c r="G178" s="20" t="str">
        <f t="shared" si="82"/>
        <v/>
      </c>
      <c r="H178" s="20" t="str">
        <f t="shared" si="82"/>
        <v/>
      </c>
      <c r="I178" s="20" t="str">
        <f t="shared" si="82"/>
        <v/>
      </c>
      <c r="J178" s="20" t="str">
        <f t="shared" si="82"/>
        <v/>
      </c>
      <c r="K178" s="20" t="str">
        <f t="shared" si="82"/>
        <v/>
      </c>
      <c r="L178" s="20" t="str">
        <f t="shared" si="82"/>
        <v/>
      </c>
      <c r="M178" s="20" t="str">
        <f t="shared" si="82"/>
        <v/>
      </c>
    </row>
    <row r="179" spans="1:13">
      <c r="A179" s="9" t="s">
        <v>811</v>
      </c>
      <c r="B179" s="20" t="str">
        <f t="shared" ref="B179:M179" si="83">IF(B118&lt;&gt;"",$C$140/B118,"")</f>
        <v/>
      </c>
      <c r="C179" s="20" t="str">
        <f t="shared" si="83"/>
        <v/>
      </c>
      <c r="D179" s="20" t="str">
        <f t="shared" si="83"/>
        <v/>
      </c>
      <c r="E179" s="20" t="str">
        <f t="shared" si="83"/>
        <v/>
      </c>
      <c r="F179" s="20" t="str">
        <f t="shared" si="83"/>
        <v/>
      </c>
      <c r="G179" s="20" t="str">
        <f t="shared" si="83"/>
        <v/>
      </c>
      <c r="H179" s="20" t="str">
        <f t="shared" si="83"/>
        <v/>
      </c>
      <c r="I179" s="20" t="str">
        <f t="shared" si="83"/>
        <v/>
      </c>
      <c r="J179" s="20" t="str">
        <f t="shared" si="83"/>
        <v/>
      </c>
      <c r="K179" s="20" t="str">
        <f t="shared" si="83"/>
        <v/>
      </c>
      <c r="L179" s="20" t="str">
        <f t="shared" si="83"/>
        <v/>
      </c>
      <c r="M179" s="20" t="str">
        <f t="shared" si="83"/>
        <v/>
      </c>
    </row>
    <row r="180" spans="1:13">
      <c r="B180" s="20" t="str">
        <f t="shared" ref="B180:M180" si="84">IF(B119&lt;&gt;"",$C$140/B119,"")</f>
        <v/>
      </c>
      <c r="C180" s="20" t="str">
        <f t="shared" si="84"/>
        <v/>
      </c>
      <c r="D180" s="20" t="str">
        <f t="shared" si="84"/>
        <v/>
      </c>
      <c r="E180" s="20" t="str">
        <f t="shared" si="84"/>
        <v/>
      </c>
      <c r="F180" s="20" t="str">
        <f t="shared" si="84"/>
        <v/>
      </c>
      <c r="G180" s="20" t="str">
        <f t="shared" si="84"/>
        <v/>
      </c>
      <c r="H180" s="20" t="str">
        <f t="shared" si="84"/>
        <v/>
      </c>
      <c r="I180" s="20" t="str">
        <f t="shared" si="84"/>
        <v/>
      </c>
      <c r="J180" s="20" t="str">
        <f t="shared" si="84"/>
        <v/>
      </c>
      <c r="K180" s="20" t="str">
        <f t="shared" si="84"/>
        <v/>
      </c>
      <c r="L180" s="20" t="str">
        <f t="shared" si="84"/>
        <v/>
      </c>
      <c r="M180" s="20" t="str">
        <f t="shared" si="84"/>
        <v/>
      </c>
    </row>
    <row r="181" spans="1:13">
      <c r="A181" s="9" t="s">
        <v>826</v>
      </c>
      <c r="B181" s="9">
        <v>1</v>
      </c>
      <c r="C181" s="9">
        <v>2</v>
      </c>
      <c r="D181" s="9">
        <v>3</v>
      </c>
      <c r="E181" s="9">
        <v>4</v>
      </c>
      <c r="F181" s="9">
        <v>5</v>
      </c>
      <c r="G181" s="9">
        <v>6</v>
      </c>
      <c r="H181" s="9">
        <v>7</v>
      </c>
      <c r="I181" s="9">
        <v>8</v>
      </c>
      <c r="J181" s="9">
        <v>9</v>
      </c>
      <c r="K181" s="9">
        <v>10</v>
      </c>
      <c r="L181" s="9">
        <v>11</v>
      </c>
      <c r="M181" s="9">
        <v>12</v>
      </c>
    </row>
    <row r="182" spans="1:13">
      <c r="A182" s="9" t="s">
        <v>804</v>
      </c>
      <c r="B182" s="20" t="str">
        <f t="shared" ref="B182:M182" si="85">IF(B121&lt;&gt;"",$C$140/B121,"")</f>
        <v/>
      </c>
      <c r="C182" s="20" t="str">
        <f t="shared" si="85"/>
        <v/>
      </c>
      <c r="D182" s="20" t="str">
        <f t="shared" si="85"/>
        <v/>
      </c>
      <c r="E182" s="20" t="str">
        <f t="shared" si="85"/>
        <v/>
      </c>
      <c r="F182" s="20" t="str">
        <f t="shared" si="85"/>
        <v/>
      </c>
      <c r="G182" s="20" t="str">
        <f t="shared" si="85"/>
        <v/>
      </c>
      <c r="H182" s="20" t="str">
        <f t="shared" si="85"/>
        <v/>
      </c>
      <c r="I182" s="20" t="str">
        <f t="shared" si="85"/>
        <v/>
      </c>
      <c r="J182" s="20" t="str">
        <f t="shared" si="85"/>
        <v/>
      </c>
      <c r="K182" s="20" t="str">
        <f t="shared" si="85"/>
        <v/>
      </c>
      <c r="L182" s="20" t="str">
        <f t="shared" si="85"/>
        <v/>
      </c>
      <c r="M182" s="20" t="str">
        <f t="shared" si="85"/>
        <v/>
      </c>
    </row>
    <row r="183" spans="1:13">
      <c r="A183" s="9" t="s">
        <v>805</v>
      </c>
      <c r="B183" s="20" t="str">
        <f t="shared" ref="B183:M183" si="86">IF(B122&lt;&gt;"",$C$140/B122,"")</f>
        <v/>
      </c>
      <c r="C183" s="20" t="str">
        <f t="shared" si="86"/>
        <v/>
      </c>
      <c r="D183" s="20" t="str">
        <f t="shared" si="86"/>
        <v/>
      </c>
      <c r="E183" s="20" t="str">
        <f t="shared" si="86"/>
        <v/>
      </c>
      <c r="F183" s="20" t="str">
        <f t="shared" si="86"/>
        <v/>
      </c>
      <c r="G183" s="20" t="str">
        <f t="shared" si="86"/>
        <v/>
      </c>
      <c r="H183" s="20" t="str">
        <f t="shared" si="86"/>
        <v/>
      </c>
      <c r="I183" s="20" t="str">
        <f t="shared" si="86"/>
        <v/>
      </c>
      <c r="J183" s="20" t="str">
        <f t="shared" si="86"/>
        <v/>
      </c>
      <c r="K183" s="20" t="str">
        <f t="shared" si="86"/>
        <v/>
      </c>
      <c r="L183" s="20" t="str">
        <f t="shared" si="86"/>
        <v/>
      </c>
      <c r="M183" s="20" t="str">
        <f t="shared" si="86"/>
        <v/>
      </c>
    </row>
    <row r="184" spans="1:13">
      <c r="A184" s="9" t="s">
        <v>806</v>
      </c>
      <c r="B184" s="20" t="str">
        <f t="shared" ref="B184:M184" si="87">IF(B123&lt;&gt;"",$C$140/B123,"")</f>
        <v/>
      </c>
      <c r="C184" s="20" t="str">
        <f t="shared" si="87"/>
        <v/>
      </c>
      <c r="D184" s="20" t="str">
        <f t="shared" si="87"/>
        <v/>
      </c>
      <c r="E184" s="20" t="str">
        <f t="shared" si="87"/>
        <v/>
      </c>
      <c r="F184" s="20" t="str">
        <f t="shared" si="87"/>
        <v/>
      </c>
      <c r="G184" s="20" t="str">
        <f t="shared" si="87"/>
        <v/>
      </c>
      <c r="H184" s="20" t="str">
        <f t="shared" si="87"/>
        <v/>
      </c>
      <c r="I184" s="20" t="str">
        <f t="shared" si="87"/>
        <v/>
      </c>
      <c r="J184" s="20" t="str">
        <f t="shared" si="87"/>
        <v/>
      </c>
      <c r="K184" s="20" t="str">
        <f t="shared" si="87"/>
        <v/>
      </c>
      <c r="L184" s="20" t="str">
        <f t="shared" si="87"/>
        <v/>
      </c>
      <c r="M184" s="20" t="str">
        <f t="shared" si="87"/>
        <v/>
      </c>
    </row>
    <row r="185" spans="1:13">
      <c r="A185" s="9" t="s">
        <v>807</v>
      </c>
      <c r="B185" s="20" t="str">
        <f t="shared" ref="B185:M185" si="88">IF(B124&lt;&gt;"",$C$140/B124,"")</f>
        <v/>
      </c>
      <c r="C185" s="20" t="str">
        <f t="shared" si="88"/>
        <v/>
      </c>
      <c r="D185" s="20" t="str">
        <f t="shared" si="88"/>
        <v/>
      </c>
      <c r="E185" s="20" t="str">
        <f t="shared" si="88"/>
        <v/>
      </c>
      <c r="F185" s="20" t="str">
        <f t="shared" si="88"/>
        <v/>
      </c>
      <c r="G185" s="20" t="str">
        <f t="shared" si="88"/>
        <v/>
      </c>
      <c r="H185" s="20" t="str">
        <f t="shared" si="88"/>
        <v/>
      </c>
      <c r="I185" s="20" t="str">
        <f t="shared" si="88"/>
        <v/>
      </c>
      <c r="J185" s="20" t="str">
        <f t="shared" si="88"/>
        <v/>
      </c>
      <c r="K185" s="20" t="str">
        <f t="shared" si="88"/>
        <v/>
      </c>
      <c r="L185" s="20" t="str">
        <f t="shared" si="88"/>
        <v/>
      </c>
      <c r="M185" s="20" t="str">
        <f t="shared" si="88"/>
        <v/>
      </c>
    </row>
    <row r="186" spans="1:13">
      <c r="A186" s="9" t="s">
        <v>808</v>
      </c>
      <c r="B186" s="20" t="str">
        <f t="shared" ref="B186:M186" si="89">IF(B125&lt;&gt;"",$C$140/B125,"")</f>
        <v/>
      </c>
      <c r="C186" s="20" t="str">
        <f t="shared" si="89"/>
        <v/>
      </c>
      <c r="D186" s="20" t="str">
        <f t="shared" si="89"/>
        <v/>
      </c>
      <c r="E186" s="20" t="str">
        <f t="shared" si="89"/>
        <v/>
      </c>
      <c r="F186" s="20" t="str">
        <f t="shared" si="89"/>
        <v/>
      </c>
      <c r="G186" s="20" t="str">
        <f t="shared" si="89"/>
        <v/>
      </c>
      <c r="H186" s="20" t="str">
        <f t="shared" si="89"/>
        <v/>
      </c>
      <c r="I186" s="20" t="str">
        <f t="shared" si="89"/>
        <v/>
      </c>
      <c r="J186" s="20" t="str">
        <f t="shared" si="89"/>
        <v/>
      </c>
      <c r="K186" s="20" t="str">
        <f t="shared" si="89"/>
        <v/>
      </c>
      <c r="L186" s="20" t="str">
        <f t="shared" si="89"/>
        <v/>
      </c>
      <c r="M186" s="20" t="str">
        <f t="shared" si="89"/>
        <v/>
      </c>
    </row>
    <row r="187" spans="1:13">
      <c r="A187" s="9" t="s">
        <v>809</v>
      </c>
      <c r="B187" s="20" t="str">
        <f t="shared" ref="B187:M187" si="90">IF(B126&lt;&gt;"",$C$140/B126,"")</f>
        <v/>
      </c>
      <c r="C187" s="20" t="str">
        <f t="shared" si="90"/>
        <v/>
      </c>
      <c r="D187" s="20" t="str">
        <f t="shared" si="90"/>
        <v/>
      </c>
      <c r="E187" s="20" t="str">
        <f t="shared" si="90"/>
        <v/>
      </c>
      <c r="F187" s="20" t="str">
        <f t="shared" si="90"/>
        <v/>
      </c>
      <c r="G187" s="20" t="str">
        <f t="shared" si="90"/>
        <v/>
      </c>
      <c r="H187" s="20" t="str">
        <f t="shared" si="90"/>
        <v/>
      </c>
      <c r="I187" s="20" t="str">
        <f t="shared" si="90"/>
        <v/>
      </c>
      <c r="J187" s="20" t="str">
        <f t="shared" si="90"/>
        <v/>
      </c>
      <c r="K187" s="20" t="str">
        <f t="shared" si="90"/>
        <v/>
      </c>
      <c r="L187" s="20" t="str">
        <f t="shared" si="90"/>
        <v/>
      </c>
      <c r="M187" s="20" t="str">
        <f t="shared" si="90"/>
        <v/>
      </c>
    </row>
    <row r="188" spans="1:13">
      <c r="A188" s="9" t="s">
        <v>810</v>
      </c>
      <c r="B188" s="20" t="str">
        <f t="shared" ref="B188:M188" si="91">IF(B127&lt;&gt;"",$C$140/B127,"")</f>
        <v/>
      </c>
      <c r="C188" s="20" t="str">
        <f t="shared" si="91"/>
        <v/>
      </c>
      <c r="D188" s="20" t="str">
        <f t="shared" si="91"/>
        <v/>
      </c>
      <c r="E188" s="20" t="str">
        <f t="shared" si="91"/>
        <v/>
      </c>
      <c r="F188" s="20" t="str">
        <f t="shared" si="91"/>
        <v/>
      </c>
      <c r="G188" s="20" t="str">
        <f t="shared" si="91"/>
        <v/>
      </c>
      <c r="H188" s="20" t="str">
        <f t="shared" si="91"/>
        <v/>
      </c>
      <c r="I188" s="20" t="str">
        <f t="shared" si="91"/>
        <v/>
      </c>
      <c r="J188" s="20" t="str">
        <f t="shared" si="91"/>
        <v/>
      </c>
      <c r="K188" s="20" t="str">
        <f t="shared" si="91"/>
        <v/>
      </c>
      <c r="L188" s="20" t="str">
        <f t="shared" si="91"/>
        <v/>
      </c>
      <c r="M188" s="20" t="str">
        <f t="shared" si="91"/>
        <v/>
      </c>
    </row>
    <row r="189" spans="1:13">
      <c r="A189" s="9" t="s">
        <v>811</v>
      </c>
      <c r="B189" s="20" t="str">
        <f t="shared" ref="B189:M189" si="92">IF(B128&lt;&gt;"",$C$140/B128,"")</f>
        <v/>
      </c>
      <c r="C189" s="20" t="str">
        <f t="shared" si="92"/>
        <v/>
      </c>
      <c r="D189" s="20" t="str">
        <f t="shared" si="92"/>
        <v/>
      </c>
      <c r="E189" s="20" t="str">
        <f t="shared" si="92"/>
        <v/>
      </c>
      <c r="F189" s="20" t="str">
        <f t="shared" si="92"/>
        <v/>
      </c>
      <c r="G189" s="20" t="str">
        <f t="shared" si="92"/>
        <v/>
      </c>
      <c r="H189" s="20" t="str">
        <f t="shared" si="92"/>
        <v/>
      </c>
      <c r="I189" s="20" t="str">
        <f t="shared" si="92"/>
        <v/>
      </c>
      <c r="J189" s="20" t="str">
        <f t="shared" si="92"/>
        <v/>
      </c>
      <c r="K189" s="20" t="str">
        <f t="shared" si="92"/>
        <v/>
      </c>
      <c r="L189" s="20" t="str">
        <f t="shared" si="92"/>
        <v/>
      </c>
      <c r="M189" s="20" t="str">
        <f t="shared" si="92"/>
        <v/>
      </c>
    </row>
    <row r="190" spans="1:13">
      <c r="B190" s="20" t="str">
        <f t="shared" ref="B190:M190" si="93">IF(B129&lt;&gt;"",$C$140/B129,"")</f>
        <v/>
      </c>
      <c r="C190" s="20" t="str">
        <f t="shared" si="93"/>
        <v/>
      </c>
      <c r="D190" s="20" t="str">
        <f t="shared" si="93"/>
        <v/>
      </c>
      <c r="E190" s="20" t="str">
        <f t="shared" si="93"/>
        <v/>
      </c>
      <c r="F190" s="20" t="str">
        <f t="shared" si="93"/>
        <v/>
      </c>
      <c r="G190" s="20" t="str">
        <f t="shared" si="93"/>
        <v/>
      </c>
      <c r="H190" s="20" t="str">
        <f t="shared" si="93"/>
        <v/>
      </c>
      <c r="I190" s="20" t="str">
        <f t="shared" si="93"/>
        <v/>
      </c>
      <c r="J190" s="20" t="str">
        <f t="shared" si="93"/>
        <v/>
      </c>
      <c r="K190" s="20" t="str">
        <f t="shared" si="93"/>
        <v/>
      </c>
      <c r="L190" s="20" t="str">
        <f t="shared" si="93"/>
        <v/>
      </c>
      <c r="M190" s="20" t="str">
        <f t="shared" si="93"/>
        <v/>
      </c>
    </row>
    <row r="191" spans="1:13">
      <c r="A191" s="9" t="s">
        <v>827</v>
      </c>
      <c r="B191" s="9">
        <v>1</v>
      </c>
      <c r="C191" s="9">
        <v>2</v>
      </c>
      <c r="D191" s="9">
        <v>3</v>
      </c>
      <c r="E191" s="9">
        <v>4</v>
      </c>
      <c r="F191" s="9">
        <v>5</v>
      </c>
      <c r="G191" s="9">
        <v>6</v>
      </c>
      <c r="H191" s="9">
        <v>7</v>
      </c>
      <c r="I191" s="9">
        <v>8</v>
      </c>
      <c r="J191" s="9">
        <v>9</v>
      </c>
      <c r="K191" s="9">
        <v>10</v>
      </c>
      <c r="L191" s="9">
        <v>11</v>
      </c>
      <c r="M191" s="9">
        <v>12</v>
      </c>
    </row>
    <row r="192" spans="1:13">
      <c r="A192" s="9" t="s">
        <v>804</v>
      </c>
      <c r="B192" s="20" t="str">
        <f t="shared" ref="B192:M192" si="94">IF(B131&lt;&gt;"",$C$140/B131,"")</f>
        <v/>
      </c>
      <c r="C192" s="20" t="str">
        <f t="shared" si="94"/>
        <v/>
      </c>
      <c r="D192" s="20" t="str">
        <f t="shared" si="94"/>
        <v/>
      </c>
      <c r="E192" s="20" t="str">
        <f t="shared" si="94"/>
        <v/>
      </c>
      <c r="F192" s="20" t="str">
        <f t="shared" si="94"/>
        <v/>
      </c>
      <c r="G192" s="20" t="str">
        <f t="shared" si="94"/>
        <v/>
      </c>
      <c r="H192" s="20" t="str">
        <f t="shared" si="94"/>
        <v/>
      </c>
      <c r="I192" s="20" t="str">
        <f t="shared" si="94"/>
        <v/>
      </c>
      <c r="J192" s="20" t="str">
        <f t="shared" si="94"/>
        <v/>
      </c>
      <c r="K192" s="20" t="str">
        <f t="shared" si="94"/>
        <v/>
      </c>
      <c r="L192" s="20" t="str">
        <f t="shared" si="94"/>
        <v/>
      </c>
      <c r="M192" s="20" t="str">
        <f t="shared" si="94"/>
        <v/>
      </c>
    </row>
    <row r="193" spans="1:13">
      <c r="A193" s="9" t="s">
        <v>805</v>
      </c>
      <c r="B193" s="20" t="str">
        <f t="shared" ref="B193:M193" si="95">IF(B132&lt;&gt;"",$C$140/B132,"")</f>
        <v/>
      </c>
      <c r="C193" s="20" t="str">
        <f t="shared" si="95"/>
        <v/>
      </c>
      <c r="D193" s="20" t="str">
        <f t="shared" si="95"/>
        <v/>
      </c>
      <c r="E193" s="20" t="str">
        <f t="shared" si="95"/>
        <v/>
      </c>
      <c r="F193" s="20" t="str">
        <f t="shared" si="95"/>
        <v/>
      </c>
      <c r="G193" s="20" t="str">
        <f t="shared" si="95"/>
        <v/>
      </c>
      <c r="H193" s="20" t="str">
        <f t="shared" si="95"/>
        <v/>
      </c>
      <c r="I193" s="20" t="str">
        <f t="shared" si="95"/>
        <v/>
      </c>
      <c r="J193" s="20" t="str">
        <f t="shared" si="95"/>
        <v/>
      </c>
      <c r="K193" s="20" t="str">
        <f t="shared" si="95"/>
        <v/>
      </c>
      <c r="L193" s="20" t="str">
        <f t="shared" si="95"/>
        <v/>
      </c>
      <c r="M193" s="20" t="str">
        <f t="shared" si="95"/>
        <v/>
      </c>
    </row>
    <row r="194" spans="1:13">
      <c r="A194" s="9" t="s">
        <v>806</v>
      </c>
      <c r="B194" s="20" t="str">
        <f t="shared" ref="B194:M194" si="96">IF(B133&lt;&gt;"",$C$140/B133,"")</f>
        <v/>
      </c>
      <c r="C194" s="20" t="str">
        <f t="shared" si="96"/>
        <v/>
      </c>
      <c r="D194" s="20" t="str">
        <f t="shared" si="96"/>
        <v/>
      </c>
      <c r="E194" s="20" t="str">
        <f t="shared" si="96"/>
        <v/>
      </c>
      <c r="F194" s="20" t="str">
        <f t="shared" si="96"/>
        <v/>
      </c>
      <c r="G194" s="20" t="str">
        <f t="shared" si="96"/>
        <v/>
      </c>
      <c r="H194" s="20" t="str">
        <f t="shared" si="96"/>
        <v/>
      </c>
      <c r="I194" s="20" t="str">
        <f t="shared" si="96"/>
        <v/>
      </c>
      <c r="J194" s="20" t="str">
        <f t="shared" si="96"/>
        <v/>
      </c>
      <c r="K194" s="20" t="str">
        <f t="shared" si="96"/>
        <v/>
      </c>
      <c r="L194" s="20" t="str">
        <f t="shared" si="96"/>
        <v/>
      </c>
      <c r="M194" s="20" t="str">
        <f t="shared" si="96"/>
        <v/>
      </c>
    </row>
    <row r="195" spans="1:13">
      <c r="A195" s="9" t="s">
        <v>807</v>
      </c>
      <c r="B195" s="20" t="str">
        <f t="shared" ref="B195:M195" si="97">IF(B134&lt;&gt;"",$C$140/B134,"")</f>
        <v/>
      </c>
      <c r="C195" s="20" t="str">
        <f t="shared" si="97"/>
        <v/>
      </c>
      <c r="D195" s="20" t="str">
        <f t="shared" si="97"/>
        <v/>
      </c>
      <c r="E195" s="20" t="str">
        <f t="shared" si="97"/>
        <v/>
      </c>
      <c r="F195" s="20" t="str">
        <f t="shared" si="97"/>
        <v/>
      </c>
      <c r="G195" s="20" t="str">
        <f t="shared" si="97"/>
        <v/>
      </c>
      <c r="H195" s="20" t="str">
        <f t="shared" si="97"/>
        <v/>
      </c>
      <c r="I195" s="20" t="str">
        <f t="shared" si="97"/>
        <v/>
      </c>
      <c r="J195" s="20" t="str">
        <f t="shared" si="97"/>
        <v/>
      </c>
      <c r="K195" s="20" t="str">
        <f t="shared" si="97"/>
        <v/>
      </c>
      <c r="L195" s="20" t="str">
        <f t="shared" si="97"/>
        <v/>
      </c>
      <c r="M195" s="20" t="str">
        <f t="shared" si="97"/>
        <v/>
      </c>
    </row>
    <row r="196" spans="1:13">
      <c r="A196" s="9" t="s">
        <v>808</v>
      </c>
      <c r="B196" s="20" t="str">
        <f t="shared" ref="B196:M196" si="98">IF(B135&lt;&gt;"",$C$140/B135,"")</f>
        <v/>
      </c>
      <c r="C196" s="20" t="str">
        <f t="shared" si="98"/>
        <v/>
      </c>
      <c r="D196" s="20" t="str">
        <f t="shared" si="98"/>
        <v/>
      </c>
      <c r="E196" s="20" t="str">
        <f t="shared" si="98"/>
        <v/>
      </c>
      <c r="F196" s="20" t="str">
        <f t="shared" si="98"/>
        <v/>
      </c>
      <c r="G196" s="20" t="str">
        <f t="shared" si="98"/>
        <v/>
      </c>
      <c r="H196" s="20" t="str">
        <f t="shared" si="98"/>
        <v/>
      </c>
      <c r="I196" s="20" t="str">
        <f t="shared" si="98"/>
        <v/>
      </c>
      <c r="J196" s="20" t="str">
        <f t="shared" si="98"/>
        <v/>
      </c>
      <c r="K196" s="20" t="str">
        <f t="shared" si="98"/>
        <v/>
      </c>
      <c r="L196" s="20" t="str">
        <f t="shared" si="98"/>
        <v/>
      </c>
      <c r="M196" s="20" t="str">
        <f t="shared" si="98"/>
        <v/>
      </c>
    </row>
    <row r="197" spans="1:13">
      <c r="A197" s="9" t="s">
        <v>809</v>
      </c>
      <c r="B197" s="20" t="str">
        <f t="shared" ref="B197:M197" si="99">IF(B136&lt;&gt;"",$C$140/B136,"")</f>
        <v/>
      </c>
      <c r="C197" s="20" t="str">
        <f t="shared" si="99"/>
        <v/>
      </c>
      <c r="D197" s="20" t="str">
        <f t="shared" si="99"/>
        <v/>
      </c>
      <c r="E197" s="20" t="str">
        <f t="shared" si="99"/>
        <v/>
      </c>
      <c r="F197" s="20" t="str">
        <f t="shared" si="99"/>
        <v/>
      </c>
      <c r="G197" s="20" t="str">
        <f t="shared" si="99"/>
        <v/>
      </c>
      <c r="H197" s="20" t="str">
        <f t="shared" si="99"/>
        <v/>
      </c>
      <c r="I197" s="20" t="str">
        <f t="shared" si="99"/>
        <v/>
      </c>
      <c r="J197" s="20" t="str">
        <f t="shared" si="99"/>
        <v/>
      </c>
      <c r="K197" s="20" t="str">
        <f t="shared" si="99"/>
        <v/>
      </c>
      <c r="L197" s="20" t="str">
        <f t="shared" si="99"/>
        <v/>
      </c>
      <c r="M197" s="20" t="str">
        <f t="shared" si="99"/>
        <v/>
      </c>
    </row>
    <row r="198" spans="1:13">
      <c r="A198" s="9" t="s">
        <v>810</v>
      </c>
      <c r="B198" s="20" t="str">
        <f t="shared" ref="B198:M198" si="100">IF(B137&lt;&gt;"",$C$140/B137,"")</f>
        <v/>
      </c>
      <c r="C198" s="20" t="str">
        <f t="shared" si="100"/>
        <v/>
      </c>
      <c r="D198" s="20" t="str">
        <f t="shared" si="100"/>
        <v/>
      </c>
      <c r="E198" s="20" t="str">
        <f t="shared" si="100"/>
        <v/>
      </c>
      <c r="F198" s="20" t="str">
        <f t="shared" si="100"/>
        <v/>
      </c>
      <c r="G198" s="20" t="str">
        <f t="shared" si="100"/>
        <v/>
      </c>
      <c r="H198" s="20" t="str">
        <f t="shared" si="100"/>
        <v/>
      </c>
      <c r="I198" s="20" t="str">
        <f t="shared" si="100"/>
        <v/>
      </c>
      <c r="J198" s="20" t="str">
        <f t="shared" si="100"/>
        <v/>
      </c>
      <c r="K198" s="20" t="str">
        <f t="shared" si="100"/>
        <v/>
      </c>
      <c r="L198" s="20" t="str">
        <f t="shared" si="100"/>
        <v/>
      </c>
      <c r="M198" s="20" t="str">
        <f t="shared" si="100"/>
        <v/>
      </c>
    </row>
    <row r="199" spans="1:13">
      <c r="A199" s="9" t="s">
        <v>811</v>
      </c>
      <c r="B199" s="20" t="str">
        <f t="shared" ref="B199:M199" si="101">IF(B138&lt;&gt;"",$C$140/B138,"")</f>
        <v/>
      </c>
      <c r="C199" s="20" t="str">
        <f t="shared" si="101"/>
        <v/>
      </c>
      <c r="D199" s="20" t="str">
        <f t="shared" si="101"/>
        <v/>
      </c>
      <c r="E199" s="20" t="str">
        <f t="shared" si="101"/>
        <v/>
      </c>
      <c r="F199" s="20" t="str">
        <f t="shared" si="101"/>
        <v/>
      </c>
      <c r="G199" s="20" t="str">
        <f t="shared" si="101"/>
        <v/>
      </c>
      <c r="H199" s="20" t="str">
        <f t="shared" si="101"/>
        <v/>
      </c>
      <c r="I199" s="20" t="str">
        <f t="shared" si="101"/>
        <v/>
      </c>
      <c r="J199" s="20" t="str">
        <f t="shared" si="101"/>
        <v/>
      </c>
      <c r="K199" s="20" t="str">
        <f t="shared" si="101"/>
        <v/>
      </c>
      <c r="L199" s="20" t="str">
        <f t="shared" si="101"/>
        <v/>
      </c>
      <c r="M199" s="20" t="str">
        <f t="shared" si="101"/>
        <v/>
      </c>
    </row>
  </sheetData>
  <conditionalFormatting sqref="B142:M149 B152:M159 B162:M169 B172:M179 B182:M189 B192:M199">
    <cfRule type="cellIs" dxfId="10" priority="2" operator="greaterThan">
      <formula>20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CEF33-0497-B740-8697-A8FD31900166}">
  <dimension ref="A1:C578"/>
  <sheetViews>
    <sheetView topLeftCell="A177" workbookViewId="0">
      <selection activeCell="C392" sqref="C392"/>
    </sheetView>
  </sheetViews>
  <sheetFormatPr baseColWidth="10" defaultRowHeight="16"/>
  <cols>
    <col min="2" max="2" width="12.5" bestFit="1" customWidth="1"/>
  </cols>
  <sheetData>
    <row r="1" spans="1:3">
      <c r="B1" t="s">
        <v>899</v>
      </c>
    </row>
    <row r="2" spans="1:3">
      <c r="A2" t="s">
        <v>902</v>
      </c>
      <c r="B2" t="s">
        <v>903</v>
      </c>
      <c r="C2" t="s">
        <v>904</v>
      </c>
    </row>
    <row r="3" spans="1:3">
      <c r="A3" t="s">
        <v>10</v>
      </c>
      <c r="B3" t="s">
        <v>11</v>
      </c>
      <c r="C3" t="str">
        <f>PicoGreen!B142</f>
        <v/>
      </c>
    </row>
    <row r="4" spans="1:3">
      <c r="A4" t="s">
        <v>10</v>
      </c>
      <c r="B4" t="s">
        <v>19</v>
      </c>
      <c r="C4" t="str">
        <f>PicoGreen!B143</f>
        <v/>
      </c>
    </row>
    <row r="5" spans="1:3">
      <c r="A5" t="s">
        <v>10</v>
      </c>
      <c r="B5" t="s">
        <v>23</v>
      </c>
      <c r="C5" t="str">
        <f>PicoGreen!B144</f>
        <v/>
      </c>
    </row>
    <row r="6" spans="1:3">
      <c r="A6" t="s">
        <v>10</v>
      </c>
      <c r="B6" t="s">
        <v>27</v>
      </c>
      <c r="C6" t="str">
        <f>PicoGreen!B145</f>
        <v/>
      </c>
    </row>
    <row r="7" spans="1:3">
      <c r="A7" t="s">
        <v>10</v>
      </c>
      <c r="B7" t="s">
        <v>31</v>
      </c>
      <c r="C7" t="str">
        <f>PicoGreen!B146</f>
        <v/>
      </c>
    </row>
    <row r="8" spans="1:3">
      <c r="A8" t="s">
        <v>10</v>
      </c>
      <c r="B8" t="s">
        <v>35</v>
      </c>
      <c r="C8" t="str">
        <f>PicoGreen!B147</f>
        <v/>
      </c>
    </row>
    <row r="9" spans="1:3">
      <c r="A9" t="s">
        <v>10</v>
      </c>
      <c r="B9" t="s">
        <v>39</v>
      </c>
      <c r="C9" t="str">
        <f>PicoGreen!B148</f>
        <v/>
      </c>
    </row>
    <row r="10" spans="1:3">
      <c r="A10" t="s">
        <v>10</v>
      </c>
      <c r="B10" t="s">
        <v>43</v>
      </c>
      <c r="C10" t="str">
        <f>PicoGreen!B149</f>
        <v/>
      </c>
    </row>
    <row r="11" spans="1:3">
      <c r="A11" t="s">
        <v>10</v>
      </c>
      <c r="B11" t="s">
        <v>47</v>
      </c>
      <c r="C11" t="str">
        <f>PicoGreen!C142</f>
        <v/>
      </c>
    </row>
    <row r="12" spans="1:3">
      <c r="A12" t="s">
        <v>10</v>
      </c>
      <c r="B12" t="s">
        <v>51</v>
      </c>
      <c r="C12" t="str">
        <f>PicoGreen!C143</f>
        <v/>
      </c>
    </row>
    <row r="13" spans="1:3">
      <c r="A13" t="s">
        <v>10</v>
      </c>
      <c r="B13" t="s">
        <v>53</v>
      </c>
      <c r="C13" t="str">
        <f>PicoGreen!C144</f>
        <v/>
      </c>
    </row>
    <row r="14" spans="1:3">
      <c r="A14" t="s">
        <v>10</v>
      </c>
      <c r="B14" t="s">
        <v>55</v>
      </c>
      <c r="C14" t="str">
        <f>PicoGreen!C145</f>
        <v/>
      </c>
    </row>
    <row r="15" spans="1:3">
      <c r="A15" t="s">
        <v>10</v>
      </c>
      <c r="B15" t="s">
        <v>57</v>
      </c>
      <c r="C15" t="str">
        <f>PicoGreen!C146</f>
        <v/>
      </c>
    </row>
    <row r="16" spans="1:3">
      <c r="A16" t="s">
        <v>10</v>
      </c>
      <c r="B16" t="s">
        <v>59</v>
      </c>
      <c r="C16" t="str">
        <f>PicoGreen!C147</f>
        <v/>
      </c>
    </row>
    <row r="17" spans="1:3">
      <c r="A17" t="s">
        <v>10</v>
      </c>
      <c r="B17" t="s">
        <v>61</v>
      </c>
      <c r="C17" t="str">
        <f>PicoGreen!C148</f>
        <v/>
      </c>
    </row>
    <row r="18" spans="1:3">
      <c r="A18" t="s">
        <v>10</v>
      </c>
      <c r="B18" t="s">
        <v>63</v>
      </c>
      <c r="C18" t="str">
        <f>PicoGreen!C149</f>
        <v/>
      </c>
    </row>
    <row r="19" spans="1:3">
      <c r="A19" t="s">
        <v>10</v>
      </c>
      <c r="B19" t="s">
        <v>65</v>
      </c>
      <c r="C19" t="str">
        <f>PicoGreen!D142</f>
        <v/>
      </c>
    </row>
    <row r="20" spans="1:3">
      <c r="A20" t="s">
        <v>10</v>
      </c>
      <c r="B20" t="s">
        <v>69</v>
      </c>
      <c r="C20" t="str">
        <f>PicoGreen!D143</f>
        <v/>
      </c>
    </row>
    <row r="21" spans="1:3">
      <c r="A21" t="s">
        <v>10</v>
      </c>
      <c r="B21" t="s">
        <v>71</v>
      </c>
      <c r="C21" t="str">
        <f>PicoGreen!D144</f>
        <v/>
      </c>
    </row>
    <row r="22" spans="1:3">
      <c r="A22" t="s">
        <v>10</v>
      </c>
      <c r="B22" t="s">
        <v>73</v>
      </c>
      <c r="C22" t="str">
        <f>PicoGreen!D145</f>
        <v/>
      </c>
    </row>
    <row r="23" spans="1:3">
      <c r="A23" t="s">
        <v>10</v>
      </c>
      <c r="B23" t="s">
        <v>75</v>
      </c>
      <c r="C23" t="str">
        <f>PicoGreen!D146</f>
        <v/>
      </c>
    </row>
    <row r="24" spans="1:3">
      <c r="A24" t="s">
        <v>10</v>
      </c>
      <c r="B24" t="s">
        <v>77</v>
      </c>
      <c r="C24" t="str">
        <f>PicoGreen!D147</f>
        <v/>
      </c>
    </row>
    <row r="25" spans="1:3">
      <c r="A25" t="s">
        <v>10</v>
      </c>
      <c r="B25" t="s">
        <v>79</v>
      </c>
      <c r="C25" t="str">
        <f>PicoGreen!D148</f>
        <v/>
      </c>
    </row>
    <row r="26" spans="1:3">
      <c r="A26" t="s">
        <v>10</v>
      </c>
      <c r="B26" t="s">
        <v>81</v>
      </c>
      <c r="C26" t="str">
        <f>PicoGreen!D149</f>
        <v/>
      </c>
    </row>
    <row r="27" spans="1:3">
      <c r="A27" t="s">
        <v>10</v>
      </c>
      <c r="B27" t="s">
        <v>83</v>
      </c>
      <c r="C27" t="str">
        <f>PicoGreen!E142</f>
        <v/>
      </c>
    </row>
    <row r="28" spans="1:3">
      <c r="A28" t="s">
        <v>10</v>
      </c>
      <c r="B28" t="s">
        <v>87</v>
      </c>
      <c r="C28" t="str">
        <f>PicoGreen!E143</f>
        <v/>
      </c>
    </row>
    <row r="29" spans="1:3">
      <c r="A29" t="s">
        <v>10</v>
      </c>
      <c r="B29" t="s">
        <v>89</v>
      </c>
      <c r="C29" t="str">
        <f>PicoGreen!E144</f>
        <v/>
      </c>
    </row>
    <row r="30" spans="1:3">
      <c r="A30" t="s">
        <v>10</v>
      </c>
      <c r="B30" t="s">
        <v>91</v>
      </c>
      <c r="C30" t="str">
        <f>PicoGreen!E145</f>
        <v/>
      </c>
    </row>
    <row r="31" spans="1:3">
      <c r="A31" t="s">
        <v>10</v>
      </c>
      <c r="B31" t="s">
        <v>93</v>
      </c>
      <c r="C31" t="str">
        <f>PicoGreen!E146</f>
        <v/>
      </c>
    </row>
    <row r="32" spans="1:3">
      <c r="A32" t="s">
        <v>10</v>
      </c>
      <c r="B32" t="s">
        <v>95</v>
      </c>
      <c r="C32" t="str">
        <f>PicoGreen!E147</f>
        <v/>
      </c>
    </row>
    <row r="33" spans="1:3">
      <c r="A33" t="s">
        <v>10</v>
      </c>
      <c r="B33" t="s">
        <v>97</v>
      </c>
      <c r="C33" t="str">
        <f>PicoGreen!E148</f>
        <v/>
      </c>
    </row>
    <row r="34" spans="1:3">
      <c r="A34" t="s">
        <v>10</v>
      </c>
      <c r="B34" t="s">
        <v>99</v>
      </c>
      <c r="C34" t="str">
        <f>PicoGreen!E149</f>
        <v/>
      </c>
    </row>
    <row r="35" spans="1:3">
      <c r="A35" t="s">
        <v>10</v>
      </c>
      <c r="B35" t="s">
        <v>101</v>
      </c>
      <c r="C35" t="str">
        <f>PicoGreen!F142</f>
        <v/>
      </c>
    </row>
    <row r="36" spans="1:3">
      <c r="A36" t="s">
        <v>10</v>
      </c>
      <c r="B36" t="s">
        <v>105</v>
      </c>
      <c r="C36" t="str">
        <f>PicoGreen!F143</f>
        <v/>
      </c>
    </row>
    <row r="37" spans="1:3">
      <c r="A37" t="s">
        <v>10</v>
      </c>
      <c r="B37" t="s">
        <v>107</v>
      </c>
      <c r="C37" t="str">
        <f>PicoGreen!F144</f>
        <v/>
      </c>
    </row>
    <row r="38" spans="1:3">
      <c r="A38" t="s">
        <v>10</v>
      </c>
      <c r="B38" t="s">
        <v>109</v>
      </c>
      <c r="C38" t="str">
        <f>PicoGreen!F145</f>
        <v/>
      </c>
    </row>
    <row r="39" spans="1:3">
      <c r="A39" t="s">
        <v>10</v>
      </c>
      <c r="B39" t="s">
        <v>111</v>
      </c>
      <c r="C39" t="str">
        <f>PicoGreen!F146</f>
        <v/>
      </c>
    </row>
    <row r="40" spans="1:3">
      <c r="A40" t="s">
        <v>10</v>
      </c>
      <c r="B40" t="s">
        <v>113</v>
      </c>
      <c r="C40" t="str">
        <f>PicoGreen!F147</f>
        <v/>
      </c>
    </row>
    <row r="41" spans="1:3">
      <c r="A41" t="s">
        <v>10</v>
      </c>
      <c r="B41" t="s">
        <v>115</v>
      </c>
      <c r="C41" t="str">
        <f>PicoGreen!F148</f>
        <v/>
      </c>
    </row>
    <row r="42" spans="1:3">
      <c r="A42" t="s">
        <v>10</v>
      </c>
      <c r="B42" t="s">
        <v>117</v>
      </c>
      <c r="C42" t="str">
        <f>PicoGreen!F149</f>
        <v/>
      </c>
    </row>
    <row r="43" spans="1:3">
      <c r="A43" t="s">
        <v>10</v>
      </c>
      <c r="B43" t="s">
        <v>119</v>
      </c>
      <c r="C43" t="str">
        <f>PicoGreen!G142</f>
        <v/>
      </c>
    </row>
    <row r="44" spans="1:3">
      <c r="A44" t="s">
        <v>10</v>
      </c>
      <c r="B44" t="s">
        <v>123</v>
      </c>
      <c r="C44" t="str">
        <f>PicoGreen!G143</f>
        <v/>
      </c>
    </row>
    <row r="45" spans="1:3">
      <c r="A45" t="s">
        <v>10</v>
      </c>
      <c r="B45" t="s">
        <v>125</v>
      </c>
      <c r="C45" t="str">
        <f>PicoGreen!G144</f>
        <v/>
      </c>
    </row>
    <row r="46" spans="1:3">
      <c r="A46" t="s">
        <v>10</v>
      </c>
      <c r="B46" t="s">
        <v>127</v>
      </c>
      <c r="C46" t="str">
        <f>PicoGreen!G145</f>
        <v/>
      </c>
    </row>
    <row r="47" spans="1:3">
      <c r="A47" t="s">
        <v>10</v>
      </c>
      <c r="B47" t="s">
        <v>129</v>
      </c>
      <c r="C47" t="str">
        <f>PicoGreen!G146</f>
        <v/>
      </c>
    </row>
    <row r="48" spans="1:3">
      <c r="A48" t="s">
        <v>10</v>
      </c>
      <c r="B48" t="s">
        <v>131</v>
      </c>
      <c r="C48" t="str">
        <f>PicoGreen!G147</f>
        <v/>
      </c>
    </row>
    <row r="49" spans="1:3">
      <c r="A49" t="s">
        <v>10</v>
      </c>
      <c r="B49" t="s">
        <v>133</v>
      </c>
      <c r="C49" t="str">
        <f>PicoGreen!G148</f>
        <v/>
      </c>
    </row>
    <row r="50" spans="1:3">
      <c r="A50" t="s">
        <v>10</v>
      </c>
      <c r="B50" t="s">
        <v>135</v>
      </c>
      <c r="C50" t="str">
        <f>PicoGreen!G149</f>
        <v/>
      </c>
    </row>
    <row r="51" spans="1:3">
      <c r="A51" t="s">
        <v>10</v>
      </c>
      <c r="B51" t="s">
        <v>137</v>
      </c>
      <c r="C51" t="str">
        <f>PicoGreen!H142</f>
        <v/>
      </c>
    </row>
    <row r="52" spans="1:3">
      <c r="A52" t="s">
        <v>10</v>
      </c>
      <c r="B52" t="s">
        <v>141</v>
      </c>
      <c r="C52" t="str">
        <f>PicoGreen!H143</f>
        <v/>
      </c>
    </row>
    <row r="53" spans="1:3">
      <c r="A53" t="s">
        <v>10</v>
      </c>
      <c r="B53" t="s">
        <v>143</v>
      </c>
      <c r="C53" t="str">
        <f>PicoGreen!H144</f>
        <v/>
      </c>
    </row>
    <row r="54" spans="1:3">
      <c r="A54" t="s">
        <v>10</v>
      </c>
      <c r="B54" t="s">
        <v>145</v>
      </c>
      <c r="C54" t="str">
        <f>PicoGreen!H145</f>
        <v/>
      </c>
    </row>
    <row r="55" spans="1:3">
      <c r="A55" t="s">
        <v>10</v>
      </c>
      <c r="B55" t="s">
        <v>147</v>
      </c>
      <c r="C55" t="str">
        <f>PicoGreen!H146</f>
        <v/>
      </c>
    </row>
    <row r="56" spans="1:3">
      <c r="A56" t="s">
        <v>10</v>
      </c>
      <c r="B56" t="s">
        <v>149</v>
      </c>
      <c r="C56" t="str">
        <f>PicoGreen!H147</f>
        <v/>
      </c>
    </row>
    <row r="57" spans="1:3">
      <c r="A57" t="s">
        <v>10</v>
      </c>
      <c r="B57" t="s">
        <v>151</v>
      </c>
      <c r="C57" t="str">
        <f>PicoGreen!H148</f>
        <v/>
      </c>
    </row>
    <row r="58" spans="1:3">
      <c r="A58" t="s">
        <v>10</v>
      </c>
      <c r="B58" t="s">
        <v>153</v>
      </c>
      <c r="C58" t="str">
        <f>PicoGreen!H149</f>
        <v/>
      </c>
    </row>
    <row r="59" spans="1:3">
      <c r="A59" t="s">
        <v>10</v>
      </c>
      <c r="B59" t="s">
        <v>155</v>
      </c>
      <c r="C59" t="str">
        <f>PicoGreen!I142</f>
        <v/>
      </c>
    </row>
    <row r="60" spans="1:3">
      <c r="A60" t="s">
        <v>10</v>
      </c>
      <c r="B60" t="s">
        <v>159</v>
      </c>
      <c r="C60" t="str">
        <f>PicoGreen!I143</f>
        <v/>
      </c>
    </row>
    <row r="61" spans="1:3">
      <c r="A61" t="s">
        <v>10</v>
      </c>
      <c r="B61" t="s">
        <v>161</v>
      </c>
      <c r="C61" t="str">
        <f>PicoGreen!I144</f>
        <v/>
      </c>
    </row>
    <row r="62" spans="1:3">
      <c r="A62" t="s">
        <v>10</v>
      </c>
      <c r="B62" t="s">
        <v>163</v>
      </c>
      <c r="C62" t="str">
        <f>PicoGreen!I145</f>
        <v/>
      </c>
    </row>
    <row r="63" spans="1:3">
      <c r="A63" t="s">
        <v>10</v>
      </c>
      <c r="B63" t="s">
        <v>165</v>
      </c>
      <c r="C63" t="str">
        <f>PicoGreen!I146</f>
        <v/>
      </c>
    </row>
    <row r="64" spans="1:3">
      <c r="A64" t="s">
        <v>10</v>
      </c>
      <c r="B64" t="s">
        <v>167</v>
      </c>
      <c r="C64" t="str">
        <f>PicoGreen!I147</f>
        <v/>
      </c>
    </row>
    <row r="65" spans="1:3">
      <c r="A65" t="s">
        <v>10</v>
      </c>
      <c r="B65" t="s">
        <v>169</v>
      </c>
      <c r="C65" t="str">
        <f>PicoGreen!I148</f>
        <v/>
      </c>
    </row>
    <row r="66" spans="1:3">
      <c r="A66" t="s">
        <v>10</v>
      </c>
      <c r="B66" t="s">
        <v>171</v>
      </c>
      <c r="C66" t="str">
        <f>PicoGreen!I149</f>
        <v/>
      </c>
    </row>
    <row r="67" spans="1:3">
      <c r="A67" t="s">
        <v>10</v>
      </c>
      <c r="B67" t="s">
        <v>173</v>
      </c>
      <c r="C67" t="str">
        <f>PicoGreen!J142</f>
        <v/>
      </c>
    </row>
    <row r="68" spans="1:3">
      <c r="A68" t="s">
        <v>10</v>
      </c>
      <c r="B68" t="s">
        <v>177</v>
      </c>
      <c r="C68" t="str">
        <f>PicoGreen!J143</f>
        <v/>
      </c>
    </row>
    <row r="69" spans="1:3">
      <c r="A69" t="s">
        <v>10</v>
      </c>
      <c r="B69" t="s">
        <v>179</v>
      </c>
      <c r="C69" t="str">
        <f>PicoGreen!J144</f>
        <v/>
      </c>
    </row>
    <row r="70" spans="1:3">
      <c r="A70" t="s">
        <v>10</v>
      </c>
      <c r="B70" t="s">
        <v>181</v>
      </c>
      <c r="C70" t="str">
        <f>PicoGreen!J145</f>
        <v/>
      </c>
    </row>
    <row r="71" spans="1:3">
      <c r="A71" t="s">
        <v>10</v>
      </c>
      <c r="B71" t="s">
        <v>183</v>
      </c>
      <c r="C71" t="str">
        <f>PicoGreen!J146</f>
        <v/>
      </c>
    </row>
    <row r="72" spans="1:3">
      <c r="A72" t="s">
        <v>10</v>
      </c>
      <c r="B72" t="s">
        <v>185</v>
      </c>
      <c r="C72" t="str">
        <f>PicoGreen!J147</f>
        <v/>
      </c>
    </row>
    <row r="73" spans="1:3">
      <c r="A73" t="s">
        <v>10</v>
      </c>
      <c r="B73" t="s">
        <v>187</v>
      </c>
      <c r="C73" t="str">
        <f>PicoGreen!J148</f>
        <v/>
      </c>
    </row>
    <row r="74" spans="1:3">
      <c r="A74" t="s">
        <v>10</v>
      </c>
      <c r="B74" t="s">
        <v>189</v>
      </c>
      <c r="C74" t="str">
        <f>PicoGreen!J149</f>
        <v/>
      </c>
    </row>
    <row r="75" spans="1:3">
      <c r="A75" t="s">
        <v>10</v>
      </c>
      <c r="B75" t="s">
        <v>191</v>
      </c>
      <c r="C75" t="str">
        <f>PicoGreen!K142</f>
        <v/>
      </c>
    </row>
    <row r="76" spans="1:3">
      <c r="A76" t="s">
        <v>10</v>
      </c>
      <c r="B76" t="s">
        <v>195</v>
      </c>
      <c r="C76" t="str">
        <f>PicoGreen!K143</f>
        <v/>
      </c>
    </row>
    <row r="77" spans="1:3">
      <c r="A77" t="s">
        <v>10</v>
      </c>
      <c r="B77" t="s">
        <v>197</v>
      </c>
      <c r="C77" t="str">
        <f>PicoGreen!K144</f>
        <v/>
      </c>
    </row>
    <row r="78" spans="1:3">
      <c r="A78" t="s">
        <v>10</v>
      </c>
      <c r="B78" t="s">
        <v>199</v>
      </c>
      <c r="C78" t="str">
        <f>PicoGreen!K145</f>
        <v/>
      </c>
    </row>
    <row r="79" spans="1:3">
      <c r="A79" t="s">
        <v>10</v>
      </c>
      <c r="B79" t="s">
        <v>201</v>
      </c>
      <c r="C79" t="str">
        <f>PicoGreen!K146</f>
        <v/>
      </c>
    </row>
    <row r="80" spans="1:3">
      <c r="A80" t="s">
        <v>10</v>
      </c>
      <c r="B80" t="s">
        <v>203</v>
      </c>
      <c r="C80" t="str">
        <f>PicoGreen!K147</f>
        <v/>
      </c>
    </row>
    <row r="81" spans="1:3">
      <c r="A81" t="s">
        <v>10</v>
      </c>
      <c r="B81" t="s">
        <v>205</v>
      </c>
      <c r="C81" t="str">
        <f>PicoGreen!K148</f>
        <v/>
      </c>
    </row>
    <row r="82" spans="1:3">
      <c r="A82" t="s">
        <v>10</v>
      </c>
      <c r="B82" t="s">
        <v>207</v>
      </c>
      <c r="C82" t="str">
        <f>PicoGreen!K149</f>
        <v/>
      </c>
    </row>
    <row r="83" spans="1:3">
      <c r="A83" t="s">
        <v>10</v>
      </c>
      <c r="B83" t="s">
        <v>209</v>
      </c>
      <c r="C83" t="str">
        <f>PicoGreen!L142</f>
        <v/>
      </c>
    </row>
    <row r="84" spans="1:3">
      <c r="A84" t="s">
        <v>10</v>
      </c>
      <c r="B84" t="s">
        <v>213</v>
      </c>
      <c r="C84" t="str">
        <f>PicoGreen!L143</f>
        <v/>
      </c>
    </row>
    <row r="85" spans="1:3">
      <c r="A85" t="s">
        <v>10</v>
      </c>
      <c r="B85" t="s">
        <v>215</v>
      </c>
      <c r="C85" t="str">
        <f>PicoGreen!L144</f>
        <v/>
      </c>
    </row>
    <row r="86" spans="1:3">
      <c r="A86" t="s">
        <v>10</v>
      </c>
      <c r="B86" t="s">
        <v>217</v>
      </c>
      <c r="C86" t="str">
        <f>PicoGreen!L145</f>
        <v/>
      </c>
    </row>
    <row r="87" spans="1:3">
      <c r="A87" t="s">
        <v>10</v>
      </c>
      <c r="B87" t="s">
        <v>219</v>
      </c>
      <c r="C87" t="str">
        <f>PicoGreen!L146</f>
        <v/>
      </c>
    </row>
    <row r="88" spans="1:3">
      <c r="A88" t="s">
        <v>10</v>
      </c>
      <c r="B88" t="s">
        <v>221</v>
      </c>
      <c r="C88" t="str">
        <f>PicoGreen!L147</f>
        <v/>
      </c>
    </row>
    <row r="89" spans="1:3">
      <c r="A89" t="s">
        <v>10</v>
      </c>
      <c r="B89" t="s">
        <v>223</v>
      </c>
      <c r="C89" t="str">
        <f>PicoGreen!L148</f>
        <v/>
      </c>
    </row>
    <row r="90" spans="1:3">
      <c r="A90" t="s">
        <v>10</v>
      </c>
      <c r="B90" t="s">
        <v>225</v>
      </c>
      <c r="C90" t="str">
        <f>PicoGreen!L149</f>
        <v/>
      </c>
    </row>
    <row r="91" spans="1:3">
      <c r="A91" t="s">
        <v>10</v>
      </c>
      <c r="B91" t="s">
        <v>227</v>
      </c>
      <c r="C91" t="str">
        <f>PicoGreen!M142</f>
        <v/>
      </c>
    </row>
    <row r="92" spans="1:3">
      <c r="A92" t="s">
        <v>10</v>
      </c>
      <c r="B92" t="s">
        <v>231</v>
      </c>
      <c r="C92" t="str">
        <f>PicoGreen!M143</f>
        <v/>
      </c>
    </row>
    <row r="93" spans="1:3">
      <c r="A93" t="s">
        <v>10</v>
      </c>
      <c r="B93" t="s">
        <v>233</v>
      </c>
      <c r="C93" t="str">
        <f>PicoGreen!M144</f>
        <v/>
      </c>
    </row>
    <row r="94" spans="1:3">
      <c r="A94" t="s">
        <v>10</v>
      </c>
      <c r="B94" t="s">
        <v>235</v>
      </c>
      <c r="C94" t="str">
        <f>PicoGreen!M145</f>
        <v/>
      </c>
    </row>
    <row r="95" spans="1:3">
      <c r="A95" t="s">
        <v>10</v>
      </c>
      <c r="B95" t="s">
        <v>237</v>
      </c>
      <c r="C95" t="str">
        <f>PicoGreen!M146</f>
        <v/>
      </c>
    </row>
    <row r="96" spans="1:3">
      <c r="A96" t="s">
        <v>10</v>
      </c>
      <c r="B96" t="s">
        <v>239</v>
      </c>
      <c r="C96" t="str">
        <f>PicoGreen!M147</f>
        <v/>
      </c>
    </row>
    <row r="97" spans="1:3">
      <c r="A97" t="s">
        <v>10</v>
      </c>
      <c r="B97" t="s">
        <v>241</v>
      </c>
      <c r="C97" t="str">
        <f>PicoGreen!M148</f>
        <v/>
      </c>
    </row>
    <row r="98" spans="1:3">
      <c r="A98" t="s">
        <v>10</v>
      </c>
      <c r="B98" t="s">
        <v>243</v>
      </c>
      <c r="C98" t="str">
        <f>PicoGreen!M149</f>
        <v/>
      </c>
    </row>
    <row r="99" spans="1:3">
      <c r="A99" t="s">
        <v>245</v>
      </c>
      <c r="B99" t="s">
        <v>11</v>
      </c>
      <c r="C99" t="str">
        <f>PicoGreen!B152</f>
        <v/>
      </c>
    </row>
    <row r="100" spans="1:3">
      <c r="A100" t="s">
        <v>245</v>
      </c>
      <c r="B100" t="s">
        <v>19</v>
      </c>
      <c r="C100" t="str">
        <f>PicoGreen!B153</f>
        <v/>
      </c>
    </row>
    <row r="101" spans="1:3">
      <c r="A101" t="s">
        <v>245</v>
      </c>
      <c r="B101" t="s">
        <v>23</v>
      </c>
      <c r="C101" t="str">
        <f>PicoGreen!B154</f>
        <v/>
      </c>
    </row>
    <row r="102" spans="1:3">
      <c r="A102" t="s">
        <v>245</v>
      </c>
      <c r="B102" t="s">
        <v>27</v>
      </c>
      <c r="C102" t="str">
        <f>PicoGreen!B155</f>
        <v/>
      </c>
    </row>
    <row r="103" spans="1:3">
      <c r="A103" t="s">
        <v>245</v>
      </c>
      <c r="B103" t="s">
        <v>31</v>
      </c>
      <c r="C103" t="str">
        <f>PicoGreen!B156</f>
        <v/>
      </c>
    </row>
    <row r="104" spans="1:3">
      <c r="A104" t="s">
        <v>245</v>
      </c>
      <c r="B104" t="s">
        <v>35</v>
      </c>
      <c r="C104" t="str">
        <f>PicoGreen!B157</f>
        <v/>
      </c>
    </row>
    <row r="105" spans="1:3">
      <c r="A105" t="s">
        <v>245</v>
      </c>
      <c r="B105" t="s">
        <v>39</v>
      </c>
      <c r="C105" t="str">
        <f>PicoGreen!B158</f>
        <v/>
      </c>
    </row>
    <row r="106" spans="1:3">
      <c r="A106" t="s">
        <v>245</v>
      </c>
      <c r="B106" t="s">
        <v>43</v>
      </c>
      <c r="C106" t="str">
        <f>PicoGreen!B159</f>
        <v/>
      </c>
    </row>
    <row r="107" spans="1:3">
      <c r="A107" t="s">
        <v>245</v>
      </c>
      <c r="B107" t="s">
        <v>47</v>
      </c>
      <c r="C107" t="str">
        <f>PicoGreen!C152</f>
        <v/>
      </c>
    </row>
    <row r="108" spans="1:3">
      <c r="A108" t="s">
        <v>245</v>
      </c>
      <c r="B108" t="s">
        <v>51</v>
      </c>
      <c r="C108" t="str">
        <f>PicoGreen!C153</f>
        <v/>
      </c>
    </row>
    <row r="109" spans="1:3">
      <c r="A109" t="s">
        <v>245</v>
      </c>
      <c r="B109" t="s">
        <v>53</v>
      </c>
      <c r="C109" t="str">
        <f>PicoGreen!C154</f>
        <v/>
      </c>
    </row>
    <row r="110" spans="1:3">
      <c r="A110" t="s">
        <v>245</v>
      </c>
      <c r="B110" t="s">
        <v>55</v>
      </c>
      <c r="C110" t="str">
        <f>PicoGreen!C155</f>
        <v/>
      </c>
    </row>
    <row r="111" spans="1:3">
      <c r="A111" t="s">
        <v>245</v>
      </c>
      <c r="B111" t="s">
        <v>57</v>
      </c>
      <c r="C111" t="str">
        <f>PicoGreen!C156</f>
        <v/>
      </c>
    </row>
    <row r="112" spans="1:3">
      <c r="A112" t="s">
        <v>245</v>
      </c>
      <c r="B112" t="s">
        <v>59</v>
      </c>
      <c r="C112" t="str">
        <f>PicoGreen!C157</f>
        <v/>
      </c>
    </row>
    <row r="113" spans="1:3">
      <c r="A113" t="s">
        <v>245</v>
      </c>
      <c r="B113" t="s">
        <v>61</v>
      </c>
      <c r="C113" t="str">
        <f>PicoGreen!C158</f>
        <v/>
      </c>
    </row>
    <row r="114" spans="1:3">
      <c r="A114" t="s">
        <v>245</v>
      </c>
      <c r="B114" t="s">
        <v>63</v>
      </c>
      <c r="C114" t="str">
        <f>PicoGreen!C159</f>
        <v/>
      </c>
    </row>
    <row r="115" spans="1:3">
      <c r="A115" t="s">
        <v>245</v>
      </c>
      <c r="B115" t="s">
        <v>65</v>
      </c>
      <c r="C115" t="str">
        <f>PicoGreen!D152</f>
        <v/>
      </c>
    </row>
    <row r="116" spans="1:3">
      <c r="A116" t="s">
        <v>245</v>
      </c>
      <c r="B116" t="s">
        <v>69</v>
      </c>
      <c r="C116" t="str">
        <f>PicoGreen!D153</f>
        <v/>
      </c>
    </row>
    <row r="117" spans="1:3">
      <c r="A117" t="s">
        <v>245</v>
      </c>
      <c r="B117" t="s">
        <v>71</v>
      </c>
      <c r="C117" t="str">
        <f>PicoGreen!D154</f>
        <v/>
      </c>
    </row>
    <row r="118" spans="1:3">
      <c r="A118" t="s">
        <v>245</v>
      </c>
      <c r="B118" t="s">
        <v>73</v>
      </c>
      <c r="C118" t="str">
        <f>PicoGreen!D155</f>
        <v/>
      </c>
    </row>
    <row r="119" spans="1:3">
      <c r="A119" t="s">
        <v>245</v>
      </c>
      <c r="B119" t="s">
        <v>75</v>
      </c>
      <c r="C119" t="str">
        <f>PicoGreen!D156</f>
        <v/>
      </c>
    </row>
    <row r="120" spans="1:3">
      <c r="A120" t="s">
        <v>245</v>
      </c>
      <c r="B120" t="s">
        <v>77</v>
      </c>
      <c r="C120" t="str">
        <f>PicoGreen!D157</f>
        <v/>
      </c>
    </row>
    <row r="121" spans="1:3">
      <c r="A121" t="s">
        <v>245</v>
      </c>
      <c r="B121" t="s">
        <v>79</v>
      </c>
      <c r="C121" t="str">
        <f>PicoGreen!D158</f>
        <v/>
      </c>
    </row>
    <row r="122" spans="1:3">
      <c r="A122" t="s">
        <v>245</v>
      </c>
      <c r="B122" t="s">
        <v>81</v>
      </c>
      <c r="C122" t="str">
        <f>PicoGreen!D159</f>
        <v/>
      </c>
    </row>
    <row r="123" spans="1:3">
      <c r="A123" t="s">
        <v>245</v>
      </c>
      <c r="B123" t="s">
        <v>83</v>
      </c>
      <c r="C123" t="str">
        <f>PicoGreen!E152</f>
        <v/>
      </c>
    </row>
    <row r="124" spans="1:3">
      <c r="A124" t="s">
        <v>245</v>
      </c>
      <c r="B124" t="s">
        <v>87</v>
      </c>
      <c r="C124" t="str">
        <f>PicoGreen!E153</f>
        <v/>
      </c>
    </row>
    <row r="125" spans="1:3">
      <c r="A125" t="s">
        <v>245</v>
      </c>
      <c r="B125" t="s">
        <v>89</v>
      </c>
      <c r="C125" t="str">
        <f>PicoGreen!E154</f>
        <v/>
      </c>
    </row>
    <row r="126" spans="1:3">
      <c r="A126" t="s">
        <v>245</v>
      </c>
      <c r="B126" t="s">
        <v>91</v>
      </c>
      <c r="C126" t="str">
        <f>PicoGreen!E155</f>
        <v/>
      </c>
    </row>
    <row r="127" spans="1:3">
      <c r="A127" t="s">
        <v>245</v>
      </c>
      <c r="B127" t="s">
        <v>93</v>
      </c>
      <c r="C127" t="str">
        <f>PicoGreen!E156</f>
        <v/>
      </c>
    </row>
    <row r="128" spans="1:3">
      <c r="A128" t="s">
        <v>245</v>
      </c>
      <c r="B128" t="s">
        <v>95</v>
      </c>
      <c r="C128" t="str">
        <f>PicoGreen!E157</f>
        <v/>
      </c>
    </row>
    <row r="129" spans="1:3">
      <c r="A129" t="s">
        <v>245</v>
      </c>
      <c r="B129" t="s">
        <v>97</v>
      </c>
      <c r="C129" t="str">
        <f>PicoGreen!E158</f>
        <v/>
      </c>
    </row>
    <row r="130" spans="1:3">
      <c r="A130" t="s">
        <v>245</v>
      </c>
      <c r="B130" t="s">
        <v>99</v>
      </c>
      <c r="C130" t="str">
        <f>PicoGreen!E159</f>
        <v/>
      </c>
    </row>
    <row r="131" spans="1:3">
      <c r="A131" t="s">
        <v>245</v>
      </c>
      <c r="B131" t="s">
        <v>101</v>
      </c>
      <c r="C131" t="str">
        <f>PicoGreen!F152</f>
        <v/>
      </c>
    </row>
    <row r="132" spans="1:3">
      <c r="A132" t="s">
        <v>245</v>
      </c>
      <c r="B132" t="s">
        <v>105</v>
      </c>
      <c r="C132" t="str">
        <f>PicoGreen!F153</f>
        <v/>
      </c>
    </row>
    <row r="133" spans="1:3">
      <c r="A133" t="s">
        <v>245</v>
      </c>
      <c r="B133" t="s">
        <v>107</v>
      </c>
      <c r="C133" t="str">
        <f>PicoGreen!F154</f>
        <v/>
      </c>
    </row>
    <row r="134" spans="1:3">
      <c r="A134" t="s">
        <v>245</v>
      </c>
      <c r="B134" t="s">
        <v>109</v>
      </c>
      <c r="C134" t="str">
        <f>PicoGreen!F155</f>
        <v/>
      </c>
    </row>
    <row r="135" spans="1:3">
      <c r="A135" t="s">
        <v>245</v>
      </c>
      <c r="B135" t="s">
        <v>111</v>
      </c>
      <c r="C135" t="str">
        <f>PicoGreen!F156</f>
        <v/>
      </c>
    </row>
    <row r="136" spans="1:3">
      <c r="A136" t="s">
        <v>245</v>
      </c>
      <c r="B136" t="s">
        <v>113</v>
      </c>
      <c r="C136" t="str">
        <f>PicoGreen!F157</f>
        <v/>
      </c>
    </row>
    <row r="137" spans="1:3">
      <c r="A137" t="s">
        <v>245</v>
      </c>
      <c r="B137" t="s">
        <v>115</v>
      </c>
      <c r="C137" t="str">
        <f>PicoGreen!F158</f>
        <v/>
      </c>
    </row>
    <row r="138" spans="1:3">
      <c r="A138" t="s">
        <v>245</v>
      </c>
      <c r="B138" t="s">
        <v>117</v>
      </c>
      <c r="C138" t="str">
        <f>PicoGreen!F159</f>
        <v/>
      </c>
    </row>
    <row r="139" spans="1:3">
      <c r="A139" t="s">
        <v>245</v>
      </c>
      <c r="B139" t="s">
        <v>119</v>
      </c>
      <c r="C139" t="str">
        <f>PicoGreen!G152</f>
        <v/>
      </c>
    </row>
    <row r="140" spans="1:3">
      <c r="A140" t="s">
        <v>245</v>
      </c>
      <c r="B140" t="s">
        <v>123</v>
      </c>
      <c r="C140" t="str">
        <f>PicoGreen!G153</f>
        <v/>
      </c>
    </row>
    <row r="141" spans="1:3">
      <c r="A141" t="s">
        <v>245</v>
      </c>
      <c r="B141" t="s">
        <v>125</v>
      </c>
      <c r="C141" t="str">
        <f>PicoGreen!G154</f>
        <v/>
      </c>
    </row>
    <row r="142" spans="1:3">
      <c r="A142" t="s">
        <v>245</v>
      </c>
      <c r="B142" t="s">
        <v>127</v>
      </c>
      <c r="C142" t="str">
        <f>PicoGreen!G155</f>
        <v/>
      </c>
    </row>
    <row r="143" spans="1:3">
      <c r="A143" t="s">
        <v>245</v>
      </c>
      <c r="B143" t="s">
        <v>129</v>
      </c>
      <c r="C143" t="str">
        <f>PicoGreen!G156</f>
        <v/>
      </c>
    </row>
    <row r="144" spans="1:3">
      <c r="A144" t="s">
        <v>245</v>
      </c>
      <c r="B144" t="s">
        <v>131</v>
      </c>
      <c r="C144" t="str">
        <f>PicoGreen!G157</f>
        <v/>
      </c>
    </row>
    <row r="145" spans="1:3">
      <c r="A145" t="s">
        <v>245</v>
      </c>
      <c r="B145" t="s">
        <v>133</v>
      </c>
      <c r="C145" t="str">
        <f>PicoGreen!G158</f>
        <v/>
      </c>
    </row>
    <row r="146" spans="1:3">
      <c r="A146" t="s">
        <v>245</v>
      </c>
      <c r="B146" t="s">
        <v>135</v>
      </c>
      <c r="C146" t="str">
        <f>PicoGreen!G159</f>
        <v/>
      </c>
    </row>
    <row r="147" spans="1:3">
      <c r="A147" t="s">
        <v>245</v>
      </c>
      <c r="B147" t="s">
        <v>137</v>
      </c>
      <c r="C147" t="str">
        <f>PicoGreen!H152</f>
        <v/>
      </c>
    </row>
    <row r="148" spans="1:3">
      <c r="A148" t="s">
        <v>245</v>
      </c>
      <c r="B148" t="s">
        <v>141</v>
      </c>
      <c r="C148" t="str">
        <f>PicoGreen!H153</f>
        <v/>
      </c>
    </row>
    <row r="149" spans="1:3">
      <c r="A149" t="s">
        <v>245</v>
      </c>
      <c r="B149" t="s">
        <v>143</v>
      </c>
      <c r="C149" t="str">
        <f>PicoGreen!H154</f>
        <v/>
      </c>
    </row>
    <row r="150" spans="1:3">
      <c r="A150" t="s">
        <v>245</v>
      </c>
      <c r="B150" t="s">
        <v>145</v>
      </c>
      <c r="C150" t="str">
        <f>PicoGreen!H155</f>
        <v/>
      </c>
    </row>
    <row r="151" spans="1:3">
      <c r="A151" t="s">
        <v>245</v>
      </c>
      <c r="B151" t="s">
        <v>147</v>
      </c>
      <c r="C151" t="str">
        <f>PicoGreen!H156</f>
        <v/>
      </c>
    </row>
    <row r="152" spans="1:3">
      <c r="A152" t="s">
        <v>245</v>
      </c>
      <c r="B152" t="s">
        <v>149</v>
      </c>
      <c r="C152" t="str">
        <f>PicoGreen!H157</f>
        <v/>
      </c>
    </row>
    <row r="153" spans="1:3">
      <c r="A153" t="s">
        <v>245</v>
      </c>
      <c r="B153" t="s">
        <v>151</v>
      </c>
      <c r="C153" t="str">
        <f>PicoGreen!H158</f>
        <v/>
      </c>
    </row>
    <row r="154" spans="1:3">
      <c r="A154" t="s">
        <v>245</v>
      </c>
      <c r="B154" t="s">
        <v>153</v>
      </c>
      <c r="C154" t="str">
        <f>PicoGreen!H159</f>
        <v/>
      </c>
    </row>
    <row r="155" spans="1:3">
      <c r="A155" t="s">
        <v>245</v>
      </c>
      <c r="B155" t="s">
        <v>155</v>
      </c>
      <c r="C155" t="str">
        <f>PicoGreen!I152</f>
        <v/>
      </c>
    </row>
    <row r="156" spans="1:3">
      <c r="A156" t="s">
        <v>245</v>
      </c>
      <c r="B156" t="s">
        <v>159</v>
      </c>
      <c r="C156" t="str">
        <f>PicoGreen!I153</f>
        <v/>
      </c>
    </row>
    <row r="157" spans="1:3">
      <c r="A157" t="s">
        <v>245</v>
      </c>
      <c r="B157" t="s">
        <v>161</v>
      </c>
      <c r="C157" t="str">
        <f>PicoGreen!I154</f>
        <v/>
      </c>
    </row>
    <row r="158" spans="1:3">
      <c r="A158" t="s">
        <v>245</v>
      </c>
      <c r="B158" t="s">
        <v>163</v>
      </c>
      <c r="C158" t="str">
        <f>PicoGreen!I155</f>
        <v/>
      </c>
    </row>
    <row r="159" spans="1:3">
      <c r="A159" t="s">
        <v>245</v>
      </c>
      <c r="B159" t="s">
        <v>165</v>
      </c>
      <c r="C159" t="str">
        <f>PicoGreen!I156</f>
        <v/>
      </c>
    </row>
    <row r="160" spans="1:3">
      <c r="A160" t="s">
        <v>245</v>
      </c>
      <c r="B160" t="s">
        <v>167</v>
      </c>
      <c r="C160" t="str">
        <f>PicoGreen!I157</f>
        <v/>
      </c>
    </row>
    <row r="161" spans="1:3">
      <c r="A161" t="s">
        <v>245</v>
      </c>
      <c r="B161" t="s">
        <v>169</v>
      </c>
      <c r="C161" t="str">
        <f>PicoGreen!I158</f>
        <v/>
      </c>
    </row>
    <row r="162" spans="1:3">
      <c r="A162" t="s">
        <v>245</v>
      </c>
      <c r="B162" t="s">
        <v>171</v>
      </c>
      <c r="C162" t="str">
        <f>PicoGreen!I159</f>
        <v/>
      </c>
    </row>
    <row r="163" spans="1:3">
      <c r="A163" t="s">
        <v>245</v>
      </c>
      <c r="B163" t="s">
        <v>173</v>
      </c>
      <c r="C163" t="str">
        <f>PicoGreen!J152</f>
        <v/>
      </c>
    </row>
    <row r="164" spans="1:3">
      <c r="A164" t="s">
        <v>245</v>
      </c>
      <c r="B164" t="s">
        <v>177</v>
      </c>
      <c r="C164" t="str">
        <f>PicoGreen!J153</f>
        <v/>
      </c>
    </row>
    <row r="165" spans="1:3">
      <c r="A165" t="s">
        <v>245</v>
      </c>
      <c r="B165" t="s">
        <v>179</v>
      </c>
      <c r="C165" t="str">
        <f>PicoGreen!J154</f>
        <v/>
      </c>
    </row>
    <row r="166" spans="1:3">
      <c r="A166" t="s">
        <v>245</v>
      </c>
      <c r="B166" t="s">
        <v>181</v>
      </c>
      <c r="C166" t="str">
        <f>PicoGreen!J155</f>
        <v/>
      </c>
    </row>
    <row r="167" spans="1:3">
      <c r="A167" t="s">
        <v>245</v>
      </c>
      <c r="B167" t="s">
        <v>183</v>
      </c>
      <c r="C167" t="str">
        <f>PicoGreen!J156</f>
        <v/>
      </c>
    </row>
    <row r="168" spans="1:3">
      <c r="A168" t="s">
        <v>245</v>
      </c>
      <c r="B168" t="s">
        <v>185</v>
      </c>
      <c r="C168" t="str">
        <f>PicoGreen!J157</f>
        <v/>
      </c>
    </row>
    <row r="169" spans="1:3">
      <c r="A169" t="s">
        <v>245</v>
      </c>
      <c r="B169" t="s">
        <v>187</v>
      </c>
      <c r="C169" t="str">
        <f>PicoGreen!J158</f>
        <v/>
      </c>
    </row>
    <row r="170" spans="1:3">
      <c r="A170" t="s">
        <v>245</v>
      </c>
      <c r="B170" t="s">
        <v>189</v>
      </c>
      <c r="C170" t="str">
        <f>PicoGreen!J159</f>
        <v/>
      </c>
    </row>
    <row r="171" spans="1:3">
      <c r="A171" t="s">
        <v>245</v>
      </c>
      <c r="B171" t="s">
        <v>191</v>
      </c>
      <c r="C171" t="str">
        <f>PicoGreen!K152</f>
        <v/>
      </c>
    </row>
    <row r="172" spans="1:3">
      <c r="A172" t="s">
        <v>245</v>
      </c>
      <c r="B172" t="s">
        <v>195</v>
      </c>
      <c r="C172" t="str">
        <f>PicoGreen!K153</f>
        <v/>
      </c>
    </row>
    <row r="173" spans="1:3">
      <c r="A173" t="s">
        <v>245</v>
      </c>
      <c r="B173" t="s">
        <v>197</v>
      </c>
      <c r="C173" t="str">
        <f>PicoGreen!K154</f>
        <v/>
      </c>
    </row>
    <row r="174" spans="1:3">
      <c r="A174" t="s">
        <v>245</v>
      </c>
      <c r="B174" t="s">
        <v>199</v>
      </c>
      <c r="C174" t="str">
        <f>PicoGreen!K155</f>
        <v/>
      </c>
    </row>
    <row r="175" spans="1:3">
      <c r="A175" t="s">
        <v>245</v>
      </c>
      <c r="B175" t="s">
        <v>201</v>
      </c>
      <c r="C175" t="str">
        <f>PicoGreen!K156</f>
        <v/>
      </c>
    </row>
    <row r="176" spans="1:3">
      <c r="A176" t="s">
        <v>245</v>
      </c>
      <c r="B176" t="s">
        <v>203</v>
      </c>
      <c r="C176" t="str">
        <f>PicoGreen!K157</f>
        <v/>
      </c>
    </row>
    <row r="177" spans="1:3">
      <c r="A177" t="s">
        <v>245</v>
      </c>
      <c r="B177" t="s">
        <v>205</v>
      </c>
      <c r="C177" t="str">
        <f>PicoGreen!K158</f>
        <v/>
      </c>
    </row>
    <row r="178" spans="1:3">
      <c r="A178" t="s">
        <v>245</v>
      </c>
      <c r="B178" t="s">
        <v>207</v>
      </c>
      <c r="C178" t="str">
        <f>PicoGreen!K159</f>
        <v/>
      </c>
    </row>
    <row r="179" spans="1:3">
      <c r="A179" t="s">
        <v>245</v>
      </c>
      <c r="B179" t="s">
        <v>209</v>
      </c>
      <c r="C179" t="str">
        <f>PicoGreen!L152</f>
        <v/>
      </c>
    </row>
    <row r="180" spans="1:3">
      <c r="A180" t="s">
        <v>245</v>
      </c>
      <c r="B180" t="s">
        <v>213</v>
      </c>
      <c r="C180" t="str">
        <f>PicoGreen!L153</f>
        <v/>
      </c>
    </row>
    <row r="181" spans="1:3">
      <c r="A181" t="s">
        <v>245</v>
      </c>
      <c r="B181" t="s">
        <v>215</v>
      </c>
      <c r="C181" t="str">
        <f>PicoGreen!L154</f>
        <v/>
      </c>
    </row>
    <row r="182" spans="1:3">
      <c r="A182" t="s">
        <v>245</v>
      </c>
      <c r="B182" t="s">
        <v>217</v>
      </c>
      <c r="C182" t="str">
        <f>PicoGreen!L155</f>
        <v/>
      </c>
    </row>
    <row r="183" spans="1:3">
      <c r="A183" t="s">
        <v>245</v>
      </c>
      <c r="B183" t="s">
        <v>219</v>
      </c>
      <c r="C183" t="str">
        <f>PicoGreen!L156</f>
        <v/>
      </c>
    </row>
    <row r="184" spans="1:3">
      <c r="A184" t="s">
        <v>245</v>
      </c>
      <c r="B184" t="s">
        <v>221</v>
      </c>
      <c r="C184" t="str">
        <f>PicoGreen!L157</f>
        <v/>
      </c>
    </row>
    <row r="185" spans="1:3">
      <c r="A185" t="s">
        <v>245</v>
      </c>
      <c r="B185" t="s">
        <v>223</v>
      </c>
      <c r="C185" t="str">
        <f>PicoGreen!L158</f>
        <v/>
      </c>
    </row>
    <row r="186" spans="1:3">
      <c r="A186" t="s">
        <v>245</v>
      </c>
      <c r="B186" t="s">
        <v>225</v>
      </c>
      <c r="C186" t="str">
        <f>PicoGreen!L159</f>
        <v/>
      </c>
    </row>
    <row r="187" spans="1:3">
      <c r="A187" t="s">
        <v>245</v>
      </c>
      <c r="B187" t="s">
        <v>227</v>
      </c>
      <c r="C187" t="str">
        <f>PicoGreen!M152</f>
        <v/>
      </c>
    </row>
    <row r="188" spans="1:3">
      <c r="A188" t="s">
        <v>245</v>
      </c>
      <c r="B188" t="s">
        <v>231</v>
      </c>
      <c r="C188" t="str">
        <f>PicoGreen!M153</f>
        <v/>
      </c>
    </row>
    <row r="189" spans="1:3">
      <c r="A189" t="s">
        <v>245</v>
      </c>
      <c r="B189" t="s">
        <v>233</v>
      </c>
      <c r="C189" t="str">
        <f>PicoGreen!M154</f>
        <v/>
      </c>
    </row>
    <row r="190" spans="1:3">
      <c r="A190" t="s">
        <v>245</v>
      </c>
      <c r="B190" t="s">
        <v>235</v>
      </c>
      <c r="C190" t="str">
        <f>PicoGreen!M155</f>
        <v/>
      </c>
    </row>
    <row r="191" spans="1:3">
      <c r="A191" t="s">
        <v>245</v>
      </c>
      <c r="B191" t="s">
        <v>237</v>
      </c>
      <c r="C191" t="str">
        <f>PicoGreen!M156</f>
        <v/>
      </c>
    </row>
    <row r="192" spans="1:3">
      <c r="A192" t="s">
        <v>245</v>
      </c>
      <c r="B192" t="s">
        <v>239</v>
      </c>
      <c r="C192" t="str">
        <f>PicoGreen!M157</f>
        <v/>
      </c>
    </row>
    <row r="193" spans="1:3">
      <c r="A193" t="s">
        <v>245</v>
      </c>
      <c r="B193" t="s">
        <v>241</v>
      </c>
      <c r="C193" t="str">
        <f>PicoGreen!M158</f>
        <v/>
      </c>
    </row>
    <row r="194" spans="1:3">
      <c r="A194" t="s">
        <v>245</v>
      </c>
      <c r="B194" t="s">
        <v>243</v>
      </c>
      <c r="C194" t="str">
        <f>PicoGreen!M159</f>
        <v/>
      </c>
    </row>
    <row r="195" spans="1:3">
      <c r="A195" t="s">
        <v>358</v>
      </c>
      <c r="B195" s="11" t="s">
        <v>11</v>
      </c>
      <c r="C195" s="11" t="str">
        <f>PicoGreen!B162</f>
        <v/>
      </c>
    </row>
    <row r="196" spans="1:3">
      <c r="A196" t="s">
        <v>358</v>
      </c>
      <c r="B196" s="11" t="s">
        <v>19</v>
      </c>
      <c r="C196" s="11" t="str">
        <f>PicoGreen!B163</f>
        <v/>
      </c>
    </row>
    <row r="197" spans="1:3">
      <c r="A197" t="s">
        <v>358</v>
      </c>
      <c r="B197" s="11" t="s">
        <v>23</v>
      </c>
      <c r="C197" s="11" t="str">
        <f>PicoGreen!B164</f>
        <v/>
      </c>
    </row>
    <row r="198" spans="1:3">
      <c r="A198" t="s">
        <v>358</v>
      </c>
      <c r="B198" s="11" t="s">
        <v>27</v>
      </c>
      <c r="C198" s="11" t="str">
        <f>PicoGreen!B165</f>
        <v/>
      </c>
    </row>
    <row r="199" spans="1:3">
      <c r="A199" t="s">
        <v>358</v>
      </c>
      <c r="B199" s="11" t="s">
        <v>31</v>
      </c>
      <c r="C199" s="11" t="str">
        <f>PicoGreen!B166</f>
        <v/>
      </c>
    </row>
    <row r="200" spans="1:3">
      <c r="A200" t="s">
        <v>358</v>
      </c>
      <c r="B200" s="11" t="s">
        <v>35</v>
      </c>
      <c r="C200" s="11" t="str">
        <f>PicoGreen!B167</f>
        <v/>
      </c>
    </row>
    <row r="201" spans="1:3">
      <c r="A201" t="s">
        <v>358</v>
      </c>
      <c r="B201" s="11" t="s">
        <v>39</v>
      </c>
      <c r="C201" s="11" t="str">
        <f>PicoGreen!B168</f>
        <v/>
      </c>
    </row>
    <row r="202" spans="1:3">
      <c r="A202" t="s">
        <v>358</v>
      </c>
      <c r="B202" s="11" t="s">
        <v>43</v>
      </c>
      <c r="C202" s="11" t="str">
        <f>PicoGreen!B169</f>
        <v/>
      </c>
    </row>
    <row r="203" spans="1:3">
      <c r="A203" t="s">
        <v>358</v>
      </c>
      <c r="B203" s="11" t="s">
        <v>47</v>
      </c>
      <c r="C203" s="11" t="str">
        <f>PicoGreen!C162</f>
        <v/>
      </c>
    </row>
    <row r="204" spans="1:3">
      <c r="A204" t="s">
        <v>358</v>
      </c>
      <c r="B204" s="11" t="s">
        <v>51</v>
      </c>
      <c r="C204" s="11" t="str">
        <f>PicoGreen!C163</f>
        <v/>
      </c>
    </row>
    <row r="205" spans="1:3">
      <c r="A205" t="s">
        <v>358</v>
      </c>
      <c r="B205" s="11" t="s">
        <v>53</v>
      </c>
      <c r="C205" s="11" t="str">
        <f>PicoGreen!C164</f>
        <v/>
      </c>
    </row>
    <row r="206" spans="1:3">
      <c r="A206" t="s">
        <v>358</v>
      </c>
      <c r="B206" s="11" t="s">
        <v>55</v>
      </c>
      <c r="C206" s="11" t="str">
        <f>PicoGreen!C165</f>
        <v/>
      </c>
    </row>
    <row r="207" spans="1:3">
      <c r="A207" t="s">
        <v>358</v>
      </c>
      <c r="B207" s="11" t="s">
        <v>57</v>
      </c>
      <c r="C207" s="11" t="str">
        <f>PicoGreen!C166</f>
        <v/>
      </c>
    </row>
    <row r="208" spans="1:3">
      <c r="A208" t="s">
        <v>358</v>
      </c>
      <c r="B208" s="11" t="s">
        <v>59</v>
      </c>
      <c r="C208" s="11" t="str">
        <f>PicoGreen!C167</f>
        <v/>
      </c>
    </row>
    <row r="209" spans="1:3">
      <c r="A209" t="s">
        <v>358</v>
      </c>
      <c r="B209" s="11" t="s">
        <v>61</v>
      </c>
      <c r="C209" s="11" t="str">
        <f>PicoGreen!C168</f>
        <v/>
      </c>
    </row>
    <row r="210" spans="1:3">
      <c r="A210" t="s">
        <v>358</v>
      </c>
      <c r="B210" s="11" t="s">
        <v>63</v>
      </c>
      <c r="C210" s="11" t="str">
        <f>PicoGreen!C169</f>
        <v/>
      </c>
    </row>
    <row r="211" spans="1:3">
      <c r="A211" t="s">
        <v>358</v>
      </c>
      <c r="B211" s="11" t="s">
        <v>65</v>
      </c>
      <c r="C211" s="11" t="str">
        <f>PicoGreen!D162</f>
        <v/>
      </c>
    </row>
    <row r="212" spans="1:3">
      <c r="A212" t="s">
        <v>358</v>
      </c>
      <c r="B212" s="11" t="s">
        <v>69</v>
      </c>
      <c r="C212" s="11" t="str">
        <f>PicoGreen!D163</f>
        <v/>
      </c>
    </row>
    <row r="213" spans="1:3">
      <c r="A213" t="s">
        <v>358</v>
      </c>
      <c r="B213" s="11" t="s">
        <v>71</v>
      </c>
      <c r="C213" s="11" t="str">
        <f>PicoGreen!D164</f>
        <v/>
      </c>
    </row>
    <row r="214" spans="1:3">
      <c r="A214" t="s">
        <v>358</v>
      </c>
      <c r="B214" s="11" t="s">
        <v>73</v>
      </c>
      <c r="C214" s="11" t="str">
        <f>PicoGreen!D165</f>
        <v/>
      </c>
    </row>
    <row r="215" spans="1:3">
      <c r="A215" t="s">
        <v>358</v>
      </c>
      <c r="B215" s="11" t="s">
        <v>75</v>
      </c>
      <c r="C215" s="11" t="str">
        <f>PicoGreen!D166</f>
        <v/>
      </c>
    </row>
    <row r="216" spans="1:3">
      <c r="A216" t="s">
        <v>358</v>
      </c>
      <c r="B216" s="11" t="s">
        <v>77</v>
      </c>
      <c r="C216" s="11" t="str">
        <f>PicoGreen!D167</f>
        <v/>
      </c>
    </row>
    <row r="217" spans="1:3">
      <c r="A217" t="s">
        <v>358</v>
      </c>
      <c r="B217" s="11" t="s">
        <v>79</v>
      </c>
      <c r="C217" s="11" t="str">
        <f>PicoGreen!D168</f>
        <v/>
      </c>
    </row>
    <row r="218" spans="1:3">
      <c r="A218" t="s">
        <v>358</v>
      </c>
      <c r="B218" s="11" t="s">
        <v>81</v>
      </c>
      <c r="C218" s="11" t="str">
        <f>PicoGreen!D169</f>
        <v/>
      </c>
    </row>
    <row r="219" spans="1:3">
      <c r="A219" t="s">
        <v>358</v>
      </c>
      <c r="B219" s="11" t="s">
        <v>83</v>
      </c>
      <c r="C219" s="11" t="str">
        <f>PicoGreen!E162</f>
        <v/>
      </c>
    </row>
    <row r="220" spans="1:3">
      <c r="A220" t="s">
        <v>358</v>
      </c>
      <c r="B220" s="11" t="s">
        <v>87</v>
      </c>
      <c r="C220" s="11" t="str">
        <f>PicoGreen!E163</f>
        <v/>
      </c>
    </row>
    <row r="221" spans="1:3">
      <c r="A221" t="s">
        <v>358</v>
      </c>
      <c r="B221" s="11" t="s">
        <v>89</v>
      </c>
      <c r="C221" s="11" t="str">
        <f>PicoGreen!E164</f>
        <v/>
      </c>
    </row>
    <row r="222" spans="1:3">
      <c r="A222" t="s">
        <v>358</v>
      </c>
      <c r="B222" s="11" t="s">
        <v>91</v>
      </c>
      <c r="C222" s="11" t="str">
        <f>PicoGreen!E165</f>
        <v/>
      </c>
    </row>
    <row r="223" spans="1:3">
      <c r="A223" t="s">
        <v>358</v>
      </c>
      <c r="B223" s="11" t="s">
        <v>93</v>
      </c>
      <c r="C223" s="11" t="str">
        <f>PicoGreen!E166</f>
        <v/>
      </c>
    </row>
    <row r="224" spans="1:3">
      <c r="A224" t="s">
        <v>358</v>
      </c>
      <c r="B224" s="11" t="s">
        <v>95</v>
      </c>
      <c r="C224" s="11" t="str">
        <f>PicoGreen!E167</f>
        <v/>
      </c>
    </row>
    <row r="225" spans="1:3">
      <c r="A225" t="s">
        <v>358</v>
      </c>
      <c r="B225" s="11" t="s">
        <v>97</v>
      </c>
      <c r="C225" s="11" t="str">
        <f>PicoGreen!E168</f>
        <v/>
      </c>
    </row>
    <row r="226" spans="1:3">
      <c r="A226" t="s">
        <v>358</v>
      </c>
      <c r="B226" s="11" t="s">
        <v>99</v>
      </c>
      <c r="C226" s="11" t="str">
        <f>PicoGreen!E169</f>
        <v/>
      </c>
    </row>
    <row r="227" spans="1:3">
      <c r="A227" t="s">
        <v>358</v>
      </c>
      <c r="B227" s="11" t="s">
        <v>101</v>
      </c>
      <c r="C227" s="11" t="str">
        <f>PicoGreen!F162</f>
        <v/>
      </c>
    </row>
    <row r="228" spans="1:3">
      <c r="A228" t="s">
        <v>358</v>
      </c>
      <c r="B228" s="11" t="s">
        <v>105</v>
      </c>
      <c r="C228" s="11" t="str">
        <f>PicoGreen!F163</f>
        <v/>
      </c>
    </row>
    <row r="229" spans="1:3">
      <c r="A229" t="s">
        <v>358</v>
      </c>
      <c r="B229" s="11" t="s">
        <v>107</v>
      </c>
      <c r="C229" s="11" t="str">
        <f>PicoGreen!F164</f>
        <v/>
      </c>
    </row>
    <row r="230" spans="1:3">
      <c r="A230" t="s">
        <v>358</v>
      </c>
      <c r="B230" s="11" t="s">
        <v>109</v>
      </c>
      <c r="C230" s="11" t="str">
        <f>PicoGreen!F165</f>
        <v/>
      </c>
    </row>
    <row r="231" spans="1:3">
      <c r="A231" t="s">
        <v>358</v>
      </c>
      <c r="B231" s="11" t="s">
        <v>111</v>
      </c>
      <c r="C231" s="11" t="str">
        <f>PicoGreen!F166</f>
        <v/>
      </c>
    </row>
    <row r="232" spans="1:3">
      <c r="A232" t="s">
        <v>358</v>
      </c>
      <c r="B232" s="11" t="s">
        <v>113</v>
      </c>
      <c r="C232" s="11" t="str">
        <f>PicoGreen!F167</f>
        <v/>
      </c>
    </row>
    <row r="233" spans="1:3">
      <c r="A233" t="s">
        <v>358</v>
      </c>
      <c r="B233" s="11" t="s">
        <v>115</v>
      </c>
      <c r="C233" s="11" t="str">
        <f>PicoGreen!F168</f>
        <v/>
      </c>
    </row>
    <row r="234" spans="1:3">
      <c r="A234" t="s">
        <v>358</v>
      </c>
      <c r="B234" s="11" t="s">
        <v>117</v>
      </c>
      <c r="C234" s="11" t="str">
        <f>PicoGreen!F169</f>
        <v/>
      </c>
    </row>
    <row r="235" spans="1:3">
      <c r="A235" t="s">
        <v>358</v>
      </c>
      <c r="B235" s="11" t="s">
        <v>119</v>
      </c>
      <c r="C235" s="11" t="str">
        <f>PicoGreen!G162</f>
        <v/>
      </c>
    </row>
    <row r="236" spans="1:3">
      <c r="A236" t="s">
        <v>358</v>
      </c>
      <c r="B236" s="11" t="s">
        <v>123</v>
      </c>
      <c r="C236" s="11" t="str">
        <f>PicoGreen!G163</f>
        <v/>
      </c>
    </row>
    <row r="237" spans="1:3">
      <c r="A237" t="s">
        <v>358</v>
      </c>
      <c r="B237" s="11" t="s">
        <v>125</v>
      </c>
      <c r="C237" s="11" t="str">
        <f>PicoGreen!G164</f>
        <v/>
      </c>
    </row>
    <row r="238" spans="1:3">
      <c r="A238" t="s">
        <v>358</v>
      </c>
      <c r="B238" s="11" t="s">
        <v>127</v>
      </c>
      <c r="C238" s="11" t="str">
        <f>PicoGreen!G165</f>
        <v/>
      </c>
    </row>
    <row r="239" spans="1:3">
      <c r="A239" t="s">
        <v>358</v>
      </c>
      <c r="B239" s="11" t="s">
        <v>129</v>
      </c>
      <c r="C239" s="11" t="str">
        <f>PicoGreen!G166</f>
        <v/>
      </c>
    </row>
    <row r="240" spans="1:3">
      <c r="A240" t="s">
        <v>358</v>
      </c>
      <c r="B240" s="11" t="s">
        <v>131</v>
      </c>
      <c r="C240" s="11" t="str">
        <f>PicoGreen!G167</f>
        <v/>
      </c>
    </row>
    <row r="241" spans="1:3">
      <c r="A241" t="s">
        <v>358</v>
      </c>
      <c r="B241" s="11" t="s">
        <v>133</v>
      </c>
      <c r="C241" s="11" t="str">
        <f>PicoGreen!G168</f>
        <v/>
      </c>
    </row>
    <row r="242" spans="1:3">
      <c r="A242" t="s">
        <v>358</v>
      </c>
      <c r="B242" s="11" t="s">
        <v>135</v>
      </c>
      <c r="C242" s="11" t="str">
        <f>PicoGreen!G169</f>
        <v/>
      </c>
    </row>
    <row r="243" spans="1:3">
      <c r="A243" t="s">
        <v>358</v>
      </c>
      <c r="B243" s="11" t="s">
        <v>137</v>
      </c>
      <c r="C243" s="11" t="str">
        <f>PicoGreen!H162</f>
        <v/>
      </c>
    </row>
    <row r="244" spans="1:3">
      <c r="A244" t="s">
        <v>358</v>
      </c>
      <c r="B244" s="11" t="s">
        <v>141</v>
      </c>
      <c r="C244" s="11" t="str">
        <f>PicoGreen!H163</f>
        <v/>
      </c>
    </row>
    <row r="245" spans="1:3">
      <c r="A245" t="s">
        <v>358</v>
      </c>
      <c r="B245" s="11" t="s">
        <v>143</v>
      </c>
      <c r="C245" s="11" t="str">
        <f>PicoGreen!H164</f>
        <v/>
      </c>
    </row>
    <row r="246" spans="1:3">
      <c r="A246" t="s">
        <v>358</v>
      </c>
      <c r="B246" s="11" t="s">
        <v>145</v>
      </c>
      <c r="C246" s="11" t="str">
        <f>PicoGreen!H165</f>
        <v/>
      </c>
    </row>
    <row r="247" spans="1:3">
      <c r="A247" t="s">
        <v>358</v>
      </c>
      <c r="B247" s="11" t="s">
        <v>147</v>
      </c>
      <c r="C247" s="11" t="str">
        <f>PicoGreen!H166</f>
        <v/>
      </c>
    </row>
    <row r="248" spans="1:3">
      <c r="A248" t="s">
        <v>358</v>
      </c>
      <c r="B248" s="11" t="s">
        <v>149</v>
      </c>
      <c r="C248" s="11" t="str">
        <f>PicoGreen!H167</f>
        <v/>
      </c>
    </row>
    <row r="249" spans="1:3">
      <c r="A249" t="s">
        <v>358</v>
      </c>
      <c r="B249" s="11" t="s">
        <v>151</v>
      </c>
      <c r="C249" s="11" t="str">
        <f>PicoGreen!H168</f>
        <v/>
      </c>
    </row>
    <row r="250" spans="1:3">
      <c r="A250" t="s">
        <v>358</v>
      </c>
      <c r="B250" s="11" t="s">
        <v>153</v>
      </c>
      <c r="C250" s="11" t="str">
        <f>PicoGreen!H169</f>
        <v/>
      </c>
    </row>
    <row r="251" spans="1:3">
      <c r="A251" t="s">
        <v>358</v>
      </c>
      <c r="B251" s="11" t="s">
        <v>155</v>
      </c>
      <c r="C251" s="11" t="str">
        <f>PicoGreen!I162</f>
        <v/>
      </c>
    </row>
    <row r="252" spans="1:3">
      <c r="A252" t="s">
        <v>358</v>
      </c>
      <c r="B252" s="11" t="s">
        <v>159</v>
      </c>
      <c r="C252" s="11" t="str">
        <f>PicoGreen!I163</f>
        <v/>
      </c>
    </row>
    <row r="253" spans="1:3">
      <c r="A253" t="s">
        <v>358</v>
      </c>
      <c r="B253" s="11" t="s">
        <v>161</v>
      </c>
      <c r="C253" s="11" t="str">
        <f>PicoGreen!I164</f>
        <v/>
      </c>
    </row>
    <row r="254" spans="1:3">
      <c r="A254" t="s">
        <v>358</v>
      </c>
      <c r="B254" s="11" t="s">
        <v>163</v>
      </c>
      <c r="C254" s="11" t="str">
        <f>PicoGreen!I165</f>
        <v/>
      </c>
    </row>
    <row r="255" spans="1:3">
      <c r="A255" t="s">
        <v>358</v>
      </c>
      <c r="B255" s="11" t="s">
        <v>165</v>
      </c>
      <c r="C255" s="11" t="str">
        <f>PicoGreen!I166</f>
        <v/>
      </c>
    </row>
    <row r="256" spans="1:3">
      <c r="A256" t="s">
        <v>358</v>
      </c>
      <c r="B256" s="11" t="s">
        <v>167</v>
      </c>
      <c r="C256" s="11" t="str">
        <f>PicoGreen!I167</f>
        <v/>
      </c>
    </row>
    <row r="257" spans="1:3">
      <c r="A257" t="s">
        <v>358</v>
      </c>
      <c r="B257" s="11" t="s">
        <v>169</v>
      </c>
      <c r="C257" s="11" t="str">
        <f>PicoGreen!I168</f>
        <v/>
      </c>
    </row>
    <row r="258" spans="1:3">
      <c r="A258" t="s">
        <v>358</v>
      </c>
      <c r="B258" s="11" t="s">
        <v>171</v>
      </c>
      <c r="C258" s="11" t="str">
        <f>PicoGreen!I169</f>
        <v/>
      </c>
    </row>
    <row r="259" spans="1:3">
      <c r="A259" t="s">
        <v>358</v>
      </c>
      <c r="B259" s="11" t="s">
        <v>173</v>
      </c>
      <c r="C259" s="11" t="str">
        <f>PicoGreen!J162</f>
        <v/>
      </c>
    </row>
    <row r="260" spans="1:3">
      <c r="A260" t="s">
        <v>358</v>
      </c>
      <c r="B260" s="11" t="s">
        <v>177</v>
      </c>
      <c r="C260" s="11" t="str">
        <f>PicoGreen!J163</f>
        <v/>
      </c>
    </row>
    <row r="261" spans="1:3">
      <c r="A261" t="s">
        <v>358</v>
      </c>
      <c r="B261" s="11" t="s">
        <v>179</v>
      </c>
      <c r="C261" s="11" t="str">
        <f>PicoGreen!J164</f>
        <v/>
      </c>
    </row>
    <row r="262" spans="1:3">
      <c r="A262" t="s">
        <v>358</v>
      </c>
      <c r="B262" s="11" t="s">
        <v>181</v>
      </c>
      <c r="C262" s="11" t="str">
        <f>PicoGreen!J165</f>
        <v/>
      </c>
    </row>
    <row r="263" spans="1:3">
      <c r="A263" t="s">
        <v>358</v>
      </c>
      <c r="B263" s="11" t="s">
        <v>183</v>
      </c>
      <c r="C263" s="11" t="str">
        <f>PicoGreen!J166</f>
        <v/>
      </c>
    </row>
    <row r="264" spans="1:3">
      <c r="A264" t="s">
        <v>358</v>
      </c>
      <c r="B264" s="11" t="s">
        <v>185</v>
      </c>
      <c r="C264" s="11" t="str">
        <f>PicoGreen!J167</f>
        <v/>
      </c>
    </row>
    <row r="265" spans="1:3">
      <c r="A265" t="s">
        <v>358</v>
      </c>
      <c r="B265" s="11" t="s">
        <v>187</v>
      </c>
      <c r="C265" s="11" t="str">
        <f>PicoGreen!J168</f>
        <v/>
      </c>
    </row>
    <row r="266" spans="1:3">
      <c r="A266" t="s">
        <v>358</v>
      </c>
      <c r="B266" s="11" t="s">
        <v>189</v>
      </c>
      <c r="C266" s="11" t="str">
        <f>PicoGreen!J169</f>
        <v/>
      </c>
    </row>
    <row r="267" spans="1:3">
      <c r="A267" t="s">
        <v>358</v>
      </c>
      <c r="B267" s="11" t="s">
        <v>191</v>
      </c>
      <c r="C267" s="11" t="str">
        <f>PicoGreen!K162</f>
        <v/>
      </c>
    </row>
    <row r="268" spans="1:3">
      <c r="A268" t="s">
        <v>358</v>
      </c>
      <c r="B268" s="11" t="s">
        <v>195</v>
      </c>
      <c r="C268" s="11" t="str">
        <f>PicoGreen!K163</f>
        <v/>
      </c>
    </row>
    <row r="269" spans="1:3">
      <c r="A269" t="s">
        <v>358</v>
      </c>
      <c r="B269" s="11" t="s">
        <v>197</v>
      </c>
      <c r="C269" s="11" t="str">
        <f>PicoGreen!K164</f>
        <v/>
      </c>
    </row>
    <row r="270" spans="1:3">
      <c r="A270" t="s">
        <v>358</v>
      </c>
      <c r="B270" s="11" t="s">
        <v>199</v>
      </c>
      <c r="C270" s="11" t="str">
        <f>PicoGreen!K165</f>
        <v/>
      </c>
    </row>
    <row r="271" spans="1:3">
      <c r="A271" t="s">
        <v>358</v>
      </c>
      <c r="B271" s="11" t="s">
        <v>201</v>
      </c>
      <c r="C271" s="11" t="str">
        <f>PicoGreen!K166</f>
        <v/>
      </c>
    </row>
    <row r="272" spans="1:3">
      <c r="A272" t="s">
        <v>358</v>
      </c>
      <c r="B272" s="11" t="s">
        <v>203</v>
      </c>
      <c r="C272" s="11" t="str">
        <f>PicoGreen!K167</f>
        <v/>
      </c>
    </row>
    <row r="273" spans="1:3">
      <c r="A273" t="s">
        <v>358</v>
      </c>
      <c r="B273" s="11" t="s">
        <v>205</v>
      </c>
      <c r="C273" s="11" t="str">
        <f>PicoGreen!K168</f>
        <v/>
      </c>
    </row>
    <row r="274" spans="1:3">
      <c r="A274" t="s">
        <v>358</v>
      </c>
      <c r="B274" s="11" t="s">
        <v>207</v>
      </c>
      <c r="C274" s="11" t="str">
        <f>PicoGreen!K169</f>
        <v/>
      </c>
    </row>
    <row r="275" spans="1:3">
      <c r="A275" t="s">
        <v>358</v>
      </c>
      <c r="B275" s="11" t="s">
        <v>209</v>
      </c>
      <c r="C275" s="11" t="str">
        <f>PicoGreen!L162</f>
        <v/>
      </c>
    </row>
    <row r="276" spans="1:3">
      <c r="A276" t="s">
        <v>358</v>
      </c>
      <c r="B276" s="11" t="s">
        <v>213</v>
      </c>
      <c r="C276" s="11" t="str">
        <f>PicoGreen!L163</f>
        <v/>
      </c>
    </row>
    <row r="277" spans="1:3">
      <c r="A277" t="s">
        <v>358</v>
      </c>
      <c r="B277" s="11" t="s">
        <v>215</v>
      </c>
      <c r="C277" s="11" t="str">
        <f>PicoGreen!L164</f>
        <v/>
      </c>
    </row>
    <row r="278" spans="1:3">
      <c r="A278" t="s">
        <v>358</v>
      </c>
      <c r="B278" s="11" t="s">
        <v>217</v>
      </c>
      <c r="C278" s="11" t="str">
        <f>PicoGreen!L165</f>
        <v/>
      </c>
    </row>
    <row r="279" spans="1:3">
      <c r="A279" t="s">
        <v>358</v>
      </c>
      <c r="B279" s="11" t="s">
        <v>219</v>
      </c>
      <c r="C279" s="11" t="str">
        <f>PicoGreen!L166</f>
        <v/>
      </c>
    </row>
    <row r="280" spans="1:3">
      <c r="A280" t="s">
        <v>358</v>
      </c>
      <c r="B280" s="11" t="s">
        <v>221</v>
      </c>
      <c r="C280" s="11" t="str">
        <f>PicoGreen!L167</f>
        <v/>
      </c>
    </row>
    <row r="281" spans="1:3">
      <c r="A281" t="s">
        <v>358</v>
      </c>
      <c r="B281" s="11" t="s">
        <v>223</v>
      </c>
      <c r="C281" s="11" t="str">
        <f>PicoGreen!L168</f>
        <v/>
      </c>
    </row>
    <row r="282" spans="1:3">
      <c r="A282" t="s">
        <v>358</v>
      </c>
      <c r="B282" s="11" t="s">
        <v>225</v>
      </c>
      <c r="C282" s="11" t="str">
        <f>PicoGreen!L169</f>
        <v/>
      </c>
    </row>
    <row r="283" spans="1:3">
      <c r="A283" t="s">
        <v>358</v>
      </c>
      <c r="B283" s="11" t="s">
        <v>227</v>
      </c>
      <c r="C283" s="11" t="str">
        <f>PicoGreen!M162</f>
        <v/>
      </c>
    </row>
    <row r="284" spans="1:3">
      <c r="A284" t="s">
        <v>358</v>
      </c>
      <c r="B284" s="11" t="s">
        <v>231</v>
      </c>
      <c r="C284" s="11" t="str">
        <f>PicoGreen!M163</f>
        <v/>
      </c>
    </row>
    <row r="285" spans="1:3">
      <c r="A285" t="s">
        <v>358</v>
      </c>
      <c r="B285" s="11" t="s">
        <v>233</v>
      </c>
      <c r="C285" s="11" t="str">
        <f>PicoGreen!M164</f>
        <v/>
      </c>
    </row>
    <row r="286" spans="1:3">
      <c r="A286" t="s">
        <v>358</v>
      </c>
      <c r="B286" s="11" t="s">
        <v>235</v>
      </c>
      <c r="C286" s="11" t="str">
        <f>PicoGreen!M165</f>
        <v/>
      </c>
    </row>
    <row r="287" spans="1:3">
      <c r="A287" t="s">
        <v>358</v>
      </c>
      <c r="B287" s="11" t="s">
        <v>237</v>
      </c>
      <c r="C287" s="11" t="str">
        <f>PicoGreen!M166</f>
        <v/>
      </c>
    </row>
    <row r="288" spans="1:3">
      <c r="A288" t="s">
        <v>358</v>
      </c>
      <c r="B288" s="11" t="s">
        <v>239</v>
      </c>
      <c r="C288" s="11" t="str">
        <f>PicoGreen!M167</f>
        <v/>
      </c>
    </row>
    <row r="289" spans="1:3">
      <c r="A289" t="s">
        <v>358</v>
      </c>
      <c r="B289" s="11" t="s">
        <v>241</v>
      </c>
      <c r="C289" s="11" t="str">
        <f>PicoGreen!M168</f>
        <v/>
      </c>
    </row>
    <row r="290" spans="1:3">
      <c r="A290" t="s">
        <v>358</v>
      </c>
      <c r="B290" s="11" t="s">
        <v>243</v>
      </c>
      <c r="C290" s="11" t="str">
        <f>PicoGreen!M169</f>
        <v/>
      </c>
    </row>
    <row r="291" spans="1:3">
      <c r="A291" t="s">
        <v>471</v>
      </c>
      <c r="B291" s="11" t="s">
        <v>11</v>
      </c>
      <c r="C291" s="11" t="str">
        <f>PicoGreen!B172</f>
        <v/>
      </c>
    </row>
    <row r="292" spans="1:3">
      <c r="A292" t="s">
        <v>471</v>
      </c>
      <c r="B292" s="11" t="s">
        <v>19</v>
      </c>
      <c r="C292" s="11" t="str">
        <f>PicoGreen!B173</f>
        <v/>
      </c>
    </row>
    <row r="293" spans="1:3">
      <c r="A293" t="s">
        <v>471</v>
      </c>
      <c r="B293" s="11" t="s">
        <v>23</v>
      </c>
      <c r="C293" s="11" t="str">
        <f>PicoGreen!B174</f>
        <v/>
      </c>
    </row>
    <row r="294" spans="1:3">
      <c r="A294" t="s">
        <v>471</v>
      </c>
      <c r="B294" s="11" t="s">
        <v>27</v>
      </c>
      <c r="C294" s="11" t="str">
        <f>PicoGreen!B175</f>
        <v/>
      </c>
    </row>
    <row r="295" spans="1:3">
      <c r="A295" t="s">
        <v>471</v>
      </c>
      <c r="B295" s="11" t="s">
        <v>31</v>
      </c>
      <c r="C295" s="11" t="str">
        <f>PicoGreen!B176</f>
        <v/>
      </c>
    </row>
    <row r="296" spans="1:3">
      <c r="A296" t="s">
        <v>471</v>
      </c>
      <c r="B296" s="11" t="s">
        <v>35</v>
      </c>
      <c r="C296" s="11" t="str">
        <f>PicoGreen!B177</f>
        <v/>
      </c>
    </row>
    <row r="297" spans="1:3">
      <c r="A297" t="s">
        <v>471</v>
      </c>
      <c r="B297" s="11" t="s">
        <v>39</v>
      </c>
      <c r="C297" s="11" t="str">
        <f>PicoGreen!B178</f>
        <v/>
      </c>
    </row>
    <row r="298" spans="1:3">
      <c r="A298" t="s">
        <v>471</v>
      </c>
      <c r="B298" s="11" t="s">
        <v>43</v>
      </c>
      <c r="C298" s="11" t="str">
        <f>PicoGreen!B179</f>
        <v/>
      </c>
    </row>
    <row r="299" spans="1:3">
      <c r="A299" t="s">
        <v>471</v>
      </c>
      <c r="B299" s="11" t="s">
        <v>47</v>
      </c>
      <c r="C299" s="11" t="str">
        <f>PicoGreen!C172</f>
        <v/>
      </c>
    </row>
    <row r="300" spans="1:3">
      <c r="A300" t="s">
        <v>471</v>
      </c>
      <c r="B300" s="11" t="s">
        <v>51</v>
      </c>
      <c r="C300" s="11" t="str">
        <f>PicoGreen!C173</f>
        <v/>
      </c>
    </row>
    <row r="301" spans="1:3">
      <c r="A301" t="s">
        <v>471</v>
      </c>
      <c r="B301" s="11" t="s">
        <v>53</v>
      </c>
      <c r="C301" s="11" t="str">
        <f>PicoGreen!C174</f>
        <v/>
      </c>
    </row>
    <row r="302" spans="1:3">
      <c r="A302" t="s">
        <v>471</v>
      </c>
      <c r="B302" s="11" t="s">
        <v>55</v>
      </c>
      <c r="C302" s="11" t="str">
        <f>PicoGreen!C175</f>
        <v/>
      </c>
    </row>
    <row r="303" spans="1:3">
      <c r="A303" t="s">
        <v>471</v>
      </c>
      <c r="B303" s="11" t="s">
        <v>57</v>
      </c>
      <c r="C303" s="11" t="str">
        <f>PicoGreen!C176</f>
        <v/>
      </c>
    </row>
    <row r="304" spans="1:3">
      <c r="A304" t="s">
        <v>471</v>
      </c>
      <c r="B304" s="11" t="s">
        <v>59</v>
      </c>
      <c r="C304" s="11" t="str">
        <f>PicoGreen!C177</f>
        <v/>
      </c>
    </row>
    <row r="305" spans="1:3">
      <c r="A305" t="s">
        <v>471</v>
      </c>
      <c r="B305" s="11" t="s">
        <v>61</v>
      </c>
      <c r="C305" s="11" t="str">
        <f>PicoGreen!C178</f>
        <v/>
      </c>
    </row>
    <row r="306" spans="1:3">
      <c r="A306" t="s">
        <v>471</v>
      </c>
      <c r="B306" s="11" t="s">
        <v>63</v>
      </c>
      <c r="C306" s="11" t="str">
        <f>PicoGreen!C179</f>
        <v/>
      </c>
    </row>
    <row r="307" spans="1:3">
      <c r="A307" t="s">
        <v>471</v>
      </c>
      <c r="B307" s="11" t="s">
        <v>65</v>
      </c>
      <c r="C307" s="11" t="str">
        <f>PicoGreen!D172</f>
        <v/>
      </c>
    </row>
    <row r="308" spans="1:3">
      <c r="A308" t="s">
        <v>471</v>
      </c>
      <c r="B308" s="11" t="s">
        <v>69</v>
      </c>
      <c r="C308" s="11" t="str">
        <f>PicoGreen!D173</f>
        <v/>
      </c>
    </row>
    <row r="309" spans="1:3">
      <c r="A309" t="s">
        <v>471</v>
      </c>
      <c r="B309" s="11" t="s">
        <v>71</v>
      </c>
      <c r="C309" s="11" t="str">
        <f>PicoGreen!D174</f>
        <v/>
      </c>
    </row>
    <row r="310" spans="1:3">
      <c r="A310" t="s">
        <v>471</v>
      </c>
      <c r="B310" s="11" t="s">
        <v>73</v>
      </c>
      <c r="C310" s="11" t="str">
        <f>PicoGreen!D175</f>
        <v/>
      </c>
    </row>
    <row r="311" spans="1:3">
      <c r="A311" t="s">
        <v>471</v>
      </c>
      <c r="B311" s="11" t="s">
        <v>75</v>
      </c>
      <c r="C311" s="11" t="str">
        <f>PicoGreen!D176</f>
        <v/>
      </c>
    </row>
    <row r="312" spans="1:3">
      <c r="A312" t="s">
        <v>471</v>
      </c>
      <c r="B312" s="11" t="s">
        <v>77</v>
      </c>
      <c r="C312" s="11" t="str">
        <f>PicoGreen!D177</f>
        <v/>
      </c>
    </row>
    <row r="313" spans="1:3">
      <c r="A313" t="s">
        <v>471</v>
      </c>
      <c r="B313" s="11" t="s">
        <v>79</v>
      </c>
      <c r="C313" s="11" t="str">
        <f>PicoGreen!D178</f>
        <v/>
      </c>
    </row>
    <row r="314" spans="1:3">
      <c r="A314" t="s">
        <v>471</v>
      </c>
      <c r="B314" s="11" t="s">
        <v>81</v>
      </c>
      <c r="C314" s="11" t="str">
        <f>PicoGreen!D179</f>
        <v/>
      </c>
    </row>
    <row r="315" spans="1:3">
      <c r="A315" t="s">
        <v>471</v>
      </c>
      <c r="B315" s="11" t="s">
        <v>83</v>
      </c>
      <c r="C315" s="11" t="str">
        <f>PicoGreen!E172</f>
        <v/>
      </c>
    </row>
    <row r="316" spans="1:3">
      <c r="A316" t="s">
        <v>471</v>
      </c>
      <c r="B316" s="11" t="s">
        <v>87</v>
      </c>
      <c r="C316" s="11" t="str">
        <f>PicoGreen!E173</f>
        <v/>
      </c>
    </row>
    <row r="317" spans="1:3">
      <c r="A317" t="s">
        <v>471</v>
      </c>
      <c r="B317" s="11" t="s">
        <v>89</v>
      </c>
      <c r="C317" s="11" t="str">
        <f>PicoGreen!E174</f>
        <v/>
      </c>
    </row>
    <row r="318" spans="1:3">
      <c r="A318" t="s">
        <v>471</v>
      </c>
      <c r="B318" s="11" t="s">
        <v>91</v>
      </c>
      <c r="C318" s="11" t="str">
        <f>PicoGreen!E175</f>
        <v/>
      </c>
    </row>
    <row r="319" spans="1:3">
      <c r="A319" t="s">
        <v>471</v>
      </c>
      <c r="B319" s="11" t="s">
        <v>93</v>
      </c>
      <c r="C319" s="11" t="str">
        <f>PicoGreen!E176</f>
        <v/>
      </c>
    </row>
    <row r="320" spans="1:3">
      <c r="A320" t="s">
        <v>471</v>
      </c>
      <c r="B320" s="11" t="s">
        <v>95</v>
      </c>
      <c r="C320" s="11" t="str">
        <f>PicoGreen!E177</f>
        <v/>
      </c>
    </row>
    <row r="321" spans="1:3">
      <c r="A321" t="s">
        <v>471</v>
      </c>
      <c r="B321" s="11" t="s">
        <v>97</v>
      </c>
      <c r="C321" s="11" t="str">
        <f>PicoGreen!E178</f>
        <v/>
      </c>
    </row>
    <row r="322" spans="1:3">
      <c r="A322" t="s">
        <v>471</v>
      </c>
      <c r="B322" s="11" t="s">
        <v>99</v>
      </c>
      <c r="C322" s="11" t="str">
        <f>PicoGreen!E179</f>
        <v/>
      </c>
    </row>
    <row r="323" spans="1:3">
      <c r="A323" t="s">
        <v>471</v>
      </c>
      <c r="B323" s="11" t="s">
        <v>101</v>
      </c>
      <c r="C323" s="11" t="str">
        <f>PicoGreen!F172</f>
        <v/>
      </c>
    </row>
    <row r="324" spans="1:3">
      <c r="A324" t="s">
        <v>471</v>
      </c>
      <c r="B324" s="11" t="s">
        <v>105</v>
      </c>
      <c r="C324" s="11" t="str">
        <f>PicoGreen!F173</f>
        <v/>
      </c>
    </row>
    <row r="325" spans="1:3">
      <c r="A325" t="s">
        <v>471</v>
      </c>
      <c r="B325" s="11" t="s">
        <v>107</v>
      </c>
      <c r="C325" s="11" t="str">
        <f>PicoGreen!F174</f>
        <v/>
      </c>
    </row>
    <row r="326" spans="1:3">
      <c r="A326" t="s">
        <v>471</v>
      </c>
      <c r="B326" s="11" t="s">
        <v>109</v>
      </c>
      <c r="C326" s="11" t="str">
        <f>PicoGreen!F175</f>
        <v/>
      </c>
    </row>
    <row r="327" spans="1:3">
      <c r="A327" t="s">
        <v>471</v>
      </c>
      <c r="B327" s="11" t="s">
        <v>111</v>
      </c>
      <c r="C327" s="11" t="str">
        <f>PicoGreen!F176</f>
        <v/>
      </c>
    </row>
    <row r="328" spans="1:3">
      <c r="A328" t="s">
        <v>471</v>
      </c>
      <c r="B328" s="11" t="s">
        <v>113</v>
      </c>
      <c r="C328" s="11" t="str">
        <f>PicoGreen!F177</f>
        <v/>
      </c>
    </row>
    <row r="329" spans="1:3">
      <c r="A329" t="s">
        <v>471</v>
      </c>
      <c r="B329" s="11" t="s">
        <v>115</v>
      </c>
      <c r="C329" s="11" t="str">
        <f>PicoGreen!F178</f>
        <v/>
      </c>
    </row>
    <row r="330" spans="1:3">
      <c r="A330" t="s">
        <v>471</v>
      </c>
      <c r="B330" s="11" t="s">
        <v>117</v>
      </c>
      <c r="C330" s="11" t="str">
        <f>PicoGreen!F179</f>
        <v/>
      </c>
    </row>
    <row r="331" spans="1:3">
      <c r="A331" t="s">
        <v>471</v>
      </c>
      <c r="B331" s="11" t="s">
        <v>119</v>
      </c>
      <c r="C331" s="11" t="str">
        <f>PicoGreen!G172</f>
        <v/>
      </c>
    </row>
    <row r="332" spans="1:3">
      <c r="A332" t="s">
        <v>471</v>
      </c>
      <c r="B332" s="11" t="s">
        <v>123</v>
      </c>
      <c r="C332" s="11" t="str">
        <f>PicoGreen!G173</f>
        <v/>
      </c>
    </row>
    <row r="333" spans="1:3">
      <c r="A333" t="s">
        <v>471</v>
      </c>
      <c r="B333" s="11" t="s">
        <v>125</v>
      </c>
      <c r="C333" s="11" t="str">
        <f>PicoGreen!G174</f>
        <v/>
      </c>
    </row>
    <row r="334" spans="1:3">
      <c r="A334" t="s">
        <v>471</v>
      </c>
      <c r="B334" s="11" t="s">
        <v>127</v>
      </c>
      <c r="C334" s="11" t="str">
        <f>PicoGreen!G175</f>
        <v/>
      </c>
    </row>
    <row r="335" spans="1:3">
      <c r="A335" t="s">
        <v>471</v>
      </c>
      <c r="B335" s="11" t="s">
        <v>129</v>
      </c>
      <c r="C335" s="11" t="str">
        <f>PicoGreen!G176</f>
        <v/>
      </c>
    </row>
    <row r="336" spans="1:3">
      <c r="A336" t="s">
        <v>471</v>
      </c>
      <c r="B336" s="11" t="s">
        <v>131</v>
      </c>
      <c r="C336" s="11" t="str">
        <f>PicoGreen!G177</f>
        <v/>
      </c>
    </row>
    <row r="337" spans="1:3">
      <c r="A337" t="s">
        <v>471</v>
      </c>
      <c r="B337" s="11" t="s">
        <v>133</v>
      </c>
      <c r="C337" s="11" t="str">
        <f>PicoGreen!G178</f>
        <v/>
      </c>
    </row>
    <row r="338" spans="1:3">
      <c r="A338" t="s">
        <v>471</v>
      </c>
      <c r="B338" s="11" t="s">
        <v>135</v>
      </c>
      <c r="C338" s="11" t="str">
        <f>PicoGreen!G179</f>
        <v/>
      </c>
    </row>
    <row r="339" spans="1:3">
      <c r="A339" t="s">
        <v>471</v>
      </c>
      <c r="B339" s="11" t="s">
        <v>137</v>
      </c>
      <c r="C339" s="11" t="str">
        <f>PicoGreen!H172</f>
        <v/>
      </c>
    </row>
    <row r="340" spans="1:3">
      <c r="A340" t="s">
        <v>471</v>
      </c>
      <c r="B340" s="11" t="s">
        <v>141</v>
      </c>
      <c r="C340" s="11" t="str">
        <f>PicoGreen!H173</f>
        <v/>
      </c>
    </row>
    <row r="341" spans="1:3">
      <c r="A341" t="s">
        <v>471</v>
      </c>
      <c r="B341" s="11" t="s">
        <v>143</v>
      </c>
      <c r="C341" s="11" t="str">
        <f>PicoGreen!H174</f>
        <v/>
      </c>
    </row>
    <row r="342" spans="1:3">
      <c r="A342" t="s">
        <v>471</v>
      </c>
      <c r="B342" s="11" t="s">
        <v>145</v>
      </c>
      <c r="C342" s="11" t="str">
        <f>PicoGreen!H175</f>
        <v/>
      </c>
    </row>
    <row r="343" spans="1:3">
      <c r="A343" t="s">
        <v>471</v>
      </c>
      <c r="B343" s="11" t="s">
        <v>147</v>
      </c>
      <c r="C343" s="11" t="str">
        <f>PicoGreen!H176</f>
        <v/>
      </c>
    </row>
    <row r="344" spans="1:3">
      <c r="A344" t="s">
        <v>471</v>
      </c>
      <c r="B344" s="11" t="s">
        <v>149</v>
      </c>
      <c r="C344" s="11" t="str">
        <f>PicoGreen!H177</f>
        <v/>
      </c>
    </row>
    <row r="345" spans="1:3">
      <c r="A345" t="s">
        <v>471</v>
      </c>
      <c r="B345" s="11" t="s">
        <v>151</v>
      </c>
      <c r="C345" s="11" t="str">
        <f>PicoGreen!H178</f>
        <v/>
      </c>
    </row>
    <row r="346" spans="1:3">
      <c r="A346" t="s">
        <v>471</v>
      </c>
      <c r="B346" s="11" t="s">
        <v>153</v>
      </c>
      <c r="C346" s="11" t="str">
        <f>PicoGreen!H179</f>
        <v/>
      </c>
    </row>
    <row r="347" spans="1:3">
      <c r="A347" t="s">
        <v>471</v>
      </c>
      <c r="B347" s="11" t="s">
        <v>155</v>
      </c>
      <c r="C347" s="11" t="str">
        <f>PicoGreen!I172</f>
        <v/>
      </c>
    </row>
    <row r="348" spans="1:3">
      <c r="A348" t="s">
        <v>471</v>
      </c>
      <c r="B348" s="11" t="s">
        <v>159</v>
      </c>
      <c r="C348" s="11" t="str">
        <f>PicoGreen!I173</f>
        <v/>
      </c>
    </row>
    <row r="349" spans="1:3">
      <c r="A349" t="s">
        <v>471</v>
      </c>
      <c r="B349" s="11" t="s">
        <v>161</v>
      </c>
      <c r="C349" s="11" t="str">
        <f>PicoGreen!I174</f>
        <v/>
      </c>
    </row>
    <row r="350" spans="1:3">
      <c r="A350" t="s">
        <v>471</v>
      </c>
      <c r="B350" s="11" t="s">
        <v>163</v>
      </c>
      <c r="C350" s="11" t="str">
        <f>PicoGreen!I175</f>
        <v/>
      </c>
    </row>
    <row r="351" spans="1:3">
      <c r="A351" t="s">
        <v>471</v>
      </c>
      <c r="B351" s="11" t="s">
        <v>165</v>
      </c>
      <c r="C351" s="11" t="str">
        <f>PicoGreen!I176</f>
        <v/>
      </c>
    </row>
    <row r="352" spans="1:3">
      <c r="A352" t="s">
        <v>471</v>
      </c>
      <c r="B352" s="11" t="s">
        <v>167</v>
      </c>
      <c r="C352" s="11" t="str">
        <f>PicoGreen!I177</f>
        <v/>
      </c>
    </row>
    <row r="353" spans="1:3">
      <c r="A353" t="s">
        <v>471</v>
      </c>
      <c r="B353" s="11" t="s">
        <v>169</v>
      </c>
      <c r="C353" s="11" t="str">
        <f>PicoGreen!I178</f>
        <v/>
      </c>
    </row>
    <row r="354" spans="1:3">
      <c r="A354" t="s">
        <v>471</v>
      </c>
      <c r="B354" s="11" t="s">
        <v>171</v>
      </c>
      <c r="C354" s="11" t="str">
        <f>PicoGreen!I179</f>
        <v/>
      </c>
    </row>
    <row r="355" spans="1:3">
      <c r="A355" t="s">
        <v>471</v>
      </c>
      <c r="B355" s="11" t="s">
        <v>173</v>
      </c>
      <c r="C355" s="11" t="str">
        <f>PicoGreen!J172</f>
        <v/>
      </c>
    </row>
    <row r="356" spans="1:3">
      <c r="A356" t="s">
        <v>471</v>
      </c>
      <c r="B356" s="11" t="s">
        <v>177</v>
      </c>
      <c r="C356" s="11" t="str">
        <f>PicoGreen!J173</f>
        <v/>
      </c>
    </row>
    <row r="357" spans="1:3">
      <c r="A357" t="s">
        <v>471</v>
      </c>
      <c r="B357" s="11" t="s">
        <v>179</v>
      </c>
      <c r="C357" s="11" t="str">
        <f>PicoGreen!J174</f>
        <v/>
      </c>
    </row>
    <row r="358" spans="1:3">
      <c r="A358" t="s">
        <v>471</v>
      </c>
      <c r="B358" s="11" t="s">
        <v>181</v>
      </c>
      <c r="C358" s="11" t="str">
        <f>PicoGreen!J175</f>
        <v/>
      </c>
    </row>
    <row r="359" spans="1:3">
      <c r="A359" t="s">
        <v>471</v>
      </c>
      <c r="B359" s="11" t="s">
        <v>183</v>
      </c>
      <c r="C359" s="11" t="str">
        <f>PicoGreen!J176</f>
        <v/>
      </c>
    </row>
    <row r="360" spans="1:3">
      <c r="A360" t="s">
        <v>471</v>
      </c>
      <c r="B360" s="11" t="s">
        <v>185</v>
      </c>
      <c r="C360" s="11" t="str">
        <f>PicoGreen!J177</f>
        <v/>
      </c>
    </row>
    <row r="361" spans="1:3">
      <c r="A361" t="s">
        <v>471</v>
      </c>
      <c r="B361" s="11" t="s">
        <v>187</v>
      </c>
      <c r="C361" s="11" t="str">
        <f>PicoGreen!J178</f>
        <v/>
      </c>
    </row>
    <row r="362" spans="1:3">
      <c r="A362" t="s">
        <v>471</v>
      </c>
      <c r="B362" s="11" t="s">
        <v>189</v>
      </c>
      <c r="C362" s="11" t="str">
        <f>PicoGreen!J179</f>
        <v/>
      </c>
    </row>
    <row r="363" spans="1:3">
      <c r="A363" t="s">
        <v>471</v>
      </c>
      <c r="B363" s="11" t="s">
        <v>191</v>
      </c>
      <c r="C363" s="11" t="str">
        <f>PicoGreen!K172</f>
        <v/>
      </c>
    </row>
    <row r="364" spans="1:3">
      <c r="A364" t="s">
        <v>471</v>
      </c>
      <c r="B364" s="11" t="s">
        <v>195</v>
      </c>
      <c r="C364" s="11" t="str">
        <f>PicoGreen!K173</f>
        <v/>
      </c>
    </row>
    <row r="365" spans="1:3">
      <c r="A365" t="s">
        <v>471</v>
      </c>
      <c r="B365" s="11" t="s">
        <v>197</v>
      </c>
      <c r="C365" s="11" t="str">
        <f>PicoGreen!K174</f>
        <v/>
      </c>
    </row>
    <row r="366" spans="1:3">
      <c r="A366" t="s">
        <v>471</v>
      </c>
      <c r="B366" s="11" t="s">
        <v>199</v>
      </c>
      <c r="C366" s="11" t="str">
        <f>PicoGreen!K175</f>
        <v/>
      </c>
    </row>
    <row r="367" spans="1:3">
      <c r="A367" t="s">
        <v>471</v>
      </c>
      <c r="B367" s="11" t="s">
        <v>201</v>
      </c>
      <c r="C367" s="11" t="str">
        <f>PicoGreen!K176</f>
        <v/>
      </c>
    </row>
    <row r="368" spans="1:3">
      <c r="A368" t="s">
        <v>471</v>
      </c>
      <c r="B368" s="11" t="s">
        <v>203</v>
      </c>
      <c r="C368" s="11" t="str">
        <f>PicoGreen!K177</f>
        <v/>
      </c>
    </row>
    <row r="369" spans="1:3">
      <c r="A369" t="s">
        <v>471</v>
      </c>
      <c r="B369" s="11" t="s">
        <v>205</v>
      </c>
      <c r="C369" s="11" t="str">
        <f>PicoGreen!K178</f>
        <v/>
      </c>
    </row>
    <row r="370" spans="1:3">
      <c r="A370" t="s">
        <v>471</v>
      </c>
      <c r="B370" s="11" t="s">
        <v>207</v>
      </c>
      <c r="C370" s="11" t="str">
        <f>PicoGreen!K179</f>
        <v/>
      </c>
    </row>
    <row r="371" spans="1:3">
      <c r="A371" t="s">
        <v>471</v>
      </c>
      <c r="B371" s="11" t="s">
        <v>209</v>
      </c>
      <c r="C371" s="11" t="str">
        <f>PicoGreen!L172</f>
        <v/>
      </c>
    </row>
    <row r="372" spans="1:3">
      <c r="A372" t="s">
        <v>471</v>
      </c>
      <c r="B372" s="11" t="s">
        <v>213</v>
      </c>
      <c r="C372" s="11" t="str">
        <f>PicoGreen!L173</f>
        <v/>
      </c>
    </row>
    <row r="373" spans="1:3">
      <c r="A373" t="s">
        <v>471</v>
      </c>
      <c r="B373" s="11" t="s">
        <v>215</v>
      </c>
      <c r="C373" s="11" t="str">
        <f>PicoGreen!L174</f>
        <v/>
      </c>
    </row>
    <row r="374" spans="1:3">
      <c r="A374" t="s">
        <v>471</v>
      </c>
      <c r="B374" s="11" t="s">
        <v>217</v>
      </c>
      <c r="C374" s="11" t="str">
        <f>PicoGreen!L175</f>
        <v/>
      </c>
    </row>
    <row r="375" spans="1:3">
      <c r="A375" t="s">
        <v>471</v>
      </c>
      <c r="B375" s="11" t="s">
        <v>219</v>
      </c>
      <c r="C375" s="11" t="str">
        <f>PicoGreen!L176</f>
        <v/>
      </c>
    </row>
    <row r="376" spans="1:3">
      <c r="A376" t="s">
        <v>471</v>
      </c>
      <c r="B376" s="11" t="s">
        <v>221</v>
      </c>
      <c r="C376" s="11" t="str">
        <f>PicoGreen!L177</f>
        <v/>
      </c>
    </row>
    <row r="377" spans="1:3">
      <c r="A377" t="s">
        <v>471</v>
      </c>
      <c r="B377" s="11" t="s">
        <v>223</v>
      </c>
      <c r="C377" s="11" t="str">
        <f>PicoGreen!L178</f>
        <v/>
      </c>
    </row>
    <row r="378" spans="1:3">
      <c r="A378" t="s">
        <v>471</v>
      </c>
      <c r="B378" s="11" t="s">
        <v>225</v>
      </c>
      <c r="C378" s="11" t="str">
        <f>PicoGreen!L179</f>
        <v/>
      </c>
    </row>
    <row r="379" spans="1:3">
      <c r="A379" t="s">
        <v>471</v>
      </c>
      <c r="B379" s="11" t="s">
        <v>227</v>
      </c>
      <c r="C379" s="11" t="str">
        <f>PicoGreen!M172</f>
        <v/>
      </c>
    </row>
    <row r="380" spans="1:3">
      <c r="A380" t="s">
        <v>471</v>
      </c>
      <c r="B380" s="11" t="s">
        <v>231</v>
      </c>
      <c r="C380" s="11" t="str">
        <f>PicoGreen!M173</f>
        <v/>
      </c>
    </row>
    <row r="381" spans="1:3">
      <c r="A381" t="s">
        <v>471</v>
      </c>
      <c r="B381" s="11" t="s">
        <v>233</v>
      </c>
      <c r="C381" s="11" t="str">
        <f>PicoGreen!M174</f>
        <v/>
      </c>
    </row>
    <row r="382" spans="1:3">
      <c r="A382" t="s">
        <v>471</v>
      </c>
      <c r="B382" s="11" t="s">
        <v>235</v>
      </c>
      <c r="C382" s="11" t="str">
        <f>PicoGreen!M175</f>
        <v/>
      </c>
    </row>
    <row r="383" spans="1:3">
      <c r="A383" t="s">
        <v>471</v>
      </c>
      <c r="B383" s="11" t="s">
        <v>237</v>
      </c>
      <c r="C383" s="11" t="str">
        <f>PicoGreen!M176</f>
        <v/>
      </c>
    </row>
    <row r="384" spans="1:3">
      <c r="A384" t="s">
        <v>471</v>
      </c>
      <c r="B384" s="11" t="s">
        <v>239</v>
      </c>
      <c r="C384" s="11" t="str">
        <f>PicoGreen!M177</f>
        <v/>
      </c>
    </row>
    <row r="385" spans="1:3">
      <c r="A385" t="s">
        <v>471</v>
      </c>
      <c r="B385" s="11" t="s">
        <v>241</v>
      </c>
      <c r="C385" s="11" t="str">
        <f>PicoGreen!M178</f>
        <v/>
      </c>
    </row>
    <row r="386" spans="1:3">
      <c r="A386" t="s">
        <v>471</v>
      </c>
      <c r="B386" s="11" t="s">
        <v>243</v>
      </c>
      <c r="C386" s="11" t="str">
        <f>PicoGreen!M179</f>
        <v/>
      </c>
    </row>
    <row r="387" spans="1:3">
      <c r="A387" t="s">
        <v>592</v>
      </c>
      <c r="B387" s="11" t="s">
        <v>11</v>
      </c>
      <c r="C387" s="11" t="str">
        <f>PicoGreen!B182</f>
        <v/>
      </c>
    </row>
    <row r="388" spans="1:3">
      <c r="A388" t="s">
        <v>592</v>
      </c>
      <c r="B388" s="11" t="s">
        <v>19</v>
      </c>
      <c r="C388" s="11" t="str">
        <f>PicoGreen!B183</f>
        <v/>
      </c>
    </row>
    <row r="389" spans="1:3">
      <c r="A389" t="s">
        <v>592</v>
      </c>
      <c r="B389" s="11" t="s">
        <v>23</v>
      </c>
      <c r="C389" s="11" t="str">
        <f>PicoGreen!B184</f>
        <v/>
      </c>
    </row>
    <row r="390" spans="1:3">
      <c r="A390" t="s">
        <v>592</v>
      </c>
      <c r="B390" s="11" t="s">
        <v>27</v>
      </c>
      <c r="C390" s="11" t="str">
        <f>PicoGreen!B185</f>
        <v/>
      </c>
    </row>
    <row r="391" spans="1:3">
      <c r="A391" t="s">
        <v>592</v>
      </c>
      <c r="B391" s="11" t="s">
        <v>31</v>
      </c>
      <c r="C391" s="11" t="str">
        <f>PicoGreen!B186</f>
        <v/>
      </c>
    </row>
    <row r="392" spans="1:3">
      <c r="A392" t="s">
        <v>592</v>
      </c>
      <c r="B392" s="11" t="s">
        <v>35</v>
      </c>
      <c r="C392" s="11" t="str">
        <f>PicoGreen!B187</f>
        <v/>
      </c>
    </row>
    <row r="393" spans="1:3">
      <c r="A393" t="s">
        <v>592</v>
      </c>
      <c r="B393" s="11" t="s">
        <v>39</v>
      </c>
      <c r="C393" s="11" t="str">
        <f>PicoGreen!B188</f>
        <v/>
      </c>
    </row>
    <row r="394" spans="1:3">
      <c r="A394" t="s">
        <v>592</v>
      </c>
      <c r="B394" s="11" t="s">
        <v>43</v>
      </c>
      <c r="C394" s="11" t="str">
        <f>PicoGreen!B189</f>
        <v/>
      </c>
    </row>
    <row r="395" spans="1:3">
      <c r="A395" t="s">
        <v>592</v>
      </c>
      <c r="B395" s="11" t="s">
        <v>47</v>
      </c>
      <c r="C395" s="11" t="str">
        <f>PicoGreen!C182</f>
        <v/>
      </c>
    </row>
    <row r="396" spans="1:3">
      <c r="A396" t="s">
        <v>592</v>
      </c>
      <c r="B396" s="11" t="s">
        <v>51</v>
      </c>
      <c r="C396" s="11" t="str">
        <f>PicoGreen!C183</f>
        <v/>
      </c>
    </row>
    <row r="397" spans="1:3">
      <c r="A397" t="s">
        <v>592</v>
      </c>
      <c r="B397" s="11" t="s">
        <v>53</v>
      </c>
      <c r="C397" s="11" t="str">
        <f>PicoGreen!C184</f>
        <v/>
      </c>
    </row>
    <row r="398" spans="1:3">
      <c r="A398" t="s">
        <v>592</v>
      </c>
      <c r="B398" s="11" t="s">
        <v>55</v>
      </c>
      <c r="C398" s="11" t="str">
        <f>PicoGreen!C185</f>
        <v/>
      </c>
    </row>
    <row r="399" spans="1:3">
      <c r="A399" t="s">
        <v>592</v>
      </c>
      <c r="B399" s="11" t="s">
        <v>57</v>
      </c>
      <c r="C399" s="11" t="str">
        <f>PicoGreen!C186</f>
        <v/>
      </c>
    </row>
    <row r="400" spans="1:3">
      <c r="A400" t="s">
        <v>592</v>
      </c>
      <c r="B400" s="11" t="s">
        <v>59</v>
      </c>
      <c r="C400" s="11" t="str">
        <f>PicoGreen!C187</f>
        <v/>
      </c>
    </row>
    <row r="401" spans="1:3">
      <c r="A401" t="s">
        <v>592</v>
      </c>
      <c r="B401" s="11" t="s">
        <v>61</v>
      </c>
      <c r="C401" s="11" t="str">
        <f>PicoGreen!C188</f>
        <v/>
      </c>
    </row>
    <row r="402" spans="1:3">
      <c r="A402" t="s">
        <v>592</v>
      </c>
      <c r="B402" s="11" t="s">
        <v>63</v>
      </c>
      <c r="C402" s="11" t="str">
        <f>PicoGreen!C189</f>
        <v/>
      </c>
    </row>
    <row r="403" spans="1:3">
      <c r="A403" t="s">
        <v>592</v>
      </c>
      <c r="B403" s="11" t="s">
        <v>65</v>
      </c>
      <c r="C403" s="11" t="str">
        <f>PicoGreen!D182</f>
        <v/>
      </c>
    </row>
    <row r="404" spans="1:3">
      <c r="A404" t="s">
        <v>592</v>
      </c>
      <c r="B404" s="11" t="s">
        <v>69</v>
      </c>
      <c r="C404" s="11" t="str">
        <f>PicoGreen!D183</f>
        <v/>
      </c>
    </row>
    <row r="405" spans="1:3">
      <c r="A405" t="s">
        <v>592</v>
      </c>
      <c r="B405" s="11" t="s">
        <v>71</v>
      </c>
      <c r="C405" s="11" t="str">
        <f>PicoGreen!D184</f>
        <v/>
      </c>
    </row>
    <row r="406" spans="1:3">
      <c r="A406" t="s">
        <v>592</v>
      </c>
      <c r="B406" s="11" t="s">
        <v>73</v>
      </c>
      <c r="C406" s="11" t="str">
        <f>PicoGreen!D185</f>
        <v/>
      </c>
    </row>
    <row r="407" spans="1:3">
      <c r="A407" t="s">
        <v>592</v>
      </c>
      <c r="B407" s="11" t="s">
        <v>75</v>
      </c>
      <c r="C407" s="11" t="str">
        <f>PicoGreen!D186</f>
        <v/>
      </c>
    </row>
    <row r="408" spans="1:3">
      <c r="A408" t="s">
        <v>592</v>
      </c>
      <c r="B408" s="11" t="s">
        <v>77</v>
      </c>
      <c r="C408" s="11" t="str">
        <f>PicoGreen!D187</f>
        <v/>
      </c>
    </row>
    <row r="409" spans="1:3">
      <c r="A409" t="s">
        <v>592</v>
      </c>
      <c r="B409" s="11" t="s">
        <v>79</v>
      </c>
      <c r="C409" s="11" t="str">
        <f>PicoGreen!D188</f>
        <v/>
      </c>
    </row>
    <row r="410" spans="1:3">
      <c r="A410" t="s">
        <v>592</v>
      </c>
      <c r="B410" s="11" t="s">
        <v>81</v>
      </c>
      <c r="C410" s="11" t="str">
        <f>PicoGreen!D189</f>
        <v/>
      </c>
    </row>
    <row r="411" spans="1:3">
      <c r="A411" t="s">
        <v>592</v>
      </c>
      <c r="B411" s="11" t="s">
        <v>83</v>
      </c>
      <c r="C411" s="11" t="str">
        <f>PicoGreen!E182</f>
        <v/>
      </c>
    </row>
    <row r="412" spans="1:3">
      <c r="A412" t="s">
        <v>592</v>
      </c>
      <c r="B412" s="11" t="s">
        <v>87</v>
      </c>
      <c r="C412" s="11" t="str">
        <f>PicoGreen!E183</f>
        <v/>
      </c>
    </row>
    <row r="413" spans="1:3">
      <c r="A413" t="s">
        <v>592</v>
      </c>
      <c r="B413" s="11" t="s">
        <v>89</v>
      </c>
      <c r="C413" s="11" t="str">
        <f>PicoGreen!E184</f>
        <v/>
      </c>
    </row>
    <row r="414" spans="1:3">
      <c r="A414" t="s">
        <v>592</v>
      </c>
      <c r="B414" s="11" t="s">
        <v>91</v>
      </c>
      <c r="C414" s="11" t="str">
        <f>PicoGreen!E185</f>
        <v/>
      </c>
    </row>
    <row r="415" spans="1:3">
      <c r="A415" t="s">
        <v>592</v>
      </c>
      <c r="B415" s="11" t="s">
        <v>93</v>
      </c>
      <c r="C415" s="11" t="str">
        <f>PicoGreen!E186</f>
        <v/>
      </c>
    </row>
    <row r="416" spans="1:3">
      <c r="A416" t="s">
        <v>592</v>
      </c>
      <c r="B416" s="11" t="s">
        <v>95</v>
      </c>
      <c r="C416" s="11" t="str">
        <f>PicoGreen!E187</f>
        <v/>
      </c>
    </row>
    <row r="417" spans="1:3">
      <c r="A417" t="s">
        <v>592</v>
      </c>
      <c r="B417" s="11" t="s">
        <v>97</v>
      </c>
      <c r="C417" s="11" t="str">
        <f>PicoGreen!E188</f>
        <v/>
      </c>
    </row>
    <row r="418" spans="1:3">
      <c r="A418" t="s">
        <v>592</v>
      </c>
      <c r="B418" s="11" t="s">
        <v>99</v>
      </c>
      <c r="C418" s="11" t="str">
        <f>PicoGreen!E189</f>
        <v/>
      </c>
    </row>
    <row r="419" spans="1:3">
      <c r="A419" t="s">
        <v>592</v>
      </c>
      <c r="B419" s="11" t="s">
        <v>101</v>
      </c>
      <c r="C419" s="11" t="str">
        <f>PicoGreen!F182</f>
        <v/>
      </c>
    </row>
    <row r="420" spans="1:3">
      <c r="A420" t="s">
        <v>592</v>
      </c>
      <c r="B420" s="11" t="s">
        <v>105</v>
      </c>
      <c r="C420" s="11" t="str">
        <f>PicoGreen!F183</f>
        <v/>
      </c>
    </row>
    <row r="421" spans="1:3">
      <c r="A421" t="s">
        <v>592</v>
      </c>
      <c r="B421" s="11" t="s">
        <v>107</v>
      </c>
      <c r="C421" s="11" t="str">
        <f>PicoGreen!F184</f>
        <v/>
      </c>
    </row>
    <row r="422" spans="1:3">
      <c r="A422" t="s">
        <v>592</v>
      </c>
      <c r="B422" s="11" t="s">
        <v>109</v>
      </c>
      <c r="C422" s="11" t="str">
        <f>PicoGreen!F185</f>
        <v/>
      </c>
    </row>
    <row r="423" spans="1:3">
      <c r="A423" t="s">
        <v>592</v>
      </c>
      <c r="B423" s="11" t="s">
        <v>111</v>
      </c>
      <c r="C423" s="11" t="str">
        <f>PicoGreen!F186</f>
        <v/>
      </c>
    </row>
    <row r="424" spans="1:3">
      <c r="A424" t="s">
        <v>592</v>
      </c>
      <c r="B424" s="11" t="s">
        <v>113</v>
      </c>
      <c r="C424" s="11" t="str">
        <f>PicoGreen!F187</f>
        <v/>
      </c>
    </row>
    <row r="425" spans="1:3">
      <c r="A425" t="s">
        <v>592</v>
      </c>
      <c r="B425" s="11" t="s">
        <v>115</v>
      </c>
      <c r="C425" s="11" t="str">
        <f>PicoGreen!F188</f>
        <v/>
      </c>
    </row>
    <row r="426" spans="1:3">
      <c r="A426" t="s">
        <v>592</v>
      </c>
      <c r="B426" s="11" t="s">
        <v>117</v>
      </c>
      <c r="C426" s="11" t="str">
        <f>PicoGreen!F189</f>
        <v/>
      </c>
    </row>
    <row r="427" spans="1:3">
      <c r="A427" t="s">
        <v>592</v>
      </c>
      <c r="B427" s="11" t="s">
        <v>119</v>
      </c>
      <c r="C427" s="11" t="str">
        <f>PicoGreen!G182</f>
        <v/>
      </c>
    </row>
    <row r="428" spans="1:3">
      <c r="A428" t="s">
        <v>592</v>
      </c>
      <c r="B428" s="11" t="s">
        <v>123</v>
      </c>
      <c r="C428" s="11" t="str">
        <f>PicoGreen!G183</f>
        <v/>
      </c>
    </row>
    <row r="429" spans="1:3">
      <c r="A429" t="s">
        <v>592</v>
      </c>
      <c r="B429" s="11" t="s">
        <v>125</v>
      </c>
      <c r="C429" s="11" t="str">
        <f>PicoGreen!G184</f>
        <v/>
      </c>
    </row>
    <row r="430" spans="1:3">
      <c r="A430" t="s">
        <v>592</v>
      </c>
      <c r="B430" s="11" t="s">
        <v>127</v>
      </c>
      <c r="C430" s="11" t="str">
        <f>PicoGreen!G185</f>
        <v/>
      </c>
    </row>
    <row r="431" spans="1:3">
      <c r="A431" t="s">
        <v>592</v>
      </c>
      <c r="B431" s="11" t="s">
        <v>129</v>
      </c>
      <c r="C431" s="11" t="str">
        <f>PicoGreen!G186</f>
        <v/>
      </c>
    </row>
    <row r="432" spans="1:3">
      <c r="A432" t="s">
        <v>592</v>
      </c>
      <c r="B432" s="11" t="s">
        <v>131</v>
      </c>
      <c r="C432" s="11" t="str">
        <f>PicoGreen!G187</f>
        <v/>
      </c>
    </row>
    <row r="433" spans="1:3">
      <c r="A433" t="s">
        <v>592</v>
      </c>
      <c r="B433" s="11" t="s">
        <v>133</v>
      </c>
      <c r="C433" s="11" t="str">
        <f>PicoGreen!G188</f>
        <v/>
      </c>
    </row>
    <row r="434" spans="1:3">
      <c r="A434" t="s">
        <v>592</v>
      </c>
      <c r="B434" s="11" t="s">
        <v>135</v>
      </c>
      <c r="C434" s="11" t="str">
        <f>PicoGreen!G189</f>
        <v/>
      </c>
    </row>
    <row r="435" spans="1:3">
      <c r="A435" t="s">
        <v>592</v>
      </c>
      <c r="B435" s="11" t="s">
        <v>137</v>
      </c>
      <c r="C435" s="11" t="str">
        <f>PicoGreen!H182</f>
        <v/>
      </c>
    </row>
    <row r="436" spans="1:3">
      <c r="A436" t="s">
        <v>592</v>
      </c>
      <c r="B436" s="11" t="s">
        <v>141</v>
      </c>
      <c r="C436" s="11" t="str">
        <f>PicoGreen!H183</f>
        <v/>
      </c>
    </row>
    <row r="437" spans="1:3">
      <c r="A437" t="s">
        <v>592</v>
      </c>
      <c r="B437" s="11" t="s">
        <v>143</v>
      </c>
      <c r="C437" s="11" t="str">
        <f>PicoGreen!H184</f>
        <v/>
      </c>
    </row>
    <row r="438" spans="1:3">
      <c r="A438" t="s">
        <v>592</v>
      </c>
      <c r="B438" s="11" t="s">
        <v>145</v>
      </c>
      <c r="C438" s="11" t="str">
        <f>PicoGreen!H185</f>
        <v/>
      </c>
    </row>
    <row r="439" spans="1:3">
      <c r="A439" t="s">
        <v>592</v>
      </c>
      <c r="B439" s="11" t="s">
        <v>147</v>
      </c>
      <c r="C439" s="11" t="str">
        <f>PicoGreen!H186</f>
        <v/>
      </c>
    </row>
    <row r="440" spans="1:3">
      <c r="A440" t="s">
        <v>592</v>
      </c>
      <c r="B440" s="11" t="s">
        <v>149</v>
      </c>
      <c r="C440" s="11" t="str">
        <f>PicoGreen!H187</f>
        <v/>
      </c>
    </row>
    <row r="441" spans="1:3">
      <c r="A441" t="s">
        <v>592</v>
      </c>
      <c r="B441" s="11" t="s">
        <v>151</v>
      </c>
      <c r="C441" s="11" t="str">
        <f>PicoGreen!H188</f>
        <v/>
      </c>
    </row>
    <row r="442" spans="1:3">
      <c r="A442" t="s">
        <v>592</v>
      </c>
      <c r="B442" s="11" t="s">
        <v>153</v>
      </c>
      <c r="C442" s="11" t="str">
        <f>PicoGreen!H189</f>
        <v/>
      </c>
    </row>
    <row r="443" spans="1:3">
      <c r="A443" t="s">
        <v>592</v>
      </c>
      <c r="B443" s="11" t="s">
        <v>155</v>
      </c>
      <c r="C443" s="11" t="str">
        <f>PicoGreen!I182</f>
        <v/>
      </c>
    </row>
    <row r="444" spans="1:3">
      <c r="A444" t="s">
        <v>592</v>
      </c>
      <c r="B444" s="11" t="s">
        <v>159</v>
      </c>
      <c r="C444" s="11" t="str">
        <f>PicoGreen!I183</f>
        <v/>
      </c>
    </row>
    <row r="445" spans="1:3">
      <c r="A445" t="s">
        <v>592</v>
      </c>
      <c r="B445" s="11" t="s">
        <v>161</v>
      </c>
      <c r="C445" s="11" t="str">
        <f>PicoGreen!I184</f>
        <v/>
      </c>
    </row>
    <row r="446" spans="1:3">
      <c r="A446" t="s">
        <v>592</v>
      </c>
      <c r="B446" s="11" t="s">
        <v>163</v>
      </c>
      <c r="C446" s="11" t="str">
        <f>PicoGreen!I185</f>
        <v/>
      </c>
    </row>
    <row r="447" spans="1:3">
      <c r="A447" t="s">
        <v>592</v>
      </c>
      <c r="B447" s="11" t="s">
        <v>165</v>
      </c>
      <c r="C447" s="11" t="str">
        <f>PicoGreen!I186</f>
        <v/>
      </c>
    </row>
    <row r="448" spans="1:3">
      <c r="A448" t="s">
        <v>592</v>
      </c>
      <c r="B448" s="11" t="s">
        <v>167</v>
      </c>
      <c r="C448" s="11" t="str">
        <f>PicoGreen!I187</f>
        <v/>
      </c>
    </row>
    <row r="449" spans="1:3">
      <c r="A449" t="s">
        <v>592</v>
      </c>
      <c r="B449" s="11" t="s">
        <v>169</v>
      </c>
      <c r="C449" s="11" t="str">
        <f>PicoGreen!I188</f>
        <v/>
      </c>
    </row>
    <row r="450" spans="1:3">
      <c r="A450" t="s">
        <v>592</v>
      </c>
      <c r="B450" s="11" t="s">
        <v>171</v>
      </c>
      <c r="C450" s="11" t="str">
        <f>PicoGreen!I189</f>
        <v/>
      </c>
    </row>
    <row r="451" spans="1:3">
      <c r="A451" t="s">
        <v>592</v>
      </c>
      <c r="B451" s="11" t="s">
        <v>173</v>
      </c>
      <c r="C451" s="11" t="str">
        <f>PicoGreen!J182</f>
        <v/>
      </c>
    </row>
    <row r="452" spans="1:3">
      <c r="A452" t="s">
        <v>592</v>
      </c>
      <c r="B452" s="11" t="s">
        <v>177</v>
      </c>
      <c r="C452" s="11" t="str">
        <f>PicoGreen!J183</f>
        <v/>
      </c>
    </row>
    <row r="453" spans="1:3">
      <c r="A453" t="s">
        <v>592</v>
      </c>
      <c r="B453" s="11" t="s">
        <v>179</v>
      </c>
      <c r="C453" s="11" t="str">
        <f>PicoGreen!J184</f>
        <v/>
      </c>
    </row>
    <row r="454" spans="1:3">
      <c r="A454" t="s">
        <v>592</v>
      </c>
      <c r="B454" s="11" t="s">
        <v>181</v>
      </c>
      <c r="C454" s="11" t="str">
        <f>PicoGreen!J185</f>
        <v/>
      </c>
    </row>
    <row r="455" spans="1:3">
      <c r="A455" t="s">
        <v>592</v>
      </c>
      <c r="B455" s="11" t="s">
        <v>183</v>
      </c>
      <c r="C455" s="11" t="str">
        <f>PicoGreen!J186</f>
        <v/>
      </c>
    </row>
    <row r="456" spans="1:3">
      <c r="A456" t="s">
        <v>592</v>
      </c>
      <c r="B456" s="11" t="s">
        <v>185</v>
      </c>
      <c r="C456" s="11" t="str">
        <f>PicoGreen!J187</f>
        <v/>
      </c>
    </row>
    <row r="457" spans="1:3">
      <c r="A457" t="s">
        <v>592</v>
      </c>
      <c r="B457" s="11" t="s">
        <v>187</v>
      </c>
      <c r="C457" s="11" t="str">
        <f>PicoGreen!J188</f>
        <v/>
      </c>
    </row>
    <row r="458" spans="1:3">
      <c r="A458" t="s">
        <v>592</v>
      </c>
      <c r="B458" s="11" t="s">
        <v>189</v>
      </c>
      <c r="C458" s="11" t="str">
        <f>PicoGreen!J189</f>
        <v/>
      </c>
    </row>
    <row r="459" spans="1:3">
      <c r="A459" t="s">
        <v>592</v>
      </c>
      <c r="B459" s="11" t="s">
        <v>191</v>
      </c>
      <c r="C459" s="11" t="str">
        <f>PicoGreen!K182</f>
        <v/>
      </c>
    </row>
    <row r="460" spans="1:3">
      <c r="A460" t="s">
        <v>592</v>
      </c>
      <c r="B460" s="11" t="s">
        <v>195</v>
      </c>
      <c r="C460" s="11" t="str">
        <f>PicoGreen!K183</f>
        <v/>
      </c>
    </row>
    <row r="461" spans="1:3">
      <c r="A461" t="s">
        <v>592</v>
      </c>
      <c r="B461" s="11" t="s">
        <v>197</v>
      </c>
      <c r="C461" s="11" t="str">
        <f>PicoGreen!K184</f>
        <v/>
      </c>
    </row>
    <row r="462" spans="1:3">
      <c r="A462" t="s">
        <v>592</v>
      </c>
      <c r="B462" s="11" t="s">
        <v>199</v>
      </c>
      <c r="C462" s="11" t="str">
        <f>PicoGreen!K185</f>
        <v/>
      </c>
    </row>
    <row r="463" spans="1:3">
      <c r="A463" t="s">
        <v>592</v>
      </c>
      <c r="B463" s="11" t="s">
        <v>201</v>
      </c>
      <c r="C463" s="11" t="str">
        <f>PicoGreen!K186</f>
        <v/>
      </c>
    </row>
    <row r="464" spans="1:3">
      <c r="A464" t="s">
        <v>592</v>
      </c>
      <c r="B464" s="11" t="s">
        <v>203</v>
      </c>
      <c r="C464" s="11" t="str">
        <f>PicoGreen!K187</f>
        <v/>
      </c>
    </row>
    <row r="465" spans="1:3">
      <c r="A465" t="s">
        <v>592</v>
      </c>
      <c r="B465" s="11" t="s">
        <v>205</v>
      </c>
      <c r="C465" s="11" t="str">
        <f>PicoGreen!K188</f>
        <v/>
      </c>
    </row>
    <row r="466" spans="1:3">
      <c r="A466" t="s">
        <v>592</v>
      </c>
      <c r="B466" s="11" t="s">
        <v>207</v>
      </c>
      <c r="C466" s="11" t="str">
        <f>PicoGreen!K189</f>
        <v/>
      </c>
    </row>
    <row r="467" spans="1:3">
      <c r="A467" t="s">
        <v>592</v>
      </c>
      <c r="B467" s="11" t="s">
        <v>209</v>
      </c>
      <c r="C467" s="11" t="str">
        <f>PicoGreen!L182</f>
        <v/>
      </c>
    </row>
    <row r="468" spans="1:3">
      <c r="A468" t="s">
        <v>592</v>
      </c>
      <c r="B468" s="11" t="s">
        <v>213</v>
      </c>
      <c r="C468" s="11" t="str">
        <f>PicoGreen!L183</f>
        <v/>
      </c>
    </row>
    <row r="469" spans="1:3">
      <c r="A469" t="s">
        <v>592</v>
      </c>
      <c r="B469" s="11" t="s">
        <v>215</v>
      </c>
      <c r="C469" s="11" t="str">
        <f>PicoGreen!L184</f>
        <v/>
      </c>
    </row>
    <row r="470" spans="1:3">
      <c r="A470" t="s">
        <v>592</v>
      </c>
      <c r="B470" s="11" t="s">
        <v>217</v>
      </c>
      <c r="C470" s="11" t="str">
        <f>PicoGreen!L185</f>
        <v/>
      </c>
    </row>
    <row r="471" spans="1:3">
      <c r="A471" t="s">
        <v>592</v>
      </c>
      <c r="B471" s="11" t="s">
        <v>219</v>
      </c>
      <c r="C471" s="11" t="str">
        <f>PicoGreen!L186</f>
        <v/>
      </c>
    </row>
    <row r="472" spans="1:3">
      <c r="A472" t="s">
        <v>592</v>
      </c>
      <c r="B472" s="11" t="s">
        <v>221</v>
      </c>
      <c r="C472" s="11" t="str">
        <f>PicoGreen!L187</f>
        <v/>
      </c>
    </row>
    <row r="473" spans="1:3">
      <c r="A473" t="s">
        <v>592</v>
      </c>
      <c r="B473" s="11" t="s">
        <v>223</v>
      </c>
      <c r="C473" s="11" t="str">
        <f>PicoGreen!L188</f>
        <v/>
      </c>
    </row>
    <row r="474" spans="1:3">
      <c r="A474" t="s">
        <v>592</v>
      </c>
      <c r="B474" s="11" t="s">
        <v>225</v>
      </c>
      <c r="C474" s="11" t="str">
        <f>PicoGreen!L189</f>
        <v/>
      </c>
    </row>
    <row r="475" spans="1:3">
      <c r="A475" t="s">
        <v>592</v>
      </c>
      <c r="B475" s="11" t="s">
        <v>227</v>
      </c>
      <c r="C475" s="11" t="str">
        <f>PicoGreen!M182</f>
        <v/>
      </c>
    </row>
    <row r="476" spans="1:3">
      <c r="A476" t="s">
        <v>592</v>
      </c>
      <c r="B476" s="11" t="s">
        <v>231</v>
      </c>
      <c r="C476" s="11" t="str">
        <f>PicoGreen!M183</f>
        <v/>
      </c>
    </row>
    <row r="477" spans="1:3">
      <c r="A477" t="s">
        <v>592</v>
      </c>
      <c r="B477" s="11" t="s">
        <v>233</v>
      </c>
      <c r="C477" s="11" t="str">
        <f>PicoGreen!M184</f>
        <v/>
      </c>
    </row>
    <row r="478" spans="1:3">
      <c r="A478" t="s">
        <v>592</v>
      </c>
      <c r="B478" s="11" t="s">
        <v>235</v>
      </c>
      <c r="C478" s="11" t="str">
        <f>PicoGreen!M185</f>
        <v/>
      </c>
    </row>
    <row r="479" spans="1:3">
      <c r="A479" t="s">
        <v>592</v>
      </c>
      <c r="B479" s="11" t="s">
        <v>237</v>
      </c>
      <c r="C479" s="11" t="str">
        <f>PicoGreen!M186</f>
        <v/>
      </c>
    </row>
    <row r="480" spans="1:3">
      <c r="A480" t="s">
        <v>592</v>
      </c>
      <c r="B480" s="11" t="s">
        <v>239</v>
      </c>
      <c r="C480" s="11" t="str">
        <f>PicoGreen!M187</f>
        <v/>
      </c>
    </row>
    <row r="481" spans="1:3">
      <c r="A481" t="s">
        <v>592</v>
      </c>
      <c r="B481" s="11" t="s">
        <v>241</v>
      </c>
      <c r="C481" s="11" t="str">
        <f>PicoGreen!M188</f>
        <v/>
      </c>
    </row>
    <row r="482" spans="1:3">
      <c r="A482" t="s">
        <v>592</v>
      </c>
      <c r="B482" s="11" t="s">
        <v>243</v>
      </c>
      <c r="C482" s="11" t="str">
        <f>PicoGreen!M189</f>
        <v/>
      </c>
    </row>
    <row r="483" spans="1:3">
      <c r="A483" t="s">
        <v>689</v>
      </c>
      <c r="B483" s="11" t="s">
        <v>11</v>
      </c>
      <c r="C483" s="11" t="str">
        <f>PicoGreen!B192</f>
        <v/>
      </c>
    </row>
    <row r="484" spans="1:3">
      <c r="A484" t="s">
        <v>689</v>
      </c>
      <c r="B484" s="11" t="s">
        <v>19</v>
      </c>
      <c r="C484" s="11" t="str">
        <f>PicoGreen!B193</f>
        <v/>
      </c>
    </row>
    <row r="485" spans="1:3">
      <c r="A485" t="s">
        <v>689</v>
      </c>
      <c r="B485" s="11" t="s">
        <v>23</v>
      </c>
      <c r="C485" s="11" t="str">
        <f>PicoGreen!B194</f>
        <v/>
      </c>
    </row>
    <row r="486" spans="1:3">
      <c r="A486" t="s">
        <v>689</v>
      </c>
      <c r="B486" s="11" t="s">
        <v>27</v>
      </c>
      <c r="C486" s="11" t="str">
        <f>PicoGreen!B195</f>
        <v/>
      </c>
    </row>
    <row r="487" spans="1:3">
      <c r="A487" t="s">
        <v>689</v>
      </c>
      <c r="B487" s="11" t="s">
        <v>31</v>
      </c>
      <c r="C487" s="11" t="str">
        <f>PicoGreen!B196</f>
        <v/>
      </c>
    </row>
    <row r="488" spans="1:3">
      <c r="A488" t="s">
        <v>689</v>
      </c>
      <c r="B488" s="11" t="s">
        <v>35</v>
      </c>
      <c r="C488" s="11" t="str">
        <f>PicoGreen!B197</f>
        <v/>
      </c>
    </row>
    <row r="489" spans="1:3">
      <c r="A489" t="s">
        <v>689</v>
      </c>
      <c r="B489" s="11" t="s">
        <v>39</v>
      </c>
      <c r="C489" s="11" t="str">
        <f>PicoGreen!B198</f>
        <v/>
      </c>
    </row>
    <row r="490" spans="1:3">
      <c r="A490" t="s">
        <v>689</v>
      </c>
      <c r="B490" s="11" t="s">
        <v>43</v>
      </c>
      <c r="C490" s="11" t="str">
        <f>PicoGreen!B199</f>
        <v/>
      </c>
    </row>
    <row r="491" spans="1:3">
      <c r="A491" t="s">
        <v>689</v>
      </c>
      <c r="B491" s="11" t="s">
        <v>47</v>
      </c>
      <c r="C491" s="11" t="str">
        <f>PicoGreen!C192</f>
        <v/>
      </c>
    </row>
    <row r="492" spans="1:3">
      <c r="A492" t="s">
        <v>689</v>
      </c>
      <c r="B492" s="11" t="s">
        <v>51</v>
      </c>
      <c r="C492" s="11" t="str">
        <f>PicoGreen!C193</f>
        <v/>
      </c>
    </row>
    <row r="493" spans="1:3">
      <c r="A493" t="s">
        <v>689</v>
      </c>
      <c r="B493" s="11" t="s">
        <v>53</v>
      </c>
      <c r="C493" s="11" t="str">
        <f>PicoGreen!C194</f>
        <v/>
      </c>
    </row>
    <row r="494" spans="1:3">
      <c r="A494" t="s">
        <v>689</v>
      </c>
      <c r="B494" s="11" t="s">
        <v>55</v>
      </c>
      <c r="C494" s="11" t="str">
        <f>PicoGreen!C195</f>
        <v/>
      </c>
    </row>
    <row r="495" spans="1:3">
      <c r="A495" t="s">
        <v>689</v>
      </c>
      <c r="B495" s="11" t="s">
        <v>57</v>
      </c>
      <c r="C495" s="11" t="str">
        <f>PicoGreen!C196</f>
        <v/>
      </c>
    </row>
    <row r="496" spans="1:3">
      <c r="A496" t="s">
        <v>689</v>
      </c>
      <c r="B496" s="11" t="s">
        <v>59</v>
      </c>
      <c r="C496" s="11" t="str">
        <f>PicoGreen!C197</f>
        <v/>
      </c>
    </row>
    <row r="497" spans="1:3">
      <c r="A497" t="s">
        <v>689</v>
      </c>
      <c r="B497" s="11" t="s">
        <v>61</v>
      </c>
      <c r="C497" s="11" t="str">
        <f>PicoGreen!C198</f>
        <v/>
      </c>
    </row>
    <row r="498" spans="1:3">
      <c r="A498" t="s">
        <v>689</v>
      </c>
      <c r="B498" s="11" t="s">
        <v>63</v>
      </c>
      <c r="C498" s="11" t="str">
        <f>PicoGreen!C199</f>
        <v/>
      </c>
    </row>
    <row r="499" spans="1:3">
      <c r="A499" t="s">
        <v>689</v>
      </c>
      <c r="B499" s="11" t="s">
        <v>65</v>
      </c>
      <c r="C499" s="11" t="str">
        <f>PicoGreen!D192</f>
        <v/>
      </c>
    </row>
    <row r="500" spans="1:3">
      <c r="A500" t="s">
        <v>689</v>
      </c>
      <c r="B500" s="11" t="s">
        <v>69</v>
      </c>
      <c r="C500" s="11" t="str">
        <f>PicoGreen!D193</f>
        <v/>
      </c>
    </row>
    <row r="501" spans="1:3">
      <c r="A501" t="s">
        <v>689</v>
      </c>
      <c r="B501" s="11" t="s">
        <v>71</v>
      </c>
      <c r="C501" s="11" t="str">
        <f>PicoGreen!D194</f>
        <v/>
      </c>
    </row>
    <row r="502" spans="1:3">
      <c r="A502" t="s">
        <v>689</v>
      </c>
      <c r="B502" s="11" t="s">
        <v>73</v>
      </c>
      <c r="C502" s="11" t="str">
        <f>PicoGreen!D195</f>
        <v/>
      </c>
    </row>
    <row r="503" spans="1:3">
      <c r="A503" t="s">
        <v>689</v>
      </c>
      <c r="B503" s="11" t="s">
        <v>75</v>
      </c>
      <c r="C503" s="11" t="str">
        <f>PicoGreen!D196</f>
        <v/>
      </c>
    </row>
    <row r="504" spans="1:3">
      <c r="A504" t="s">
        <v>689</v>
      </c>
      <c r="B504" s="11" t="s">
        <v>77</v>
      </c>
      <c r="C504" s="11" t="str">
        <f>PicoGreen!D197</f>
        <v/>
      </c>
    </row>
    <row r="505" spans="1:3">
      <c r="A505" t="s">
        <v>689</v>
      </c>
      <c r="B505" s="11" t="s">
        <v>79</v>
      </c>
      <c r="C505" s="11" t="str">
        <f>PicoGreen!D198</f>
        <v/>
      </c>
    </row>
    <row r="506" spans="1:3">
      <c r="A506" t="s">
        <v>689</v>
      </c>
      <c r="B506" s="11" t="s">
        <v>81</v>
      </c>
      <c r="C506" s="11" t="str">
        <f>PicoGreen!D199</f>
        <v/>
      </c>
    </row>
    <row r="507" spans="1:3">
      <c r="A507" t="s">
        <v>689</v>
      </c>
      <c r="B507" s="11" t="s">
        <v>83</v>
      </c>
      <c r="C507" s="11" t="str">
        <f>PicoGreen!E192</f>
        <v/>
      </c>
    </row>
    <row r="508" spans="1:3">
      <c r="A508" t="s">
        <v>689</v>
      </c>
      <c r="B508" s="11" t="s">
        <v>87</v>
      </c>
      <c r="C508" s="11" t="str">
        <f>PicoGreen!E193</f>
        <v/>
      </c>
    </row>
    <row r="509" spans="1:3">
      <c r="A509" t="s">
        <v>689</v>
      </c>
      <c r="B509" s="11" t="s">
        <v>89</v>
      </c>
      <c r="C509" s="11" t="str">
        <f>PicoGreen!E194</f>
        <v/>
      </c>
    </row>
    <row r="510" spans="1:3">
      <c r="A510" t="s">
        <v>689</v>
      </c>
      <c r="B510" s="11" t="s">
        <v>91</v>
      </c>
      <c r="C510" s="11" t="str">
        <f>PicoGreen!E195</f>
        <v/>
      </c>
    </row>
    <row r="511" spans="1:3">
      <c r="A511" t="s">
        <v>689</v>
      </c>
      <c r="B511" s="11" t="s">
        <v>93</v>
      </c>
      <c r="C511" s="11" t="str">
        <f>PicoGreen!E196</f>
        <v/>
      </c>
    </row>
    <row r="512" spans="1:3">
      <c r="A512" t="s">
        <v>689</v>
      </c>
      <c r="B512" s="11" t="s">
        <v>95</v>
      </c>
      <c r="C512" s="11" t="str">
        <f>PicoGreen!E197</f>
        <v/>
      </c>
    </row>
    <row r="513" spans="1:3">
      <c r="A513" t="s">
        <v>689</v>
      </c>
      <c r="B513" s="11" t="s">
        <v>97</v>
      </c>
      <c r="C513" s="11" t="str">
        <f>PicoGreen!E198</f>
        <v/>
      </c>
    </row>
    <row r="514" spans="1:3">
      <c r="A514" t="s">
        <v>689</v>
      </c>
      <c r="B514" s="11" t="s">
        <v>99</v>
      </c>
      <c r="C514" s="11" t="str">
        <f>PicoGreen!E199</f>
        <v/>
      </c>
    </row>
    <row r="515" spans="1:3">
      <c r="A515" t="s">
        <v>689</v>
      </c>
      <c r="B515" s="11" t="s">
        <v>101</v>
      </c>
      <c r="C515" s="11" t="str">
        <f>PicoGreen!F192</f>
        <v/>
      </c>
    </row>
    <row r="516" spans="1:3">
      <c r="A516" t="s">
        <v>689</v>
      </c>
      <c r="B516" s="11" t="s">
        <v>105</v>
      </c>
      <c r="C516" s="11" t="str">
        <f>PicoGreen!F193</f>
        <v/>
      </c>
    </row>
    <row r="517" spans="1:3">
      <c r="A517" t="s">
        <v>689</v>
      </c>
      <c r="B517" s="11" t="s">
        <v>107</v>
      </c>
      <c r="C517" s="11" t="str">
        <f>PicoGreen!F194</f>
        <v/>
      </c>
    </row>
    <row r="518" spans="1:3">
      <c r="A518" t="s">
        <v>689</v>
      </c>
      <c r="B518" s="11" t="s">
        <v>109</v>
      </c>
      <c r="C518" s="11" t="str">
        <f>PicoGreen!F195</f>
        <v/>
      </c>
    </row>
    <row r="519" spans="1:3">
      <c r="A519" t="s">
        <v>689</v>
      </c>
      <c r="B519" s="11" t="s">
        <v>111</v>
      </c>
      <c r="C519" s="11" t="str">
        <f>PicoGreen!F196</f>
        <v/>
      </c>
    </row>
    <row r="520" spans="1:3">
      <c r="A520" t="s">
        <v>689</v>
      </c>
      <c r="B520" s="11" t="s">
        <v>113</v>
      </c>
      <c r="C520" s="11" t="str">
        <f>PicoGreen!F197</f>
        <v/>
      </c>
    </row>
    <row r="521" spans="1:3">
      <c r="A521" t="s">
        <v>689</v>
      </c>
      <c r="B521" s="11" t="s">
        <v>115</v>
      </c>
      <c r="C521" s="11" t="str">
        <f>PicoGreen!F198</f>
        <v/>
      </c>
    </row>
    <row r="522" spans="1:3">
      <c r="A522" t="s">
        <v>689</v>
      </c>
      <c r="B522" s="11" t="s">
        <v>117</v>
      </c>
      <c r="C522" s="11" t="str">
        <f>PicoGreen!F199</f>
        <v/>
      </c>
    </row>
    <row r="523" spans="1:3">
      <c r="A523" t="s">
        <v>689</v>
      </c>
      <c r="B523" s="11" t="s">
        <v>119</v>
      </c>
      <c r="C523" s="11" t="str">
        <f>PicoGreen!G192</f>
        <v/>
      </c>
    </row>
    <row r="524" spans="1:3">
      <c r="A524" t="s">
        <v>689</v>
      </c>
      <c r="B524" s="11" t="s">
        <v>123</v>
      </c>
      <c r="C524" s="11" t="str">
        <f>PicoGreen!G193</f>
        <v/>
      </c>
    </row>
    <row r="525" spans="1:3">
      <c r="A525" t="s">
        <v>689</v>
      </c>
      <c r="B525" s="11" t="s">
        <v>125</v>
      </c>
      <c r="C525" s="11" t="str">
        <f>PicoGreen!G194</f>
        <v/>
      </c>
    </row>
    <row r="526" spans="1:3">
      <c r="A526" t="s">
        <v>689</v>
      </c>
      <c r="B526" s="11" t="s">
        <v>127</v>
      </c>
      <c r="C526" s="11" t="str">
        <f>PicoGreen!G195</f>
        <v/>
      </c>
    </row>
    <row r="527" spans="1:3">
      <c r="A527" t="s">
        <v>689</v>
      </c>
      <c r="B527" s="11" t="s">
        <v>129</v>
      </c>
      <c r="C527" s="11" t="str">
        <f>PicoGreen!G196</f>
        <v/>
      </c>
    </row>
    <row r="528" spans="1:3">
      <c r="A528" t="s">
        <v>689</v>
      </c>
      <c r="B528" s="11" t="s">
        <v>131</v>
      </c>
      <c r="C528" s="11" t="str">
        <f>PicoGreen!G197</f>
        <v/>
      </c>
    </row>
    <row r="529" spans="1:3">
      <c r="A529" t="s">
        <v>689</v>
      </c>
      <c r="B529" s="11" t="s">
        <v>133</v>
      </c>
      <c r="C529" s="11" t="str">
        <f>PicoGreen!G198</f>
        <v/>
      </c>
    </row>
    <row r="530" spans="1:3">
      <c r="A530" t="s">
        <v>689</v>
      </c>
      <c r="B530" s="11" t="s">
        <v>135</v>
      </c>
      <c r="C530" s="11" t="str">
        <f>PicoGreen!G199</f>
        <v/>
      </c>
    </row>
    <row r="531" spans="1:3">
      <c r="A531" t="s">
        <v>689</v>
      </c>
      <c r="B531" s="11" t="s">
        <v>137</v>
      </c>
      <c r="C531" s="11" t="str">
        <f>PicoGreen!H192</f>
        <v/>
      </c>
    </row>
    <row r="532" spans="1:3">
      <c r="A532" t="s">
        <v>689</v>
      </c>
      <c r="B532" s="11" t="s">
        <v>141</v>
      </c>
      <c r="C532" s="11" t="str">
        <f>PicoGreen!H193</f>
        <v/>
      </c>
    </row>
    <row r="533" spans="1:3">
      <c r="A533" t="s">
        <v>689</v>
      </c>
      <c r="B533" s="11" t="s">
        <v>143</v>
      </c>
      <c r="C533" s="11" t="str">
        <f>PicoGreen!H194</f>
        <v/>
      </c>
    </row>
    <row r="534" spans="1:3">
      <c r="A534" t="s">
        <v>689</v>
      </c>
      <c r="B534" s="11" t="s">
        <v>145</v>
      </c>
      <c r="C534" s="11" t="str">
        <f>PicoGreen!H195</f>
        <v/>
      </c>
    </row>
    <row r="535" spans="1:3">
      <c r="A535" t="s">
        <v>689</v>
      </c>
      <c r="B535" s="11" t="s">
        <v>147</v>
      </c>
      <c r="C535" s="11" t="str">
        <f>PicoGreen!H196</f>
        <v/>
      </c>
    </row>
    <row r="536" spans="1:3">
      <c r="A536" t="s">
        <v>689</v>
      </c>
      <c r="B536" s="11" t="s">
        <v>149</v>
      </c>
      <c r="C536" s="11" t="str">
        <f>PicoGreen!H197</f>
        <v/>
      </c>
    </row>
    <row r="537" spans="1:3">
      <c r="A537" t="s">
        <v>689</v>
      </c>
      <c r="B537" s="11" t="s">
        <v>151</v>
      </c>
      <c r="C537" s="11" t="str">
        <f>PicoGreen!H198</f>
        <v/>
      </c>
    </row>
    <row r="538" spans="1:3">
      <c r="A538" t="s">
        <v>689</v>
      </c>
      <c r="B538" s="11" t="s">
        <v>153</v>
      </c>
      <c r="C538" s="11" t="str">
        <f>PicoGreen!H199</f>
        <v/>
      </c>
    </row>
    <row r="539" spans="1:3">
      <c r="A539" t="s">
        <v>689</v>
      </c>
      <c r="B539" s="11" t="s">
        <v>155</v>
      </c>
      <c r="C539" s="11" t="str">
        <f>PicoGreen!I192</f>
        <v/>
      </c>
    </row>
    <row r="540" spans="1:3">
      <c r="A540" t="s">
        <v>689</v>
      </c>
      <c r="B540" s="11" t="s">
        <v>159</v>
      </c>
      <c r="C540" s="11" t="str">
        <f>PicoGreen!I193</f>
        <v/>
      </c>
    </row>
    <row r="541" spans="1:3">
      <c r="A541" t="s">
        <v>689</v>
      </c>
      <c r="B541" s="11" t="s">
        <v>161</v>
      </c>
      <c r="C541" s="11" t="str">
        <f>PicoGreen!I194</f>
        <v/>
      </c>
    </row>
    <row r="542" spans="1:3">
      <c r="A542" t="s">
        <v>689</v>
      </c>
      <c r="B542" s="11" t="s">
        <v>163</v>
      </c>
      <c r="C542" s="11" t="str">
        <f>PicoGreen!I195</f>
        <v/>
      </c>
    </row>
    <row r="543" spans="1:3">
      <c r="A543" t="s">
        <v>689</v>
      </c>
      <c r="B543" s="11" t="s">
        <v>165</v>
      </c>
      <c r="C543" s="11" t="str">
        <f>PicoGreen!I196</f>
        <v/>
      </c>
    </row>
    <row r="544" spans="1:3">
      <c r="A544" t="s">
        <v>689</v>
      </c>
      <c r="B544" s="11" t="s">
        <v>167</v>
      </c>
      <c r="C544" s="11" t="str">
        <f>PicoGreen!I197</f>
        <v/>
      </c>
    </row>
    <row r="545" spans="1:3">
      <c r="A545" t="s">
        <v>689</v>
      </c>
      <c r="B545" s="11" t="s">
        <v>169</v>
      </c>
      <c r="C545" s="11" t="str">
        <f>PicoGreen!I198</f>
        <v/>
      </c>
    </row>
    <row r="546" spans="1:3">
      <c r="A546" t="s">
        <v>689</v>
      </c>
      <c r="B546" s="11" t="s">
        <v>171</v>
      </c>
      <c r="C546" s="11" t="str">
        <f>PicoGreen!I199</f>
        <v/>
      </c>
    </row>
    <row r="547" spans="1:3">
      <c r="A547" t="s">
        <v>689</v>
      </c>
      <c r="B547" s="11" t="s">
        <v>173</v>
      </c>
      <c r="C547" s="11" t="str">
        <f>PicoGreen!J192</f>
        <v/>
      </c>
    </row>
    <row r="548" spans="1:3">
      <c r="A548" t="s">
        <v>689</v>
      </c>
      <c r="B548" s="11" t="s">
        <v>177</v>
      </c>
      <c r="C548" s="11" t="str">
        <f>PicoGreen!J193</f>
        <v/>
      </c>
    </row>
    <row r="549" spans="1:3">
      <c r="A549" t="s">
        <v>689</v>
      </c>
      <c r="B549" s="11" t="s">
        <v>179</v>
      </c>
      <c r="C549" s="11" t="str">
        <f>PicoGreen!J194</f>
        <v/>
      </c>
    </row>
    <row r="550" spans="1:3">
      <c r="A550" t="s">
        <v>689</v>
      </c>
      <c r="B550" s="11" t="s">
        <v>181</v>
      </c>
      <c r="C550" s="11" t="str">
        <f>PicoGreen!J195</f>
        <v/>
      </c>
    </row>
    <row r="551" spans="1:3">
      <c r="A551" t="s">
        <v>689</v>
      </c>
      <c r="B551" s="11" t="s">
        <v>183</v>
      </c>
      <c r="C551" s="11" t="str">
        <f>PicoGreen!J196</f>
        <v/>
      </c>
    </row>
    <row r="552" spans="1:3">
      <c r="A552" t="s">
        <v>689</v>
      </c>
      <c r="B552" s="11" t="s">
        <v>185</v>
      </c>
      <c r="C552" s="11" t="str">
        <f>PicoGreen!J197</f>
        <v/>
      </c>
    </row>
    <row r="553" spans="1:3">
      <c r="A553" t="s">
        <v>689</v>
      </c>
      <c r="B553" s="11" t="s">
        <v>187</v>
      </c>
      <c r="C553" s="11" t="str">
        <f>PicoGreen!J198</f>
        <v/>
      </c>
    </row>
    <row r="554" spans="1:3">
      <c r="A554" t="s">
        <v>689</v>
      </c>
      <c r="B554" s="11" t="s">
        <v>189</v>
      </c>
      <c r="C554" s="11" t="str">
        <f>PicoGreen!J199</f>
        <v/>
      </c>
    </row>
    <row r="555" spans="1:3">
      <c r="A555" t="s">
        <v>689</v>
      </c>
      <c r="B555" s="11" t="s">
        <v>191</v>
      </c>
      <c r="C555" s="11" t="str">
        <f>PicoGreen!K192</f>
        <v/>
      </c>
    </row>
    <row r="556" spans="1:3">
      <c r="A556" t="s">
        <v>689</v>
      </c>
      <c r="B556" s="11" t="s">
        <v>195</v>
      </c>
      <c r="C556" s="11" t="str">
        <f>PicoGreen!K193</f>
        <v/>
      </c>
    </row>
    <row r="557" spans="1:3">
      <c r="A557" t="s">
        <v>689</v>
      </c>
      <c r="B557" s="11" t="s">
        <v>197</v>
      </c>
      <c r="C557" s="11" t="str">
        <f>PicoGreen!K194</f>
        <v/>
      </c>
    </row>
    <row r="558" spans="1:3">
      <c r="A558" t="s">
        <v>689</v>
      </c>
      <c r="B558" s="11" t="s">
        <v>199</v>
      </c>
      <c r="C558" s="11" t="str">
        <f>PicoGreen!K195</f>
        <v/>
      </c>
    </row>
    <row r="559" spans="1:3">
      <c r="A559" t="s">
        <v>689</v>
      </c>
      <c r="B559" s="11" t="s">
        <v>201</v>
      </c>
      <c r="C559" s="11" t="str">
        <f>PicoGreen!K196</f>
        <v/>
      </c>
    </row>
    <row r="560" spans="1:3">
      <c r="A560" t="s">
        <v>689</v>
      </c>
      <c r="B560" s="11" t="s">
        <v>203</v>
      </c>
      <c r="C560" s="11" t="str">
        <f>PicoGreen!K197</f>
        <v/>
      </c>
    </row>
    <row r="561" spans="1:3">
      <c r="A561" t="s">
        <v>689</v>
      </c>
      <c r="B561" s="11" t="s">
        <v>205</v>
      </c>
      <c r="C561" s="11" t="str">
        <f>PicoGreen!K198</f>
        <v/>
      </c>
    </row>
    <row r="562" spans="1:3">
      <c r="A562" t="s">
        <v>689</v>
      </c>
      <c r="B562" s="11" t="s">
        <v>207</v>
      </c>
      <c r="C562" s="11" t="str">
        <f>PicoGreen!K199</f>
        <v/>
      </c>
    </row>
    <row r="563" spans="1:3">
      <c r="A563" t="s">
        <v>689</v>
      </c>
      <c r="B563" s="11" t="s">
        <v>209</v>
      </c>
      <c r="C563" s="11" t="str">
        <f>PicoGreen!L192</f>
        <v/>
      </c>
    </row>
    <row r="564" spans="1:3">
      <c r="A564" t="s">
        <v>689</v>
      </c>
      <c r="B564" s="11" t="s">
        <v>213</v>
      </c>
      <c r="C564" s="11" t="str">
        <f>PicoGreen!L193</f>
        <v/>
      </c>
    </row>
    <row r="565" spans="1:3">
      <c r="A565" t="s">
        <v>689</v>
      </c>
      <c r="B565" s="11" t="s">
        <v>215</v>
      </c>
      <c r="C565" s="11" t="str">
        <f>PicoGreen!L194</f>
        <v/>
      </c>
    </row>
    <row r="566" spans="1:3">
      <c r="A566" t="s">
        <v>689</v>
      </c>
      <c r="B566" s="11" t="s">
        <v>217</v>
      </c>
      <c r="C566" s="11" t="str">
        <f>PicoGreen!L195</f>
        <v/>
      </c>
    </row>
    <row r="567" spans="1:3">
      <c r="A567" t="s">
        <v>689</v>
      </c>
      <c r="B567" s="11" t="s">
        <v>219</v>
      </c>
      <c r="C567" s="11" t="str">
        <f>PicoGreen!L196</f>
        <v/>
      </c>
    </row>
    <row r="568" spans="1:3">
      <c r="A568" t="s">
        <v>689</v>
      </c>
      <c r="B568" s="11" t="s">
        <v>221</v>
      </c>
      <c r="C568" s="11" t="str">
        <f>PicoGreen!L197</f>
        <v/>
      </c>
    </row>
    <row r="569" spans="1:3">
      <c r="A569" t="s">
        <v>689</v>
      </c>
      <c r="B569" s="11" t="s">
        <v>223</v>
      </c>
      <c r="C569" s="11" t="str">
        <f>PicoGreen!L198</f>
        <v/>
      </c>
    </row>
    <row r="570" spans="1:3">
      <c r="A570" t="s">
        <v>689</v>
      </c>
      <c r="B570" s="11" t="s">
        <v>225</v>
      </c>
      <c r="C570" s="11" t="str">
        <f>PicoGreen!L199</f>
        <v/>
      </c>
    </row>
    <row r="571" spans="1:3">
      <c r="A571" t="s">
        <v>689</v>
      </c>
      <c r="B571" s="11" t="s">
        <v>227</v>
      </c>
      <c r="C571" s="11" t="str">
        <f>PicoGreen!M192</f>
        <v/>
      </c>
    </row>
    <row r="572" spans="1:3">
      <c r="A572" t="s">
        <v>689</v>
      </c>
      <c r="B572" s="11" t="s">
        <v>231</v>
      </c>
      <c r="C572" s="11" t="str">
        <f>PicoGreen!M193</f>
        <v/>
      </c>
    </row>
    <row r="573" spans="1:3">
      <c r="A573" t="s">
        <v>689</v>
      </c>
      <c r="B573" s="11" t="s">
        <v>233</v>
      </c>
      <c r="C573" s="11" t="str">
        <f>PicoGreen!M194</f>
        <v/>
      </c>
    </row>
    <row r="574" spans="1:3">
      <c r="A574" t="s">
        <v>689</v>
      </c>
      <c r="B574" s="11" t="s">
        <v>235</v>
      </c>
      <c r="C574" s="11" t="str">
        <f>PicoGreen!M195</f>
        <v/>
      </c>
    </row>
    <row r="575" spans="1:3">
      <c r="A575" t="s">
        <v>689</v>
      </c>
      <c r="B575" s="11" t="s">
        <v>237</v>
      </c>
      <c r="C575" s="11" t="str">
        <f>PicoGreen!M196</f>
        <v/>
      </c>
    </row>
    <row r="576" spans="1:3">
      <c r="A576" t="s">
        <v>689</v>
      </c>
      <c r="B576" s="11" t="s">
        <v>239</v>
      </c>
      <c r="C576" s="11" t="str">
        <f>PicoGreen!M197</f>
        <v/>
      </c>
    </row>
    <row r="577" spans="1:3">
      <c r="A577" t="s">
        <v>689</v>
      </c>
      <c r="B577" s="11" t="s">
        <v>241</v>
      </c>
      <c r="C577" s="11" t="str">
        <f>PicoGreen!M198</f>
        <v/>
      </c>
    </row>
    <row r="578" spans="1:3">
      <c r="A578" t="s">
        <v>689</v>
      </c>
      <c r="B578" s="11" t="s">
        <v>243</v>
      </c>
      <c r="C578" s="11" t="str">
        <f>PicoGreen!M199</f>
        <v/>
      </c>
    </row>
  </sheetData>
  <phoneticPr fontId="5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72A41-259B-C34D-A791-EB036787B66D}">
  <dimension ref="A2:R368"/>
  <sheetViews>
    <sheetView topLeftCell="A111" zoomScale="70" zoomScaleNormal="70" zoomScalePageLayoutView="75" workbookViewId="0">
      <selection activeCell="D98" sqref="D98:D100"/>
    </sheetView>
  </sheetViews>
  <sheetFormatPr baseColWidth="10" defaultRowHeight="16"/>
  <cols>
    <col min="1" max="1" width="3.6640625" style="22" customWidth="1"/>
    <col min="2" max="2" width="4.5" style="22" customWidth="1"/>
    <col min="3" max="3" width="19.6640625" style="22" customWidth="1"/>
    <col min="4" max="4" width="24.5" style="22" customWidth="1"/>
    <col min="5" max="12" width="16.6640625" style="22" customWidth="1"/>
    <col min="13" max="13" width="16.6640625" style="24" customWidth="1"/>
    <col min="14" max="14" width="18.33203125" style="22" customWidth="1"/>
    <col min="15" max="15" width="19" style="22" customWidth="1"/>
    <col min="16" max="16" width="18.33203125" style="22" customWidth="1"/>
    <col min="17" max="17" width="4.5" style="22" customWidth="1"/>
    <col min="18" max="18" width="17.1640625" style="22" bestFit="1" customWidth="1"/>
  </cols>
  <sheetData>
    <row r="2" spans="1:18">
      <c r="B2" s="23"/>
      <c r="C2" s="23"/>
      <c r="D2" s="23"/>
      <c r="E2" s="23"/>
      <c r="F2" s="23"/>
      <c r="G2" s="23"/>
      <c r="H2" s="23"/>
      <c r="I2" s="23"/>
      <c r="J2" s="23"/>
      <c r="K2" s="23"/>
    </row>
    <row r="3" spans="1:18" ht="23">
      <c r="B3" s="23"/>
      <c r="C3" s="25" t="s">
        <v>831</v>
      </c>
      <c r="D3" s="26"/>
      <c r="E3" s="27"/>
      <c r="F3" s="28"/>
      <c r="G3" s="28"/>
      <c r="H3" s="28"/>
      <c r="I3" s="28"/>
      <c r="J3" s="28"/>
      <c r="K3" s="28"/>
      <c r="L3" s="29" t="s">
        <v>832</v>
      </c>
      <c r="M3" s="30"/>
      <c r="N3" s="30"/>
      <c r="O3" s="30"/>
      <c r="P3" s="30"/>
    </row>
    <row r="4" spans="1:18" ht="21">
      <c r="B4" s="23"/>
      <c r="C4" s="25"/>
      <c r="D4" s="26"/>
      <c r="E4" s="27"/>
      <c r="F4" s="28"/>
      <c r="G4" s="28"/>
      <c r="H4" s="28"/>
      <c r="I4" s="28"/>
      <c r="J4" s="28"/>
      <c r="K4" s="28"/>
      <c r="L4" s="31"/>
      <c r="M4" s="22"/>
    </row>
    <row r="5" spans="1:18">
      <c r="B5" s="23"/>
      <c r="C5" s="32" t="s">
        <v>833</v>
      </c>
      <c r="D5" s="33"/>
      <c r="E5" s="28"/>
      <c r="F5" s="28"/>
      <c r="G5" s="28"/>
      <c r="H5" s="28"/>
      <c r="I5" s="28"/>
      <c r="J5" s="28"/>
      <c r="K5" s="28"/>
      <c r="L5" s="31"/>
      <c r="M5" s="22"/>
    </row>
    <row r="6" spans="1:18">
      <c r="B6" s="23"/>
      <c r="C6" s="32" t="s">
        <v>834</v>
      </c>
      <c r="D6" s="33"/>
      <c r="E6" s="28"/>
      <c r="F6" s="28"/>
      <c r="G6" s="28"/>
      <c r="H6" s="28"/>
      <c r="I6" s="28"/>
      <c r="J6" s="28"/>
      <c r="K6" s="28"/>
      <c r="L6" s="31"/>
      <c r="M6" s="34"/>
    </row>
    <row r="7" spans="1:18">
      <c r="B7" s="23"/>
      <c r="C7" s="35" t="s">
        <v>835</v>
      </c>
      <c r="D7" s="36"/>
      <c r="E7" s="28"/>
      <c r="F7" s="28"/>
      <c r="G7" s="28"/>
      <c r="H7" s="28"/>
      <c r="I7" s="28"/>
      <c r="J7" s="28"/>
      <c r="K7" s="28"/>
      <c r="L7" s="31"/>
      <c r="M7" s="22"/>
    </row>
    <row r="8" spans="1:18">
      <c r="A8" s="37"/>
      <c r="B8" s="23"/>
      <c r="C8" s="38" t="s">
        <v>836</v>
      </c>
      <c r="D8" s="33"/>
      <c r="E8" s="28"/>
      <c r="F8" s="28"/>
      <c r="G8" s="28"/>
      <c r="H8" s="28"/>
      <c r="I8" s="28"/>
      <c r="J8" s="28"/>
      <c r="K8" s="28"/>
      <c r="L8" s="31"/>
      <c r="N8" s="37"/>
      <c r="O8" s="37"/>
      <c r="P8" s="37"/>
      <c r="Q8" s="39"/>
      <c r="R8" s="37"/>
    </row>
    <row r="9" spans="1:18">
      <c r="B9" s="23"/>
      <c r="C9" s="40" t="s">
        <v>837</v>
      </c>
      <c r="D9" s="33"/>
      <c r="E9" s="28"/>
      <c r="F9" s="28"/>
      <c r="G9" s="28"/>
      <c r="H9" s="28"/>
      <c r="I9" s="28"/>
      <c r="J9" s="28"/>
      <c r="K9" s="28"/>
      <c r="L9" s="31"/>
      <c r="M9" s="22"/>
      <c r="Q9" s="41"/>
    </row>
    <row r="10" spans="1:18">
      <c r="B10" s="42"/>
      <c r="C10" s="43" t="s">
        <v>838</v>
      </c>
      <c r="D10" s="33"/>
      <c r="E10" s="28"/>
      <c r="F10" s="28"/>
      <c r="G10" s="28"/>
      <c r="H10" s="28"/>
      <c r="I10" s="28"/>
      <c r="J10" s="28"/>
      <c r="K10" s="28"/>
      <c r="L10" s="31"/>
      <c r="M10" s="22"/>
      <c r="Q10" s="41"/>
    </row>
    <row r="11" spans="1:18">
      <c r="B11" s="42"/>
      <c r="C11" s="43"/>
      <c r="D11" s="33"/>
      <c r="E11" s="28"/>
      <c r="F11" s="28"/>
      <c r="G11" s="28"/>
      <c r="H11" s="28"/>
      <c r="I11" s="28"/>
      <c r="J11" s="28"/>
      <c r="K11" s="28"/>
      <c r="L11" s="31"/>
      <c r="M11" s="22"/>
      <c r="Q11" s="41"/>
    </row>
    <row r="12" spans="1:18" ht="17" thickBot="1">
      <c r="B12" s="23"/>
      <c r="C12" s="23"/>
      <c r="D12" s="44"/>
      <c r="E12" s="23"/>
      <c r="F12" s="23"/>
      <c r="G12" s="23"/>
      <c r="H12" s="23"/>
      <c r="I12" s="23"/>
      <c r="J12" s="23"/>
      <c r="K12" s="23"/>
      <c r="M12" s="22"/>
      <c r="Q12" s="41"/>
    </row>
    <row r="13" spans="1:18" ht="17" thickBot="1">
      <c r="B13" s="23"/>
      <c r="C13" s="45" t="s">
        <v>839</v>
      </c>
      <c r="D13" s="46" t="s">
        <v>840</v>
      </c>
      <c r="E13" s="46" t="s">
        <v>841</v>
      </c>
      <c r="F13" s="46" t="s">
        <v>842</v>
      </c>
      <c r="G13" s="46" t="s">
        <v>843</v>
      </c>
      <c r="H13" s="47" t="s">
        <v>844</v>
      </c>
      <c r="I13" s="48" t="s">
        <v>845</v>
      </c>
      <c r="J13" s="49" t="s">
        <v>846</v>
      </c>
      <c r="K13" s="23"/>
      <c r="Q13" s="39"/>
    </row>
    <row r="14" spans="1:18" ht="17" thickTop="1">
      <c r="B14" s="23"/>
      <c r="C14" s="50"/>
      <c r="D14" s="51">
        <v>1</v>
      </c>
      <c r="E14" s="51">
        <v>20</v>
      </c>
      <c r="F14" s="167"/>
      <c r="G14" s="52"/>
      <c r="H14" s="53" t="e">
        <f>AVERAGE(F14:F16)</f>
        <v>#DIV/0!</v>
      </c>
      <c r="I14" s="53" t="e">
        <f>F14-$H$14</f>
        <v>#DIV/0!</v>
      </c>
      <c r="J14" s="54" t="s">
        <v>847</v>
      </c>
      <c r="K14" s="23"/>
      <c r="Q14" s="55"/>
    </row>
    <row r="15" spans="1:18">
      <c r="B15" s="23"/>
      <c r="C15" s="56"/>
      <c r="D15" s="51">
        <v>1</v>
      </c>
      <c r="E15" s="51">
        <v>20</v>
      </c>
      <c r="F15" s="167"/>
      <c r="G15" s="52"/>
      <c r="H15" s="57"/>
      <c r="I15" s="53" t="e">
        <f>F15-$H$14</f>
        <v>#DIV/0!</v>
      </c>
      <c r="J15" s="58"/>
      <c r="K15" s="23"/>
      <c r="Q15" s="55"/>
    </row>
    <row r="16" spans="1:18">
      <c r="B16" s="23"/>
      <c r="C16" s="59"/>
      <c r="D16" s="60">
        <v>1</v>
      </c>
      <c r="E16" s="60">
        <v>20</v>
      </c>
      <c r="F16" s="167"/>
      <c r="G16" s="61"/>
      <c r="H16" s="62"/>
      <c r="I16" s="63" t="e">
        <f>F16-$H$14</f>
        <v>#DIV/0!</v>
      </c>
      <c r="J16" s="171" t="e">
        <f>H17-H14</f>
        <v>#DIV/0!</v>
      </c>
      <c r="K16" s="23"/>
      <c r="Q16" s="55"/>
    </row>
    <row r="17" spans="2:18">
      <c r="B17" s="23"/>
      <c r="C17" s="50"/>
      <c r="D17" s="51">
        <v>2</v>
      </c>
      <c r="E17" s="51">
        <v>2</v>
      </c>
      <c r="F17" s="167"/>
      <c r="G17" s="52"/>
      <c r="H17" s="53" t="e">
        <f>AVERAGE(F17:F19)</f>
        <v>#DIV/0!</v>
      </c>
      <c r="I17" s="53" t="e">
        <f>F17-$H$17</f>
        <v>#DIV/0!</v>
      </c>
      <c r="J17" s="172"/>
      <c r="K17" s="23"/>
      <c r="Q17" s="41"/>
    </row>
    <row r="18" spans="2:18">
      <c r="B18" s="23"/>
      <c r="C18" s="56"/>
      <c r="D18" s="51">
        <v>2</v>
      </c>
      <c r="E18" s="51">
        <v>2</v>
      </c>
      <c r="F18" s="167"/>
      <c r="G18" s="64"/>
      <c r="H18" s="57"/>
      <c r="I18" s="53" t="e">
        <f>F18-$H$17</f>
        <v>#DIV/0!</v>
      </c>
      <c r="J18" s="58"/>
      <c r="K18" s="23"/>
    </row>
    <row r="19" spans="2:18">
      <c r="B19" s="23"/>
      <c r="C19" s="59"/>
      <c r="D19" s="60">
        <v>2</v>
      </c>
      <c r="E19" s="60">
        <v>2</v>
      </c>
      <c r="F19" s="167"/>
      <c r="G19" s="61"/>
      <c r="H19" s="62"/>
      <c r="I19" s="63" t="e">
        <f>F19-$H$17</f>
        <v>#DIV/0!</v>
      </c>
      <c r="J19" s="171" t="e">
        <f>H20-H17</f>
        <v>#DIV/0!</v>
      </c>
      <c r="K19" s="23"/>
    </row>
    <row r="20" spans="2:18">
      <c r="B20" s="23"/>
      <c r="C20" s="50"/>
      <c r="D20" s="51">
        <v>3</v>
      </c>
      <c r="E20" s="51">
        <v>0.2</v>
      </c>
      <c r="F20" s="167"/>
      <c r="G20" s="52"/>
      <c r="H20" s="53" t="e">
        <f>AVERAGE(F20:F22)</f>
        <v>#DIV/0!</v>
      </c>
      <c r="I20" s="53" t="e">
        <f>F20-$H$20</f>
        <v>#DIV/0!</v>
      </c>
      <c r="J20" s="172"/>
      <c r="K20" s="23"/>
    </row>
    <row r="21" spans="2:18">
      <c r="B21" s="23"/>
      <c r="C21" s="56"/>
      <c r="D21" s="51">
        <v>3</v>
      </c>
      <c r="E21" s="51">
        <v>0.2</v>
      </c>
      <c r="F21" s="167"/>
      <c r="G21" s="52"/>
      <c r="H21" s="57"/>
      <c r="I21" s="53" t="e">
        <f>F21-$H$20</f>
        <v>#DIV/0!</v>
      </c>
      <c r="J21" s="65"/>
      <c r="K21" s="23"/>
      <c r="M21" s="24" t="s">
        <v>848</v>
      </c>
      <c r="N21" s="30"/>
      <c r="O21" s="22" t="s">
        <v>820</v>
      </c>
    </row>
    <row r="22" spans="2:18">
      <c r="B22" s="23"/>
      <c r="C22" s="59"/>
      <c r="D22" s="60">
        <v>3</v>
      </c>
      <c r="E22" s="60">
        <v>0.2</v>
      </c>
      <c r="F22" s="167"/>
      <c r="G22" s="61"/>
      <c r="H22" s="62"/>
      <c r="I22" s="63" t="e">
        <f>F22-$H$20</f>
        <v>#DIV/0!</v>
      </c>
      <c r="J22" s="171" t="e">
        <f>H23-H20</f>
        <v>#DIV/0!</v>
      </c>
      <c r="K22" s="23"/>
      <c r="M22" s="24" t="s">
        <v>849</v>
      </c>
      <c r="N22" s="30"/>
      <c r="O22" s="22" t="s">
        <v>820</v>
      </c>
    </row>
    <row r="23" spans="2:18">
      <c r="B23" s="23"/>
      <c r="C23" s="50"/>
      <c r="D23" s="51">
        <v>4</v>
      </c>
      <c r="E23" s="51">
        <v>0.02</v>
      </c>
      <c r="F23" s="167"/>
      <c r="G23" s="52"/>
      <c r="H23" s="53" t="e">
        <f>AVERAGE(F23:F25)</f>
        <v>#DIV/0!</v>
      </c>
      <c r="I23" s="53" t="e">
        <f>F23-$H$23</f>
        <v>#DIV/0!</v>
      </c>
      <c r="J23" s="172"/>
      <c r="K23" s="23"/>
      <c r="M23" s="24" t="s">
        <v>850</v>
      </c>
      <c r="N23" s="66" t="e">
        <f>P80</f>
        <v>#DIV/0!</v>
      </c>
      <c r="O23" s="22" t="s">
        <v>820</v>
      </c>
    </row>
    <row r="24" spans="2:18">
      <c r="B24" s="23"/>
      <c r="C24" s="56"/>
      <c r="D24" s="51">
        <v>4</v>
      </c>
      <c r="E24" s="51">
        <v>0.02</v>
      </c>
      <c r="F24" s="167"/>
      <c r="G24" s="52"/>
      <c r="H24" s="57"/>
      <c r="I24" s="53" t="e">
        <f>F24-$H$23</f>
        <v>#DIV/0!</v>
      </c>
      <c r="J24" s="65"/>
      <c r="K24" s="23"/>
      <c r="M24" s="24" t="s">
        <v>851</v>
      </c>
      <c r="N24" s="67" t="e">
        <f>D60</f>
        <v>#DIV/0!</v>
      </c>
    </row>
    <row r="25" spans="2:18">
      <c r="B25" s="23"/>
      <c r="C25" s="59"/>
      <c r="D25" s="60">
        <v>4</v>
      </c>
      <c r="E25" s="60">
        <v>0.02</v>
      </c>
      <c r="F25" s="167"/>
      <c r="G25" s="61"/>
      <c r="H25" s="62"/>
      <c r="I25" s="63" t="e">
        <f>F25-$H$23</f>
        <v>#DIV/0!</v>
      </c>
      <c r="J25" s="171" t="e">
        <f>H26-H23</f>
        <v>#DIV/0!</v>
      </c>
      <c r="K25" s="23"/>
    </row>
    <row r="26" spans="2:18">
      <c r="B26" s="23"/>
      <c r="C26" s="50"/>
      <c r="D26" s="51">
        <v>5</v>
      </c>
      <c r="E26" s="51">
        <v>2E-3</v>
      </c>
      <c r="F26" s="167"/>
      <c r="G26" s="52"/>
      <c r="H26" s="53" t="e">
        <f>AVERAGE(F26:F28)</f>
        <v>#DIV/0!</v>
      </c>
      <c r="I26" s="53" t="e">
        <f>F26-$H$26</f>
        <v>#DIV/0!</v>
      </c>
      <c r="J26" s="172"/>
      <c r="K26" s="23"/>
    </row>
    <row r="27" spans="2:18">
      <c r="B27" s="23"/>
      <c r="C27" s="56"/>
      <c r="D27" s="51">
        <v>5</v>
      </c>
      <c r="E27" s="51">
        <v>2E-3</v>
      </c>
      <c r="F27" s="167"/>
      <c r="G27" s="52"/>
      <c r="H27" s="57"/>
      <c r="I27" s="53" t="e">
        <f>F27-$H$26</f>
        <v>#DIV/0!</v>
      </c>
      <c r="J27" s="65"/>
      <c r="K27" s="23"/>
      <c r="M27" s="68" t="s">
        <v>852</v>
      </c>
    </row>
    <row r="28" spans="2:18" ht="17" thickBot="1">
      <c r="B28" s="23"/>
      <c r="C28" s="59"/>
      <c r="D28" s="60">
        <v>5</v>
      </c>
      <c r="E28" s="60">
        <v>2E-3</v>
      </c>
      <c r="F28" s="167"/>
      <c r="G28" s="61"/>
      <c r="H28" s="62"/>
      <c r="I28" s="63" t="e">
        <f>F28-$H$26</f>
        <v>#DIV/0!</v>
      </c>
      <c r="J28" s="171" t="e">
        <f>H29-H26</f>
        <v>#DIV/0!</v>
      </c>
      <c r="K28" s="23"/>
      <c r="L28" s="66"/>
    </row>
    <row r="29" spans="2:18">
      <c r="B29" s="23"/>
      <c r="C29" s="50"/>
      <c r="D29" s="51">
        <v>6</v>
      </c>
      <c r="E29" s="51">
        <v>2.0000000000000001E-4</v>
      </c>
      <c r="F29" s="167"/>
      <c r="G29" s="52"/>
      <c r="H29" s="53" t="e">
        <f>AVERAGE(F29:F31)</f>
        <v>#DIV/0!</v>
      </c>
      <c r="I29" s="53" t="e">
        <f>F29-$H$29</f>
        <v>#DIV/0!</v>
      </c>
      <c r="J29" s="172"/>
      <c r="K29" s="23"/>
      <c r="L29" s="173" t="e">
        <f>AVERAGE(O80,O83,O86,O89)</f>
        <v>#DIV/0!</v>
      </c>
      <c r="M29" s="174"/>
      <c r="N29" s="174"/>
      <c r="O29" s="216" t="e">
        <f>IF(AND(P80&lt;(2*N21),P80&gt;(N21/2)), "PASS", "FAIL")</f>
        <v>#DIV/0!</v>
      </c>
      <c r="P29" s="217"/>
      <c r="Q29" s="217"/>
      <c r="R29" s="218"/>
    </row>
    <row r="30" spans="2:18">
      <c r="B30" s="23"/>
      <c r="C30" s="56"/>
      <c r="D30" s="51">
        <v>6</v>
      </c>
      <c r="E30" s="51">
        <v>2.0000000000000001E-4</v>
      </c>
      <c r="F30" s="167"/>
      <c r="G30" s="52"/>
      <c r="H30" s="57"/>
      <c r="I30" s="53" t="e">
        <f>F30-$H$29</f>
        <v>#DIV/0!</v>
      </c>
      <c r="J30" s="58"/>
      <c r="K30" s="23"/>
      <c r="L30" s="175"/>
      <c r="M30" s="176"/>
      <c r="N30" s="176"/>
      <c r="O30" s="219"/>
      <c r="P30" s="220"/>
      <c r="Q30" s="220"/>
      <c r="R30" s="221"/>
    </row>
    <row r="31" spans="2:18">
      <c r="B31" s="23"/>
      <c r="C31" s="59"/>
      <c r="D31" s="60">
        <v>6</v>
      </c>
      <c r="E31" s="60">
        <v>2.0000000000000001E-4</v>
      </c>
      <c r="F31" s="167"/>
      <c r="G31" s="61"/>
      <c r="H31" s="62"/>
      <c r="I31" s="63" t="e">
        <f>F31-$H$29</f>
        <v>#DIV/0!</v>
      </c>
      <c r="J31" s="171" t="e">
        <f>H32-H29</f>
        <v>#DIV/0!</v>
      </c>
      <c r="K31" s="23"/>
      <c r="L31" s="175"/>
      <c r="M31" s="176"/>
      <c r="N31" s="176"/>
      <c r="O31" s="219"/>
      <c r="P31" s="220"/>
      <c r="Q31" s="220"/>
      <c r="R31" s="221"/>
    </row>
    <row r="32" spans="2:18">
      <c r="B32" s="23"/>
      <c r="C32" s="50"/>
      <c r="D32" s="51" t="s">
        <v>853</v>
      </c>
      <c r="E32" s="69" t="s">
        <v>847</v>
      </c>
      <c r="F32" s="70"/>
      <c r="G32" s="52"/>
      <c r="H32" s="53" t="e">
        <f>AVERAGE(F32:F34)</f>
        <v>#DIV/0!</v>
      </c>
      <c r="I32" s="53"/>
      <c r="J32" s="172"/>
      <c r="K32" s="23"/>
      <c r="L32" s="175"/>
      <c r="M32" s="176"/>
      <c r="N32" s="176"/>
      <c r="O32" s="219"/>
      <c r="P32" s="220"/>
      <c r="Q32" s="220"/>
      <c r="R32" s="221"/>
    </row>
    <row r="33" spans="2:18">
      <c r="B33" s="23"/>
      <c r="C33" s="56"/>
      <c r="D33" s="51" t="s">
        <v>853</v>
      </c>
      <c r="E33" s="69" t="s">
        <v>847</v>
      </c>
      <c r="F33" s="71"/>
      <c r="G33" s="52"/>
      <c r="H33" s="57"/>
      <c r="I33" s="53"/>
      <c r="J33" s="58"/>
      <c r="K33" s="23"/>
      <c r="L33" s="175"/>
      <c r="M33" s="176"/>
      <c r="N33" s="176"/>
      <c r="O33" s="219"/>
      <c r="P33" s="220"/>
      <c r="Q33" s="220"/>
      <c r="R33" s="221"/>
    </row>
    <row r="34" spans="2:18" ht="17" thickBot="1">
      <c r="B34" s="23"/>
      <c r="C34" s="72"/>
      <c r="D34" s="73" t="s">
        <v>853</v>
      </c>
      <c r="E34" s="74" t="s">
        <v>847</v>
      </c>
      <c r="F34" s="75"/>
      <c r="G34" s="76"/>
      <c r="H34" s="77"/>
      <c r="I34" s="78"/>
      <c r="J34" s="79"/>
      <c r="K34" s="23"/>
      <c r="L34" s="175"/>
      <c r="M34" s="176"/>
      <c r="N34" s="176"/>
      <c r="O34" s="219"/>
      <c r="P34" s="220"/>
      <c r="Q34" s="220"/>
      <c r="R34" s="221"/>
    </row>
    <row r="35" spans="2:18" ht="17" thickBot="1">
      <c r="B35" s="23"/>
      <c r="C35" s="23"/>
      <c r="D35" s="23"/>
      <c r="E35" s="23"/>
      <c r="F35" s="23"/>
      <c r="G35" s="80"/>
      <c r="H35" s="23"/>
      <c r="I35" s="23"/>
      <c r="J35" s="23"/>
      <c r="K35" s="81"/>
      <c r="L35" s="177"/>
      <c r="M35" s="178"/>
      <c r="N35" s="178"/>
      <c r="O35" s="222"/>
      <c r="P35" s="223"/>
      <c r="Q35" s="223"/>
      <c r="R35" s="224"/>
    </row>
    <row r="36" spans="2:18">
      <c r="B36" s="23"/>
      <c r="C36" s="23"/>
      <c r="D36" s="23"/>
      <c r="E36" s="23"/>
      <c r="F36" s="23"/>
      <c r="G36" s="80"/>
      <c r="H36" s="23"/>
      <c r="I36" s="23"/>
      <c r="J36" s="23"/>
      <c r="K36" s="23"/>
      <c r="L36" s="82"/>
      <c r="M36" s="82"/>
      <c r="N36" s="82"/>
      <c r="O36" s="82"/>
      <c r="P36" s="82"/>
      <c r="Q36" s="82"/>
      <c r="R36" s="82"/>
    </row>
    <row r="37" spans="2:18" ht="35" customHeight="1">
      <c r="G37" s="83"/>
      <c r="L37" s="225" t="s">
        <v>854</v>
      </c>
      <c r="M37" s="225"/>
      <c r="N37" s="225"/>
      <c r="O37" s="225"/>
      <c r="P37" s="225"/>
      <c r="Q37" s="225"/>
      <c r="R37" s="225"/>
    </row>
    <row r="39" spans="2:18" ht="21">
      <c r="B39" s="23"/>
      <c r="C39" s="27"/>
      <c r="D39" s="28"/>
      <c r="E39" s="28"/>
      <c r="F39" s="28"/>
      <c r="G39" s="84"/>
      <c r="H39" s="84"/>
      <c r="I39" s="84"/>
      <c r="J39" s="84"/>
      <c r="K39" s="84"/>
      <c r="L39" s="84"/>
      <c r="M39" s="84"/>
      <c r="N39" s="84"/>
      <c r="O39" s="84"/>
      <c r="P39" s="84"/>
    </row>
    <row r="40" spans="2:18" ht="21">
      <c r="B40" s="23"/>
      <c r="C40" s="25" t="s">
        <v>855</v>
      </c>
      <c r="D40" s="28"/>
      <c r="E40" s="28"/>
      <c r="F40" s="28"/>
      <c r="G40" s="84"/>
      <c r="H40" s="84"/>
      <c r="I40" s="84"/>
      <c r="J40" s="84"/>
      <c r="K40" s="84"/>
      <c r="L40" s="84"/>
      <c r="M40" s="84"/>
      <c r="N40" s="84"/>
      <c r="O40" s="84"/>
      <c r="P40" s="84"/>
      <c r="Q40" s="85"/>
    </row>
    <row r="41" spans="2:18" ht="21">
      <c r="B41" s="23"/>
      <c r="C41" s="25"/>
      <c r="D41" s="28"/>
      <c r="E41" s="28"/>
      <c r="F41" s="28"/>
      <c r="G41" s="84"/>
      <c r="H41" s="84"/>
      <c r="I41" s="84"/>
      <c r="J41" s="84"/>
      <c r="K41" s="84"/>
      <c r="L41" s="84"/>
      <c r="M41" s="84"/>
      <c r="N41" s="84"/>
      <c r="O41" s="84"/>
      <c r="P41" s="84"/>
      <c r="Q41" s="85"/>
    </row>
    <row r="42" spans="2:18">
      <c r="B42" s="23"/>
      <c r="C42" s="32" t="s">
        <v>856</v>
      </c>
      <c r="D42" s="84"/>
      <c r="E42" s="84"/>
      <c r="F42" s="84"/>
      <c r="G42" s="84"/>
      <c r="H42" s="84"/>
      <c r="I42" s="84"/>
      <c r="J42" s="84"/>
      <c r="K42" s="84"/>
      <c r="L42" s="84"/>
      <c r="M42" s="84"/>
      <c r="N42" s="84"/>
      <c r="O42" s="84"/>
      <c r="P42" s="84"/>
      <c r="Q42" s="85"/>
    </row>
    <row r="43" spans="2:18">
      <c r="B43" s="23"/>
      <c r="C43" s="32" t="s">
        <v>857</v>
      </c>
      <c r="D43" s="84"/>
      <c r="E43" s="84"/>
      <c r="F43" s="84"/>
      <c r="G43" s="84"/>
      <c r="H43" s="23"/>
      <c r="I43" s="23"/>
      <c r="J43" s="23"/>
      <c r="K43" s="23" t="s">
        <v>858</v>
      </c>
      <c r="L43" s="81"/>
      <c r="M43" s="81"/>
      <c r="N43" s="81"/>
      <c r="O43" s="81"/>
      <c r="P43" s="84"/>
      <c r="Q43" s="85"/>
      <c r="R43" s="82"/>
    </row>
    <row r="44" spans="2:18">
      <c r="B44" s="23"/>
      <c r="C44" s="84"/>
      <c r="D44" s="84"/>
      <c r="E44" s="84"/>
      <c r="F44" s="84"/>
      <c r="G44" s="84"/>
      <c r="H44" s="23"/>
      <c r="I44" s="23"/>
      <c r="J44" s="23"/>
      <c r="K44" s="23" t="s">
        <v>859</v>
      </c>
      <c r="L44" s="81"/>
      <c r="M44" s="81"/>
      <c r="N44" s="81"/>
      <c r="O44" s="81"/>
      <c r="P44" s="84"/>
      <c r="Q44" s="85"/>
      <c r="R44" s="82"/>
    </row>
    <row r="45" spans="2:18" ht="17" thickBot="1">
      <c r="B45" s="23"/>
      <c r="C45" s="23"/>
      <c r="D45" s="23"/>
      <c r="E45" s="23"/>
      <c r="F45" s="23"/>
      <c r="G45" s="80"/>
      <c r="H45" s="23"/>
      <c r="I45" s="23"/>
      <c r="J45" s="23"/>
      <c r="K45" s="23"/>
      <c r="L45" s="81"/>
      <c r="M45" s="81"/>
      <c r="N45" s="81"/>
      <c r="O45" s="81"/>
      <c r="P45" s="84"/>
      <c r="Q45" s="85"/>
      <c r="R45" s="82"/>
    </row>
    <row r="46" spans="2:18">
      <c r="B46" s="23"/>
      <c r="C46" s="86"/>
      <c r="D46" s="87"/>
      <c r="E46" s="87"/>
      <c r="F46" s="88"/>
      <c r="G46" s="89"/>
      <c r="H46" s="90"/>
      <c r="I46" s="23"/>
      <c r="J46" s="23"/>
      <c r="K46" s="23"/>
      <c r="L46" s="23"/>
      <c r="M46" s="44"/>
      <c r="N46" s="23"/>
      <c r="O46" s="23"/>
      <c r="P46" s="84"/>
      <c r="Q46" s="85"/>
    </row>
    <row r="47" spans="2:18" ht="17" thickBot="1">
      <c r="B47" s="23"/>
      <c r="C47" s="91" t="s">
        <v>860</v>
      </c>
      <c r="D47" s="92" t="s">
        <v>861</v>
      </c>
      <c r="E47" s="93" t="s">
        <v>862</v>
      </c>
      <c r="F47" s="94" t="s">
        <v>863</v>
      </c>
      <c r="G47" s="95" t="s">
        <v>846</v>
      </c>
      <c r="H47" s="96"/>
      <c r="I47" s="23"/>
      <c r="J47" s="23"/>
      <c r="K47" s="23"/>
      <c r="L47" s="23"/>
      <c r="M47" s="44"/>
      <c r="N47" s="23"/>
      <c r="O47" s="23"/>
      <c r="P47" s="84"/>
      <c r="Q47" s="85"/>
    </row>
    <row r="48" spans="2:18" ht="17" thickTop="1">
      <c r="B48" s="23"/>
      <c r="C48" s="97">
        <v>1</v>
      </c>
      <c r="D48" s="98">
        <v>20</v>
      </c>
      <c r="E48" s="99">
        <f t="shared" ref="E48:E53" si="0">LOG(D48)</f>
        <v>1.3010299956639813</v>
      </c>
      <c r="F48" s="100" t="e">
        <f>H14</f>
        <v>#DIV/0!</v>
      </c>
      <c r="G48" s="101" t="s">
        <v>847</v>
      </c>
      <c r="H48" s="102"/>
      <c r="I48" s="23"/>
      <c r="J48" s="23"/>
      <c r="K48" s="23"/>
      <c r="L48" s="23"/>
      <c r="M48" s="44"/>
      <c r="N48" s="23"/>
      <c r="O48" s="23"/>
      <c r="P48" s="84"/>
      <c r="Q48" s="85"/>
    </row>
    <row r="49" spans="2:17">
      <c r="B49" s="23"/>
      <c r="C49" s="97">
        <v>2</v>
      </c>
      <c r="D49" s="98">
        <v>2</v>
      </c>
      <c r="E49" s="99">
        <f t="shared" si="0"/>
        <v>0.3010299956639812</v>
      </c>
      <c r="F49" s="100" t="e">
        <f>H17</f>
        <v>#DIV/0!</v>
      </c>
      <c r="G49" s="103" t="e">
        <f>F49-F48</f>
        <v>#DIV/0!</v>
      </c>
      <c r="H49" s="226" t="s">
        <v>864</v>
      </c>
      <c r="I49" s="23"/>
      <c r="J49" s="23"/>
      <c r="K49" s="23"/>
      <c r="L49" s="23"/>
      <c r="M49" s="44"/>
      <c r="N49" s="23"/>
      <c r="O49" s="23"/>
      <c r="P49" s="84"/>
      <c r="Q49" s="85"/>
    </row>
    <row r="50" spans="2:17">
      <c r="B50" s="23"/>
      <c r="C50" s="97">
        <v>3</v>
      </c>
      <c r="D50" s="98">
        <v>0.2</v>
      </c>
      <c r="E50" s="99">
        <f t="shared" si="0"/>
        <v>-0.69897000433601875</v>
      </c>
      <c r="F50" s="100" t="e">
        <f>H20</f>
        <v>#DIV/0!</v>
      </c>
      <c r="G50" s="103" t="e">
        <f>F50-F49</f>
        <v>#DIV/0!</v>
      </c>
      <c r="H50" s="226"/>
      <c r="I50" s="23"/>
      <c r="J50" s="23"/>
      <c r="K50" s="23"/>
      <c r="L50" s="23"/>
      <c r="M50" s="44"/>
      <c r="N50" s="23"/>
      <c r="O50" s="23"/>
      <c r="P50" s="84"/>
      <c r="Q50" s="85"/>
    </row>
    <row r="51" spans="2:17">
      <c r="B51" s="23"/>
      <c r="C51" s="97">
        <v>4</v>
      </c>
      <c r="D51" s="98">
        <v>0.02</v>
      </c>
      <c r="E51" s="99">
        <f t="shared" si="0"/>
        <v>-1.6989700043360187</v>
      </c>
      <c r="F51" s="100" t="e">
        <f>H23</f>
        <v>#DIV/0!</v>
      </c>
      <c r="G51" s="103" t="e">
        <f>F51-F50</f>
        <v>#DIV/0!</v>
      </c>
      <c r="H51" s="226"/>
      <c r="I51" s="23"/>
      <c r="J51" s="23"/>
      <c r="K51" s="23"/>
      <c r="L51" s="23"/>
      <c r="M51" s="44"/>
      <c r="N51" s="23"/>
      <c r="O51" s="23"/>
      <c r="P51" s="84"/>
      <c r="Q51" s="85"/>
    </row>
    <row r="52" spans="2:17">
      <c r="B52" s="23"/>
      <c r="C52" s="97">
        <v>5</v>
      </c>
      <c r="D52" s="98">
        <v>2E-3</v>
      </c>
      <c r="E52" s="99">
        <f t="shared" si="0"/>
        <v>-2.6989700043360187</v>
      </c>
      <c r="F52" s="100" t="e">
        <f>H26</f>
        <v>#DIV/0!</v>
      </c>
      <c r="G52" s="103" t="e">
        <f>F52-F51</f>
        <v>#DIV/0!</v>
      </c>
      <c r="H52" s="226"/>
      <c r="I52" s="23"/>
      <c r="J52" s="23"/>
      <c r="K52" s="23"/>
      <c r="L52" s="23"/>
      <c r="M52" s="44"/>
      <c r="N52" s="23"/>
      <c r="O52" s="23"/>
      <c r="P52" s="84"/>
      <c r="Q52" s="85"/>
    </row>
    <row r="53" spans="2:17">
      <c r="B53" s="23"/>
      <c r="C53" s="104">
        <v>6</v>
      </c>
      <c r="D53" s="105">
        <v>2.0000000000000001E-4</v>
      </c>
      <c r="E53" s="106">
        <f t="shared" si="0"/>
        <v>-3.6989700043360187</v>
      </c>
      <c r="F53" s="107" t="e">
        <f>H29</f>
        <v>#DIV/0!</v>
      </c>
      <c r="G53" s="108" t="e">
        <f>F53-F52</f>
        <v>#DIV/0!</v>
      </c>
      <c r="H53" s="226"/>
      <c r="I53" s="23"/>
      <c r="J53" s="23"/>
      <c r="K53" s="23"/>
      <c r="L53" s="23"/>
      <c r="M53" s="44"/>
      <c r="N53" s="23"/>
      <c r="O53" s="23"/>
      <c r="P53" s="84"/>
      <c r="Q53" s="85"/>
    </row>
    <row r="54" spans="2:17">
      <c r="B54" s="23"/>
      <c r="C54" s="109" t="s">
        <v>865</v>
      </c>
      <c r="D54" s="110" t="e">
        <f>POWER(10, 1/(-SLOPE(F48:F53, LOG(D48:D53))))-1</f>
        <v>#DIV/0!</v>
      </c>
      <c r="E54" s="31" t="s">
        <v>866</v>
      </c>
      <c r="F54" s="111" t="s">
        <v>867</v>
      </c>
      <c r="G54" s="37"/>
      <c r="H54" s="112"/>
      <c r="I54" s="23"/>
      <c r="J54" s="23"/>
      <c r="K54" s="23"/>
      <c r="L54" s="23"/>
      <c r="M54" s="44"/>
      <c r="N54" s="23"/>
      <c r="O54" s="23"/>
      <c r="P54" s="84"/>
      <c r="Q54" s="85"/>
    </row>
    <row r="55" spans="2:17">
      <c r="B55" s="23"/>
      <c r="C55" s="109" t="s">
        <v>868</v>
      </c>
      <c r="D55" s="113" t="e">
        <f>SLOPE(F48:F53, LOG(D48:D53))</f>
        <v>#DIV/0!</v>
      </c>
      <c r="E55" s="31" t="s">
        <v>866</v>
      </c>
      <c r="F55" s="111" t="s">
        <v>869</v>
      </c>
      <c r="G55" s="37"/>
      <c r="H55" s="112"/>
      <c r="I55" s="23"/>
      <c r="J55" s="23"/>
      <c r="K55" s="23"/>
      <c r="L55" s="23"/>
      <c r="M55" s="44"/>
      <c r="N55" s="23"/>
      <c r="O55" s="23"/>
      <c r="P55" s="84"/>
      <c r="Q55" s="85"/>
    </row>
    <row r="56" spans="2:17">
      <c r="B56" s="23"/>
      <c r="C56" s="109" t="s">
        <v>870</v>
      </c>
      <c r="D56" s="113" t="e">
        <f>RSQ(F48:F53, -LOG(D48:D53))</f>
        <v>#DIV/0!</v>
      </c>
      <c r="E56" s="31" t="s">
        <v>866</v>
      </c>
      <c r="F56" s="111" t="s">
        <v>871</v>
      </c>
      <c r="G56" s="37"/>
      <c r="H56" s="112"/>
      <c r="I56" s="23"/>
      <c r="J56" s="23"/>
      <c r="K56" s="23"/>
      <c r="L56" s="23"/>
      <c r="M56" s="44"/>
      <c r="N56" s="23"/>
      <c r="O56" s="23"/>
      <c r="P56" s="84"/>
      <c r="Q56" s="85"/>
    </row>
    <row r="57" spans="2:17">
      <c r="B57" s="23"/>
      <c r="C57" s="109" t="s">
        <v>872</v>
      </c>
      <c r="D57" s="114"/>
      <c r="E57" s="115" t="s">
        <v>873</v>
      </c>
      <c r="F57" s="82"/>
      <c r="G57" s="37"/>
      <c r="H57" s="112"/>
      <c r="I57" s="23"/>
      <c r="J57" s="23"/>
      <c r="K57" s="23"/>
      <c r="L57" s="23"/>
      <c r="M57" s="44"/>
      <c r="N57" s="23"/>
      <c r="O57" s="23"/>
      <c r="P57" s="84"/>
      <c r="Q57" s="85"/>
    </row>
    <row r="58" spans="2:17">
      <c r="B58" s="23"/>
      <c r="C58" s="109"/>
      <c r="D58" s="116"/>
      <c r="E58" s="31"/>
      <c r="F58" s="82"/>
      <c r="G58" s="37"/>
      <c r="H58" s="112"/>
      <c r="I58" s="23"/>
      <c r="J58" s="23"/>
      <c r="K58" s="23"/>
      <c r="L58" s="23"/>
      <c r="M58" s="44"/>
      <c r="N58" s="23"/>
      <c r="O58" s="23"/>
      <c r="P58" s="84"/>
      <c r="Q58" s="85"/>
    </row>
    <row r="59" spans="2:17">
      <c r="B59" s="23"/>
      <c r="C59" s="109" t="s">
        <v>874</v>
      </c>
      <c r="D59" s="117"/>
      <c r="E59" s="115" t="s">
        <v>875</v>
      </c>
      <c r="F59" s="82"/>
      <c r="G59" s="37"/>
      <c r="H59" s="112"/>
      <c r="I59" s="23"/>
      <c r="J59" s="23"/>
      <c r="K59" s="23"/>
      <c r="L59" s="23"/>
      <c r="M59" s="44"/>
      <c r="N59" s="23"/>
      <c r="O59" s="23"/>
      <c r="P59" s="84"/>
      <c r="Q59" s="85"/>
    </row>
    <row r="60" spans="2:17">
      <c r="B60" s="23"/>
      <c r="C60" s="109" t="s">
        <v>876</v>
      </c>
      <c r="D60" s="110" t="e">
        <f>POWER(10, (-1/D59))-1</f>
        <v>#DIV/0!</v>
      </c>
      <c r="E60" s="31" t="s">
        <v>866</v>
      </c>
      <c r="F60" s="111" t="s">
        <v>877</v>
      </c>
      <c r="G60" s="37"/>
      <c r="H60" s="112"/>
      <c r="I60" s="23"/>
      <c r="J60" s="23"/>
      <c r="K60" s="23"/>
      <c r="L60" s="23"/>
      <c r="M60" s="44"/>
      <c r="N60" s="23"/>
      <c r="O60" s="23"/>
      <c r="P60" s="84"/>
      <c r="Q60" s="85"/>
    </row>
    <row r="61" spans="2:17">
      <c r="B61" s="23"/>
      <c r="C61" s="118"/>
      <c r="D61" s="37"/>
      <c r="E61" s="37"/>
      <c r="F61" s="82"/>
      <c r="G61" s="37"/>
      <c r="H61" s="112"/>
      <c r="I61" s="23"/>
      <c r="J61" s="23"/>
      <c r="K61" s="23"/>
      <c r="L61" s="23"/>
      <c r="M61" s="44"/>
      <c r="N61" s="23"/>
      <c r="O61" s="23"/>
      <c r="P61" s="84"/>
      <c r="Q61" s="85"/>
    </row>
    <row r="62" spans="2:17">
      <c r="B62" s="23"/>
      <c r="C62" s="119"/>
      <c r="D62" s="120"/>
      <c r="E62" s="120"/>
      <c r="F62" s="121"/>
      <c r="G62" s="120"/>
      <c r="H62" s="122"/>
      <c r="I62" s="23"/>
      <c r="J62" s="23"/>
      <c r="K62" s="23"/>
      <c r="L62" s="23"/>
      <c r="M62" s="44"/>
      <c r="N62" s="23"/>
      <c r="O62" s="23"/>
      <c r="P62" s="84"/>
      <c r="Q62" s="85"/>
    </row>
    <row r="63" spans="2:17">
      <c r="B63" s="23"/>
      <c r="C63" s="119" t="s">
        <v>878</v>
      </c>
      <c r="D63" s="120"/>
      <c r="E63" s="120"/>
      <c r="F63" s="121"/>
      <c r="G63" s="120"/>
      <c r="H63" s="122"/>
      <c r="I63" s="23"/>
      <c r="J63" s="23"/>
      <c r="K63" s="23"/>
      <c r="L63" s="23"/>
      <c r="M63" s="44"/>
      <c r="N63" s="23"/>
      <c r="O63" s="23"/>
      <c r="P63" s="84"/>
      <c r="Q63" s="85"/>
    </row>
    <row r="64" spans="2:17">
      <c r="B64" s="23"/>
      <c r="C64" s="119" t="s">
        <v>879</v>
      </c>
      <c r="D64" s="120"/>
      <c r="E64" s="120"/>
      <c r="F64" s="121"/>
      <c r="G64" s="120"/>
      <c r="H64" s="122"/>
      <c r="I64" s="23"/>
      <c r="J64" s="23"/>
      <c r="K64" s="23"/>
      <c r="L64" s="23"/>
      <c r="M64" s="44"/>
      <c r="N64" s="23"/>
      <c r="O64" s="23"/>
      <c r="P64" s="84"/>
      <c r="Q64" s="85"/>
    </row>
    <row r="65" spans="2:17" ht="17" thickBot="1">
      <c r="B65" s="23"/>
      <c r="C65" s="123"/>
      <c r="D65" s="124"/>
      <c r="E65" s="124"/>
      <c r="F65" s="125"/>
      <c r="G65" s="124"/>
      <c r="H65" s="126"/>
      <c r="I65" s="23"/>
      <c r="J65" s="23"/>
      <c r="K65" s="23"/>
      <c r="L65" s="23"/>
      <c r="M65" s="44"/>
      <c r="N65" s="23"/>
      <c r="O65" s="23"/>
      <c r="P65" s="84"/>
      <c r="Q65" s="85"/>
    </row>
    <row r="66" spans="2:17">
      <c r="B66" s="23"/>
      <c r="C66" s="23"/>
      <c r="D66" s="23"/>
      <c r="E66" s="23"/>
      <c r="F66" s="23"/>
      <c r="G66" s="80"/>
      <c r="H66" s="23"/>
      <c r="I66" s="23"/>
      <c r="J66" s="23"/>
      <c r="K66" s="23"/>
      <c r="L66" s="23"/>
      <c r="M66" s="44"/>
      <c r="N66" s="23"/>
      <c r="O66" s="23"/>
      <c r="P66" s="84"/>
      <c r="Q66" s="85"/>
    </row>
    <row r="67" spans="2:17">
      <c r="G67" s="83"/>
    </row>
    <row r="68" spans="2:17">
      <c r="G68" s="83"/>
    </row>
    <row r="69" spans="2:17">
      <c r="B69" s="23"/>
      <c r="C69" s="23"/>
      <c r="D69" s="23"/>
      <c r="E69" s="23"/>
      <c r="F69" s="23"/>
      <c r="G69" s="23"/>
      <c r="H69" s="23"/>
      <c r="I69" s="23"/>
      <c r="J69" s="23"/>
      <c r="K69" s="23"/>
      <c r="L69" s="23"/>
      <c r="M69" s="44"/>
      <c r="N69" s="23"/>
      <c r="O69" s="23"/>
      <c r="P69" s="23"/>
      <c r="Q69" s="23"/>
    </row>
    <row r="70" spans="2:17" ht="21">
      <c r="B70" s="23"/>
      <c r="C70" s="25" t="s">
        <v>880</v>
      </c>
      <c r="D70" s="23"/>
      <c r="E70" s="23"/>
      <c r="F70" s="23"/>
      <c r="G70" s="23"/>
      <c r="H70" s="23"/>
      <c r="I70" s="23"/>
      <c r="J70" s="23"/>
      <c r="K70" s="23"/>
      <c r="L70" s="23"/>
      <c r="M70" s="44"/>
      <c r="N70" s="23"/>
      <c r="O70" s="23"/>
      <c r="P70" s="23"/>
      <c r="Q70" s="23"/>
    </row>
    <row r="71" spans="2:17">
      <c r="B71" s="23"/>
      <c r="C71" s="23"/>
      <c r="D71" s="23"/>
      <c r="E71" s="23"/>
      <c r="F71" s="23"/>
      <c r="G71" s="23"/>
      <c r="H71" s="23"/>
      <c r="I71" s="23"/>
      <c r="J71" s="23"/>
      <c r="K71" s="23"/>
      <c r="L71" s="23"/>
      <c r="M71" s="44"/>
      <c r="N71" s="23"/>
      <c r="O71" s="23"/>
      <c r="P71" s="23"/>
      <c r="Q71" s="23"/>
    </row>
    <row r="72" spans="2:17">
      <c r="B72" s="23"/>
      <c r="C72" s="32" t="s">
        <v>881</v>
      </c>
      <c r="D72" s="127"/>
      <c r="E72" s="128"/>
      <c r="F72" s="128"/>
      <c r="G72" s="128"/>
      <c r="H72" s="28"/>
      <c r="I72" s="28"/>
      <c r="J72" s="28"/>
      <c r="K72" s="28"/>
      <c r="L72" s="42"/>
      <c r="M72" s="42"/>
      <c r="N72" s="42"/>
      <c r="O72" s="42"/>
      <c r="P72" s="42"/>
      <c r="Q72" s="42"/>
    </row>
    <row r="73" spans="2:17">
      <c r="B73" s="23"/>
      <c r="C73" s="32" t="s">
        <v>882</v>
      </c>
      <c r="D73" s="127"/>
      <c r="E73" s="128"/>
      <c r="F73" s="128"/>
      <c r="G73" s="128"/>
      <c r="H73" s="128"/>
      <c r="I73" s="128"/>
      <c r="J73" s="128"/>
      <c r="K73" s="128"/>
      <c r="L73" s="42"/>
      <c r="M73" s="42"/>
      <c r="N73" s="42"/>
      <c r="O73" s="42"/>
      <c r="P73" s="42"/>
      <c r="Q73" s="42"/>
    </row>
    <row r="74" spans="2:17">
      <c r="B74" s="23"/>
      <c r="C74" s="129"/>
      <c r="D74" s="42"/>
      <c r="E74" s="42"/>
      <c r="F74" s="81"/>
      <c r="G74" s="42"/>
      <c r="H74" s="42"/>
      <c r="I74" s="42"/>
      <c r="J74" s="42"/>
      <c r="K74" s="42"/>
      <c r="L74" s="42"/>
      <c r="M74" s="42"/>
      <c r="N74" s="42"/>
      <c r="O74" s="42"/>
      <c r="P74" s="42"/>
      <c r="Q74" s="42"/>
    </row>
    <row r="75" spans="2:17">
      <c r="B75" s="23"/>
      <c r="C75" s="129" t="s">
        <v>883</v>
      </c>
      <c r="D75" s="42"/>
      <c r="E75" s="42"/>
      <c r="F75" s="81"/>
      <c r="G75" s="42"/>
      <c r="H75" s="42"/>
      <c r="I75" s="42"/>
      <c r="J75" s="42"/>
      <c r="K75" s="42"/>
      <c r="L75" s="42"/>
      <c r="M75" s="42"/>
      <c r="N75" s="42"/>
      <c r="O75" s="42"/>
      <c r="P75" s="42"/>
      <c r="Q75" s="42"/>
    </row>
    <row r="76" spans="2:17">
      <c r="B76" s="23"/>
      <c r="C76" s="129" t="s">
        <v>884</v>
      </c>
      <c r="D76" s="130"/>
      <c r="E76" s="130"/>
      <c r="F76" s="131"/>
      <c r="G76" s="130"/>
      <c r="H76" s="130"/>
      <c r="I76" s="130"/>
      <c r="J76" s="130"/>
      <c r="K76" s="42"/>
      <c r="L76" s="42"/>
      <c r="M76" s="42"/>
      <c r="N76" s="42"/>
      <c r="O76" s="42"/>
      <c r="P76" s="42"/>
      <c r="Q76" s="42"/>
    </row>
    <row r="77" spans="2:17">
      <c r="B77" s="23"/>
      <c r="C77" s="129"/>
      <c r="D77" s="130"/>
      <c r="E77" s="130"/>
      <c r="F77" s="131"/>
      <c r="G77" s="130"/>
      <c r="H77" s="130"/>
      <c r="I77" s="130"/>
      <c r="J77" s="130"/>
      <c r="K77" s="42"/>
      <c r="L77" s="42"/>
      <c r="M77" s="42"/>
      <c r="N77" s="42"/>
      <c r="O77" s="42"/>
      <c r="P77" s="42"/>
      <c r="Q77" s="42"/>
    </row>
    <row r="78" spans="2:17" ht="17" thickBot="1">
      <c r="B78" s="23"/>
      <c r="C78" s="132"/>
      <c r="D78" s="42"/>
      <c r="E78" s="42"/>
      <c r="F78" s="81"/>
      <c r="G78" s="42"/>
      <c r="H78" s="42"/>
      <c r="I78" s="42"/>
      <c r="J78" s="42"/>
      <c r="K78" s="42"/>
      <c r="L78" s="42"/>
      <c r="M78" s="42"/>
      <c r="N78" s="42"/>
      <c r="O78" s="42"/>
      <c r="P78" s="42"/>
      <c r="Q78" s="42"/>
    </row>
    <row r="79" spans="2:17" ht="49" thickBot="1">
      <c r="B79" s="23"/>
      <c r="C79" s="133" t="s">
        <v>885</v>
      </c>
      <c r="D79" s="134" t="s">
        <v>886</v>
      </c>
      <c r="E79" s="135" t="s">
        <v>887</v>
      </c>
      <c r="F79" s="134" t="s">
        <v>842</v>
      </c>
      <c r="G79" s="136" t="s">
        <v>888</v>
      </c>
      <c r="H79" s="137" t="s">
        <v>889</v>
      </c>
      <c r="I79" s="45" t="s">
        <v>863</v>
      </c>
      <c r="J79" s="138" t="s">
        <v>845</v>
      </c>
      <c r="K79" s="139" t="s">
        <v>890</v>
      </c>
      <c r="L79" s="140" t="s">
        <v>891</v>
      </c>
      <c r="M79" s="141" t="s">
        <v>892</v>
      </c>
      <c r="N79" s="142" t="s">
        <v>893</v>
      </c>
      <c r="O79" s="143" t="s">
        <v>894</v>
      </c>
      <c r="P79" s="144" t="s">
        <v>895</v>
      </c>
      <c r="Q79" s="42"/>
    </row>
    <row r="80" spans="2:17" ht="17" thickTop="1">
      <c r="B80" s="23"/>
      <c r="C80" s="227">
        <v>1</v>
      </c>
      <c r="D80" s="228"/>
      <c r="E80" s="229">
        <v>10000</v>
      </c>
      <c r="F80" s="167"/>
      <c r="G80" s="210">
        <v>435</v>
      </c>
      <c r="H80" s="145"/>
      <c r="I80" s="230" t="e">
        <f>AVERAGE(F80:F82)</f>
        <v>#DIV/0!</v>
      </c>
      <c r="J80" s="146" t="e">
        <f>F80-I80</f>
        <v>#DIV/0!</v>
      </c>
      <c r="K80" s="231" t="e">
        <f>(I80-$D$57)/$D$59</f>
        <v>#DIV/0!</v>
      </c>
      <c r="L80" s="197" t="e">
        <f>10^K80</f>
        <v>#DIV/0!</v>
      </c>
      <c r="M80" s="198" t="e">
        <f>L80*(452/G80)</f>
        <v>#DIV/0!</v>
      </c>
      <c r="N80" s="199" t="e">
        <f>M80*E80</f>
        <v>#DIV/0!</v>
      </c>
      <c r="O80" s="200" t="e">
        <f>N80/1000</f>
        <v>#DIV/0!</v>
      </c>
      <c r="P80" s="195" t="e">
        <f>((O80*10^-12)*(G80*617.9))*10^-6*10^9*10^3</f>
        <v>#DIV/0!</v>
      </c>
      <c r="Q80" s="42"/>
    </row>
    <row r="81" spans="2:17">
      <c r="B81" s="23"/>
      <c r="C81" s="202"/>
      <c r="D81" s="205"/>
      <c r="E81" s="208"/>
      <c r="F81" s="167"/>
      <c r="G81" s="211"/>
      <c r="H81" s="147"/>
      <c r="I81" s="214"/>
      <c r="J81" s="146" t="e">
        <f>F81-I80</f>
        <v>#DIV/0!</v>
      </c>
      <c r="K81" s="180"/>
      <c r="L81" s="183"/>
      <c r="M81" s="186"/>
      <c r="N81" s="189"/>
      <c r="O81" s="192"/>
      <c r="P81" s="195"/>
      <c r="Q81" s="42"/>
    </row>
    <row r="82" spans="2:17" ht="17" thickBot="1">
      <c r="B82" s="23"/>
      <c r="C82" s="203"/>
      <c r="D82" s="206"/>
      <c r="E82" s="209"/>
      <c r="F82" s="167"/>
      <c r="G82" s="212"/>
      <c r="H82" s="148"/>
      <c r="I82" s="215"/>
      <c r="J82" s="149" t="e">
        <f>F82-I80</f>
        <v>#DIV/0!</v>
      </c>
      <c r="K82" s="181"/>
      <c r="L82" s="184"/>
      <c r="M82" s="187"/>
      <c r="N82" s="190"/>
      <c r="O82" s="193"/>
      <c r="P82" s="196"/>
      <c r="Q82" s="42"/>
    </row>
    <row r="83" spans="2:17" ht="17" thickTop="1">
      <c r="B83" s="23"/>
      <c r="C83" s="201">
        <v>2</v>
      </c>
      <c r="D83" s="204"/>
      <c r="E83" s="207">
        <v>100000</v>
      </c>
      <c r="F83" s="167"/>
      <c r="G83" s="210">
        <v>435</v>
      </c>
      <c r="H83" s="150"/>
      <c r="I83" s="213" t="e">
        <f>AVERAGE(F83:F85)</f>
        <v>#DIV/0!</v>
      </c>
      <c r="J83" s="151" t="e">
        <f>F83-I83</f>
        <v>#DIV/0!</v>
      </c>
      <c r="K83" s="179" t="e">
        <f>(I83-$D$57)/$D$59</f>
        <v>#DIV/0!</v>
      </c>
      <c r="L83" s="182" t="e">
        <f>10^K83</f>
        <v>#DIV/0!</v>
      </c>
      <c r="M83" s="185" t="e">
        <f>L83*(452/G83)</f>
        <v>#DIV/0!</v>
      </c>
      <c r="N83" s="188" t="e">
        <f>M83*E83</f>
        <v>#DIV/0!</v>
      </c>
      <c r="O83" s="191" t="e">
        <f>N83/1000</f>
        <v>#DIV/0!</v>
      </c>
      <c r="P83" s="194" t="e">
        <f>((O83*10^-12)*(G83*617.9))*10^-6*10^9*10^3</f>
        <v>#DIV/0!</v>
      </c>
      <c r="Q83" s="42"/>
    </row>
    <row r="84" spans="2:17">
      <c r="B84" s="23"/>
      <c r="C84" s="202"/>
      <c r="D84" s="205"/>
      <c r="E84" s="208"/>
      <c r="F84" s="167"/>
      <c r="G84" s="211"/>
      <c r="H84" s="147"/>
      <c r="I84" s="214"/>
      <c r="J84" s="152" t="e">
        <f>F84-I83</f>
        <v>#DIV/0!</v>
      </c>
      <c r="K84" s="180"/>
      <c r="L84" s="183"/>
      <c r="M84" s="186"/>
      <c r="N84" s="189"/>
      <c r="O84" s="192"/>
      <c r="P84" s="195"/>
      <c r="Q84" s="42"/>
    </row>
    <row r="85" spans="2:17" ht="17" thickBot="1">
      <c r="B85" s="23"/>
      <c r="C85" s="203"/>
      <c r="D85" s="206"/>
      <c r="E85" s="209"/>
      <c r="F85" s="167"/>
      <c r="G85" s="212"/>
      <c r="H85" s="148"/>
      <c r="I85" s="215"/>
      <c r="J85" s="153" t="e">
        <f>F85-I83</f>
        <v>#DIV/0!</v>
      </c>
      <c r="K85" s="181"/>
      <c r="L85" s="184"/>
      <c r="M85" s="187"/>
      <c r="N85" s="190"/>
      <c r="O85" s="193"/>
      <c r="P85" s="196"/>
      <c r="Q85" s="42"/>
    </row>
    <row r="86" spans="2:17" ht="17" thickTop="1">
      <c r="B86" s="23"/>
      <c r="C86" s="201">
        <v>3</v>
      </c>
      <c r="D86" s="204"/>
      <c r="E86" s="232"/>
      <c r="F86" s="168"/>
      <c r="G86" s="235"/>
      <c r="H86" s="150"/>
      <c r="I86" s="213" t="e">
        <f>AVERAGE(F86:F88)</f>
        <v>#DIV/0!</v>
      </c>
      <c r="J86" s="151" t="e">
        <f>F86-I86</f>
        <v>#DIV/0!</v>
      </c>
      <c r="K86" s="179" t="e">
        <f>(I86-$D$57)/$D$59</f>
        <v>#DIV/0!</v>
      </c>
      <c r="L86" s="182" t="e">
        <f>10^K86</f>
        <v>#DIV/0!</v>
      </c>
      <c r="M86" s="185" t="e">
        <f>L86*(452/G86)</f>
        <v>#DIV/0!</v>
      </c>
      <c r="N86" s="188" t="e">
        <f>M86*E86</f>
        <v>#DIV/0!</v>
      </c>
      <c r="O86" s="191" t="e">
        <f>N86/1000</f>
        <v>#DIV/0!</v>
      </c>
      <c r="P86" s="194" t="e">
        <f>((O86*10^-12)*(G86*617.9))*10^-6*10^9*10^3</f>
        <v>#DIV/0!</v>
      </c>
      <c r="Q86" s="42"/>
    </row>
    <row r="87" spans="2:17">
      <c r="B87" s="23"/>
      <c r="C87" s="202"/>
      <c r="D87" s="205"/>
      <c r="E87" s="233"/>
      <c r="F87" s="169"/>
      <c r="G87" s="236"/>
      <c r="H87" s="147"/>
      <c r="I87" s="214"/>
      <c r="J87" s="152" t="e">
        <f>F87-I86</f>
        <v>#DIV/0!</v>
      </c>
      <c r="K87" s="180"/>
      <c r="L87" s="183"/>
      <c r="M87" s="186"/>
      <c r="N87" s="189"/>
      <c r="O87" s="192"/>
      <c r="P87" s="195"/>
      <c r="Q87" s="42"/>
    </row>
    <row r="88" spans="2:17" ht="17" thickBot="1">
      <c r="B88" s="23"/>
      <c r="C88" s="203"/>
      <c r="D88" s="206"/>
      <c r="E88" s="234"/>
      <c r="F88" s="170"/>
      <c r="G88" s="237"/>
      <c r="H88" s="154"/>
      <c r="I88" s="215"/>
      <c r="J88" s="153" t="e">
        <f>F88-I86</f>
        <v>#DIV/0!</v>
      </c>
      <c r="K88" s="181"/>
      <c r="L88" s="184"/>
      <c r="M88" s="187"/>
      <c r="N88" s="190"/>
      <c r="O88" s="193"/>
      <c r="P88" s="196"/>
      <c r="Q88" s="42"/>
    </row>
    <row r="89" spans="2:17" ht="17" thickTop="1">
      <c r="B89" s="23"/>
      <c r="C89" s="201">
        <v>4</v>
      </c>
      <c r="D89" s="205"/>
      <c r="E89" s="232"/>
      <c r="F89" s="168"/>
      <c r="G89" s="235"/>
      <c r="H89" s="150"/>
      <c r="I89" s="213" t="e">
        <f>AVERAGE(F89:F91)</f>
        <v>#DIV/0!</v>
      </c>
      <c r="J89" s="151" t="e">
        <f>F89-I89</f>
        <v>#DIV/0!</v>
      </c>
      <c r="K89" s="179" t="e">
        <f>(I89-$D$57)/$D$59</f>
        <v>#DIV/0!</v>
      </c>
      <c r="L89" s="182" t="e">
        <f>10^K89</f>
        <v>#DIV/0!</v>
      </c>
      <c r="M89" s="185" t="e">
        <f>L89*(452/G89)</f>
        <v>#DIV/0!</v>
      </c>
      <c r="N89" s="188" t="e">
        <f>M89*E89</f>
        <v>#DIV/0!</v>
      </c>
      <c r="O89" s="191" t="e">
        <f>N89/1000</f>
        <v>#DIV/0!</v>
      </c>
      <c r="P89" s="194" t="e">
        <f>((O89*10^-12)*(G89*617.9))*10^-6*10^9*10^3</f>
        <v>#DIV/0!</v>
      </c>
      <c r="Q89" s="42"/>
    </row>
    <row r="90" spans="2:17">
      <c r="B90" s="23"/>
      <c r="C90" s="202"/>
      <c r="D90" s="205"/>
      <c r="E90" s="233"/>
      <c r="F90" s="169"/>
      <c r="G90" s="236"/>
      <c r="H90" s="147"/>
      <c r="I90" s="214"/>
      <c r="J90" s="152" t="e">
        <f>F90-I89</f>
        <v>#DIV/0!</v>
      </c>
      <c r="K90" s="180"/>
      <c r="L90" s="183"/>
      <c r="M90" s="186"/>
      <c r="N90" s="189"/>
      <c r="O90" s="192"/>
      <c r="P90" s="195"/>
      <c r="Q90" s="42"/>
    </row>
    <row r="91" spans="2:17" ht="17" thickBot="1">
      <c r="B91" s="23"/>
      <c r="C91" s="203"/>
      <c r="D91" s="206"/>
      <c r="E91" s="234"/>
      <c r="F91" s="170"/>
      <c r="G91" s="237"/>
      <c r="H91" s="148"/>
      <c r="I91" s="215"/>
      <c r="J91" s="153" t="e">
        <f>F91-I89</f>
        <v>#DIV/0!</v>
      </c>
      <c r="K91" s="181"/>
      <c r="L91" s="184"/>
      <c r="M91" s="187"/>
      <c r="N91" s="190"/>
      <c r="O91" s="193"/>
      <c r="P91" s="196"/>
      <c r="Q91" s="42"/>
    </row>
    <row r="92" spans="2:17">
      <c r="B92" s="23"/>
      <c r="C92" s="201">
        <v>5</v>
      </c>
      <c r="D92" s="204"/>
      <c r="E92" s="238"/>
      <c r="F92" s="155"/>
      <c r="G92" s="241"/>
      <c r="H92" s="150"/>
      <c r="I92" s="213" t="e">
        <f>AVERAGE(F92:F94)</f>
        <v>#DIV/0!</v>
      </c>
      <c r="J92" s="151" t="e">
        <f>F92-I92</f>
        <v>#DIV/0!</v>
      </c>
      <c r="K92" s="179" t="e">
        <f>(I92-$D$57)/$D$59</f>
        <v>#DIV/0!</v>
      </c>
      <c r="L92" s="182" t="e">
        <f>10^K92</f>
        <v>#DIV/0!</v>
      </c>
      <c r="M92" s="185" t="e">
        <f>L92*(452/G92)</f>
        <v>#DIV/0!</v>
      </c>
      <c r="N92" s="188" t="e">
        <f>M92*E92</f>
        <v>#DIV/0!</v>
      </c>
      <c r="O92" s="191" t="e">
        <f>N92/1000</f>
        <v>#DIV/0!</v>
      </c>
      <c r="P92" s="194" t="e">
        <f>((O92*10^-12)*(G92*617.9))*10^-6*10^9*10^3</f>
        <v>#DIV/0!</v>
      </c>
      <c r="Q92" s="42"/>
    </row>
    <row r="93" spans="2:17">
      <c r="B93" s="23"/>
      <c r="C93" s="202"/>
      <c r="D93" s="205"/>
      <c r="E93" s="239"/>
      <c r="F93" s="156"/>
      <c r="G93" s="242"/>
      <c r="H93" s="147"/>
      <c r="I93" s="214"/>
      <c r="J93" s="152" t="e">
        <f>F93-I92</f>
        <v>#DIV/0!</v>
      </c>
      <c r="K93" s="180"/>
      <c r="L93" s="183"/>
      <c r="M93" s="186"/>
      <c r="N93" s="189"/>
      <c r="O93" s="192"/>
      <c r="P93" s="195"/>
      <c r="Q93" s="42"/>
    </row>
    <row r="94" spans="2:17" ht="17" thickBot="1">
      <c r="B94" s="23"/>
      <c r="C94" s="203"/>
      <c r="D94" s="206"/>
      <c r="E94" s="240"/>
      <c r="F94" s="157"/>
      <c r="G94" s="243"/>
      <c r="H94" s="148"/>
      <c r="I94" s="215"/>
      <c r="J94" s="153" t="e">
        <f>F94-I92</f>
        <v>#DIV/0!</v>
      </c>
      <c r="K94" s="181"/>
      <c r="L94" s="184"/>
      <c r="M94" s="187"/>
      <c r="N94" s="190"/>
      <c r="O94" s="193"/>
      <c r="P94" s="196"/>
      <c r="Q94" s="42"/>
    </row>
    <row r="95" spans="2:17">
      <c r="B95" s="23"/>
      <c r="C95" s="201">
        <v>6</v>
      </c>
      <c r="D95" s="204"/>
      <c r="E95" s="238"/>
      <c r="F95" s="158"/>
      <c r="G95" s="241"/>
      <c r="H95" s="150"/>
      <c r="I95" s="213" t="e">
        <f>AVERAGE(F95:F97)</f>
        <v>#DIV/0!</v>
      </c>
      <c r="J95" s="151" t="e">
        <f>F95-I95</f>
        <v>#DIV/0!</v>
      </c>
      <c r="K95" s="179" t="e">
        <f>(I95-$D$57)/$D$59</f>
        <v>#DIV/0!</v>
      </c>
      <c r="L95" s="182" t="e">
        <f>10^K95</f>
        <v>#DIV/0!</v>
      </c>
      <c r="M95" s="185" t="e">
        <f>L95*(452/G95)</f>
        <v>#DIV/0!</v>
      </c>
      <c r="N95" s="188" t="e">
        <f>M95*E95</f>
        <v>#DIV/0!</v>
      </c>
      <c r="O95" s="191" t="e">
        <f>N95/1000</f>
        <v>#DIV/0!</v>
      </c>
      <c r="P95" s="194" t="e">
        <f>((O95*10^-12)*(G95*617.9))*10^-6*10^9*10^3</f>
        <v>#DIV/0!</v>
      </c>
      <c r="Q95" s="42"/>
    </row>
    <row r="96" spans="2:17">
      <c r="B96" s="23"/>
      <c r="C96" s="202"/>
      <c r="D96" s="205"/>
      <c r="E96" s="239"/>
      <c r="F96" s="159"/>
      <c r="G96" s="242"/>
      <c r="H96" s="147"/>
      <c r="I96" s="214"/>
      <c r="J96" s="152" t="e">
        <f>F96-I95</f>
        <v>#DIV/0!</v>
      </c>
      <c r="K96" s="180"/>
      <c r="L96" s="183"/>
      <c r="M96" s="186"/>
      <c r="N96" s="189"/>
      <c r="O96" s="192"/>
      <c r="P96" s="195"/>
      <c r="Q96" s="42"/>
    </row>
    <row r="97" spans="2:17" ht="17" thickBot="1">
      <c r="B97" s="23"/>
      <c r="C97" s="203"/>
      <c r="D97" s="206"/>
      <c r="E97" s="240"/>
      <c r="F97" s="157"/>
      <c r="G97" s="243"/>
      <c r="H97" s="148"/>
      <c r="I97" s="215"/>
      <c r="J97" s="153" t="e">
        <f>F97-I95</f>
        <v>#DIV/0!</v>
      </c>
      <c r="K97" s="181"/>
      <c r="L97" s="184"/>
      <c r="M97" s="187"/>
      <c r="N97" s="190"/>
      <c r="O97" s="193"/>
      <c r="P97" s="196"/>
      <c r="Q97" s="42"/>
    </row>
    <row r="98" spans="2:17">
      <c r="B98" s="23"/>
      <c r="C98" s="201">
        <v>7</v>
      </c>
      <c r="D98" s="205"/>
      <c r="E98" s="238"/>
      <c r="F98" s="155"/>
      <c r="G98" s="241"/>
      <c r="H98" s="150"/>
      <c r="I98" s="213" t="e">
        <f>AVERAGE(F98:F100)</f>
        <v>#DIV/0!</v>
      </c>
      <c r="J98" s="151" t="e">
        <f>F98-I98</f>
        <v>#DIV/0!</v>
      </c>
      <c r="K98" s="179" t="e">
        <f>(I98-$D$57)/$D$59</f>
        <v>#DIV/0!</v>
      </c>
      <c r="L98" s="182" t="e">
        <f>10^K98</f>
        <v>#DIV/0!</v>
      </c>
      <c r="M98" s="185" t="e">
        <f>L98*(452/G98)</f>
        <v>#DIV/0!</v>
      </c>
      <c r="N98" s="188" t="e">
        <f>M98*E98</f>
        <v>#DIV/0!</v>
      </c>
      <c r="O98" s="191" t="e">
        <f>N98/1000</f>
        <v>#DIV/0!</v>
      </c>
      <c r="P98" s="194" t="e">
        <f>((O98*10^-12)*(G98*617.9))*10^-6*10^9*10^3</f>
        <v>#DIV/0!</v>
      </c>
      <c r="Q98" s="42"/>
    </row>
    <row r="99" spans="2:17">
      <c r="B99" s="23"/>
      <c r="C99" s="202"/>
      <c r="D99" s="205"/>
      <c r="E99" s="239"/>
      <c r="F99" s="156"/>
      <c r="G99" s="242"/>
      <c r="H99" s="147"/>
      <c r="I99" s="214"/>
      <c r="J99" s="152" t="e">
        <f>F99-I98</f>
        <v>#DIV/0!</v>
      </c>
      <c r="K99" s="180"/>
      <c r="L99" s="183"/>
      <c r="M99" s="186"/>
      <c r="N99" s="189"/>
      <c r="O99" s="192"/>
      <c r="P99" s="195"/>
      <c r="Q99" s="42"/>
    </row>
    <row r="100" spans="2:17" ht="17" thickBot="1">
      <c r="B100" s="23"/>
      <c r="C100" s="203"/>
      <c r="D100" s="206"/>
      <c r="E100" s="240"/>
      <c r="F100" s="157"/>
      <c r="G100" s="243"/>
      <c r="H100" s="148"/>
      <c r="I100" s="215"/>
      <c r="J100" s="153" t="e">
        <f>F100-I98</f>
        <v>#DIV/0!</v>
      </c>
      <c r="K100" s="181"/>
      <c r="L100" s="184"/>
      <c r="M100" s="187"/>
      <c r="N100" s="190"/>
      <c r="O100" s="193"/>
      <c r="P100" s="196"/>
      <c r="Q100" s="42"/>
    </row>
    <row r="101" spans="2:17">
      <c r="B101" s="23"/>
      <c r="C101" s="201">
        <v>8</v>
      </c>
      <c r="D101" s="204"/>
      <c r="E101" s="238"/>
      <c r="F101" s="155"/>
      <c r="G101" s="241"/>
      <c r="H101" s="150"/>
      <c r="I101" s="213" t="e">
        <f>AVERAGE(F101:F103)</f>
        <v>#DIV/0!</v>
      </c>
      <c r="J101" s="151" t="e">
        <f>F101-I101</f>
        <v>#DIV/0!</v>
      </c>
      <c r="K101" s="179" t="e">
        <f>(I101-$D$57)/$D$59</f>
        <v>#DIV/0!</v>
      </c>
      <c r="L101" s="182" t="e">
        <f>10^K101</f>
        <v>#DIV/0!</v>
      </c>
      <c r="M101" s="185" t="e">
        <f>L101*(452/G101)</f>
        <v>#DIV/0!</v>
      </c>
      <c r="N101" s="188" t="e">
        <f>M101*E101</f>
        <v>#DIV/0!</v>
      </c>
      <c r="O101" s="191" t="e">
        <f>N101/1000</f>
        <v>#DIV/0!</v>
      </c>
      <c r="P101" s="194" t="e">
        <f>((O101*10^-12)*(G101*617.9))*10^-6*10^9*10^3</f>
        <v>#DIV/0!</v>
      </c>
      <c r="Q101" s="42"/>
    </row>
    <row r="102" spans="2:17">
      <c r="B102" s="23"/>
      <c r="C102" s="202"/>
      <c r="D102" s="205"/>
      <c r="E102" s="239"/>
      <c r="F102" s="156"/>
      <c r="G102" s="242"/>
      <c r="H102" s="147"/>
      <c r="I102" s="214"/>
      <c r="J102" s="152" t="e">
        <f>F102-I101</f>
        <v>#DIV/0!</v>
      </c>
      <c r="K102" s="180"/>
      <c r="L102" s="183"/>
      <c r="M102" s="186"/>
      <c r="N102" s="189"/>
      <c r="O102" s="192"/>
      <c r="P102" s="195"/>
      <c r="Q102" s="42"/>
    </row>
    <row r="103" spans="2:17" ht="17" thickBot="1">
      <c r="B103" s="23"/>
      <c r="C103" s="203"/>
      <c r="D103" s="206"/>
      <c r="E103" s="240"/>
      <c r="F103" s="157"/>
      <c r="G103" s="243"/>
      <c r="H103" s="148"/>
      <c r="I103" s="215"/>
      <c r="J103" s="153" t="e">
        <f>F103-I101</f>
        <v>#DIV/0!</v>
      </c>
      <c r="K103" s="181"/>
      <c r="L103" s="184"/>
      <c r="M103" s="187"/>
      <c r="N103" s="190"/>
      <c r="O103" s="193"/>
      <c r="P103" s="196"/>
      <c r="Q103" s="42"/>
    </row>
    <row r="104" spans="2:17">
      <c r="B104" s="23"/>
      <c r="C104" s="201">
        <v>9</v>
      </c>
      <c r="D104" s="204"/>
      <c r="E104" s="238"/>
      <c r="F104" s="155"/>
      <c r="G104" s="241"/>
      <c r="H104" s="150"/>
      <c r="I104" s="213" t="e">
        <f>AVERAGE(F104:F106)</f>
        <v>#DIV/0!</v>
      </c>
      <c r="J104" s="151" t="e">
        <f>F104-I104</f>
        <v>#DIV/0!</v>
      </c>
      <c r="K104" s="179" t="e">
        <f>(I104-$D$57)/$D$59</f>
        <v>#DIV/0!</v>
      </c>
      <c r="L104" s="182" t="e">
        <f>10^K104</f>
        <v>#DIV/0!</v>
      </c>
      <c r="M104" s="185" t="e">
        <f>L104*(452/G104)</f>
        <v>#DIV/0!</v>
      </c>
      <c r="N104" s="188" t="e">
        <f>M104*E104</f>
        <v>#DIV/0!</v>
      </c>
      <c r="O104" s="191" t="e">
        <f>N104/1000</f>
        <v>#DIV/0!</v>
      </c>
      <c r="P104" s="194" t="e">
        <f>((O104*10^-12)*(G104*617.9))*10^-6*10^9*10^3</f>
        <v>#DIV/0!</v>
      </c>
      <c r="Q104" s="42"/>
    </row>
    <row r="105" spans="2:17">
      <c r="B105" s="23"/>
      <c r="C105" s="202"/>
      <c r="D105" s="205"/>
      <c r="E105" s="239"/>
      <c r="F105" s="156"/>
      <c r="G105" s="242"/>
      <c r="H105" s="147"/>
      <c r="I105" s="214"/>
      <c r="J105" s="152" t="e">
        <f>F105-I104</f>
        <v>#DIV/0!</v>
      </c>
      <c r="K105" s="180"/>
      <c r="L105" s="183"/>
      <c r="M105" s="186"/>
      <c r="N105" s="189"/>
      <c r="O105" s="192"/>
      <c r="P105" s="195"/>
      <c r="Q105" s="42"/>
    </row>
    <row r="106" spans="2:17" ht="17" thickBot="1">
      <c r="B106" s="23"/>
      <c r="C106" s="203"/>
      <c r="D106" s="206"/>
      <c r="E106" s="240"/>
      <c r="F106" s="157"/>
      <c r="G106" s="243"/>
      <c r="H106" s="148"/>
      <c r="I106" s="215"/>
      <c r="J106" s="153" t="e">
        <f>F106-I104</f>
        <v>#DIV/0!</v>
      </c>
      <c r="K106" s="181"/>
      <c r="L106" s="184"/>
      <c r="M106" s="187"/>
      <c r="N106" s="190"/>
      <c r="O106" s="193"/>
      <c r="P106" s="196"/>
      <c r="Q106" s="42"/>
    </row>
    <row r="107" spans="2:17">
      <c r="B107" s="23"/>
      <c r="C107" s="201">
        <v>10</v>
      </c>
      <c r="D107" s="205"/>
      <c r="E107" s="238"/>
      <c r="F107" s="155"/>
      <c r="G107" s="241"/>
      <c r="H107" s="150"/>
      <c r="I107" s="213" t="e">
        <f>AVERAGE(F107:F109)</f>
        <v>#DIV/0!</v>
      </c>
      <c r="J107" s="151" t="e">
        <f>F107-I107</f>
        <v>#DIV/0!</v>
      </c>
      <c r="K107" s="179" t="e">
        <f>(I107-$D$57)/$D$59</f>
        <v>#DIV/0!</v>
      </c>
      <c r="L107" s="182" t="e">
        <f>10^K107</f>
        <v>#DIV/0!</v>
      </c>
      <c r="M107" s="185" t="e">
        <f>L107*(452/G107)</f>
        <v>#DIV/0!</v>
      </c>
      <c r="N107" s="188" t="e">
        <f>M107*E107</f>
        <v>#DIV/0!</v>
      </c>
      <c r="O107" s="191" t="e">
        <f>N107/1000</f>
        <v>#DIV/0!</v>
      </c>
      <c r="P107" s="194" t="e">
        <f>((O107*10^-12)*(G107*617.9))*10^-6*10^9*10^3</f>
        <v>#DIV/0!</v>
      </c>
      <c r="Q107" s="42"/>
    </row>
    <row r="108" spans="2:17">
      <c r="B108" s="23"/>
      <c r="C108" s="202"/>
      <c r="D108" s="205"/>
      <c r="E108" s="239"/>
      <c r="F108" s="156"/>
      <c r="G108" s="242"/>
      <c r="H108" s="147"/>
      <c r="I108" s="214"/>
      <c r="J108" s="152" t="e">
        <f>F108-I107</f>
        <v>#DIV/0!</v>
      </c>
      <c r="K108" s="180"/>
      <c r="L108" s="183"/>
      <c r="M108" s="186"/>
      <c r="N108" s="189"/>
      <c r="O108" s="192"/>
      <c r="P108" s="195"/>
      <c r="Q108" s="42"/>
    </row>
    <row r="109" spans="2:17" ht="17" thickBot="1">
      <c r="B109" s="23"/>
      <c r="C109" s="203"/>
      <c r="D109" s="206"/>
      <c r="E109" s="240"/>
      <c r="F109" s="157"/>
      <c r="G109" s="243"/>
      <c r="H109" s="148"/>
      <c r="I109" s="215"/>
      <c r="J109" s="153" t="e">
        <f>F109-I107</f>
        <v>#DIV/0!</v>
      </c>
      <c r="K109" s="181"/>
      <c r="L109" s="184"/>
      <c r="M109" s="187"/>
      <c r="N109" s="190"/>
      <c r="O109" s="193"/>
      <c r="P109" s="196"/>
      <c r="Q109" s="42"/>
    </row>
    <row r="110" spans="2:17">
      <c r="B110" s="23"/>
      <c r="C110" s="201">
        <v>11</v>
      </c>
      <c r="D110" s="204"/>
      <c r="E110" s="238"/>
      <c r="F110" s="155"/>
      <c r="G110" s="241"/>
      <c r="H110" s="150"/>
      <c r="I110" s="213" t="e">
        <f>AVERAGE(F110:F112)</f>
        <v>#DIV/0!</v>
      </c>
      <c r="J110" s="151" t="e">
        <f>F110-I110</f>
        <v>#DIV/0!</v>
      </c>
      <c r="K110" s="179" t="e">
        <f>(I110-$D$57)/$D$59</f>
        <v>#DIV/0!</v>
      </c>
      <c r="L110" s="182" t="e">
        <f>10^K110</f>
        <v>#DIV/0!</v>
      </c>
      <c r="M110" s="185" t="e">
        <f>L110*(452/G110)</f>
        <v>#DIV/0!</v>
      </c>
      <c r="N110" s="188" t="e">
        <f>M110*E110</f>
        <v>#DIV/0!</v>
      </c>
      <c r="O110" s="191" t="e">
        <f>N110/1000</f>
        <v>#DIV/0!</v>
      </c>
      <c r="P110" s="194" t="e">
        <f>((O110*10^-12)*(G110*617.9))*10^-6*10^9*10^3</f>
        <v>#DIV/0!</v>
      </c>
      <c r="Q110" s="42"/>
    </row>
    <row r="111" spans="2:17">
      <c r="B111" s="23"/>
      <c r="C111" s="202"/>
      <c r="D111" s="205"/>
      <c r="E111" s="239"/>
      <c r="F111" s="156"/>
      <c r="G111" s="242"/>
      <c r="H111" s="147"/>
      <c r="I111" s="214"/>
      <c r="J111" s="152" t="e">
        <f>F111-I110</f>
        <v>#DIV/0!</v>
      </c>
      <c r="K111" s="180"/>
      <c r="L111" s="183"/>
      <c r="M111" s="186"/>
      <c r="N111" s="189"/>
      <c r="O111" s="192"/>
      <c r="P111" s="195"/>
      <c r="Q111" s="42"/>
    </row>
    <row r="112" spans="2:17" ht="17" thickBot="1">
      <c r="B112" s="23"/>
      <c r="C112" s="203"/>
      <c r="D112" s="206"/>
      <c r="E112" s="240"/>
      <c r="F112" s="157"/>
      <c r="G112" s="243"/>
      <c r="H112" s="148"/>
      <c r="I112" s="215"/>
      <c r="J112" s="153" t="e">
        <f>F112-I110</f>
        <v>#DIV/0!</v>
      </c>
      <c r="K112" s="181"/>
      <c r="L112" s="184"/>
      <c r="M112" s="187"/>
      <c r="N112" s="190"/>
      <c r="O112" s="193"/>
      <c r="P112" s="196"/>
      <c r="Q112" s="42"/>
    </row>
    <row r="113" spans="2:17">
      <c r="B113" s="23"/>
      <c r="C113" s="201">
        <v>12</v>
      </c>
      <c r="D113" s="204"/>
      <c r="E113" s="238"/>
      <c r="F113" s="155"/>
      <c r="G113" s="241"/>
      <c r="H113" s="150"/>
      <c r="I113" s="213" t="e">
        <f>AVERAGE(F113:F115)</f>
        <v>#DIV/0!</v>
      </c>
      <c r="J113" s="151" t="e">
        <f>F113-I113</f>
        <v>#DIV/0!</v>
      </c>
      <c r="K113" s="179" t="e">
        <f>(I113-$D$57)/$D$59</f>
        <v>#DIV/0!</v>
      </c>
      <c r="L113" s="182" t="e">
        <f>10^K113</f>
        <v>#DIV/0!</v>
      </c>
      <c r="M113" s="185" t="e">
        <f>L113*(452/G113)</f>
        <v>#DIV/0!</v>
      </c>
      <c r="N113" s="188" t="e">
        <f>M113*E113</f>
        <v>#DIV/0!</v>
      </c>
      <c r="O113" s="191" t="e">
        <f>N113/1000</f>
        <v>#DIV/0!</v>
      </c>
      <c r="P113" s="194" t="e">
        <f>((O113*10^-12)*(G113*617.9))*10^-6*10^9*10^3</f>
        <v>#DIV/0!</v>
      </c>
      <c r="Q113" s="42"/>
    </row>
    <row r="114" spans="2:17">
      <c r="B114" s="23"/>
      <c r="C114" s="202"/>
      <c r="D114" s="205"/>
      <c r="E114" s="239"/>
      <c r="F114" s="156"/>
      <c r="G114" s="242"/>
      <c r="H114" s="147"/>
      <c r="I114" s="214"/>
      <c r="J114" s="152" t="e">
        <f>F114-I113</f>
        <v>#DIV/0!</v>
      </c>
      <c r="K114" s="180"/>
      <c r="L114" s="183"/>
      <c r="M114" s="186"/>
      <c r="N114" s="189"/>
      <c r="O114" s="192"/>
      <c r="P114" s="195"/>
      <c r="Q114" s="42"/>
    </row>
    <row r="115" spans="2:17" ht="17" thickBot="1">
      <c r="B115" s="23"/>
      <c r="C115" s="203"/>
      <c r="D115" s="206"/>
      <c r="E115" s="240"/>
      <c r="F115" s="157"/>
      <c r="G115" s="243"/>
      <c r="H115" s="148"/>
      <c r="I115" s="215"/>
      <c r="J115" s="153" t="e">
        <f>F115-I113</f>
        <v>#DIV/0!</v>
      </c>
      <c r="K115" s="181"/>
      <c r="L115" s="184"/>
      <c r="M115" s="187"/>
      <c r="N115" s="190"/>
      <c r="O115" s="193"/>
      <c r="P115" s="196"/>
      <c r="Q115" s="42"/>
    </row>
    <row r="116" spans="2:17">
      <c r="B116" s="23"/>
      <c r="C116" s="201">
        <v>13</v>
      </c>
      <c r="D116" s="205"/>
      <c r="E116" s="238"/>
      <c r="F116" s="155"/>
      <c r="G116" s="241"/>
      <c r="H116" s="150"/>
      <c r="I116" s="213" t="e">
        <f>AVERAGE(F116:F118)</f>
        <v>#DIV/0!</v>
      </c>
      <c r="J116" s="151" t="e">
        <f>F116-I116</f>
        <v>#DIV/0!</v>
      </c>
      <c r="K116" s="179" t="e">
        <f>(I116-$D$57)/$D$59</f>
        <v>#DIV/0!</v>
      </c>
      <c r="L116" s="182" t="e">
        <f>10^K116</f>
        <v>#DIV/0!</v>
      </c>
      <c r="M116" s="185" t="e">
        <f>L116*(452/G116)</f>
        <v>#DIV/0!</v>
      </c>
      <c r="N116" s="188" t="e">
        <f>M116*E116</f>
        <v>#DIV/0!</v>
      </c>
      <c r="O116" s="191" t="e">
        <f>N116/1000</f>
        <v>#DIV/0!</v>
      </c>
      <c r="P116" s="194" t="e">
        <f>((O116*10^-12)*(G116*617.9))*10^-6*10^9*10^3</f>
        <v>#DIV/0!</v>
      </c>
      <c r="Q116" s="42"/>
    </row>
    <row r="117" spans="2:17">
      <c r="B117" s="23"/>
      <c r="C117" s="202"/>
      <c r="D117" s="205"/>
      <c r="E117" s="239"/>
      <c r="F117" s="156"/>
      <c r="G117" s="242"/>
      <c r="H117" s="147"/>
      <c r="I117" s="214"/>
      <c r="J117" s="152" t="e">
        <f>F117-I116</f>
        <v>#DIV/0!</v>
      </c>
      <c r="K117" s="180"/>
      <c r="L117" s="183"/>
      <c r="M117" s="186"/>
      <c r="N117" s="189"/>
      <c r="O117" s="192"/>
      <c r="P117" s="195"/>
      <c r="Q117" s="42"/>
    </row>
    <row r="118" spans="2:17" ht="17" thickBot="1">
      <c r="B118" s="23"/>
      <c r="C118" s="203"/>
      <c r="D118" s="206"/>
      <c r="E118" s="240"/>
      <c r="F118" s="157"/>
      <c r="G118" s="243"/>
      <c r="H118" s="148"/>
      <c r="I118" s="215"/>
      <c r="J118" s="153" t="e">
        <f>F118-I116</f>
        <v>#DIV/0!</v>
      </c>
      <c r="K118" s="181"/>
      <c r="L118" s="184"/>
      <c r="M118" s="187"/>
      <c r="N118" s="190"/>
      <c r="O118" s="193"/>
      <c r="P118" s="196"/>
      <c r="Q118" s="42"/>
    </row>
    <row r="119" spans="2:17">
      <c r="B119" s="23"/>
      <c r="C119" s="201">
        <v>14</v>
      </c>
      <c r="D119" s="204"/>
      <c r="E119" s="238"/>
      <c r="F119" s="155"/>
      <c r="G119" s="241"/>
      <c r="H119" s="150"/>
      <c r="I119" s="213" t="e">
        <f>AVERAGE(F119:F121)</f>
        <v>#DIV/0!</v>
      </c>
      <c r="J119" s="151" t="e">
        <f>F119-I119</f>
        <v>#DIV/0!</v>
      </c>
      <c r="K119" s="179" t="e">
        <f>(I119-$D$57)/$D$59</f>
        <v>#DIV/0!</v>
      </c>
      <c r="L119" s="182" t="e">
        <f>10^K119</f>
        <v>#DIV/0!</v>
      </c>
      <c r="M119" s="185" t="e">
        <f>L119*(452/G119)</f>
        <v>#DIV/0!</v>
      </c>
      <c r="N119" s="188" t="e">
        <f>M119*E119</f>
        <v>#DIV/0!</v>
      </c>
      <c r="O119" s="191" t="e">
        <f>N119/1000</f>
        <v>#DIV/0!</v>
      </c>
      <c r="P119" s="194" t="e">
        <f>((O119*10^-12)*(G119*617.9))*10^-6*10^9*10^3</f>
        <v>#DIV/0!</v>
      </c>
      <c r="Q119" s="42"/>
    </row>
    <row r="120" spans="2:17">
      <c r="B120" s="23"/>
      <c r="C120" s="202"/>
      <c r="D120" s="205"/>
      <c r="E120" s="239"/>
      <c r="F120" s="156"/>
      <c r="G120" s="242"/>
      <c r="H120" s="147"/>
      <c r="I120" s="214"/>
      <c r="J120" s="152" t="e">
        <f>F120-I119</f>
        <v>#DIV/0!</v>
      </c>
      <c r="K120" s="180"/>
      <c r="L120" s="183"/>
      <c r="M120" s="186"/>
      <c r="N120" s="189"/>
      <c r="O120" s="192"/>
      <c r="P120" s="195"/>
      <c r="Q120" s="42"/>
    </row>
    <row r="121" spans="2:17" ht="17" thickBot="1">
      <c r="B121" s="23"/>
      <c r="C121" s="203"/>
      <c r="D121" s="206"/>
      <c r="E121" s="240"/>
      <c r="F121" s="157"/>
      <c r="G121" s="243"/>
      <c r="H121" s="148"/>
      <c r="I121" s="215"/>
      <c r="J121" s="153" t="e">
        <f>F121-I119</f>
        <v>#DIV/0!</v>
      </c>
      <c r="K121" s="181"/>
      <c r="L121" s="184"/>
      <c r="M121" s="187"/>
      <c r="N121" s="190"/>
      <c r="O121" s="193"/>
      <c r="P121" s="196"/>
      <c r="Q121" s="42"/>
    </row>
    <row r="122" spans="2:17">
      <c r="B122" s="23"/>
      <c r="C122" s="201">
        <v>15</v>
      </c>
      <c r="D122" s="204"/>
      <c r="E122" s="238"/>
      <c r="F122" s="155"/>
      <c r="G122" s="241"/>
      <c r="H122" s="150"/>
      <c r="I122" s="213" t="e">
        <f>AVERAGE(F122:F124)</f>
        <v>#DIV/0!</v>
      </c>
      <c r="J122" s="151" t="e">
        <f>F122-I122</f>
        <v>#DIV/0!</v>
      </c>
      <c r="K122" s="179" t="e">
        <f>(I122-$D$57)/$D$59</f>
        <v>#DIV/0!</v>
      </c>
      <c r="L122" s="182" t="e">
        <f>10^K122</f>
        <v>#DIV/0!</v>
      </c>
      <c r="M122" s="185" t="e">
        <f>L122*(452/G122)</f>
        <v>#DIV/0!</v>
      </c>
      <c r="N122" s="188" t="e">
        <f>M122*E122</f>
        <v>#DIV/0!</v>
      </c>
      <c r="O122" s="191" t="e">
        <f>N122/1000</f>
        <v>#DIV/0!</v>
      </c>
      <c r="P122" s="194" t="e">
        <f>((O122*10^-12)*(G122*617.9))*10^-6*10^9*10^3</f>
        <v>#DIV/0!</v>
      </c>
      <c r="Q122" s="42"/>
    </row>
    <row r="123" spans="2:17">
      <c r="B123" s="23"/>
      <c r="C123" s="202"/>
      <c r="D123" s="205"/>
      <c r="E123" s="239"/>
      <c r="F123" s="156"/>
      <c r="G123" s="242"/>
      <c r="H123" s="147"/>
      <c r="I123" s="214"/>
      <c r="J123" s="152" t="e">
        <f>F123-I122</f>
        <v>#DIV/0!</v>
      </c>
      <c r="K123" s="180"/>
      <c r="L123" s="183"/>
      <c r="M123" s="186"/>
      <c r="N123" s="189"/>
      <c r="O123" s="192"/>
      <c r="P123" s="195"/>
      <c r="Q123" s="42"/>
    </row>
    <row r="124" spans="2:17" ht="17" thickBot="1">
      <c r="B124" s="23"/>
      <c r="C124" s="203"/>
      <c r="D124" s="206"/>
      <c r="E124" s="240"/>
      <c r="F124" s="157"/>
      <c r="G124" s="243"/>
      <c r="H124" s="148"/>
      <c r="I124" s="215"/>
      <c r="J124" s="153" t="e">
        <f>F124-I122</f>
        <v>#DIV/0!</v>
      </c>
      <c r="K124" s="181"/>
      <c r="L124" s="184"/>
      <c r="M124" s="187"/>
      <c r="N124" s="190"/>
      <c r="O124" s="193"/>
      <c r="P124" s="196"/>
      <c r="Q124" s="42"/>
    </row>
    <row r="125" spans="2:17">
      <c r="B125" s="23"/>
      <c r="C125" s="201">
        <v>16</v>
      </c>
      <c r="D125" s="205"/>
      <c r="E125" s="238"/>
      <c r="F125" s="155"/>
      <c r="G125" s="241"/>
      <c r="H125" s="150"/>
      <c r="I125" s="213" t="e">
        <f>AVERAGE(F125:F127)</f>
        <v>#DIV/0!</v>
      </c>
      <c r="J125" s="151" t="e">
        <f>F125-I125</f>
        <v>#DIV/0!</v>
      </c>
      <c r="K125" s="179" t="e">
        <f>(I125-$D$57)/$D$59</f>
        <v>#DIV/0!</v>
      </c>
      <c r="L125" s="182" t="e">
        <f>10^K125</f>
        <v>#DIV/0!</v>
      </c>
      <c r="M125" s="185" t="e">
        <f>L125*(452/G125)</f>
        <v>#DIV/0!</v>
      </c>
      <c r="N125" s="188" t="e">
        <f>M125*E125</f>
        <v>#DIV/0!</v>
      </c>
      <c r="O125" s="191" t="e">
        <f>N125/1000</f>
        <v>#DIV/0!</v>
      </c>
      <c r="P125" s="194" t="e">
        <f>((O125*10^-12)*(G125*617.9))*10^-6*10^9*10^3</f>
        <v>#DIV/0!</v>
      </c>
      <c r="Q125" s="42"/>
    </row>
    <row r="126" spans="2:17">
      <c r="B126" s="23"/>
      <c r="C126" s="202"/>
      <c r="D126" s="205"/>
      <c r="E126" s="239"/>
      <c r="F126" s="156"/>
      <c r="G126" s="242"/>
      <c r="H126" s="147"/>
      <c r="I126" s="214"/>
      <c r="J126" s="152" t="e">
        <f>F126-I125</f>
        <v>#DIV/0!</v>
      </c>
      <c r="K126" s="180"/>
      <c r="L126" s="183"/>
      <c r="M126" s="186"/>
      <c r="N126" s="189"/>
      <c r="O126" s="192"/>
      <c r="P126" s="195"/>
      <c r="Q126" s="42"/>
    </row>
    <row r="127" spans="2:17" ht="17" thickBot="1">
      <c r="B127" s="23"/>
      <c r="C127" s="203"/>
      <c r="D127" s="206"/>
      <c r="E127" s="240"/>
      <c r="F127" s="157"/>
      <c r="G127" s="243"/>
      <c r="H127" s="148"/>
      <c r="I127" s="215"/>
      <c r="J127" s="153" t="e">
        <f>F127-I125</f>
        <v>#DIV/0!</v>
      </c>
      <c r="K127" s="181"/>
      <c r="L127" s="184"/>
      <c r="M127" s="187"/>
      <c r="N127" s="190"/>
      <c r="O127" s="193"/>
      <c r="P127" s="196"/>
      <c r="Q127" s="42"/>
    </row>
    <row r="128" spans="2:17">
      <c r="B128" s="23"/>
      <c r="C128" s="201">
        <v>17</v>
      </c>
      <c r="D128" s="204"/>
      <c r="E128" s="238"/>
      <c r="F128" s="155"/>
      <c r="G128" s="241"/>
      <c r="H128" s="150"/>
      <c r="I128" s="213" t="e">
        <f>AVERAGE(F128:F130)</f>
        <v>#DIV/0!</v>
      </c>
      <c r="J128" s="151" t="e">
        <f>F128-I128</f>
        <v>#DIV/0!</v>
      </c>
      <c r="K128" s="179" t="e">
        <f>(I128-$D$57)/$D$59</f>
        <v>#DIV/0!</v>
      </c>
      <c r="L128" s="182" t="e">
        <f>10^K128</f>
        <v>#DIV/0!</v>
      </c>
      <c r="M128" s="185" t="e">
        <f>L128*(452/G128)</f>
        <v>#DIV/0!</v>
      </c>
      <c r="N128" s="188" t="e">
        <f>M128*E128</f>
        <v>#DIV/0!</v>
      </c>
      <c r="O128" s="191" t="e">
        <f>N128/1000</f>
        <v>#DIV/0!</v>
      </c>
      <c r="P128" s="194" t="e">
        <f t="shared" ref="P128:P134" si="1">((O128*10^-12)*(G128*617.9))*10^-6*10^9*10^3</f>
        <v>#DIV/0!</v>
      </c>
      <c r="Q128" s="42"/>
    </row>
    <row r="129" spans="2:17">
      <c r="B129" s="23"/>
      <c r="C129" s="202"/>
      <c r="D129" s="205"/>
      <c r="E129" s="239"/>
      <c r="F129" s="156"/>
      <c r="G129" s="242"/>
      <c r="H129" s="147"/>
      <c r="I129" s="214"/>
      <c r="J129" s="152" t="e">
        <f>F129-I128</f>
        <v>#DIV/0!</v>
      </c>
      <c r="K129" s="180"/>
      <c r="L129" s="183"/>
      <c r="M129" s="186"/>
      <c r="N129" s="189"/>
      <c r="O129" s="192"/>
      <c r="P129" s="195"/>
      <c r="Q129" s="42"/>
    </row>
    <row r="130" spans="2:17" ht="17" thickBot="1">
      <c r="B130" s="23"/>
      <c r="C130" s="203"/>
      <c r="D130" s="206"/>
      <c r="E130" s="240"/>
      <c r="F130" s="157"/>
      <c r="G130" s="243"/>
      <c r="H130" s="148"/>
      <c r="I130" s="215"/>
      <c r="J130" s="153" t="e">
        <f>F130-I128</f>
        <v>#DIV/0!</v>
      </c>
      <c r="K130" s="181"/>
      <c r="L130" s="184"/>
      <c r="M130" s="187"/>
      <c r="N130" s="190"/>
      <c r="O130" s="193"/>
      <c r="P130" s="196"/>
      <c r="Q130" s="42"/>
    </row>
    <row r="131" spans="2:17">
      <c r="B131" s="23"/>
      <c r="C131" s="201">
        <v>18</v>
      </c>
      <c r="D131" s="204"/>
      <c r="E131" s="238"/>
      <c r="F131" s="155"/>
      <c r="G131" s="241"/>
      <c r="H131" s="150"/>
      <c r="I131" s="213" t="e">
        <f>AVERAGE(F131:F133)</f>
        <v>#DIV/0!</v>
      </c>
      <c r="J131" s="151" t="e">
        <f>F131-I131</f>
        <v>#DIV/0!</v>
      </c>
      <c r="K131" s="179" t="e">
        <f>(I131-$D$57)/$D$59</f>
        <v>#DIV/0!</v>
      </c>
      <c r="L131" s="182" t="e">
        <f>10^K131</f>
        <v>#DIV/0!</v>
      </c>
      <c r="M131" s="185" t="e">
        <f>L131*(452/G131)</f>
        <v>#DIV/0!</v>
      </c>
      <c r="N131" s="188" t="e">
        <f>M131*E131</f>
        <v>#DIV/0!</v>
      </c>
      <c r="O131" s="191" t="e">
        <f>N131/1000</f>
        <v>#DIV/0!</v>
      </c>
      <c r="P131" s="194" t="e">
        <f t="shared" si="1"/>
        <v>#DIV/0!</v>
      </c>
      <c r="Q131" s="42"/>
    </row>
    <row r="132" spans="2:17">
      <c r="B132" s="23"/>
      <c r="C132" s="202"/>
      <c r="D132" s="205"/>
      <c r="E132" s="239"/>
      <c r="F132" s="156"/>
      <c r="G132" s="242"/>
      <c r="H132" s="147"/>
      <c r="I132" s="214"/>
      <c r="J132" s="152" t="e">
        <f>F132-I131</f>
        <v>#DIV/0!</v>
      </c>
      <c r="K132" s="180"/>
      <c r="L132" s="183"/>
      <c r="M132" s="186"/>
      <c r="N132" s="189"/>
      <c r="O132" s="192"/>
      <c r="P132" s="195"/>
      <c r="Q132" s="42"/>
    </row>
    <row r="133" spans="2:17" ht="17" thickBot="1">
      <c r="B133" s="23"/>
      <c r="C133" s="203"/>
      <c r="D133" s="206"/>
      <c r="E133" s="240"/>
      <c r="F133" s="157"/>
      <c r="G133" s="243"/>
      <c r="H133" s="148"/>
      <c r="I133" s="215"/>
      <c r="J133" s="153" t="e">
        <f>F133-I131</f>
        <v>#DIV/0!</v>
      </c>
      <c r="K133" s="181"/>
      <c r="L133" s="184"/>
      <c r="M133" s="187"/>
      <c r="N133" s="190"/>
      <c r="O133" s="193"/>
      <c r="P133" s="196"/>
      <c r="Q133" s="42"/>
    </row>
    <row r="134" spans="2:17">
      <c r="B134" s="23"/>
      <c r="C134" s="201">
        <v>19</v>
      </c>
      <c r="D134" s="205"/>
      <c r="E134" s="238"/>
      <c r="F134" s="155"/>
      <c r="G134" s="241"/>
      <c r="H134" s="150"/>
      <c r="I134" s="213" t="e">
        <f>AVERAGE(F134:F136)</f>
        <v>#DIV/0!</v>
      </c>
      <c r="J134" s="151" t="e">
        <f>F134-I134</f>
        <v>#DIV/0!</v>
      </c>
      <c r="K134" s="179" t="e">
        <f>(I134-$D$57)/$D$59</f>
        <v>#DIV/0!</v>
      </c>
      <c r="L134" s="182" t="e">
        <f>10^K134</f>
        <v>#DIV/0!</v>
      </c>
      <c r="M134" s="185" t="e">
        <f>L134*(452/G134)</f>
        <v>#DIV/0!</v>
      </c>
      <c r="N134" s="188" t="e">
        <f>M134*E134</f>
        <v>#DIV/0!</v>
      </c>
      <c r="O134" s="191" t="e">
        <f>N134/1000</f>
        <v>#DIV/0!</v>
      </c>
      <c r="P134" s="194" t="e">
        <f t="shared" si="1"/>
        <v>#DIV/0!</v>
      </c>
      <c r="Q134" s="42"/>
    </row>
    <row r="135" spans="2:17">
      <c r="B135" s="23"/>
      <c r="C135" s="202"/>
      <c r="D135" s="205"/>
      <c r="E135" s="239"/>
      <c r="F135" s="156"/>
      <c r="G135" s="242"/>
      <c r="H135" s="147"/>
      <c r="I135" s="214"/>
      <c r="J135" s="152" t="e">
        <f>F135-I134</f>
        <v>#DIV/0!</v>
      </c>
      <c r="K135" s="180"/>
      <c r="L135" s="183"/>
      <c r="M135" s="186"/>
      <c r="N135" s="189"/>
      <c r="O135" s="192"/>
      <c r="P135" s="195"/>
      <c r="Q135" s="42"/>
    </row>
    <row r="136" spans="2:17" ht="17" thickBot="1">
      <c r="B136" s="23"/>
      <c r="C136" s="203"/>
      <c r="D136" s="206"/>
      <c r="E136" s="240"/>
      <c r="F136" s="157"/>
      <c r="G136" s="243"/>
      <c r="H136" s="148"/>
      <c r="I136" s="215"/>
      <c r="J136" s="153" t="e">
        <f>F136-I134</f>
        <v>#DIV/0!</v>
      </c>
      <c r="K136" s="181"/>
      <c r="L136" s="184"/>
      <c r="M136" s="187"/>
      <c r="N136" s="190"/>
      <c r="O136" s="193"/>
      <c r="P136" s="196"/>
      <c r="Q136" s="42"/>
    </row>
    <row r="137" spans="2:17">
      <c r="B137" s="23"/>
      <c r="C137" s="201">
        <v>20</v>
      </c>
      <c r="D137" s="204"/>
      <c r="E137" s="238"/>
      <c r="F137" s="155"/>
      <c r="G137" s="241"/>
      <c r="H137" s="150"/>
      <c r="I137" s="213" t="e">
        <f>AVERAGE(F137:F139)</f>
        <v>#DIV/0!</v>
      </c>
      <c r="J137" s="151" t="e">
        <f>F137-I137</f>
        <v>#DIV/0!</v>
      </c>
      <c r="K137" s="179" t="e">
        <f>(I137-$D$57)/$D$59</f>
        <v>#DIV/0!</v>
      </c>
      <c r="L137" s="182" t="e">
        <f>10^K137</f>
        <v>#DIV/0!</v>
      </c>
      <c r="M137" s="185" t="e">
        <f>L137*(452/G137)</f>
        <v>#DIV/0!</v>
      </c>
      <c r="N137" s="188" t="e">
        <f>M137*E137</f>
        <v>#DIV/0!</v>
      </c>
      <c r="O137" s="191" t="e">
        <f>N137/1000</f>
        <v>#DIV/0!</v>
      </c>
      <c r="P137" s="194" t="e">
        <f>((O137*10^-12)*(G137*617.9))*10^-6*10^9*10^3</f>
        <v>#DIV/0!</v>
      </c>
      <c r="Q137" s="42"/>
    </row>
    <row r="138" spans="2:17">
      <c r="B138" s="23"/>
      <c r="C138" s="202"/>
      <c r="D138" s="205"/>
      <c r="E138" s="239"/>
      <c r="F138" s="156"/>
      <c r="G138" s="242"/>
      <c r="H138" s="147"/>
      <c r="I138" s="214"/>
      <c r="J138" s="152" t="e">
        <f>F138-I137</f>
        <v>#DIV/0!</v>
      </c>
      <c r="K138" s="180"/>
      <c r="L138" s="183"/>
      <c r="M138" s="186"/>
      <c r="N138" s="189"/>
      <c r="O138" s="192"/>
      <c r="P138" s="195"/>
      <c r="Q138" s="42"/>
    </row>
    <row r="139" spans="2:17" ht="17" thickBot="1">
      <c r="B139" s="23"/>
      <c r="C139" s="203"/>
      <c r="D139" s="206"/>
      <c r="E139" s="240"/>
      <c r="F139" s="157"/>
      <c r="G139" s="243"/>
      <c r="H139" s="148"/>
      <c r="I139" s="215"/>
      <c r="J139" s="153" t="e">
        <f>F139-I137</f>
        <v>#DIV/0!</v>
      </c>
      <c r="K139" s="181"/>
      <c r="L139" s="184"/>
      <c r="M139" s="187"/>
      <c r="N139" s="190"/>
      <c r="O139" s="193"/>
      <c r="P139" s="196"/>
      <c r="Q139" s="42"/>
    </row>
    <row r="140" spans="2:17">
      <c r="B140" s="23"/>
      <c r="C140" s="201">
        <v>21</v>
      </c>
      <c r="D140" s="204"/>
      <c r="E140" s="238"/>
      <c r="F140" s="155"/>
      <c r="G140" s="241"/>
      <c r="H140" s="150"/>
      <c r="I140" s="213" t="e">
        <f>AVERAGE(F140:F142)</f>
        <v>#DIV/0!</v>
      </c>
      <c r="J140" s="151" t="e">
        <f>F140-I140</f>
        <v>#DIV/0!</v>
      </c>
      <c r="K140" s="179" t="e">
        <f>(I140-$D$57)/$D$59</f>
        <v>#DIV/0!</v>
      </c>
      <c r="L140" s="182" t="e">
        <f>10^K140</f>
        <v>#DIV/0!</v>
      </c>
      <c r="M140" s="185" t="e">
        <f>L140*(452/G140)</f>
        <v>#DIV/0!</v>
      </c>
      <c r="N140" s="188" t="e">
        <f>M140*E140</f>
        <v>#DIV/0!</v>
      </c>
      <c r="O140" s="191" t="e">
        <f>N140/1000</f>
        <v>#DIV/0!</v>
      </c>
      <c r="P140" s="194" t="e">
        <f>((O140*10^-12)*(G140*617.9))*10^-6*10^9*10^3</f>
        <v>#DIV/0!</v>
      </c>
      <c r="Q140" s="42"/>
    </row>
    <row r="141" spans="2:17">
      <c r="B141" s="23"/>
      <c r="C141" s="202"/>
      <c r="D141" s="205"/>
      <c r="E141" s="239"/>
      <c r="F141" s="156"/>
      <c r="G141" s="242"/>
      <c r="H141" s="147"/>
      <c r="I141" s="214"/>
      <c r="J141" s="152" t="e">
        <f>F141-I140</f>
        <v>#DIV/0!</v>
      </c>
      <c r="K141" s="180"/>
      <c r="L141" s="183"/>
      <c r="M141" s="186"/>
      <c r="N141" s="189"/>
      <c r="O141" s="192"/>
      <c r="P141" s="195"/>
      <c r="Q141" s="42"/>
    </row>
    <row r="142" spans="2:17" ht="17" thickBot="1">
      <c r="B142" s="23"/>
      <c r="C142" s="203"/>
      <c r="D142" s="206"/>
      <c r="E142" s="240"/>
      <c r="F142" s="157"/>
      <c r="G142" s="243"/>
      <c r="H142" s="148"/>
      <c r="I142" s="215"/>
      <c r="J142" s="153" t="e">
        <f>F142-I140</f>
        <v>#DIV/0!</v>
      </c>
      <c r="K142" s="181"/>
      <c r="L142" s="184"/>
      <c r="M142" s="187"/>
      <c r="N142" s="190"/>
      <c r="O142" s="193"/>
      <c r="P142" s="196"/>
      <c r="Q142" s="42"/>
    </row>
    <row r="143" spans="2:17">
      <c r="B143" s="23"/>
      <c r="C143" s="201">
        <v>22</v>
      </c>
      <c r="D143" s="205"/>
      <c r="E143" s="238"/>
      <c r="F143" s="155"/>
      <c r="G143" s="241"/>
      <c r="H143" s="150"/>
      <c r="I143" s="213" t="e">
        <f>AVERAGE(F143:F145)</f>
        <v>#DIV/0!</v>
      </c>
      <c r="J143" s="151" t="e">
        <f>F143-I143</f>
        <v>#DIV/0!</v>
      </c>
      <c r="K143" s="179" t="e">
        <f>(I143-$D$57)/$D$59</f>
        <v>#DIV/0!</v>
      </c>
      <c r="L143" s="182" t="e">
        <f>10^K143</f>
        <v>#DIV/0!</v>
      </c>
      <c r="M143" s="185" t="e">
        <f>L143*(452/G143)</f>
        <v>#DIV/0!</v>
      </c>
      <c r="N143" s="188" t="e">
        <f>M143*E143</f>
        <v>#DIV/0!</v>
      </c>
      <c r="O143" s="191" t="e">
        <f>N143/1000</f>
        <v>#DIV/0!</v>
      </c>
      <c r="P143" s="194" t="e">
        <f>((O143*10^-12)*(G143*617.9))*10^-6*10^9*10^3</f>
        <v>#DIV/0!</v>
      </c>
      <c r="Q143" s="42"/>
    </row>
    <row r="144" spans="2:17">
      <c r="B144" s="23"/>
      <c r="C144" s="202"/>
      <c r="D144" s="205"/>
      <c r="E144" s="239"/>
      <c r="F144" s="156"/>
      <c r="G144" s="242"/>
      <c r="H144" s="147"/>
      <c r="I144" s="214"/>
      <c r="J144" s="152" t="e">
        <f>F144-I143</f>
        <v>#DIV/0!</v>
      </c>
      <c r="K144" s="180"/>
      <c r="L144" s="183"/>
      <c r="M144" s="186"/>
      <c r="N144" s="189"/>
      <c r="O144" s="192"/>
      <c r="P144" s="195"/>
      <c r="Q144" s="42"/>
    </row>
    <row r="145" spans="2:17" ht="17" thickBot="1">
      <c r="B145" s="23"/>
      <c r="C145" s="203"/>
      <c r="D145" s="206"/>
      <c r="E145" s="240"/>
      <c r="F145" s="157"/>
      <c r="G145" s="243"/>
      <c r="H145" s="148"/>
      <c r="I145" s="215"/>
      <c r="J145" s="153" t="e">
        <f>F145-I143</f>
        <v>#DIV/0!</v>
      </c>
      <c r="K145" s="181"/>
      <c r="L145" s="184"/>
      <c r="M145" s="187"/>
      <c r="N145" s="190"/>
      <c r="O145" s="193"/>
      <c r="P145" s="196"/>
      <c r="Q145" s="42"/>
    </row>
    <row r="146" spans="2:17">
      <c r="B146" s="23"/>
      <c r="C146" s="201">
        <v>23</v>
      </c>
      <c r="D146" s="204"/>
      <c r="E146" s="238"/>
      <c r="F146" s="160"/>
      <c r="G146" s="244"/>
      <c r="H146" s="150"/>
      <c r="I146" s="213" t="e">
        <f>AVERAGE(F146:F148)</f>
        <v>#DIV/0!</v>
      </c>
      <c r="J146" s="151" t="e">
        <f>F146-I146</f>
        <v>#DIV/0!</v>
      </c>
      <c r="K146" s="179" t="e">
        <f>(I146-$D$57)/$D$59</f>
        <v>#DIV/0!</v>
      </c>
      <c r="L146" s="182" t="e">
        <f>10^K146</f>
        <v>#DIV/0!</v>
      </c>
      <c r="M146" s="185" t="e">
        <f>L146*(452/G146)</f>
        <v>#DIV/0!</v>
      </c>
      <c r="N146" s="188" t="e">
        <f>M146*E146</f>
        <v>#DIV/0!</v>
      </c>
      <c r="O146" s="191" t="e">
        <f>N146/1000</f>
        <v>#DIV/0!</v>
      </c>
      <c r="P146" s="194" t="e">
        <f>((O146*10^-12)*(G146*617.9))*10^-6*10^9*10^3</f>
        <v>#DIV/0!</v>
      </c>
      <c r="Q146" s="42"/>
    </row>
    <row r="147" spans="2:17">
      <c r="B147" s="23"/>
      <c r="C147" s="202"/>
      <c r="D147" s="205"/>
      <c r="E147" s="239"/>
      <c r="F147" s="161"/>
      <c r="G147" s="245"/>
      <c r="H147" s="147"/>
      <c r="I147" s="214"/>
      <c r="J147" s="152" t="e">
        <f>F147-I146</f>
        <v>#DIV/0!</v>
      </c>
      <c r="K147" s="180"/>
      <c r="L147" s="183"/>
      <c r="M147" s="186"/>
      <c r="N147" s="189"/>
      <c r="O147" s="192"/>
      <c r="P147" s="195"/>
      <c r="Q147" s="42"/>
    </row>
    <row r="148" spans="2:17" ht="17" thickBot="1">
      <c r="B148" s="23"/>
      <c r="C148" s="203"/>
      <c r="D148" s="206"/>
      <c r="E148" s="240"/>
      <c r="F148" s="162"/>
      <c r="G148" s="246"/>
      <c r="H148" s="148"/>
      <c r="I148" s="215"/>
      <c r="J148" s="153" t="e">
        <f>F148-I146</f>
        <v>#DIV/0!</v>
      </c>
      <c r="K148" s="181"/>
      <c r="L148" s="184"/>
      <c r="M148" s="187"/>
      <c r="N148" s="190"/>
      <c r="O148" s="193"/>
      <c r="P148" s="196"/>
      <c r="Q148" s="42"/>
    </row>
    <row r="149" spans="2:17">
      <c r="B149" s="23"/>
      <c r="C149" s="201">
        <v>24</v>
      </c>
      <c r="D149" s="204"/>
      <c r="E149" s="238"/>
      <c r="F149" s="160"/>
      <c r="G149" s="244"/>
      <c r="H149" s="150"/>
      <c r="I149" s="213" t="e">
        <f>AVERAGE(F149:F151)</f>
        <v>#DIV/0!</v>
      </c>
      <c r="J149" s="151" t="e">
        <f>F149-I149</f>
        <v>#DIV/0!</v>
      </c>
      <c r="K149" s="179" t="e">
        <f>(I149-$D$57)/$D$59</f>
        <v>#DIV/0!</v>
      </c>
      <c r="L149" s="182" t="e">
        <f>10^K149</f>
        <v>#DIV/0!</v>
      </c>
      <c r="M149" s="185" t="e">
        <f>L149*(452/G149)</f>
        <v>#DIV/0!</v>
      </c>
      <c r="N149" s="188" t="e">
        <f>M149*E149</f>
        <v>#DIV/0!</v>
      </c>
      <c r="O149" s="191" t="e">
        <f>N149/1000</f>
        <v>#DIV/0!</v>
      </c>
      <c r="P149" s="194" t="e">
        <f>((O149*10^-12)*(G149*617.9))*10^-6*10^9*10^3</f>
        <v>#DIV/0!</v>
      </c>
      <c r="Q149" s="42"/>
    </row>
    <row r="150" spans="2:17">
      <c r="B150" s="23"/>
      <c r="C150" s="202"/>
      <c r="D150" s="205"/>
      <c r="E150" s="239"/>
      <c r="F150" s="161"/>
      <c r="G150" s="245"/>
      <c r="H150" s="147"/>
      <c r="I150" s="214"/>
      <c r="J150" s="152" t="e">
        <f>F150-I149</f>
        <v>#DIV/0!</v>
      </c>
      <c r="K150" s="180"/>
      <c r="L150" s="183"/>
      <c r="M150" s="186"/>
      <c r="N150" s="189"/>
      <c r="O150" s="192"/>
      <c r="P150" s="195"/>
      <c r="Q150" s="42"/>
    </row>
    <row r="151" spans="2:17" ht="17" thickBot="1">
      <c r="B151" s="23"/>
      <c r="C151" s="203"/>
      <c r="D151" s="206"/>
      <c r="E151" s="240"/>
      <c r="F151" s="162"/>
      <c r="G151" s="246"/>
      <c r="H151" s="148"/>
      <c r="I151" s="215"/>
      <c r="J151" s="153" t="e">
        <f>F151-I149</f>
        <v>#DIV/0!</v>
      </c>
      <c r="K151" s="181"/>
      <c r="L151" s="184"/>
      <c r="M151" s="187"/>
      <c r="N151" s="190"/>
      <c r="O151" s="193"/>
      <c r="P151" s="196"/>
      <c r="Q151" s="42"/>
    </row>
    <row r="152" spans="2:17">
      <c r="B152" s="23"/>
      <c r="C152" s="201">
        <v>25</v>
      </c>
      <c r="D152" s="205"/>
      <c r="E152" s="238"/>
      <c r="F152" s="160"/>
      <c r="G152" s="244"/>
      <c r="H152" s="150"/>
      <c r="I152" s="213" t="e">
        <f>AVERAGE(F152:F154)</f>
        <v>#DIV/0!</v>
      </c>
      <c r="J152" s="151" t="e">
        <f>F152-I152</f>
        <v>#DIV/0!</v>
      </c>
      <c r="K152" s="179" t="e">
        <f>(I152-$D$57)/$D$59</f>
        <v>#DIV/0!</v>
      </c>
      <c r="L152" s="182" t="e">
        <f>10^K152</f>
        <v>#DIV/0!</v>
      </c>
      <c r="M152" s="185" t="e">
        <f>L152*(452/G152)</f>
        <v>#DIV/0!</v>
      </c>
      <c r="N152" s="188" t="e">
        <f>M152*E152</f>
        <v>#DIV/0!</v>
      </c>
      <c r="O152" s="191" t="e">
        <f>N152/1000</f>
        <v>#DIV/0!</v>
      </c>
      <c r="P152" s="194" t="e">
        <f>((O152*10^-12)*(G152*617.9))*10^-6*10^9*10^3</f>
        <v>#DIV/0!</v>
      </c>
      <c r="Q152" s="42"/>
    </row>
    <row r="153" spans="2:17">
      <c r="B153" s="23"/>
      <c r="C153" s="202"/>
      <c r="D153" s="205"/>
      <c r="E153" s="239"/>
      <c r="F153" s="161"/>
      <c r="G153" s="245"/>
      <c r="H153" s="147"/>
      <c r="I153" s="214"/>
      <c r="J153" s="152" t="e">
        <f>F153-I152</f>
        <v>#DIV/0!</v>
      </c>
      <c r="K153" s="180"/>
      <c r="L153" s="183"/>
      <c r="M153" s="186"/>
      <c r="N153" s="189"/>
      <c r="O153" s="192"/>
      <c r="P153" s="195"/>
      <c r="Q153" s="42"/>
    </row>
    <row r="154" spans="2:17" ht="17" thickBot="1">
      <c r="B154" s="23"/>
      <c r="C154" s="203"/>
      <c r="D154" s="206"/>
      <c r="E154" s="240"/>
      <c r="F154" s="162"/>
      <c r="G154" s="246"/>
      <c r="H154" s="148"/>
      <c r="I154" s="215"/>
      <c r="J154" s="153" t="e">
        <f>F154-I152</f>
        <v>#DIV/0!</v>
      </c>
      <c r="K154" s="181"/>
      <c r="L154" s="184"/>
      <c r="M154" s="187"/>
      <c r="N154" s="190"/>
      <c r="O154" s="193"/>
      <c r="P154" s="196"/>
      <c r="Q154" s="42"/>
    </row>
    <row r="155" spans="2:17">
      <c r="B155" s="23"/>
      <c r="C155" s="201">
        <v>26</v>
      </c>
      <c r="D155" s="204"/>
      <c r="E155" s="238"/>
      <c r="F155" s="160"/>
      <c r="G155" s="244"/>
      <c r="H155" s="150"/>
      <c r="I155" s="213" t="e">
        <f>AVERAGE(F155:F157)</f>
        <v>#DIV/0!</v>
      </c>
      <c r="J155" s="151" t="e">
        <f>F155-I155</f>
        <v>#DIV/0!</v>
      </c>
      <c r="K155" s="179" t="e">
        <f>(I155-$D$57)/$D$59</f>
        <v>#DIV/0!</v>
      </c>
      <c r="L155" s="182" t="e">
        <f>10^K155</f>
        <v>#DIV/0!</v>
      </c>
      <c r="M155" s="185" t="e">
        <f>L155*(452/G155)</f>
        <v>#DIV/0!</v>
      </c>
      <c r="N155" s="188" t="e">
        <f>M155*E155</f>
        <v>#DIV/0!</v>
      </c>
      <c r="O155" s="191" t="e">
        <f>N155/1000</f>
        <v>#DIV/0!</v>
      </c>
      <c r="P155" s="194" t="e">
        <f>((O155*10^-12)*(G155*617.9))*10^-6*10^9*10^3</f>
        <v>#DIV/0!</v>
      </c>
      <c r="Q155" s="42"/>
    </row>
    <row r="156" spans="2:17">
      <c r="B156" s="23"/>
      <c r="C156" s="202"/>
      <c r="D156" s="205"/>
      <c r="E156" s="239"/>
      <c r="F156" s="161"/>
      <c r="G156" s="245"/>
      <c r="H156" s="147"/>
      <c r="I156" s="214"/>
      <c r="J156" s="152" t="e">
        <f>F156-I155</f>
        <v>#DIV/0!</v>
      </c>
      <c r="K156" s="180"/>
      <c r="L156" s="183"/>
      <c r="M156" s="186"/>
      <c r="N156" s="189"/>
      <c r="O156" s="192"/>
      <c r="P156" s="195"/>
      <c r="Q156" s="42"/>
    </row>
    <row r="157" spans="2:17" ht="17" thickBot="1">
      <c r="B157" s="23"/>
      <c r="C157" s="203"/>
      <c r="D157" s="206"/>
      <c r="E157" s="240"/>
      <c r="F157" s="162"/>
      <c r="G157" s="246"/>
      <c r="H157" s="148"/>
      <c r="I157" s="215"/>
      <c r="J157" s="153" t="e">
        <f>F157-I155</f>
        <v>#DIV/0!</v>
      </c>
      <c r="K157" s="181"/>
      <c r="L157" s="184"/>
      <c r="M157" s="187"/>
      <c r="N157" s="190"/>
      <c r="O157" s="193"/>
      <c r="P157" s="196"/>
      <c r="Q157" s="42"/>
    </row>
    <row r="158" spans="2:17">
      <c r="B158" s="23"/>
      <c r="C158" s="201">
        <v>27</v>
      </c>
      <c r="D158" s="204"/>
      <c r="E158" s="238"/>
      <c r="F158" s="160"/>
      <c r="G158" s="244"/>
      <c r="H158" s="150"/>
      <c r="I158" s="213" t="e">
        <f>AVERAGE(F158:F160)</f>
        <v>#DIV/0!</v>
      </c>
      <c r="J158" s="151" t="e">
        <f>F158-I158</f>
        <v>#DIV/0!</v>
      </c>
      <c r="K158" s="179" t="e">
        <f>(I158-$D$57)/$D$59</f>
        <v>#DIV/0!</v>
      </c>
      <c r="L158" s="182" t="e">
        <f>10^K158</f>
        <v>#DIV/0!</v>
      </c>
      <c r="M158" s="185" t="e">
        <f>L158*(452/G158)</f>
        <v>#DIV/0!</v>
      </c>
      <c r="N158" s="188" t="e">
        <f>M158*E158</f>
        <v>#DIV/0!</v>
      </c>
      <c r="O158" s="191" t="e">
        <f>N158/1000</f>
        <v>#DIV/0!</v>
      </c>
      <c r="P158" s="194" t="e">
        <f>((O158*10^-12)*(G158*617.9))*10^-6*10^9*10^3</f>
        <v>#DIV/0!</v>
      </c>
      <c r="Q158" s="42"/>
    </row>
    <row r="159" spans="2:17">
      <c r="B159" s="23"/>
      <c r="C159" s="202"/>
      <c r="D159" s="205"/>
      <c r="E159" s="239"/>
      <c r="F159" s="161"/>
      <c r="G159" s="245"/>
      <c r="H159" s="147"/>
      <c r="I159" s="214"/>
      <c r="J159" s="152" t="e">
        <f>F159-I158</f>
        <v>#DIV/0!</v>
      </c>
      <c r="K159" s="180"/>
      <c r="L159" s="183"/>
      <c r="M159" s="186"/>
      <c r="N159" s="189"/>
      <c r="O159" s="192"/>
      <c r="P159" s="195"/>
      <c r="Q159" s="42"/>
    </row>
    <row r="160" spans="2:17" ht="17" thickBot="1">
      <c r="B160" s="23"/>
      <c r="C160" s="203"/>
      <c r="D160" s="206"/>
      <c r="E160" s="240"/>
      <c r="F160" s="162"/>
      <c r="G160" s="246"/>
      <c r="H160" s="148"/>
      <c r="I160" s="215"/>
      <c r="J160" s="153" t="e">
        <f>F160-I158</f>
        <v>#DIV/0!</v>
      </c>
      <c r="K160" s="181"/>
      <c r="L160" s="184"/>
      <c r="M160" s="187"/>
      <c r="N160" s="190"/>
      <c r="O160" s="193"/>
      <c r="P160" s="196"/>
      <c r="Q160" s="42"/>
    </row>
    <row r="161" spans="2:17">
      <c r="B161" s="23"/>
      <c r="C161" s="201">
        <v>28</v>
      </c>
      <c r="D161" s="205"/>
      <c r="E161" s="238"/>
      <c r="F161" s="160"/>
      <c r="G161" s="244"/>
      <c r="H161" s="150"/>
      <c r="I161" s="213" t="e">
        <f>AVERAGE(F161:F163)</f>
        <v>#DIV/0!</v>
      </c>
      <c r="J161" s="151" t="e">
        <f>F161-I161</f>
        <v>#DIV/0!</v>
      </c>
      <c r="K161" s="179" t="e">
        <f>(I161-$D$57)/$D$59</f>
        <v>#DIV/0!</v>
      </c>
      <c r="L161" s="182" t="e">
        <f>10^K161</f>
        <v>#DIV/0!</v>
      </c>
      <c r="M161" s="185" t="e">
        <f>L161*(452/G161)</f>
        <v>#DIV/0!</v>
      </c>
      <c r="N161" s="188" t="e">
        <f>M161*E161</f>
        <v>#DIV/0!</v>
      </c>
      <c r="O161" s="191" t="e">
        <f>N161/1000</f>
        <v>#DIV/0!</v>
      </c>
      <c r="P161" s="194" t="e">
        <f>((O161*10^-12)*(G161*617.9))*10^-6*10^9*10^3</f>
        <v>#DIV/0!</v>
      </c>
      <c r="Q161" s="42"/>
    </row>
    <row r="162" spans="2:17">
      <c r="B162" s="23"/>
      <c r="C162" s="202"/>
      <c r="D162" s="205"/>
      <c r="E162" s="239"/>
      <c r="F162" s="161"/>
      <c r="G162" s="245"/>
      <c r="H162" s="147"/>
      <c r="I162" s="214"/>
      <c r="J162" s="152" t="e">
        <f>F162-I161</f>
        <v>#DIV/0!</v>
      </c>
      <c r="K162" s="180"/>
      <c r="L162" s="183"/>
      <c r="M162" s="186"/>
      <c r="N162" s="189"/>
      <c r="O162" s="192"/>
      <c r="P162" s="195"/>
      <c r="Q162" s="42"/>
    </row>
    <row r="163" spans="2:17" ht="17" thickBot="1">
      <c r="B163" s="23"/>
      <c r="C163" s="203"/>
      <c r="D163" s="206"/>
      <c r="E163" s="240"/>
      <c r="F163" s="162"/>
      <c r="G163" s="246"/>
      <c r="H163" s="148"/>
      <c r="I163" s="215"/>
      <c r="J163" s="153" t="e">
        <f>F163-I161</f>
        <v>#DIV/0!</v>
      </c>
      <c r="K163" s="181"/>
      <c r="L163" s="184"/>
      <c r="M163" s="187"/>
      <c r="N163" s="190"/>
      <c r="O163" s="193"/>
      <c r="P163" s="196"/>
      <c r="Q163" s="42"/>
    </row>
    <row r="164" spans="2:17">
      <c r="B164" s="23"/>
      <c r="C164" s="201">
        <v>29</v>
      </c>
      <c r="D164" s="204"/>
      <c r="E164" s="238"/>
      <c r="F164" s="160"/>
      <c r="G164" s="244"/>
      <c r="H164" s="150"/>
      <c r="I164" s="213" t="e">
        <f>AVERAGE(F164:F166)</f>
        <v>#DIV/0!</v>
      </c>
      <c r="J164" s="151" t="e">
        <f>F164-I164</f>
        <v>#DIV/0!</v>
      </c>
      <c r="K164" s="179" t="e">
        <f>(I164-$D$57)/$D$59</f>
        <v>#DIV/0!</v>
      </c>
      <c r="L164" s="182" t="e">
        <f>10^K164</f>
        <v>#DIV/0!</v>
      </c>
      <c r="M164" s="185" t="e">
        <f>L164*(452/G164)</f>
        <v>#DIV/0!</v>
      </c>
      <c r="N164" s="188" t="e">
        <f>M164*E164</f>
        <v>#DIV/0!</v>
      </c>
      <c r="O164" s="191" t="e">
        <f>N164/1000</f>
        <v>#DIV/0!</v>
      </c>
      <c r="P164" s="194" t="e">
        <f>((O164*10^-12)*(G164*617.9))*10^-6*10^9*10^3</f>
        <v>#DIV/0!</v>
      </c>
      <c r="Q164" s="42"/>
    </row>
    <row r="165" spans="2:17">
      <c r="B165" s="23"/>
      <c r="C165" s="202"/>
      <c r="D165" s="205"/>
      <c r="E165" s="239"/>
      <c r="F165" s="161"/>
      <c r="G165" s="245"/>
      <c r="H165" s="147"/>
      <c r="I165" s="214"/>
      <c r="J165" s="152" t="e">
        <f>F165-I164</f>
        <v>#DIV/0!</v>
      </c>
      <c r="K165" s="180"/>
      <c r="L165" s="183"/>
      <c r="M165" s="186"/>
      <c r="N165" s="189"/>
      <c r="O165" s="192"/>
      <c r="P165" s="195"/>
      <c r="Q165" s="42"/>
    </row>
    <row r="166" spans="2:17" ht="17" thickBot="1">
      <c r="B166" s="23"/>
      <c r="C166" s="203"/>
      <c r="D166" s="206"/>
      <c r="E166" s="240"/>
      <c r="F166" s="162"/>
      <c r="G166" s="246"/>
      <c r="H166" s="148"/>
      <c r="I166" s="215"/>
      <c r="J166" s="153" t="e">
        <f>F166-I164</f>
        <v>#DIV/0!</v>
      </c>
      <c r="K166" s="181"/>
      <c r="L166" s="184"/>
      <c r="M166" s="187"/>
      <c r="N166" s="190"/>
      <c r="O166" s="193"/>
      <c r="P166" s="196"/>
      <c r="Q166" s="42"/>
    </row>
    <row r="167" spans="2:17">
      <c r="B167" s="23"/>
      <c r="C167" s="201">
        <v>30</v>
      </c>
      <c r="D167" s="204"/>
      <c r="E167" s="238"/>
      <c r="F167" s="160"/>
      <c r="G167" s="244"/>
      <c r="H167" s="150"/>
      <c r="I167" s="213" t="e">
        <f>AVERAGE(F167:F169)</f>
        <v>#DIV/0!</v>
      </c>
      <c r="J167" s="151" t="e">
        <f>F167-I167</f>
        <v>#DIV/0!</v>
      </c>
      <c r="K167" s="179" t="e">
        <f>(I167-$D$57)/$D$59</f>
        <v>#DIV/0!</v>
      </c>
      <c r="L167" s="182" t="e">
        <f>10^K167</f>
        <v>#DIV/0!</v>
      </c>
      <c r="M167" s="185" t="e">
        <f>L167*(452/G167)</f>
        <v>#DIV/0!</v>
      </c>
      <c r="N167" s="188" t="e">
        <f>M167*E167</f>
        <v>#DIV/0!</v>
      </c>
      <c r="O167" s="191" t="e">
        <f>N167/1000</f>
        <v>#DIV/0!</v>
      </c>
      <c r="P167" s="194" t="e">
        <f>((O167*10^-12)*(G167*617.9))*10^-6*10^9*10^3</f>
        <v>#DIV/0!</v>
      </c>
      <c r="Q167" s="42"/>
    </row>
    <row r="168" spans="2:17">
      <c r="B168" s="23"/>
      <c r="C168" s="202"/>
      <c r="D168" s="205"/>
      <c r="E168" s="239"/>
      <c r="F168" s="161"/>
      <c r="G168" s="245"/>
      <c r="H168" s="147"/>
      <c r="I168" s="214"/>
      <c r="J168" s="152" t="e">
        <f>F168-I167</f>
        <v>#DIV/0!</v>
      </c>
      <c r="K168" s="180"/>
      <c r="L168" s="183"/>
      <c r="M168" s="186"/>
      <c r="N168" s="189"/>
      <c r="O168" s="192"/>
      <c r="P168" s="195"/>
      <c r="Q168" s="42"/>
    </row>
    <row r="169" spans="2:17" ht="17" thickBot="1">
      <c r="B169" s="23"/>
      <c r="C169" s="203"/>
      <c r="D169" s="206"/>
      <c r="E169" s="240"/>
      <c r="F169" s="162"/>
      <c r="G169" s="246"/>
      <c r="H169" s="148"/>
      <c r="I169" s="215"/>
      <c r="J169" s="153" t="e">
        <f>F169-I167</f>
        <v>#DIV/0!</v>
      </c>
      <c r="K169" s="181"/>
      <c r="L169" s="184"/>
      <c r="M169" s="187"/>
      <c r="N169" s="190"/>
      <c r="O169" s="193"/>
      <c r="P169" s="196"/>
      <c r="Q169" s="42"/>
    </row>
    <row r="170" spans="2:17">
      <c r="B170" s="23"/>
      <c r="C170" s="201">
        <v>31</v>
      </c>
      <c r="D170" s="205"/>
      <c r="E170" s="238"/>
      <c r="F170" s="160"/>
      <c r="G170" s="244"/>
      <c r="H170" s="150"/>
      <c r="I170" s="213" t="e">
        <f>AVERAGE(F170:F172)</f>
        <v>#DIV/0!</v>
      </c>
      <c r="J170" s="151" t="e">
        <f>F170-I170</f>
        <v>#DIV/0!</v>
      </c>
      <c r="K170" s="179" t="e">
        <f>(I170-$D$57)/$D$59</f>
        <v>#DIV/0!</v>
      </c>
      <c r="L170" s="182" t="e">
        <f>10^K170</f>
        <v>#DIV/0!</v>
      </c>
      <c r="M170" s="185" t="e">
        <f>L170*(452/G170)</f>
        <v>#DIV/0!</v>
      </c>
      <c r="N170" s="188" t="e">
        <f>M170*E170</f>
        <v>#DIV/0!</v>
      </c>
      <c r="O170" s="191" t="e">
        <f>N170/1000</f>
        <v>#DIV/0!</v>
      </c>
      <c r="P170" s="194" t="e">
        <f>((O170*10^-12)*(G170*617.9))*10^-6*10^9*10^3</f>
        <v>#DIV/0!</v>
      </c>
      <c r="Q170" s="42"/>
    </row>
    <row r="171" spans="2:17">
      <c r="B171" s="23"/>
      <c r="C171" s="202"/>
      <c r="D171" s="205"/>
      <c r="E171" s="239"/>
      <c r="F171" s="161"/>
      <c r="G171" s="245"/>
      <c r="H171" s="147"/>
      <c r="I171" s="214"/>
      <c r="J171" s="152" t="e">
        <f>F171-I170</f>
        <v>#DIV/0!</v>
      </c>
      <c r="K171" s="180"/>
      <c r="L171" s="183"/>
      <c r="M171" s="186"/>
      <c r="N171" s="189"/>
      <c r="O171" s="192"/>
      <c r="P171" s="195"/>
      <c r="Q171" s="42"/>
    </row>
    <row r="172" spans="2:17" ht="17" thickBot="1">
      <c r="B172" s="23"/>
      <c r="C172" s="203"/>
      <c r="D172" s="206"/>
      <c r="E172" s="240"/>
      <c r="F172" s="162"/>
      <c r="G172" s="246"/>
      <c r="H172" s="148"/>
      <c r="I172" s="215"/>
      <c r="J172" s="153" t="e">
        <f>F172-I170</f>
        <v>#DIV/0!</v>
      </c>
      <c r="K172" s="181"/>
      <c r="L172" s="184"/>
      <c r="M172" s="187"/>
      <c r="N172" s="190"/>
      <c r="O172" s="193"/>
      <c r="P172" s="196"/>
      <c r="Q172" s="42"/>
    </row>
    <row r="173" spans="2:17">
      <c r="B173" s="23"/>
      <c r="C173" s="201">
        <v>32</v>
      </c>
      <c r="D173" s="204"/>
      <c r="E173" s="238"/>
      <c r="F173" s="160"/>
      <c r="G173" s="244"/>
      <c r="H173" s="150"/>
      <c r="I173" s="213" t="e">
        <f>AVERAGE(F173:F175)</f>
        <v>#DIV/0!</v>
      </c>
      <c r="J173" s="151" t="e">
        <f>F173-I173</f>
        <v>#DIV/0!</v>
      </c>
      <c r="K173" s="179" t="e">
        <f>(I173-$D$57)/$D$59</f>
        <v>#DIV/0!</v>
      </c>
      <c r="L173" s="182" t="e">
        <f>10^K173</f>
        <v>#DIV/0!</v>
      </c>
      <c r="M173" s="185" t="e">
        <f>L173*(452/G173)</f>
        <v>#DIV/0!</v>
      </c>
      <c r="N173" s="188" t="e">
        <f>M173*E173</f>
        <v>#DIV/0!</v>
      </c>
      <c r="O173" s="191" t="e">
        <f>N173/1000</f>
        <v>#DIV/0!</v>
      </c>
      <c r="P173" s="194" t="e">
        <f>((O173*10^-12)*(G173*617.9))*10^-6*10^9*10^3</f>
        <v>#DIV/0!</v>
      </c>
      <c r="Q173" s="42"/>
    </row>
    <row r="174" spans="2:17">
      <c r="B174" s="23"/>
      <c r="C174" s="202"/>
      <c r="D174" s="205"/>
      <c r="E174" s="239"/>
      <c r="F174" s="161"/>
      <c r="G174" s="245"/>
      <c r="H174" s="147"/>
      <c r="I174" s="214"/>
      <c r="J174" s="152" t="e">
        <f>F174-I173</f>
        <v>#DIV/0!</v>
      </c>
      <c r="K174" s="180"/>
      <c r="L174" s="183"/>
      <c r="M174" s="186"/>
      <c r="N174" s="189"/>
      <c r="O174" s="192"/>
      <c r="P174" s="195"/>
      <c r="Q174" s="42"/>
    </row>
    <row r="175" spans="2:17" ht="17" thickBot="1">
      <c r="B175" s="23"/>
      <c r="C175" s="203"/>
      <c r="D175" s="206"/>
      <c r="E175" s="240"/>
      <c r="F175" s="162"/>
      <c r="G175" s="246"/>
      <c r="H175" s="148"/>
      <c r="I175" s="215"/>
      <c r="J175" s="153" t="e">
        <f>F175-I173</f>
        <v>#DIV/0!</v>
      </c>
      <c r="K175" s="181"/>
      <c r="L175" s="184"/>
      <c r="M175" s="187"/>
      <c r="N175" s="190"/>
      <c r="O175" s="193"/>
      <c r="P175" s="196"/>
      <c r="Q175" s="42"/>
    </row>
    <row r="176" spans="2:17">
      <c r="B176" s="23"/>
      <c r="C176" s="201">
        <v>33</v>
      </c>
      <c r="D176" s="204"/>
      <c r="E176" s="238"/>
      <c r="F176" s="160"/>
      <c r="G176" s="244"/>
      <c r="H176" s="150"/>
      <c r="I176" s="213" t="e">
        <f>AVERAGE(F176:F178)</f>
        <v>#DIV/0!</v>
      </c>
      <c r="J176" s="151" t="e">
        <f>F176-I176</f>
        <v>#DIV/0!</v>
      </c>
      <c r="K176" s="179" t="e">
        <f>(I176-$D$57)/$D$59</f>
        <v>#DIV/0!</v>
      </c>
      <c r="L176" s="182" t="e">
        <f>10^K176</f>
        <v>#DIV/0!</v>
      </c>
      <c r="M176" s="185" t="e">
        <f>L176*(452/G176)</f>
        <v>#DIV/0!</v>
      </c>
      <c r="N176" s="188" t="e">
        <f>M176*E176</f>
        <v>#DIV/0!</v>
      </c>
      <c r="O176" s="191" t="e">
        <f>N176/1000</f>
        <v>#DIV/0!</v>
      </c>
      <c r="P176" s="194" t="e">
        <f>((O176*10^-12)*(G176*617.9))*10^-6*10^9*10^3</f>
        <v>#DIV/0!</v>
      </c>
      <c r="Q176" s="42"/>
    </row>
    <row r="177" spans="2:17">
      <c r="B177" s="23"/>
      <c r="C177" s="202"/>
      <c r="D177" s="205"/>
      <c r="E177" s="239"/>
      <c r="F177" s="161"/>
      <c r="G177" s="245"/>
      <c r="H177" s="147"/>
      <c r="I177" s="214"/>
      <c r="J177" s="152" t="e">
        <f>F177-I176</f>
        <v>#DIV/0!</v>
      </c>
      <c r="K177" s="180"/>
      <c r="L177" s="183"/>
      <c r="M177" s="186"/>
      <c r="N177" s="189"/>
      <c r="O177" s="192"/>
      <c r="P177" s="195"/>
      <c r="Q177" s="42"/>
    </row>
    <row r="178" spans="2:17" ht="17" thickBot="1">
      <c r="B178" s="23"/>
      <c r="C178" s="203"/>
      <c r="D178" s="206"/>
      <c r="E178" s="240"/>
      <c r="F178" s="162"/>
      <c r="G178" s="246"/>
      <c r="H178" s="148"/>
      <c r="I178" s="215"/>
      <c r="J178" s="153" t="e">
        <f>F178-I176</f>
        <v>#DIV/0!</v>
      </c>
      <c r="K178" s="181"/>
      <c r="L178" s="184"/>
      <c r="M178" s="187"/>
      <c r="N178" s="190"/>
      <c r="O178" s="193"/>
      <c r="P178" s="196"/>
      <c r="Q178" s="42"/>
    </row>
    <row r="179" spans="2:17">
      <c r="B179" s="23"/>
      <c r="C179" s="201">
        <v>34</v>
      </c>
      <c r="D179" s="205"/>
      <c r="E179" s="238"/>
      <c r="F179" s="160"/>
      <c r="G179" s="244"/>
      <c r="H179" s="150"/>
      <c r="I179" s="213" t="e">
        <f>AVERAGE(F179:F181)</f>
        <v>#DIV/0!</v>
      </c>
      <c r="J179" s="151" t="e">
        <f>F179-I179</f>
        <v>#DIV/0!</v>
      </c>
      <c r="K179" s="179" t="e">
        <f>(I179-$D$57)/$D$59</f>
        <v>#DIV/0!</v>
      </c>
      <c r="L179" s="182" t="e">
        <f>10^K179</f>
        <v>#DIV/0!</v>
      </c>
      <c r="M179" s="185" t="e">
        <f>L179*(452/G179)</f>
        <v>#DIV/0!</v>
      </c>
      <c r="N179" s="188" t="e">
        <f>M179*E179</f>
        <v>#DIV/0!</v>
      </c>
      <c r="O179" s="191" t="e">
        <f>N179/1000</f>
        <v>#DIV/0!</v>
      </c>
      <c r="P179" s="194" t="e">
        <f>((O179*10^-12)*(G179*617.9))*10^-6*10^9*10^3</f>
        <v>#DIV/0!</v>
      </c>
      <c r="Q179" s="42"/>
    </row>
    <row r="180" spans="2:17">
      <c r="B180" s="23"/>
      <c r="C180" s="202"/>
      <c r="D180" s="205"/>
      <c r="E180" s="239"/>
      <c r="F180" s="161"/>
      <c r="G180" s="245"/>
      <c r="H180" s="147"/>
      <c r="I180" s="214"/>
      <c r="J180" s="152" t="e">
        <f>F180-I179</f>
        <v>#DIV/0!</v>
      </c>
      <c r="K180" s="180"/>
      <c r="L180" s="183"/>
      <c r="M180" s="186"/>
      <c r="N180" s="189"/>
      <c r="O180" s="192"/>
      <c r="P180" s="195"/>
      <c r="Q180" s="42"/>
    </row>
    <row r="181" spans="2:17" ht="17" thickBot="1">
      <c r="B181" s="23"/>
      <c r="C181" s="203"/>
      <c r="D181" s="206"/>
      <c r="E181" s="240"/>
      <c r="F181" s="162"/>
      <c r="G181" s="246"/>
      <c r="H181" s="148"/>
      <c r="I181" s="215"/>
      <c r="J181" s="153" t="e">
        <f>F181-I179</f>
        <v>#DIV/0!</v>
      </c>
      <c r="K181" s="181"/>
      <c r="L181" s="184"/>
      <c r="M181" s="187"/>
      <c r="N181" s="190"/>
      <c r="O181" s="193"/>
      <c r="P181" s="196"/>
      <c r="Q181" s="42"/>
    </row>
    <row r="182" spans="2:17">
      <c r="B182" s="23"/>
      <c r="C182" s="201">
        <v>35</v>
      </c>
      <c r="D182" s="204"/>
      <c r="E182" s="238"/>
      <c r="F182" s="160"/>
      <c r="G182" s="244"/>
      <c r="H182" s="150"/>
      <c r="I182" s="213" t="e">
        <f>AVERAGE(F182:F184)</f>
        <v>#DIV/0!</v>
      </c>
      <c r="J182" s="151" t="e">
        <f>F182-I182</f>
        <v>#DIV/0!</v>
      </c>
      <c r="K182" s="179" t="e">
        <f>(I182-$D$57)/$D$59</f>
        <v>#DIV/0!</v>
      </c>
      <c r="L182" s="182" t="e">
        <f>10^K182</f>
        <v>#DIV/0!</v>
      </c>
      <c r="M182" s="185" t="e">
        <f>L182*(452/G182)</f>
        <v>#DIV/0!</v>
      </c>
      <c r="N182" s="188" t="e">
        <f>M182*E182</f>
        <v>#DIV/0!</v>
      </c>
      <c r="O182" s="191" t="e">
        <f>N182/1000</f>
        <v>#DIV/0!</v>
      </c>
      <c r="P182" s="194" t="e">
        <f>((O182*10^-12)*(G182*617.9))*10^-6*10^9*10^3</f>
        <v>#DIV/0!</v>
      </c>
      <c r="Q182" s="42"/>
    </row>
    <row r="183" spans="2:17">
      <c r="B183" s="23"/>
      <c r="C183" s="202"/>
      <c r="D183" s="205"/>
      <c r="E183" s="239"/>
      <c r="F183" s="161"/>
      <c r="G183" s="245"/>
      <c r="H183" s="147"/>
      <c r="I183" s="214"/>
      <c r="J183" s="152" t="e">
        <f>F183-I182</f>
        <v>#DIV/0!</v>
      </c>
      <c r="K183" s="180"/>
      <c r="L183" s="183"/>
      <c r="M183" s="186"/>
      <c r="N183" s="189"/>
      <c r="O183" s="192"/>
      <c r="P183" s="195"/>
      <c r="Q183" s="42"/>
    </row>
    <row r="184" spans="2:17" ht="17" thickBot="1">
      <c r="B184" s="23"/>
      <c r="C184" s="203"/>
      <c r="D184" s="206"/>
      <c r="E184" s="240"/>
      <c r="F184" s="162"/>
      <c r="G184" s="246"/>
      <c r="H184" s="148"/>
      <c r="I184" s="215"/>
      <c r="J184" s="153" t="e">
        <f>F184-I182</f>
        <v>#DIV/0!</v>
      </c>
      <c r="K184" s="181"/>
      <c r="L184" s="184"/>
      <c r="M184" s="187"/>
      <c r="N184" s="190"/>
      <c r="O184" s="193"/>
      <c r="P184" s="196"/>
      <c r="Q184" s="42"/>
    </row>
    <row r="185" spans="2:17">
      <c r="B185" s="23"/>
      <c r="C185" s="201">
        <v>36</v>
      </c>
      <c r="D185" s="204"/>
      <c r="E185" s="238"/>
      <c r="F185" s="160"/>
      <c r="G185" s="244"/>
      <c r="H185" s="150"/>
      <c r="I185" s="213" t="e">
        <f>AVERAGE(F185:F187)</f>
        <v>#DIV/0!</v>
      </c>
      <c r="J185" s="151" t="e">
        <f>F185-I185</f>
        <v>#DIV/0!</v>
      </c>
      <c r="K185" s="179" t="e">
        <f>(I185-$D$57)/$D$59</f>
        <v>#DIV/0!</v>
      </c>
      <c r="L185" s="182" t="e">
        <f>10^K185</f>
        <v>#DIV/0!</v>
      </c>
      <c r="M185" s="185" t="e">
        <f>L185*(452/G185)</f>
        <v>#DIV/0!</v>
      </c>
      <c r="N185" s="188" t="e">
        <f>M185*E185</f>
        <v>#DIV/0!</v>
      </c>
      <c r="O185" s="191" t="e">
        <f>N185/1000</f>
        <v>#DIV/0!</v>
      </c>
      <c r="P185" s="194" t="e">
        <f>((O185*10^-12)*(G185*617.9))*10^-6*10^9*10^3</f>
        <v>#DIV/0!</v>
      </c>
      <c r="Q185" s="42"/>
    </row>
    <row r="186" spans="2:17">
      <c r="B186" s="23"/>
      <c r="C186" s="202"/>
      <c r="D186" s="205"/>
      <c r="E186" s="239"/>
      <c r="F186" s="161"/>
      <c r="G186" s="245"/>
      <c r="H186" s="147"/>
      <c r="I186" s="214"/>
      <c r="J186" s="152" t="e">
        <f>F186-I185</f>
        <v>#DIV/0!</v>
      </c>
      <c r="K186" s="180"/>
      <c r="L186" s="183"/>
      <c r="M186" s="186"/>
      <c r="N186" s="189"/>
      <c r="O186" s="192"/>
      <c r="P186" s="195"/>
      <c r="Q186" s="42"/>
    </row>
    <row r="187" spans="2:17" ht="17" thickBot="1">
      <c r="B187" s="23"/>
      <c r="C187" s="203"/>
      <c r="D187" s="206"/>
      <c r="E187" s="240"/>
      <c r="F187" s="162"/>
      <c r="G187" s="246"/>
      <c r="H187" s="148"/>
      <c r="I187" s="215"/>
      <c r="J187" s="153" t="e">
        <f>F187-I185</f>
        <v>#DIV/0!</v>
      </c>
      <c r="K187" s="181"/>
      <c r="L187" s="184"/>
      <c r="M187" s="187"/>
      <c r="N187" s="190"/>
      <c r="O187" s="193"/>
      <c r="P187" s="196"/>
      <c r="Q187" s="42"/>
    </row>
    <row r="188" spans="2:17">
      <c r="B188" s="23"/>
      <c r="C188" s="201">
        <v>37</v>
      </c>
      <c r="D188" s="205"/>
      <c r="E188" s="238"/>
      <c r="F188" s="160"/>
      <c r="G188" s="244"/>
      <c r="H188" s="150"/>
      <c r="I188" s="213" t="e">
        <f>AVERAGE(F188:F190)</f>
        <v>#DIV/0!</v>
      </c>
      <c r="J188" s="151" t="e">
        <f>F188-I188</f>
        <v>#DIV/0!</v>
      </c>
      <c r="K188" s="179" t="e">
        <f>(I188-$D$57)/$D$59</f>
        <v>#DIV/0!</v>
      </c>
      <c r="L188" s="182" t="e">
        <f>10^K188</f>
        <v>#DIV/0!</v>
      </c>
      <c r="M188" s="185" t="e">
        <f>L188*(452/G188)</f>
        <v>#DIV/0!</v>
      </c>
      <c r="N188" s="188" t="e">
        <f>M188*E188</f>
        <v>#DIV/0!</v>
      </c>
      <c r="O188" s="191" t="e">
        <f>N188/1000</f>
        <v>#DIV/0!</v>
      </c>
      <c r="P188" s="194" t="e">
        <f>((O188*10^-12)*(G188*617.9))*10^-6*10^9*10^3</f>
        <v>#DIV/0!</v>
      </c>
      <c r="Q188" s="42"/>
    </row>
    <row r="189" spans="2:17">
      <c r="B189" s="23"/>
      <c r="C189" s="202"/>
      <c r="D189" s="205"/>
      <c r="E189" s="239"/>
      <c r="F189" s="161"/>
      <c r="G189" s="245"/>
      <c r="H189" s="147"/>
      <c r="I189" s="214"/>
      <c r="J189" s="152" t="e">
        <f>F189-I188</f>
        <v>#DIV/0!</v>
      </c>
      <c r="K189" s="180"/>
      <c r="L189" s="183"/>
      <c r="M189" s="186"/>
      <c r="N189" s="189"/>
      <c r="O189" s="192"/>
      <c r="P189" s="195"/>
      <c r="Q189" s="42"/>
    </row>
    <row r="190" spans="2:17" ht="17" thickBot="1">
      <c r="B190" s="23"/>
      <c r="C190" s="203"/>
      <c r="D190" s="206"/>
      <c r="E190" s="240"/>
      <c r="F190" s="162"/>
      <c r="G190" s="246"/>
      <c r="H190" s="148"/>
      <c r="I190" s="215"/>
      <c r="J190" s="153" t="e">
        <f>F190-I188</f>
        <v>#DIV/0!</v>
      </c>
      <c r="K190" s="181"/>
      <c r="L190" s="184"/>
      <c r="M190" s="187"/>
      <c r="N190" s="190"/>
      <c r="O190" s="193"/>
      <c r="P190" s="196"/>
      <c r="Q190" s="42"/>
    </row>
    <row r="191" spans="2:17">
      <c r="B191" s="23"/>
      <c r="C191" s="201">
        <v>38</v>
      </c>
      <c r="D191" s="204"/>
      <c r="E191" s="238"/>
      <c r="F191" s="160"/>
      <c r="G191" s="244"/>
      <c r="H191" s="150"/>
      <c r="I191" s="213" t="e">
        <f>AVERAGE(F191:F193)</f>
        <v>#DIV/0!</v>
      </c>
      <c r="J191" s="151" t="e">
        <f>F191-I191</f>
        <v>#DIV/0!</v>
      </c>
      <c r="K191" s="179" t="e">
        <f>(I191-$D$57)/$D$59</f>
        <v>#DIV/0!</v>
      </c>
      <c r="L191" s="182" t="e">
        <f>10^K191</f>
        <v>#DIV/0!</v>
      </c>
      <c r="M191" s="185" t="e">
        <f>L191*(452/G191)</f>
        <v>#DIV/0!</v>
      </c>
      <c r="N191" s="188" t="e">
        <f>M191*E191</f>
        <v>#DIV/0!</v>
      </c>
      <c r="O191" s="191" t="e">
        <f>N191/1000</f>
        <v>#DIV/0!</v>
      </c>
      <c r="P191" s="194" t="e">
        <f>((O191*10^-12)*(G191*617.9))*10^-6*10^9*10^3</f>
        <v>#DIV/0!</v>
      </c>
      <c r="Q191" s="42"/>
    </row>
    <row r="192" spans="2:17">
      <c r="B192" s="23"/>
      <c r="C192" s="202"/>
      <c r="D192" s="205"/>
      <c r="E192" s="239"/>
      <c r="F192" s="161"/>
      <c r="G192" s="245"/>
      <c r="H192" s="147"/>
      <c r="I192" s="214"/>
      <c r="J192" s="152" t="e">
        <f>F192-I191</f>
        <v>#DIV/0!</v>
      </c>
      <c r="K192" s="180"/>
      <c r="L192" s="183"/>
      <c r="M192" s="186"/>
      <c r="N192" s="189"/>
      <c r="O192" s="192"/>
      <c r="P192" s="195"/>
      <c r="Q192" s="42"/>
    </row>
    <row r="193" spans="2:17" ht="17" thickBot="1">
      <c r="B193" s="23"/>
      <c r="C193" s="203"/>
      <c r="D193" s="206"/>
      <c r="E193" s="240"/>
      <c r="F193" s="162"/>
      <c r="G193" s="246"/>
      <c r="H193" s="148"/>
      <c r="I193" s="215"/>
      <c r="J193" s="153" t="e">
        <f>F193-I191</f>
        <v>#DIV/0!</v>
      </c>
      <c r="K193" s="181"/>
      <c r="L193" s="184"/>
      <c r="M193" s="187"/>
      <c r="N193" s="190"/>
      <c r="O193" s="193"/>
      <c r="P193" s="196"/>
      <c r="Q193" s="42"/>
    </row>
    <row r="194" spans="2:17">
      <c r="B194" s="23"/>
      <c r="C194" s="201">
        <v>39</v>
      </c>
      <c r="D194" s="204"/>
      <c r="E194" s="238"/>
      <c r="F194" s="160"/>
      <c r="G194" s="244"/>
      <c r="H194" s="150"/>
      <c r="I194" s="213" t="e">
        <f>AVERAGE(F194:F196)</f>
        <v>#DIV/0!</v>
      </c>
      <c r="J194" s="151" t="e">
        <f>F194-I194</f>
        <v>#DIV/0!</v>
      </c>
      <c r="K194" s="179" t="e">
        <f>(I194-$D$57)/$D$59</f>
        <v>#DIV/0!</v>
      </c>
      <c r="L194" s="182" t="e">
        <f>10^K194</f>
        <v>#DIV/0!</v>
      </c>
      <c r="M194" s="185" t="e">
        <f>L194*(452/G194)</f>
        <v>#DIV/0!</v>
      </c>
      <c r="N194" s="188" t="e">
        <f>M194*E194</f>
        <v>#DIV/0!</v>
      </c>
      <c r="O194" s="191" t="e">
        <f>N194/1000</f>
        <v>#DIV/0!</v>
      </c>
      <c r="P194" s="194" t="e">
        <f>((O194*10^-12)*(G194*617.9))*10^-6*10^9*10^3</f>
        <v>#DIV/0!</v>
      </c>
      <c r="Q194" s="42"/>
    </row>
    <row r="195" spans="2:17">
      <c r="B195" s="23"/>
      <c r="C195" s="202"/>
      <c r="D195" s="205"/>
      <c r="E195" s="239"/>
      <c r="F195" s="161"/>
      <c r="G195" s="245"/>
      <c r="H195" s="147"/>
      <c r="I195" s="214"/>
      <c r="J195" s="152" t="e">
        <f>F195-I194</f>
        <v>#DIV/0!</v>
      </c>
      <c r="K195" s="180"/>
      <c r="L195" s="183"/>
      <c r="M195" s="186"/>
      <c r="N195" s="189"/>
      <c r="O195" s="192"/>
      <c r="P195" s="195"/>
      <c r="Q195" s="42"/>
    </row>
    <row r="196" spans="2:17" ht="17" thickBot="1">
      <c r="B196" s="23"/>
      <c r="C196" s="203"/>
      <c r="D196" s="206"/>
      <c r="E196" s="240"/>
      <c r="F196" s="162"/>
      <c r="G196" s="246"/>
      <c r="H196" s="148"/>
      <c r="I196" s="215"/>
      <c r="J196" s="153" t="e">
        <f>F196-I194</f>
        <v>#DIV/0!</v>
      </c>
      <c r="K196" s="181"/>
      <c r="L196" s="184"/>
      <c r="M196" s="187"/>
      <c r="N196" s="190"/>
      <c r="O196" s="193"/>
      <c r="P196" s="196"/>
      <c r="Q196" s="42"/>
    </row>
    <row r="197" spans="2:17">
      <c r="B197" s="23"/>
      <c r="C197" s="201">
        <v>40</v>
      </c>
      <c r="D197" s="205"/>
      <c r="E197" s="238"/>
      <c r="F197" s="160"/>
      <c r="G197" s="244"/>
      <c r="H197" s="150"/>
      <c r="I197" s="213" t="e">
        <f>AVERAGE(F197:F199)</f>
        <v>#DIV/0!</v>
      </c>
      <c r="J197" s="151" t="e">
        <f>F197-I197</f>
        <v>#DIV/0!</v>
      </c>
      <c r="K197" s="179" t="e">
        <f>(I197-$D$57)/$D$59</f>
        <v>#DIV/0!</v>
      </c>
      <c r="L197" s="182" t="e">
        <f>10^K197</f>
        <v>#DIV/0!</v>
      </c>
      <c r="M197" s="185" t="e">
        <f>L197*(452/G197)</f>
        <v>#DIV/0!</v>
      </c>
      <c r="N197" s="188" t="e">
        <f>M197*E197</f>
        <v>#DIV/0!</v>
      </c>
      <c r="O197" s="191" t="e">
        <f>N197/1000</f>
        <v>#DIV/0!</v>
      </c>
      <c r="P197" s="194" t="e">
        <f>((O197*10^-12)*(G197*617.9))*10^-6*10^9*10^3</f>
        <v>#DIV/0!</v>
      </c>
      <c r="Q197" s="42"/>
    </row>
    <row r="198" spans="2:17">
      <c r="B198" s="23"/>
      <c r="C198" s="202"/>
      <c r="D198" s="205"/>
      <c r="E198" s="239"/>
      <c r="F198" s="161"/>
      <c r="G198" s="245"/>
      <c r="H198" s="147"/>
      <c r="I198" s="214"/>
      <c r="J198" s="152" t="e">
        <f>F198-I197</f>
        <v>#DIV/0!</v>
      </c>
      <c r="K198" s="180"/>
      <c r="L198" s="183"/>
      <c r="M198" s="186"/>
      <c r="N198" s="189"/>
      <c r="O198" s="192"/>
      <c r="P198" s="195"/>
      <c r="Q198" s="42"/>
    </row>
    <row r="199" spans="2:17" ht="17" thickBot="1">
      <c r="B199" s="23"/>
      <c r="C199" s="203"/>
      <c r="D199" s="206"/>
      <c r="E199" s="240"/>
      <c r="F199" s="162"/>
      <c r="G199" s="246"/>
      <c r="H199" s="148"/>
      <c r="I199" s="215"/>
      <c r="J199" s="153" t="e">
        <f>F199-I197</f>
        <v>#DIV/0!</v>
      </c>
      <c r="K199" s="181"/>
      <c r="L199" s="184"/>
      <c r="M199" s="187"/>
      <c r="N199" s="190"/>
      <c r="O199" s="193"/>
      <c r="P199" s="196"/>
      <c r="Q199" s="42"/>
    </row>
    <row r="200" spans="2:17">
      <c r="B200" s="23"/>
      <c r="C200" s="201">
        <v>41</v>
      </c>
      <c r="D200" s="204"/>
      <c r="E200" s="238"/>
      <c r="F200" s="160"/>
      <c r="G200" s="244"/>
      <c r="H200" s="150"/>
      <c r="I200" s="213" t="e">
        <f>AVERAGE(F200:F202)</f>
        <v>#DIV/0!</v>
      </c>
      <c r="J200" s="151" t="e">
        <f>F200-I200</f>
        <v>#DIV/0!</v>
      </c>
      <c r="K200" s="179" t="e">
        <f>(I200-$D$57)/$D$59</f>
        <v>#DIV/0!</v>
      </c>
      <c r="L200" s="182" t="e">
        <f>10^K200</f>
        <v>#DIV/0!</v>
      </c>
      <c r="M200" s="185" t="e">
        <f>L200*(452/G200)</f>
        <v>#DIV/0!</v>
      </c>
      <c r="N200" s="188" t="e">
        <f>M200*E200</f>
        <v>#DIV/0!</v>
      </c>
      <c r="O200" s="191" t="e">
        <f>N200/1000</f>
        <v>#DIV/0!</v>
      </c>
      <c r="P200" s="194" t="e">
        <f>((O200*10^-12)*(G200*617.9))*10^-6*10^9*10^3</f>
        <v>#DIV/0!</v>
      </c>
      <c r="Q200" s="42"/>
    </row>
    <row r="201" spans="2:17">
      <c r="B201" s="23"/>
      <c r="C201" s="202"/>
      <c r="D201" s="205"/>
      <c r="E201" s="239"/>
      <c r="F201" s="161"/>
      <c r="G201" s="245"/>
      <c r="H201" s="147"/>
      <c r="I201" s="214"/>
      <c r="J201" s="152" t="e">
        <f>F201-I200</f>
        <v>#DIV/0!</v>
      </c>
      <c r="K201" s="180"/>
      <c r="L201" s="183"/>
      <c r="M201" s="186"/>
      <c r="N201" s="189"/>
      <c r="O201" s="192"/>
      <c r="P201" s="195"/>
      <c r="Q201" s="42"/>
    </row>
    <row r="202" spans="2:17" ht="17" thickBot="1">
      <c r="B202" s="23"/>
      <c r="C202" s="203"/>
      <c r="D202" s="206"/>
      <c r="E202" s="240"/>
      <c r="F202" s="162"/>
      <c r="G202" s="246"/>
      <c r="H202" s="148"/>
      <c r="I202" s="215"/>
      <c r="J202" s="153" t="e">
        <f>F202-I200</f>
        <v>#DIV/0!</v>
      </c>
      <c r="K202" s="181"/>
      <c r="L202" s="184"/>
      <c r="M202" s="187"/>
      <c r="N202" s="190"/>
      <c r="O202" s="193"/>
      <c r="P202" s="196"/>
      <c r="Q202" s="42"/>
    </row>
    <row r="203" spans="2:17">
      <c r="B203" s="23"/>
      <c r="C203" s="201">
        <v>42</v>
      </c>
      <c r="D203" s="204"/>
      <c r="E203" s="238"/>
      <c r="F203" s="160"/>
      <c r="G203" s="244"/>
      <c r="H203" s="150"/>
      <c r="I203" s="213" t="e">
        <f>AVERAGE(F203:F205)</f>
        <v>#DIV/0!</v>
      </c>
      <c r="J203" s="151" t="e">
        <f>F203-I203</f>
        <v>#DIV/0!</v>
      </c>
      <c r="K203" s="179" t="e">
        <f>(I203-$D$57)/$D$59</f>
        <v>#DIV/0!</v>
      </c>
      <c r="L203" s="182" t="e">
        <f>10^K203</f>
        <v>#DIV/0!</v>
      </c>
      <c r="M203" s="185" t="e">
        <f>L203*(452/G203)</f>
        <v>#DIV/0!</v>
      </c>
      <c r="N203" s="188" t="e">
        <f>M203*E203</f>
        <v>#DIV/0!</v>
      </c>
      <c r="O203" s="191" t="e">
        <f>N203/1000</f>
        <v>#DIV/0!</v>
      </c>
      <c r="P203" s="194" t="e">
        <f>((O203*10^-12)*(G203*617.9))*10^-6*10^9*10^3</f>
        <v>#DIV/0!</v>
      </c>
      <c r="Q203" s="42"/>
    </row>
    <row r="204" spans="2:17">
      <c r="B204" s="23"/>
      <c r="C204" s="202"/>
      <c r="D204" s="205"/>
      <c r="E204" s="239"/>
      <c r="F204" s="161"/>
      <c r="G204" s="245"/>
      <c r="H204" s="147"/>
      <c r="I204" s="214"/>
      <c r="J204" s="152" t="e">
        <f>F204-I203</f>
        <v>#DIV/0!</v>
      </c>
      <c r="K204" s="180"/>
      <c r="L204" s="183"/>
      <c r="M204" s="186"/>
      <c r="N204" s="189"/>
      <c r="O204" s="192"/>
      <c r="P204" s="195"/>
      <c r="Q204" s="42"/>
    </row>
    <row r="205" spans="2:17" ht="17" thickBot="1">
      <c r="B205" s="23"/>
      <c r="C205" s="203"/>
      <c r="D205" s="206"/>
      <c r="E205" s="240"/>
      <c r="F205" s="162"/>
      <c r="G205" s="246"/>
      <c r="H205" s="148"/>
      <c r="I205" s="215"/>
      <c r="J205" s="153" t="e">
        <f>F205-I203</f>
        <v>#DIV/0!</v>
      </c>
      <c r="K205" s="181"/>
      <c r="L205" s="184"/>
      <c r="M205" s="187"/>
      <c r="N205" s="190"/>
      <c r="O205" s="193"/>
      <c r="P205" s="196"/>
      <c r="Q205" s="42"/>
    </row>
    <row r="206" spans="2:17">
      <c r="B206" s="23"/>
      <c r="C206" s="201">
        <v>43</v>
      </c>
      <c r="D206" s="205"/>
      <c r="E206" s="238"/>
      <c r="F206" s="160"/>
      <c r="G206" s="244"/>
      <c r="H206" s="150"/>
      <c r="I206" s="213" t="e">
        <f>AVERAGE(F206:F208)</f>
        <v>#DIV/0!</v>
      </c>
      <c r="J206" s="151" t="e">
        <f>F206-I206</f>
        <v>#DIV/0!</v>
      </c>
      <c r="K206" s="179" t="e">
        <f>(I206-$D$57)/$D$59</f>
        <v>#DIV/0!</v>
      </c>
      <c r="L206" s="182" t="e">
        <f>10^K206</f>
        <v>#DIV/0!</v>
      </c>
      <c r="M206" s="185" t="e">
        <f>L206*(452/G206)</f>
        <v>#DIV/0!</v>
      </c>
      <c r="N206" s="188" t="e">
        <f>M206*E206</f>
        <v>#DIV/0!</v>
      </c>
      <c r="O206" s="191" t="e">
        <f>N206/1000</f>
        <v>#DIV/0!</v>
      </c>
      <c r="P206" s="194" t="e">
        <f>((O206*10^-12)*(G206*617.9))*10^-6*10^9*10^3</f>
        <v>#DIV/0!</v>
      </c>
      <c r="Q206" s="42"/>
    </row>
    <row r="207" spans="2:17">
      <c r="B207" s="23"/>
      <c r="C207" s="202"/>
      <c r="D207" s="205"/>
      <c r="E207" s="239"/>
      <c r="F207" s="161"/>
      <c r="G207" s="245"/>
      <c r="H207" s="147"/>
      <c r="I207" s="214"/>
      <c r="J207" s="152" t="e">
        <f>F207-I206</f>
        <v>#DIV/0!</v>
      </c>
      <c r="K207" s="180"/>
      <c r="L207" s="183"/>
      <c r="M207" s="186"/>
      <c r="N207" s="189"/>
      <c r="O207" s="192"/>
      <c r="P207" s="195"/>
      <c r="Q207" s="42"/>
    </row>
    <row r="208" spans="2:17" ht="17" thickBot="1">
      <c r="B208" s="23"/>
      <c r="C208" s="203"/>
      <c r="D208" s="206"/>
      <c r="E208" s="240"/>
      <c r="F208" s="162"/>
      <c r="G208" s="246"/>
      <c r="H208" s="148"/>
      <c r="I208" s="215"/>
      <c r="J208" s="153" t="e">
        <f>F208-I206</f>
        <v>#DIV/0!</v>
      </c>
      <c r="K208" s="181"/>
      <c r="L208" s="184"/>
      <c r="M208" s="187"/>
      <c r="N208" s="190"/>
      <c r="O208" s="193"/>
      <c r="P208" s="196"/>
      <c r="Q208" s="42"/>
    </row>
    <row r="209" spans="2:17">
      <c r="B209" s="23"/>
      <c r="C209" s="201">
        <v>44</v>
      </c>
      <c r="D209" s="204"/>
      <c r="E209" s="238"/>
      <c r="F209" s="160"/>
      <c r="G209" s="244"/>
      <c r="H209" s="150"/>
      <c r="I209" s="213" t="e">
        <f>AVERAGE(F209:F211)</f>
        <v>#DIV/0!</v>
      </c>
      <c r="J209" s="151" t="e">
        <f>F209-I209</f>
        <v>#DIV/0!</v>
      </c>
      <c r="K209" s="179" t="e">
        <f>(I209-$D$57)/$D$59</f>
        <v>#DIV/0!</v>
      </c>
      <c r="L209" s="182" t="e">
        <f>10^K209</f>
        <v>#DIV/0!</v>
      </c>
      <c r="M209" s="185" t="e">
        <f>L209*(452/G209)</f>
        <v>#DIV/0!</v>
      </c>
      <c r="N209" s="188" t="e">
        <f>M209*E209</f>
        <v>#DIV/0!</v>
      </c>
      <c r="O209" s="191" t="e">
        <f>N209/1000</f>
        <v>#DIV/0!</v>
      </c>
      <c r="P209" s="194" t="e">
        <f>((O209*10^-12)*(G209*617.9))*10^-6*10^9*10^3</f>
        <v>#DIV/0!</v>
      </c>
      <c r="Q209" s="42"/>
    </row>
    <row r="210" spans="2:17">
      <c r="B210" s="23"/>
      <c r="C210" s="202"/>
      <c r="D210" s="205"/>
      <c r="E210" s="239"/>
      <c r="F210" s="161"/>
      <c r="G210" s="245"/>
      <c r="H210" s="147"/>
      <c r="I210" s="214"/>
      <c r="J210" s="152" t="e">
        <f>F210-I209</f>
        <v>#DIV/0!</v>
      </c>
      <c r="K210" s="180"/>
      <c r="L210" s="183"/>
      <c r="M210" s="186"/>
      <c r="N210" s="189"/>
      <c r="O210" s="192"/>
      <c r="P210" s="195"/>
      <c r="Q210" s="42"/>
    </row>
    <row r="211" spans="2:17" ht="17" thickBot="1">
      <c r="B211" s="23"/>
      <c r="C211" s="203"/>
      <c r="D211" s="206"/>
      <c r="E211" s="240"/>
      <c r="F211" s="162"/>
      <c r="G211" s="246"/>
      <c r="H211" s="148"/>
      <c r="I211" s="215"/>
      <c r="J211" s="153" t="e">
        <f>F211-I209</f>
        <v>#DIV/0!</v>
      </c>
      <c r="K211" s="181"/>
      <c r="L211" s="184"/>
      <c r="M211" s="187"/>
      <c r="N211" s="190"/>
      <c r="O211" s="193"/>
      <c r="P211" s="196"/>
      <c r="Q211" s="42"/>
    </row>
    <row r="212" spans="2:17">
      <c r="B212" s="23"/>
      <c r="C212" s="201">
        <v>45</v>
      </c>
      <c r="D212" s="204"/>
      <c r="E212" s="238"/>
      <c r="F212" s="160"/>
      <c r="G212" s="244"/>
      <c r="H212" s="150"/>
      <c r="I212" s="213" t="e">
        <f>AVERAGE(F212:F214)</f>
        <v>#DIV/0!</v>
      </c>
      <c r="J212" s="151" t="e">
        <f>F212-I212</f>
        <v>#DIV/0!</v>
      </c>
      <c r="K212" s="179" t="e">
        <f>(I212-$D$57)/$D$59</f>
        <v>#DIV/0!</v>
      </c>
      <c r="L212" s="182" t="e">
        <f>10^K212</f>
        <v>#DIV/0!</v>
      </c>
      <c r="M212" s="185" t="e">
        <f>L212*(452/G212)</f>
        <v>#DIV/0!</v>
      </c>
      <c r="N212" s="188" t="e">
        <f>M212*E212</f>
        <v>#DIV/0!</v>
      </c>
      <c r="O212" s="191" t="e">
        <f>N212/1000</f>
        <v>#DIV/0!</v>
      </c>
      <c r="P212" s="194" t="e">
        <f>((O212*10^-12)*(G212*617.9))*10^-6*10^9*10^3</f>
        <v>#DIV/0!</v>
      </c>
      <c r="Q212" s="42"/>
    </row>
    <row r="213" spans="2:17">
      <c r="B213" s="23"/>
      <c r="C213" s="202"/>
      <c r="D213" s="205"/>
      <c r="E213" s="239"/>
      <c r="F213" s="161"/>
      <c r="G213" s="245"/>
      <c r="H213" s="147"/>
      <c r="I213" s="214"/>
      <c r="J213" s="152" t="e">
        <f>F213-I212</f>
        <v>#DIV/0!</v>
      </c>
      <c r="K213" s="180"/>
      <c r="L213" s="183"/>
      <c r="M213" s="186"/>
      <c r="N213" s="189"/>
      <c r="O213" s="192"/>
      <c r="P213" s="195"/>
      <c r="Q213" s="42"/>
    </row>
    <row r="214" spans="2:17" ht="17" thickBot="1">
      <c r="B214" s="23"/>
      <c r="C214" s="203"/>
      <c r="D214" s="206"/>
      <c r="E214" s="240"/>
      <c r="F214" s="162"/>
      <c r="G214" s="246"/>
      <c r="H214" s="148"/>
      <c r="I214" s="215"/>
      <c r="J214" s="153" t="e">
        <f>F214-I212</f>
        <v>#DIV/0!</v>
      </c>
      <c r="K214" s="181"/>
      <c r="L214" s="184"/>
      <c r="M214" s="187"/>
      <c r="N214" s="190"/>
      <c r="O214" s="193"/>
      <c r="P214" s="196"/>
      <c r="Q214" s="42"/>
    </row>
    <row r="215" spans="2:17">
      <c r="B215" s="23"/>
      <c r="C215" s="201">
        <v>46</v>
      </c>
      <c r="D215" s="205"/>
      <c r="E215" s="238"/>
      <c r="F215" s="160"/>
      <c r="G215" s="244"/>
      <c r="H215" s="150"/>
      <c r="I215" s="213" t="e">
        <f>AVERAGE(F215:F217)</f>
        <v>#DIV/0!</v>
      </c>
      <c r="J215" s="151" t="e">
        <f>F215-I215</f>
        <v>#DIV/0!</v>
      </c>
      <c r="K215" s="179" t="e">
        <f>(I215-$D$57)/$D$59</f>
        <v>#DIV/0!</v>
      </c>
      <c r="L215" s="182" t="e">
        <f>10^K215</f>
        <v>#DIV/0!</v>
      </c>
      <c r="M215" s="185" t="e">
        <f>L215*(452/G215)</f>
        <v>#DIV/0!</v>
      </c>
      <c r="N215" s="188" t="e">
        <f>M215*E215</f>
        <v>#DIV/0!</v>
      </c>
      <c r="O215" s="191" t="e">
        <f>N215/1000</f>
        <v>#DIV/0!</v>
      </c>
      <c r="P215" s="194" t="e">
        <f>((O215*10^-12)*(G215*617.9))*10^-6*10^9*10^3</f>
        <v>#DIV/0!</v>
      </c>
      <c r="Q215" s="42"/>
    </row>
    <row r="216" spans="2:17">
      <c r="B216" s="23"/>
      <c r="C216" s="202"/>
      <c r="D216" s="205"/>
      <c r="E216" s="239"/>
      <c r="F216" s="161"/>
      <c r="G216" s="245"/>
      <c r="H216" s="147"/>
      <c r="I216" s="214"/>
      <c r="J216" s="152" t="e">
        <f>F216-I215</f>
        <v>#DIV/0!</v>
      </c>
      <c r="K216" s="180"/>
      <c r="L216" s="183"/>
      <c r="M216" s="186"/>
      <c r="N216" s="189"/>
      <c r="O216" s="192"/>
      <c r="P216" s="195"/>
      <c r="Q216" s="42"/>
    </row>
    <row r="217" spans="2:17" ht="17" thickBot="1">
      <c r="B217" s="23"/>
      <c r="C217" s="203"/>
      <c r="D217" s="206"/>
      <c r="E217" s="240"/>
      <c r="F217" s="162"/>
      <c r="G217" s="246"/>
      <c r="H217" s="148"/>
      <c r="I217" s="215"/>
      <c r="J217" s="153" t="e">
        <f>F217-I215</f>
        <v>#DIV/0!</v>
      </c>
      <c r="K217" s="181"/>
      <c r="L217" s="184"/>
      <c r="M217" s="187"/>
      <c r="N217" s="190"/>
      <c r="O217" s="193"/>
      <c r="P217" s="196"/>
      <c r="Q217" s="42"/>
    </row>
    <row r="218" spans="2:17">
      <c r="B218" s="23"/>
      <c r="C218" s="201">
        <v>47</v>
      </c>
      <c r="D218" s="204"/>
      <c r="E218" s="238"/>
      <c r="F218" s="160"/>
      <c r="G218" s="244"/>
      <c r="H218" s="150"/>
      <c r="I218" s="213" t="e">
        <f>AVERAGE(F218:F220)</f>
        <v>#DIV/0!</v>
      </c>
      <c r="J218" s="151" t="e">
        <f>F218-I218</f>
        <v>#DIV/0!</v>
      </c>
      <c r="K218" s="179" t="e">
        <f>(I218-$D$57)/$D$59</f>
        <v>#DIV/0!</v>
      </c>
      <c r="L218" s="182" t="e">
        <f>10^K218</f>
        <v>#DIV/0!</v>
      </c>
      <c r="M218" s="185" t="e">
        <f>L218*(452/G218)</f>
        <v>#DIV/0!</v>
      </c>
      <c r="N218" s="188" t="e">
        <f>M218*E218</f>
        <v>#DIV/0!</v>
      </c>
      <c r="O218" s="191" t="e">
        <f>N218/1000</f>
        <v>#DIV/0!</v>
      </c>
      <c r="P218" s="194" t="e">
        <f>((O218*10^-12)*(G218*617.9))*10^-6*10^9*10^3</f>
        <v>#DIV/0!</v>
      </c>
      <c r="Q218" s="42"/>
    </row>
    <row r="219" spans="2:17">
      <c r="B219" s="23"/>
      <c r="C219" s="202"/>
      <c r="D219" s="205"/>
      <c r="E219" s="239"/>
      <c r="F219" s="161"/>
      <c r="G219" s="245"/>
      <c r="H219" s="147"/>
      <c r="I219" s="214"/>
      <c r="J219" s="152" t="e">
        <f>F219-I218</f>
        <v>#DIV/0!</v>
      </c>
      <c r="K219" s="180"/>
      <c r="L219" s="183"/>
      <c r="M219" s="186"/>
      <c r="N219" s="189"/>
      <c r="O219" s="192"/>
      <c r="P219" s="195"/>
      <c r="Q219" s="42"/>
    </row>
    <row r="220" spans="2:17" ht="17" thickBot="1">
      <c r="B220" s="23"/>
      <c r="C220" s="203"/>
      <c r="D220" s="206"/>
      <c r="E220" s="240"/>
      <c r="F220" s="162"/>
      <c r="G220" s="246"/>
      <c r="H220" s="148"/>
      <c r="I220" s="215"/>
      <c r="J220" s="153" t="e">
        <f>F220-I218</f>
        <v>#DIV/0!</v>
      </c>
      <c r="K220" s="181"/>
      <c r="L220" s="184"/>
      <c r="M220" s="187"/>
      <c r="N220" s="190"/>
      <c r="O220" s="193"/>
      <c r="P220" s="196"/>
      <c r="Q220" s="42"/>
    </row>
    <row r="221" spans="2:17">
      <c r="B221" s="23"/>
      <c r="C221" s="201">
        <v>48</v>
      </c>
      <c r="D221" s="204"/>
      <c r="E221" s="238"/>
      <c r="F221" s="160"/>
      <c r="G221" s="244"/>
      <c r="H221" s="150"/>
      <c r="I221" s="213" t="e">
        <f>AVERAGE(F221:F223)</f>
        <v>#DIV/0!</v>
      </c>
      <c r="J221" s="151" t="e">
        <f>F221-I221</f>
        <v>#DIV/0!</v>
      </c>
      <c r="K221" s="179" t="e">
        <f>(I221-$D$57)/$D$59</f>
        <v>#DIV/0!</v>
      </c>
      <c r="L221" s="182" t="e">
        <f>10^K221</f>
        <v>#DIV/0!</v>
      </c>
      <c r="M221" s="185" t="e">
        <f>L221*(452/G221)</f>
        <v>#DIV/0!</v>
      </c>
      <c r="N221" s="188" t="e">
        <f>M221*E221</f>
        <v>#DIV/0!</v>
      </c>
      <c r="O221" s="191" t="e">
        <f>N221/1000</f>
        <v>#DIV/0!</v>
      </c>
      <c r="P221" s="194" t="e">
        <f>((O221*10^-12)*(G221*617.9))*10^-6*10^9*10^3</f>
        <v>#DIV/0!</v>
      </c>
      <c r="Q221" s="42"/>
    </row>
    <row r="222" spans="2:17">
      <c r="B222" s="23"/>
      <c r="C222" s="202"/>
      <c r="D222" s="205"/>
      <c r="E222" s="239"/>
      <c r="F222" s="161"/>
      <c r="G222" s="245"/>
      <c r="H222" s="147"/>
      <c r="I222" s="214"/>
      <c r="J222" s="152" t="e">
        <f>F222-I221</f>
        <v>#DIV/0!</v>
      </c>
      <c r="K222" s="180"/>
      <c r="L222" s="183"/>
      <c r="M222" s="186"/>
      <c r="N222" s="189"/>
      <c r="O222" s="192"/>
      <c r="P222" s="195"/>
      <c r="Q222" s="42"/>
    </row>
    <row r="223" spans="2:17" ht="17" thickBot="1">
      <c r="B223" s="23"/>
      <c r="C223" s="203"/>
      <c r="D223" s="206"/>
      <c r="E223" s="240"/>
      <c r="F223" s="162"/>
      <c r="G223" s="246"/>
      <c r="H223" s="148"/>
      <c r="I223" s="215"/>
      <c r="J223" s="153" t="e">
        <f>F223-I221</f>
        <v>#DIV/0!</v>
      </c>
      <c r="K223" s="181"/>
      <c r="L223" s="184"/>
      <c r="M223" s="187"/>
      <c r="N223" s="190"/>
      <c r="O223" s="193"/>
      <c r="P223" s="196"/>
      <c r="Q223" s="42"/>
    </row>
    <row r="224" spans="2:17">
      <c r="B224" s="23"/>
      <c r="C224" s="201">
        <v>49</v>
      </c>
      <c r="D224" s="205"/>
      <c r="E224" s="238"/>
      <c r="F224" s="160"/>
      <c r="G224" s="244"/>
      <c r="H224" s="150"/>
      <c r="I224" s="213" t="e">
        <f>AVERAGE(F224:F226)</f>
        <v>#DIV/0!</v>
      </c>
      <c r="J224" s="151" t="e">
        <f>F224-I224</f>
        <v>#DIV/0!</v>
      </c>
      <c r="K224" s="179" t="e">
        <f>(I224-$D$57)/$D$59</f>
        <v>#DIV/0!</v>
      </c>
      <c r="L224" s="182" t="e">
        <f>10^K224</f>
        <v>#DIV/0!</v>
      </c>
      <c r="M224" s="185" t="e">
        <f>L224*(452/G224)</f>
        <v>#DIV/0!</v>
      </c>
      <c r="N224" s="188" t="e">
        <f>M224*E224</f>
        <v>#DIV/0!</v>
      </c>
      <c r="O224" s="191" t="e">
        <f>N224/1000</f>
        <v>#DIV/0!</v>
      </c>
      <c r="P224" s="194" t="e">
        <f>((O224*10^-12)*(G224*617.9))*10^-6*10^9*10^3</f>
        <v>#DIV/0!</v>
      </c>
      <c r="Q224" s="42"/>
    </row>
    <row r="225" spans="2:17">
      <c r="B225" s="23"/>
      <c r="C225" s="202"/>
      <c r="D225" s="205"/>
      <c r="E225" s="239"/>
      <c r="F225" s="161"/>
      <c r="G225" s="245"/>
      <c r="H225" s="147"/>
      <c r="I225" s="214"/>
      <c r="J225" s="152" t="e">
        <f>F225-I224</f>
        <v>#DIV/0!</v>
      </c>
      <c r="K225" s="180"/>
      <c r="L225" s="183"/>
      <c r="M225" s="186"/>
      <c r="N225" s="189"/>
      <c r="O225" s="192"/>
      <c r="P225" s="195"/>
      <c r="Q225" s="42"/>
    </row>
    <row r="226" spans="2:17" ht="17" thickBot="1">
      <c r="B226" s="23"/>
      <c r="C226" s="203"/>
      <c r="D226" s="206"/>
      <c r="E226" s="240"/>
      <c r="F226" s="162"/>
      <c r="G226" s="246"/>
      <c r="H226" s="148"/>
      <c r="I226" s="215"/>
      <c r="J226" s="153" t="e">
        <f>F226-I224</f>
        <v>#DIV/0!</v>
      </c>
      <c r="K226" s="181"/>
      <c r="L226" s="184"/>
      <c r="M226" s="187"/>
      <c r="N226" s="190"/>
      <c r="O226" s="193"/>
      <c r="P226" s="196"/>
      <c r="Q226" s="42"/>
    </row>
    <row r="227" spans="2:17">
      <c r="B227" s="23"/>
      <c r="C227" s="201">
        <v>50</v>
      </c>
      <c r="D227" s="204"/>
      <c r="E227" s="238"/>
      <c r="F227" s="160"/>
      <c r="G227" s="244"/>
      <c r="H227" s="150"/>
      <c r="I227" s="213" t="e">
        <f>AVERAGE(F227:F229)</f>
        <v>#DIV/0!</v>
      </c>
      <c r="J227" s="151" t="e">
        <f>F227-I227</f>
        <v>#DIV/0!</v>
      </c>
      <c r="K227" s="179" t="e">
        <f>(I227-$D$57)/$D$59</f>
        <v>#DIV/0!</v>
      </c>
      <c r="L227" s="182" t="e">
        <f>10^K227</f>
        <v>#DIV/0!</v>
      </c>
      <c r="M227" s="185" t="e">
        <f>L227*(452/G227)</f>
        <v>#DIV/0!</v>
      </c>
      <c r="N227" s="188" t="e">
        <f>M227*E227</f>
        <v>#DIV/0!</v>
      </c>
      <c r="O227" s="191" t="e">
        <f>N227/1000</f>
        <v>#DIV/0!</v>
      </c>
      <c r="P227" s="194" t="e">
        <f>((O227*10^-12)*(G227*617.9))*10^-6*10^9*10^3</f>
        <v>#DIV/0!</v>
      </c>
      <c r="Q227" s="42"/>
    </row>
    <row r="228" spans="2:17">
      <c r="B228" s="23"/>
      <c r="C228" s="202"/>
      <c r="D228" s="205"/>
      <c r="E228" s="239"/>
      <c r="F228" s="161"/>
      <c r="G228" s="245"/>
      <c r="H228" s="147"/>
      <c r="I228" s="214"/>
      <c r="J228" s="152" t="e">
        <f>F228-I227</f>
        <v>#DIV/0!</v>
      </c>
      <c r="K228" s="180"/>
      <c r="L228" s="183"/>
      <c r="M228" s="186"/>
      <c r="N228" s="189"/>
      <c r="O228" s="192"/>
      <c r="P228" s="195"/>
      <c r="Q228" s="42"/>
    </row>
    <row r="229" spans="2:17" ht="17" thickBot="1">
      <c r="B229" s="23"/>
      <c r="C229" s="203"/>
      <c r="D229" s="206"/>
      <c r="E229" s="240"/>
      <c r="F229" s="162"/>
      <c r="G229" s="246"/>
      <c r="H229" s="148"/>
      <c r="I229" s="215"/>
      <c r="J229" s="153" t="e">
        <f>F229-I227</f>
        <v>#DIV/0!</v>
      </c>
      <c r="K229" s="181"/>
      <c r="L229" s="184"/>
      <c r="M229" s="187"/>
      <c r="N229" s="190"/>
      <c r="O229" s="193"/>
      <c r="P229" s="196"/>
      <c r="Q229" s="42"/>
    </row>
    <row r="230" spans="2:17">
      <c r="B230" s="23"/>
      <c r="C230" s="201">
        <v>51</v>
      </c>
      <c r="D230" s="204"/>
      <c r="E230" s="238"/>
      <c r="F230" s="160"/>
      <c r="G230" s="244"/>
      <c r="H230" s="150"/>
      <c r="I230" s="213" t="e">
        <f>AVERAGE(F230:F232)</f>
        <v>#DIV/0!</v>
      </c>
      <c r="J230" s="151" t="e">
        <f>F230-I230</f>
        <v>#DIV/0!</v>
      </c>
      <c r="K230" s="179" t="e">
        <f>(I230-$D$57)/$D$59</f>
        <v>#DIV/0!</v>
      </c>
      <c r="L230" s="182" t="e">
        <f>10^K230</f>
        <v>#DIV/0!</v>
      </c>
      <c r="M230" s="185" t="e">
        <f>L230*(452/G230)</f>
        <v>#DIV/0!</v>
      </c>
      <c r="N230" s="188" t="e">
        <f>M230*E230</f>
        <v>#DIV/0!</v>
      </c>
      <c r="O230" s="191" t="e">
        <f>N230/1000</f>
        <v>#DIV/0!</v>
      </c>
      <c r="P230" s="194" t="e">
        <f>((O230*10^-12)*(G230*617.9))*10^-6*10^9*10^3</f>
        <v>#DIV/0!</v>
      </c>
      <c r="Q230" s="42"/>
    </row>
    <row r="231" spans="2:17">
      <c r="B231" s="23"/>
      <c r="C231" s="202"/>
      <c r="D231" s="205"/>
      <c r="E231" s="239"/>
      <c r="F231" s="161"/>
      <c r="G231" s="245"/>
      <c r="H231" s="147"/>
      <c r="I231" s="214"/>
      <c r="J231" s="152" t="e">
        <f>F231-I230</f>
        <v>#DIV/0!</v>
      </c>
      <c r="K231" s="180"/>
      <c r="L231" s="183"/>
      <c r="M231" s="186"/>
      <c r="N231" s="189"/>
      <c r="O231" s="192"/>
      <c r="P231" s="195"/>
      <c r="Q231" s="42"/>
    </row>
    <row r="232" spans="2:17" ht="17" thickBot="1">
      <c r="B232" s="23"/>
      <c r="C232" s="203"/>
      <c r="D232" s="206"/>
      <c r="E232" s="240"/>
      <c r="F232" s="162"/>
      <c r="G232" s="246"/>
      <c r="H232" s="148"/>
      <c r="I232" s="215"/>
      <c r="J232" s="153" t="e">
        <f>F232-I230</f>
        <v>#DIV/0!</v>
      </c>
      <c r="K232" s="181"/>
      <c r="L232" s="184"/>
      <c r="M232" s="187"/>
      <c r="N232" s="190"/>
      <c r="O232" s="193"/>
      <c r="P232" s="196"/>
      <c r="Q232" s="42"/>
    </row>
    <row r="233" spans="2:17">
      <c r="B233" s="23"/>
      <c r="C233" s="201">
        <v>52</v>
      </c>
      <c r="D233" s="205"/>
      <c r="E233" s="238"/>
      <c r="F233" s="160"/>
      <c r="G233" s="244"/>
      <c r="H233" s="150"/>
      <c r="I233" s="213" t="e">
        <f>AVERAGE(F233:F235)</f>
        <v>#DIV/0!</v>
      </c>
      <c r="J233" s="151" t="e">
        <f>F233-I233</f>
        <v>#DIV/0!</v>
      </c>
      <c r="K233" s="179" t="e">
        <f>(I233-$D$57)/$D$59</f>
        <v>#DIV/0!</v>
      </c>
      <c r="L233" s="182" t="e">
        <f>10^K233</f>
        <v>#DIV/0!</v>
      </c>
      <c r="M233" s="185" t="e">
        <f>L233*(452/G233)</f>
        <v>#DIV/0!</v>
      </c>
      <c r="N233" s="188" t="e">
        <f>M233*E233</f>
        <v>#DIV/0!</v>
      </c>
      <c r="O233" s="191" t="e">
        <f>N233/1000</f>
        <v>#DIV/0!</v>
      </c>
      <c r="P233" s="194" t="e">
        <f>((O233*10^-12)*(G233*617.9))*10^-6*10^9*10^3</f>
        <v>#DIV/0!</v>
      </c>
      <c r="Q233" s="42"/>
    </row>
    <row r="234" spans="2:17">
      <c r="B234" s="23"/>
      <c r="C234" s="202"/>
      <c r="D234" s="205"/>
      <c r="E234" s="239"/>
      <c r="F234" s="161"/>
      <c r="G234" s="245"/>
      <c r="H234" s="147"/>
      <c r="I234" s="214"/>
      <c r="J234" s="152" t="e">
        <f>F234-I233</f>
        <v>#DIV/0!</v>
      </c>
      <c r="K234" s="180"/>
      <c r="L234" s="183"/>
      <c r="M234" s="186"/>
      <c r="N234" s="189"/>
      <c r="O234" s="192"/>
      <c r="P234" s="195"/>
      <c r="Q234" s="42"/>
    </row>
    <row r="235" spans="2:17" ht="17" thickBot="1">
      <c r="B235" s="23"/>
      <c r="C235" s="203"/>
      <c r="D235" s="206"/>
      <c r="E235" s="240"/>
      <c r="F235" s="162"/>
      <c r="G235" s="246"/>
      <c r="H235" s="148"/>
      <c r="I235" s="215"/>
      <c r="J235" s="153" t="e">
        <f>F235-I233</f>
        <v>#DIV/0!</v>
      </c>
      <c r="K235" s="181"/>
      <c r="L235" s="184"/>
      <c r="M235" s="187"/>
      <c r="N235" s="190"/>
      <c r="O235" s="193"/>
      <c r="P235" s="196"/>
      <c r="Q235" s="42"/>
    </row>
    <row r="236" spans="2:17">
      <c r="B236" s="23"/>
      <c r="C236" s="201">
        <v>53</v>
      </c>
      <c r="D236" s="204"/>
      <c r="E236" s="238"/>
      <c r="F236" s="160"/>
      <c r="G236" s="244"/>
      <c r="H236" s="150"/>
      <c r="I236" s="213" t="e">
        <f>AVERAGE(F236:F238)</f>
        <v>#DIV/0!</v>
      </c>
      <c r="J236" s="151" t="e">
        <f>F236-I236</f>
        <v>#DIV/0!</v>
      </c>
      <c r="K236" s="179" t="e">
        <f>(I236-$D$57)/$D$59</f>
        <v>#DIV/0!</v>
      </c>
      <c r="L236" s="182" t="e">
        <f>10^K236</f>
        <v>#DIV/0!</v>
      </c>
      <c r="M236" s="185" t="e">
        <f>L236*(452/G236)</f>
        <v>#DIV/0!</v>
      </c>
      <c r="N236" s="188" t="e">
        <f>M236*E236</f>
        <v>#DIV/0!</v>
      </c>
      <c r="O236" s="191" t="e">
        <f>N236/1000</f>
        <v>#DIV/0!</v>
      </c>
      <c r="P236" s="194" t="e">
        <f>((O236*10^-12)*(G236*617.9))*10^-6*10^9*10^3</f>
        <v>#DIV/0!</v>
      </c>
      <c r="Q236" s="42"/>
    </row>
    <row r="237" spans="2:17">
      <c r="B237" s="23"/>
      <c r="C237" s="202"/>
      <c r="D237" s="205"/>
      <c r="E237" s="239"/>
      <c r="F237" s="161"/>
      <c r="G237" s="245"/>
      <c r="H237" s="147"/>
      <c r="I237" s="214"/>
      <c r="J237" s="152" t="e">
        <f>F237-I236</f>
        <v>#DIV/0!</v>
      </c>
      <c r="K237" s="180"/>
      <c r="L237" s="183"/>
      <c r="M237" s="186"/>
      <c r="N237" s="189"/>
      <c r="O237" s="192"/>
      <c r="P237" s="195"/>
      <c r="Q237" s="42"/>
    </row>
    <row r="238" spans="2:17" ht="17" thickBot="1">
      <c r="B238" s="23"/>
      <c r="C238" s="203"/>
      <c r="D238" s="206"/>
      <c r="E238" s="240"/>
      <c r="F238" s="162"/>
      <c r="G238" s="246"/>
      <c r="H238" s="148"/>
      <c r="I238" s="215"/>
      <c r="J238" s="153" t="e">
        <f>F238-I236</f>
        <v>#DIV/0!</v>
      </c>
      <c r="K238" s="181"/>
      <c r="L238" s="184"/>
      <c r="M238" s="187"/>
      <c r="N238" s="190"/>
      <c r="O238" s="193"/>
      <c r="P238" s="196"/>
      <c r="Q238" s="42"/>
    </row>
    <row r="239" spans="2:17">
      <c r="B239" s="23"/>
      <c r="C239" s="201">
        <v>54</v>
      </c>
      <c r="D239" s="204"/>
      <c r="E239" s="238"/>
      <c r="F239" s="160"/>
      <c r="G239" s="244"/>
      <c r="H239" s="150"/>
      <c r="I239" s="213" t="e">
        <f>AVERAGE(F239:F241)</f>
        <v>#DIV/0!</v>
      </c>
      <c r="J239" s="151" t="e">
        <f>F239-I239</f>
        <v>#DIV/0!</v>
      </c>
      <c r="K239" s="179" t="e">
        <f>(I239-$D$57)/$D$59</f>
        <v>#DIV/0!</v>
      </c>
      <c r="L239" s="182" t="e">
        <f>10^K239</f>
        <v>#DIV/0!</v>
      </c>
      <c r="M239" s="185" t="e">
        <f>L239*(452/G239)</f>
        <v>#DIV/0!</v>
      </c>
      <c r="N239" s="188" t="e">
        <f>M239*E239</f>
        <v>#DIV/0!</v>
      </c>
      <c r="O239" s="191" t="e">
        <f>N239/1000</f>
        <v>#DIV/0!</v>
      </c>
      <c r="P239" s="194" t="e">
        <f>((O239*10^-12)*(G239*617.9))*10^-6*10^9*10^3</f>
        <v>#DIV/0!</v>
      </c>
      <c r="Q239" s="42"/>
    </row>
    <row r="240" spans="2:17">
      <c r="B240" s="23"/>
      <c r="C240" s="202"/>
      <c r="D240" s="205"/>
      <c r="E240" s="239"/>
      <c r="F240" s="161"/>
      <c r="G240" s="245"/>
      <c r="H240" s="147"/>
      <c r="I240" s="214"/>
      <c r="J240" s="152" t="e">
        <f>F240-I239</f>
        <v>#DIV/0!</v>
      </c>
      <c r="K240" s="180"/>
      <c r="L240" s="183"/>
      <c r="M240" s="186"/>
      <c r="N240" s="189"/>
      <c r="O240" s="192"/>
      <c r="P240" s="195"/>
      <c r="Q240" s="42"/>
    </row>
    <row r="241" spans="2:17" ht="17" thickBot="1">
      <c r="B241" s="23"/>
      <c r="C241" s="203"/>
      <c r="D241" s="206"/>
      <c r="E241" s="240"/>
      <c r="F241" s="162"/>
      <c r="G241" s="246"/>
      <c r="H241" s="148"/>
      <c r="I241" s="215"/>
      <c r="J241" s="153" t="e">
        <f>F241-I239</f>
        <v>#DIV/0!</v>
      </c>
      <c r="K241" s="181"/>
      <c r="L241" s="184"/>
      <c r="M241" s="187"/>
      <c r="N241" s="190"/>
      <c r="O241" s="193"/>
      <c r="P241" s="196"/>
      <c r="Q241" s="42"/>
    </row>
    <row r="242" spans="2:17">
      <c r="B242" s="23"/>
      <c r="C242" s="201">
        <v>55</v>
      </c>
      <c r="D242" s="205"/>
      <c r="E242" s="238"/>
      <c r="F242" s="160"/>
      <c r="G242" s="244"/>
      <c r="H242" s="150"/>
      <c r="I242" s="213" t="e">
        <f>AVERAGE(F242:F244)</f>
        <v>#DIV/0!</v>
      </c>
      <c r="J242" s="151" t="e">
        <f>F242-I242</f>
        <v>#DIV/0!</v>
      </c>
      <c r="K242" s="179" t="e">
        <f>(I242-$D$57)/$D$59</f>
        <v>#DIV/0!</v>
      </c>
      <c r="L242" s="182" t="e">
        <f>10^K242</f>
        <v>#DIV/0!</v>
      </c>
      <c r="M242" s="185" t="e">
        <f>L242*(452/G242)</f>
        <v>#DIV/0!</v>
      </c>
      <c r="N242" s="188" t="e">
        <f>M242*E242</f>
        <v>#DIV/0!</v>
      </c>
      <c r="O242" s="191" t="e">
        <f>N242/1000</f>
        <v>#DIV/0!</v>
      </c>
      <c r="P242" s="194" t="e">
        <f>((O242*10^-12)*(G242*617.9))*10^-6*10^9*10^3</f>
        <v>#DIV/0!</v>
      </c>
      <c r="Q242" s="42"/>
    </row>
    <row r="243" spans="2:17">
      <c r="B243" s="23"/>
      <c r="C243" s="202"/>
      <c r="D243" s="205"/>
      <c r="E243" s="239"/>
      <c r="F243" s="161"/>
      <c r="G243" s="245"/>
      <c r="H243" s="147"/>
      <c r="I243" s="214"/>
      <c r="J243" s="152" t="e">
        <f>F243-I242</f>
        <v>#DIV/0!</v>
      </c>
      <c r="K243" s="180"/>
      <c r="L243" s="183"/>
      <c r="M243" s="186"/>
      <c r="N243" s="189"/>
      <c r="O243" s="192"/>
      <c r="P243" s="195"/>
      <c r="Q243" s="42"/>
    </row>
    <row r="244" spans="2:17" ht="17" thickBot="1">
      <c r="B244" s="23"/>
      <c r="C244" s="203"/>
      <c r="D244" s="206"/>
      <c r="E244" s="240"/>
      <c r="F244" s="162"/>
      <c r="G244" s="246"/>
      <c r="H244" s="148"/>
      <c r="I244" s="215"/>
      <c r="J244" s="153" t="e">
        <f>F244-I242</f>
        <v>#DIV/0!</v>
      </c>
      <c r="K244" s="181"/>
      <c r="L244" s="184"/>
      <c r="M244" s="187"/>
      <c r="N244" s="190"/>
      <c r="O244" s="193"/>
      <c r="P244" s="196"/>
      <c r="Q244" s="42"/>
    </row>
    <row r="245" spans="2:17">
      <c r="B245" s="23"/>
      <c r="C245" s="201">
        <v>56</v>
      </c>
      <c r="D245" s="204"/>
      <c r="E245" s="238"/>
      <c r="F245" s="160"/>
      <c r="G245" s="244"/>
      <c r="H245" s="150"/>
      <c r="I245" s="213" t="e">
        <f>AVERAGE(F245:F247)</f>
        <v>#DIV/0!</v>
      </c>
      <c r="J245" s="151" t="e">
        <f>F245-I245</f>
        <v>#DIV/0!</v>
      </c>
      <c r="K245" s="179" t="e">
        <f>(I245-$D$57)/$D$59</f>
        <v>#DIV/0!</v>
      </c>
      <c r="L245" s="182" t="e">
        <f>10^K245</f>
        <v>#DIV/0!</v>
      </c>
      <c r="M245" s="185" t="e">
        <f>L245*(452/G245)</f>
        <v>#DIV/0!</v>
      </c>
      <c r="N245" s="188" t="e">
        <f>M245*E245</f>
        <v>#DIV/0!</v>
      </c>
      <c r="O245" s="191" t="e">
        <f>N245/1000</f>
        <v>#DIV/0!</v>
      </c>
      <c r="P245" s="194" t="e">
        <f>((O245*10^-12)*(G245*617.9))*10^-6*10^9*10^3</f>
        <v>#DIV/0!</v>
      </c>
      <c r="Q245" s="42"/>
    </row>
    <row r="246" spans="2:17">
      <c r="B246" s="23"/>
      <c r="C246" s="202"/>
      <c r="D246" s="205"/>
      <c r="E246" s="239"/>
      <c r="F246" s="161"/>
      <c r="G246" s="245"/>
      <c r="H246" s="147"/>
      <c r="I246" s="214"/>
      <c r="J246" s="152" t="e">
        <f>F246-I245</f>
        <v>#DIV/0!</v>
      </c>
      <c r="K246" s="180"/>
      <c r="L246" s="183"/>
      <c r="M246" s="186"/>
      <c r="N246" s="189"/>
      <c r="O246" s="192"/>
      <c r="P246" s="195"/>
      <c r="Q246" s="42"/>
    </row>
    <row r="247" spans="2:17" ht="17" thickBot="1">
      <c r="B247" s="23"/>
      <c r="C247" s="203"/>
      <c r="D247" s="206"/>
      <c r="E247" s="240"/>
      <c r="F247" s="162"/>
      <c r="G247" s="246"/>
      <c r="H247" s="148"/>
      <c r="I247" s="215"/>
      <c r="J247" s="153" t="e">
        <f>F247-I245</f>
        <v>#DIV/0!</v>
      </c>
      <c r="K247" s="181"/>
      <c r="L247" s="184"/>
      <c r="M247" s="187"/>
      <c r="N247" s="190"/>
      <c r="O247" s="193"/>
      <c r="P247" s="196"/>
      <c r="Q247" s="42"/>
    </row>
    <row r="248" spans="2:17">
      <c r="B248" s="23"/>
      <c r="C248" s="201">
        <v>57</v>
      </c>
      <c r="D248" s="204"/>
      <c r="E248" s="238"/>
      <c r="F248" s="160"/>
      <c r="G248" s="244"/>
      <c r="H248" s="150"/>
      <c r="I248" s="213" t="e">
        <f>AVERAGE(F248:F250)</f>
        <v>#DIV/0!</v>
      </c>
      <c r="J248" s="151" t="e">
        <f>F248-I248</f>
        <v>#DIV/0!</v>
      </c>
      <c r="K248" s="179" t="e">
        <f>(I248-$D$57)/$D$59</f>
        <v>#DIV/0!</v>
      </c>
      <c r="L248" s="182" t="e">
        <f>10^K248</f>
        <v>#DIV/0!</v>
      </c>
      <c r="M248" s="185" t="e">
        <f>L248*(452/G248)</f>
        <v>#DIV/0!</v>
      </c>
      <c r="N248" s="188" t="e">
        <f>M248*E248</f>
        <v>#DIV/0!</v>
      </c>
      <c r="O248" s="191" t="e">
        <f>N248/1000</f>
        <v>#DIV/0!</v>
      </c>
      <c r="P248" s="194" t="e">
        <f>((O248*10^-12)*(G248*617.9))*10^-6*10^9*10^3</f>
        <v>#DIV/0!</v>
      </c>
      <c r="Q248" s="42"/>
    </row>
    <row r="249" spans="2:17">
      <c r="B249" s="23"/>
      <c r="C249" s="202"/>
      <c r="D249" s="205"/>
      <c r="E249" s="239"/>
      <c r="F249" s="161"/>
      <c r="G249" s="245"/>
      <c r="H249" s="147"/>
      <c r="I249" s="214"/>
      <c r="J249" s="152" t="e">
        <f>F249-I248</f>
        <v>#DIV/0!</v>
      </c>
      <c r="K249" s="180"/>
      <c r="L249" s="183"/>
      <c r="M249" s="186"/>
      <c r="N249" s="189"/>
      <c r="O249" s="192"/>
      <c r="P249" s="195"/>
      <c r="Q249" s="42"/>
    </row>
    <row r="250" spans="2:17" ht="17" thickBot="1">
      <c r="B250" s="23"/>
      <c r="C250" s="203"/>
      <c r="D250" s="206"/>
      <c r="E250" s="240"/>
      <c r="F250" s="162"/>
      <c r="G250" s="246"/>
      <c r="H250" s="148"/>
      <c r="I250" s="215"/>
      <c r="J250" s="153" t="e">
        <f>F250-I248</f>
        <v>#DIV/0!</v>
      </c>
      <c r="K250" s="181"/>
      <c r="L250" s="184"/>
      <c r="M250" s="187"/>
      <c r="N250" s="190"/>
      <c r="O250" s="193"/>
      <c r="P250" s="196"/>
      <c r="Q250" s="42"/>
    </row>
    <row r="251" spans="2:17">
      <c r="B251" s="23"/>
      <c r="C251" s="201">
        <v>58</v>
      </c>
      <c r="D251" s="205"/>
      <c r="E251" s="238"/>
      <c r="F251" s="160"/>
      <c r="G251" s="244"/>
      <c r="H251" s="150"/>
      <c r="I251" s="213" t="e">
        <f>AVERAGE(F251:F253)</f>
        <v>#DIV/0!</v>
      </c>
      <c r="J251" s="151" t="e">
        <f>F251-I251</f>
        <v>#DIV/0!</v>
      </c>
      <c r="K251" s="179" t="e">
        <f>(I251-$D$57)/$D$59</f>
        <v>#DIV/0!</v>
      </c>
      <c r="L251" s="182" t="e">
        <f>10^K251</f>
        <v>#DIV/0!</v>
      </c>
      <c r="M251" s="185" t="e">
        <f>L251*(452/G251)</f>
        <v>#DIV/0!</v>
      </c>
      <c r="N251" s="188" t="e">
        <f>M251*E251</f>
        <v>#DIV/0!</v>
      </c>
      <c r="O251" s="191" t="e">
        <f>N251/1000</f>
        <v>#DIV/0!</v>
      </c>
      <c r="P251" s="194" t="e">
        <f>((O251*10^-12)*(G251*617.9))*10^-6*10^9*10^3</f>
        <v>#DIV/0!</v>
      </c>
      <c r="Q251" s="42"/>
    </row>
    <row r="252" spans="2:17">
      <c r="B252" s="23"/>
      <c r="C252" s="202"/>
      <c r="D252" s="205"/>
      <c r="E252" s="239"/>
      <c r="F252" s="161"/>
      <c r="G252" s="245"/>
      <c r="H252" s="147"/>
      <c r="I252" s="214"/>
      <c r="J252" s="152" t="e">
        <f>F252-I251</f>
        <v>#DIV/0!</v>
      </c>
      <c r="K252" s="180"/>
      <c r="L252" s="183"/>
      <c r="M252" s="186"/>
      <c r="N252" s="189"/>
      <c r="O252" s="192"/>
      <c r="P252" s="195"/>
      <c r="Q252" s="42"/>
    </row>
    <row r="253" spans="2:17" ht="17" thickBot="1">
      <c r="B253" s="23"/>
      <c r="C253" s="203"/>
      <c r="D253" s="206"/>
      <c r="E253" s="240"/>
      <c r="F253" s="162"/>
      <c r="G253" s="246"/>
      <c r="H253" s="148"/>
      <c r="I253" s="215"/>
      <c r="J253" s="153" t="e">
        <f>F253-I251</f>
        <v>#DIV/0!</v>
      </c>
      <c r="K253" s="181"/>
      <c r="L253" s="184"/>
      <c r="M253" s="187"/>
      <c r="N253" s="190"/>
      <c r="O253" s="193"/>
      <c r="P253" s="196"/>
      <c r="Q253" s="42"/>
    </row>
    <row r="254" spans="2:17">
      <c r="B254" s="23"/>
      <c r="C254" s="201">
        <v>59</v>
      </c>
      <c r="D254" s="204"/>
      <c r="E254" s="238"/>
      <c r="F254" s="160"/>
      <c r="G254" s="244"/>
      <c r="H254" s="150"/>
      <c r="I254" s="213" t="e">
        <f>AVERAGE(F254:F256)</f>
        <v>#DIV/0!</v>
      </c>
      <c r="J254" s="151" t="e">
        <f>F254-I254</f>
        <v>#DIV/0!</v>
      </c>
      <c r="K254" s="179" t="e">
        <f>(I254-$D$57)/$D$59</f>
        <v>#DIV/0!</v>
      </c>
      <c r="L254" s="182" t="e">
        <f>10^K254</f>
        <v>#DIV/0!</v>
      </c>
      <c r="M254" s="185" t="e">
        <f>L254*(452/G254)</f>
        <v>#DIV/0!</v>
      </c>
      <c r="N254" s="188" t="e">
        <f>M254*E254</f>
        <v>#DIV/0!</v>
      </c>
      <c r="O254" s="191" t="e">
        <f>N254/1000</f>
        <v>#DIV/0!</v>
      </c>
      <c r="P254" s="194" t="e">
        <f>((O254*10^-12)*(G254*617.9))*10^-6*10^9*10^3</f>
        <v>#DIV/0!</v>
      </c>
      <c r="Q254" s="42"/>
    </row>
    <row r="255" spans="2:17">
      <c r="B255" s="23"/>
      <c r="C255" s="202"/>
      <c r="D255" s="205"/>
      <c r="E255" s="239"/>
      <c r="F255" s="161"/>
      <c r="G255" s="245"/>
      <c r="H255" s="147"/>
      <c r="I255" s="214"/>
      <c r="J255" s="152" t="e">
        <f>F255-I254</f>
        <v>#DIV/0!</v>
      </c>
      <c r="K255" s="180"/>
      <c r="L255" s="183"/>
      <c r="M255" s="186"/>
      <c r="N255" s="189"/>
      <c r="O255" s="192"/>
      <c r="P255" s="195"/>
      <c r="Q255" s="42"/>
    </row>
    <row r="256" spans="2:17" ht="17" thickBot="1">
      <c r="B256" s="23"/>
      <c r="C256" s="203"/>
      <c r="D256" s="206"/>
      <c r="E256" s="240"/>
      <c r="F256" s="162"/>
      <c r="G256" s="246"/>
      <c r="H256" s="148"/>
      <c r="I256" s="215"/>
      <c r="J256" s="153" t="e">
        <f>F256-I254</f>
        <v>#DIV/0!</v>
      </c>
      <c r="K256" s="181"/>
      <c r="L256" s="184"/>
      <c r="M256" s="187"/>
      <c r="N256" s="190"/>
      <c r="O256" s="193"/>
      <c r="P256" s="196"/>
      <c r="Q256" s="42"/>
    </row>
    <row r="257" spans="2:17">
      <c r="B257" s="23"/>
      <c r="C257" s="201">
        <v>60</v>
      </c>
      <c r="D257" s="204"/>
      <c r="E257" s="238"/>
      <c r="F257" s="160"/>
      <c r="G257" s="244"/>
      <c r="H257" s="150"/>
      <c r="I257" s="213" t="e">
        <f>AVERAGE(F257:F259)</f>
        <v>#DIV/0!</v>
      </c>
      <c r="J257" s="151" t="e">
        <f>F257-I257</f>
        <v>#DIV/0!</v>
      </c>
      <c r="K257" s="179" t="e">
        <f>(I257-$D$57)/$D$59</f>
        <v>#DIV/0!</v>
      </c>
      <c r="L257" s="182" t="e">
        <f>10^K257</f>
        <v>#DIV/0!</v>
      </c>
      <c r="M257" s="185" t="e">
        <f>L257*(452/G257)</f>
        <v>#DIV/0!</v>
      </c>
      <c r="N257" s="188" t="e">
        <f>M257*E257</f>
        <v>#DIV/0!</v>
      </c>
      <c r="O257" s="191" t="e">
        <f>N257/1000</f>
        <v>#DIV/0!</v>
      </c>
      <c r="P257" s="194" t="e">
        <f>((O257*10^-12)*(G257*617.9))*10^-6*10^9*10^3</f>
        <v>#DIV/0!</v>
      </c>
      <c r="Q257" s="42"/>
    </row>
    <row r="258" spans="2:17">
      <c r="B258" s="23"/>
      <c r="C258" s="202"/>
      <c r="D258" s="205"/>
      <c r="E258" s="239"/>
      <c r="F258" s="161"/>
      <c r="G258" s="245"/>
      <c r="H258" s="147"/>
      <c r="I258" s="214"/>
      <c r="J258" s="152" t="e">
        <f>F258-I257</f>
        <v>#DIV/0!</v>
      </c>
      <c r="K258" s="180"/>
      <c r="L258" s="183"/>
      <c r="M258" s="186"/>
      <c r="N258" s="189"/>
      <c r="O258" s="192"/>
      <c r="P258" s="195"/>
      <c r="Q258" s="42"/>
    </row>
    <row r="259" spans="2:17" ht="17" thickBot="1">
      <c r="B259" s="23"/>
      <c r="C259" s="203"/>
      <c r="D259" s="206"/>
      <c r="E259" s="240"/>
      <c r="F259" s="162"/>
      <c r="G259" s="246"/>
      <c r="H259" s="148"/>
      <c r="I259" s="215"/>
      <c r="J259" s="153" t="e">
        <f>F259-I257</f>
        <v>#DIV/0!</v>
      </c>
      <c r="K259" s="181"/>
      <c r="L259" s="184"/>
      <c r="M259" s="187"/>
      <c r="N259" s="190"/>
      <c r="O259" s="193"/>
      <c r="P259" s="196"/>
      <c r="Q259" s="42"/>
    </row>
    <row r="260" spans="2:17">
      <c r="B260" s="23"/>
      <c r="C260" s="201">
        <v>61</v>
      </c>
      <c r="D260" s="205"/>
      <c r="E260" s="238"/>
      <c r="F260" s="160"/>
      <c r="G260" s="244"/>
      <c r="H260" s="150"/>
      <c r="I260" s="213" t="e">
        <f>AVERAGE(F260:F262)</f>
        <v>#DIV/0!</v>
      </c>
      <c r="J260" s="151" t="e">
        <f>F260-I260</f>
        <v>#DIV/0!</v>
      </c>
      <c r="K260" s="179" t="e">
        <f>(I260-$D$57)/$D$59</f>
        <v>#DIV/0!</v>
      </c>
      <c r="L260" s="182" t="e">
        <f>10^K260</f>
        <v>#DIV/0!</v>
      </c>
      <c r="M260" s="185" t="e">
        <f>L260*(452/G260)</f>
        <v>#DIV/0!</v>
      </c>
      <c r="N260" s="188" t="e">
        <f>M260*E260</f>
        <v>#DIV/0!</v>
      </c>
      <c r="O260" s="191" t="e">
        <f>N260/1000</f>
        <v>#DIV/0!</v>
      </c>
      <c r="P260" s="194" t="e">
        <f>((O260*10^-12)*(G260*617.9))*10^-6*10^9*10^3</f>
        <v>#DIV/0!</v>
      </c>
      <c r="Q260" s="42"/>
    </row>
    <row r="261" spans="2:17">
      <c r="B261" s="23"/>
      <c r="C261" s="202"/>
      <c r="D261" s="205"/>
      <c r="E261" s="239"/>
      <c r="F261" s="161"/>
      <c r="G261" s="245"/>
      <c r="H261" s="147"/>
      <c r="I261" s="214"/>
      <c r="J261" s="152" t="e">
        <f>F261-I260</f>
        <v>#DIV/0!</v>
      </c>
      <c r="K261" s="180"/>
      <c r="L261" s="183"/>
      <c r="M261" s="186"/>
      <c r="N261" s="189"/>
      <c r="O261" s="192"/>
      <c r="P261" s="195"/>
      <c r="Q261" s="42"/>
    </row>
    <row r="262" spans="2:17" ht="17" thickBot="1">
      <c r="B262" s="23"/>
      <c r="C262" s="203"/>
      <c r="D262" s="206"/>
      <c r="E262" s="240"/>
      <c r="F262" s="162"/>
      <c r="G262" s="246"/>
      <c r="H262" s="148"/>
      <c r="I262" s="215"/>
      <c r="J262" s="153" t="e">
        <f>F262-I260</f>
        <v>#DIV/0!</v>
      </c>
      <c r="K262" s="181"/>
      <c r="L262" s="184"/>
      <c r="M262" s="187"/>
      <c r="N262" s="190"/>
      <c r="O262" s="193"/>
      <c r="P262" s="196"/>
      <c r="Q262" s="42"/>
    </row>
    <row r="263" spans="2:17">
      <c r="B263" s="23"/>
      <c r="C263" s="201">
        <v>62</v>
      </c>
      <c r="D263" s="204"/>
      <c r="E263" s="238"/>
      <c r="F263" s="160"/>
      <c r="G263" s="244"/>
      <c r="H263" s="150"/>
      <c r="I263" s="213" t="e">
        <f>AVERAGE(F263:F265)</f>
        <v>#DIV/0!</v>
      </c>
      <c r="J263" s="151" t="e">
        <f>F263-I263</f>
        <v>#DIV/0!</v>
      </c>
      <c r="K263" s="179" t="e">
        <f>(I263-$D$57)/$D$59</f>
        <v>#DIV/0!</v>
      </c>
      <c r="L263" s="182" t="e">
        <f>10^K263</f>
        <v>#DIV/0!</v>
      </c>
      <c r="M263" s="185" t="e">
        <f>L263*(452/G263)</f>
        <v>#DIV/0!</v>
      </c>
      <c r="N263" s="188" t="e">
        <f>M263*E263</f>
        <v>#DIV/0!</v>
      </c>
      <c r="O263" s="191" t="e">
        <f>N263/1000</f>
        <v>#DIV/0!</v>
      </c>
      <c r="P263" s="194" t="e">
        <f>((O263*10^-12)*(G263*617.9))*10^-6*10^9*10^3</f>
        <v>#DIV/0!</v>
      </c>
      <c r="Q263" s="42"/>
    </row>
    <row r="264" spans="2:17">
      <c r="B264" s="23"/>
      <c r="C264" s="202"/>
      <c r="D264" s="205"/>
      <c r="E264" s="239"/>
      <c r="F264" s="161"/>
      <c r="G264" s="245"/>
      <c r="H264" s="147"/>
      <c r="I264" s="214"/>
      <c r="J264" s="152" t="e">
        <f>F264-I263</f>
        <v>#DIV/0!</v>
      </c>
      <c r="K264" s="180"/>
      <c r="L264" s="183"/>
      <c r="M264" s="186"/>
      <c r="N264" s="189"/>
      <c r="O264" s="192"/>
      <c r="P264" s="195"/>
      <c r="Q264" s="42"/>
    </row>
    <row r="265" spans="2:17" ht="17" thickBot="1">
      <c r="B265" s="23"/>
      <c r="C265" s="203"/>
      <c r="D265" s="206"/>
      <c r="E265" s="240"/>
      <c r="F265" s="162"/>
      <c r="G265" s="246"/>
      <c r="H265" s="148"/>
      <c r="I265" s="215"/>
      <c r="J265" s="153" t="e">
        <f>F265-I263</f>
        <v>#DIV/0!</v>
      </c>
      <c r="K265" s="181"/>
      <c r="L265" s="184"/>
      <c r="M265" s="187"/>
      <c r="N265" s="190"/>
      <c r="O265" s="193"/>
      <c r="P265" s="196"/>
      <c r="Q265" s="42"/>
    </row>
    <row r="266" spans="2:17">
      <c r="B266" s="23"/>
      <c r="C266" s="201">
        <v>63</v>
      </c>
      <c r="D266" s="204"/>
      <c r="E266" s="238"/>
      <c r="F266" s="160"/>
      <c r="G266" s="244"/>
      <c r="H266" s="150"/>
      <c r="I266" s="213" t="e">
        <f>AVERAGE(F266:F268)</f>
        <v>#DIV/0!</v>
      </c>
      <c r="J266" s="151" t="e">
        <f>F266-I266</f>
        <v>#DIV/0!</v>
      </c>
      <c r="K266" s="179" t="e">
        <f>(I266-$D$57)/$D$59</f>
        <v>#DIV/0!</v>
      </c>
      <c r="L266" s="182" t="e">
        <f>10^K266</f>
        <v>#DIV/0!</v>
      </c>
      <c r="M266" s="185" t="e">
        <f>L266*(452/G266)</f>
        <v>#DIV/0!</v>
      </c>
      <c r="N266" s="188" t="e">
        <f>M266*E266</f>
        <v>#DIV/0!</v>
      </c>
      <c r="O266" s="191" t="e">
        <f>N266/1000</f>
        <v>#DIV/0!</v>
      </c>
      <c r="P266" s="194" t="e">
        <f>((O266*10^-12)*(G266*617.9))*10^-6*10^9*10^3</f>
        <v>#DIV/0!</v>
      </c>
      <c r="Q266" s="42"/>
    </row>
    <row r="267" spans="2:17">
      <c r="B267" s="23"/>
      <c r="C267" s="202"/>
      <c r="D267" s="205"/>
      <c r="E267" s="239"/>
      <c r="F267" s="161"/>
      <c r="G267" s="245"/>
      <c r="H267" s="147"/>
      <c r="I267" s="214"/>
      <c r="J267" s="152" t="e">
        <f>F267-I266</f>
        <v>#DIV/0!</v>
      </c>
      <c r="K267" s="180"/>
      <c r="L267" s="183"/>
      <c r="M267" s="186"/>
      <c r="N267" s="189"/>
      <c r="O267" s="192"/>
      <c r="P267" s="195"/>
      <c r="Q267" s="42"/>
    </row>
    <row r="268" spans="2:17" ht="17" thickBot="1">
      <c r="B268" s="23"/>
      <c r="C268" s="203"/>
      <c r="D268" s="206"/>
      <c r="E268" s="240"/>
      <c r="F268" s="162"/>
      <c r="G268" s="246"/>
      <c r="H268" s="148"/>
      <c r="I268" s="215"/>
      <c r="J268" s="153" t="e">
        <f>F268-I266</f>
        <v>#DIV/0!</v>
      </c>
      <c r="K268" s="181"/>
      <c r="L268" s="184"/>
      <c r="M268" s="187"/>
      <c r="N268" s="190"/>
      <c r="O268" s="193"/>
      <c r="P268" s="196"/>
      <c r="Q268" s="42"/>
    </row>
    <row r="269" spans="2:17">
      <c r="B269" s="23"/>
      <c r="C269" s="201">
        <v>64</v>
      </c>
      <c r="D269" s="205"/>
      <c r="E269" s="238"/>
      <c r="F269" s="160"/>
      <c r="G269" s="244"/>
      <c r="H269" s="150"/>
      <c r="I269" s="213" t="e">
        <f>AVERAGE(F269:F271)</f>
        <v>#DIV/0!</v>
      </c>
      <c r="J269" s="151" t="e">
        <f>F269-I269</f>
        <v>#DIV/0!</v>
      </c>
      <c r="K269" s="179" t="e">
        <f>(I269-$D$57)/$D$59</f>
        <v>#DIV/0!</v>
      </c>
      <c r="L269" s="182" t="e">
        <f>10^K269</f>
        <v>#DIV/0!</v>
      </c>
      <c r="M269" s="185" t="e">
        <f>L269*(452/G269)</f>
        <v>#DIV/0!</v>
      </c>
      <c r="N269" s="188" t="e">
        <f>M269*E269</f>
        <v>#DIV/0!</v>
      </c>
      <c r="O269" s="191" t="e">
        <f>N269/1000</f>
        <v>#DIV/0!</v>
      </c>
      <c r="P269" s="194" t="e">
        <f>((O269*10^-12)*(G269*617.9))*10^-6*10^9*10^3</f>
        <v>#DIV/0!</v>
      </c>
      <c r="Q269" s="42"/>
    </row>
    <row r="270" spans="2:17">
      <c r="B270" s="23"/>
      <c r="C270" s="202"/>
      <c r="D270" s="205"/>
      <c r="E270" s="239"/>
      <c r="F270" s="161"/>
      <c r="G270" s="245"/>
      <c r="H270" s="147"/>
      <c r="I270" s="214"/>
      <c r="J270" s="152" t="e">
        <f>F270-I269</f>
        <v>#DIV/0!</v>
      </c>
      <c r="K270" s="180"/>
      <c r="L270" s="183"/>
      <c r="M270" s="186"/>
      <c r="N270" s="189"/>
      <c r="O270" s="192"/>
      <c r="P270" s="195"/>
      <c r="Q270" s="42"/>
    </row>
    <row r="271" spans="2:17" ht="17" thickBot="1">
      <c r="B271" s="23"/>
      <c r="C271" s="203"/>
      <c r="D271" s="206"/>
      <c r="E271" s="240"/>
      <c r="F271" s="162"/>
      <c r="G271" s="246"/>
      <c r="H271" s="148"/>
      <c r="I271" s="215"/>
      <c r="J271" s="153" t="e">
        <f>F271-I269</f>
        <v>#DIV/0!</v>
      </c>
      <c r="K271" s="181"/>
      <c r="L271" s="184"/>
      <c r="M271" s="187"/>
      <c r="N271" s="190"/>
      <c r="O271" s="193"/>
      <c r="P271" s="196"/>
      <c r="Q271" s="42"/>
    </row>
    <row r="272" spans="2:17">
      <c r="B272" s="23"/>
      <c r="C272" s="201">
        <v>65</v>
      </c>
      <c r="D272" s="204"/>
      <c r="E272" s="238"/>
      <c r="F272" s="160"/>
      <c r="G272" s="244"/>
      <c r="H272" s="150"/>
      <c r="I272" s="213" t="e">
        <f>AVERAGE(F272:F274)</f>
        <v>#DIV/0!</v>
      </c>
      <c r="J272" s="151" t="e">
        <f>F272-I272</f>
        <v>#DIV/0!</v>
      </c>
      <c r="K272" s="179" t="e">
        <f>(I272-$D$57)/$D$59</f>
        <v>#DIV/0!</v>
      </c>
      <c r="L272" s="182" t="e">
        <f>10^K272</f>
        <v>#DIV/0!</v>
      </c>
      <c r="M272" s="185" t="e">
        <f>L272*(452/G272)</f>
        <v>#DIV/0!</v>
      </c>
      <c r="N272" s="188" t="e">
        <f>M272*E272</f>
        <v>#DIV/0!</v>
      </c>
      <c r="O272" s="191" t="e">
        <f>N272/1000</f>
        <v>#DIV/0!</v>
      </c>
      <c r="P272" s="194" t="e">
        <f>((O272*10^-12)*(G272*617.9))*10^-6*10^9*10^3</f>
        <v>#DIV/0!</v>
      </c>
      <c r="Q272" s="42"/>
    </row>
    <row r="273" spans="2:17">
      <c r="B273" s="23"/>
      <c r="C273" s="202"/>
      <c r="D273" s="205"/>
      <c r="E273" s="239"/>
      <c r="F273" s="161"/>
      <c r="G273" s="245"/>
      <c r="H273" s="147"/>
      <c r="I273" s="214"/>
      <c r="J273" s="152" t="e">
        <f>F273-I272</f>
        <v>#DIV/0!</v>
      </c>
      <c r="K273" s="180"/>
      <c r="L273" s="183"/>
      <c r="M273" s="186"/>
      <c r="N273" s="189"/>
      <c r="O273" s="192"/>
      <c r="P273" s="195"/>
      <c r="Q273" s="42"/>
    </row>
    <row r="274" spans="2:17" ht="17" thickBot="1">
      <c r="B274" s="23"/>
      <c r="C274" s="203"/>
      <c r="D274" s="206"/>
      <c r="E274" s="240"/>
      <c r="F274" s="162"/>
      <c r="G274" s="246"/>
      <c r="H274" s="148"/>
      <c r="I274" s="215"/>
      <c r="J274" s="153" t="e">
        <f>F274-I272</f>
        <v>#DIV/0!</v>
      </c>
      <c r="K274" s="181"/>
      <c r="L274" s="184"/>
      <c r="M274" s="187"/>
      <c r="N274" s="190"/>
      <c r="O274" s="193"/>
      <c r="P274" s="196"/>
      <c r="Q274" s="42"/>
    </row>
    <row r="275" spans="2:17">
      <c r="B275" s="23"/>
      <c r="C275" s="201">
        <v>66</v>
      </c>
      <c r="D275" s="204"/>
      <c r="E275" s="238"/>
      <c r="F275" s="160"/>
      <c r="G275" s="244"/>
      <c r="H275" s="150"/>
      <c r="I275" s="213" t="e">
        <f>AVERAGE(F275:F277)</f>
        <v>#DIV/0!</v>
      </c>
      <c r="J275" s="151" t="e">
        <f>F275-I275</f>
        <v>#DIV/0!</v>
      </c>
      <c r="K275" s="179" t="e">
        <f>(I275-$D$57)/$D$59</f>
        <v>#DIV/0!</v>
      </c>
      <c r="L275" s="182" t="e">
        <f>10^K275</f>
        <v>#DIV/0!</v>
      </c>
      <c r="M275" s="185" t="e">
        <f>L275*(452/G275)</f>
        <v>#DIV/0!</v>
      </c>
      <c r="N275" s="188" t="e">
        <f>M275*E275</f>
        <v>#DIV/0!</v>
      </c>
      <c r="O275" s="191" t="e">
        <f>N275/1000</f>
        <v>#DIV/0!</v>
      </c>
      <c r="P275" s="194" t="e">
        <f>((O275*10^-12)*(G275*617.9))*10^-6*10^9*10^3</f>
        <v>#DIV/0!</v>
      </c>
      <c r="Q275" s="42"/>
    </row>
    <row r="276" spans="2:17">
      <c r="B276" s="23"/>
      <c r="C276" s="202"/>
      <c r="D276" s="205"/>
      <c r="E276" s="239"/>
      <c r="F276" s="161"/>
      <c r="G276" s="245"/>
      <c r="H276" s="147"/>
      <c r="I276" s="214"/>
      <c r="J276" s="152" t="e">
        <f>F276-I275</f>
        <v>#DIV/0!</v>
      </c>
      <c r="K276" s="180"/>
      <c r="L276" s="183"/>
      <c r="M276" s="186"/>
      <c r="N276" s="189"/>
      <c r="O276" s="192"/>
      <c r="P276" s="195"/>
      <c r="Q276" s="42"/>
    </row>
    <row r="277" spans="2:17" ht="17" thickBot="1">
      <c r="B277" s="23"/>
      <c r="C277" s="203"/>
      <c r="D277" s="206"/>
      <c r="E277" s="240"/>
      <c r="F277" s="162"/>
      <c r="G277" s="246"/>
      <c r="H277" s="148"/>
      <c r="I277" s="215"/>
      <c r="J277" s="153" t="e">
        <f>F277-I275</f>
        <v>#DIV/0!</v>
      </c>
      <c r="K277" s="181"/>
      <c r="L277" s="184"/>
      <c r="M277" s="187"/>
      <c r="N277" s="190"/>
      <c r="O277" s="193"/>
      <c r="P277" s="196"/>
      <c r="Q277" s="42"/>
    </row>
    <row r="278" spans="2:17">
      <c r="B278" s="23"/>
      <c r="C278" s="201">
        <v>67</v>
      </c>
      <c r="D278" s="205"/>
      <c r="E278" s="238"/>
      <c r="F278" s="160"/>
      <c r="G278" s="244"/>
      <c r="H278" s="150"/>
      <c r="I278" s="213" t="e">
        <f>AVERAGE(F278:F280)</f>
        <v>#DIV/0!</v>
      </c>
      <c r="J278" s="151" t="e">
        <f>F278-I278</f>
        <v>#DIV/0!</v>
      </c>
      <c r="K278" s="179" t="e">
        <f>(I278-$D$57)/$D$59</f>
        <v>#DIV/0!</v>
      </c>
      <c r="L278" s="182" t="e">
        <f>10^K278</f>
        <v>#DIV/0!</v>
      </c>
      <c r="M278" s="185" t="e">
        <f>L278*(452/G278)</f>
        <v>#DIV/0!</v>
      </c>
      <c r="N278" s="188" t="e">
        <f>M278*E278</f>
        <v>#DIV/0!</v>
      </c>
      <c r="O278" s="191" t="e">
        <f>N278/1000</f>
        <v>#DIV/0!</v>
      </c>
      <c r="P278" s="194" t="e">
        <f>((O278*10^-12)*(G278*617.9))*10^-6*10^9*10^3</f>
        <v>#DIV/0!</v>
      </c>
      <c r="Q278" s="42"/>
    </row>
    <row r="279" spans="2:17">
      <c r="B279" s="23"/>
      <c r="C279" s="202"/>
      <c r="D279" s="205"/>
      <c r="E279" s="239"/>
      <c r="F279" s="161"/>
      <c r="G279" s="245"/>
      <c r="H279" s="147"/>
      <c r="I279" s="214"/>
      <c r="J279" s="152" t="e">
        <f>F279-I278</f>
        <v>#DIV/0!</v>
      </c>
      <c r="K279" s="180"/>
      <c r="L279" s="183"/>
      <c r="M279" s="186"/>
      <c r="N279" s="189"/>
      <c r="O279" s="192"/>
      <c r="P279" s="195"/>
      <c r="Q279" s="42"/>
    </row>
    <row r="280" spans="2:17" ht="17" thickBot="1">
      <c r="B280" s="23"/>
      <c r="C280" s="203"/>
      <c r="D280" s="206"/>
      <c r="E280" s="240"/>
      <c r="F280" s="162"/>
      <c r="G280" s="246"/>
      <c r="H280" s="148"/>
      <c r="I280" s="215"/>
      <c r="J280" s="153" t="e">
        <f>F280-I278</f>
        <v>#DIV/0!</v>
      </c>
      <c r="K280" s="181"/>
      <c r="L280" s="184"/>
      <c r="M280" s="187"/>
      <c r="N280" s="190"/>
      <c r="O280" s="193"/>
      <c r="P280" s="196"/>
      <c r="Q280" s="42"/>
    </row>
    <row r="281" spans="2:17">
      <c r="B281" s="23"/>
      <c r="C281" s="201">
        <v>68</v>
      </c>
      <c r="D281" s="204"/>
      <c r="E281" s="238"/>
      <c r="F281" s="160"/>
      <c r="G281" s="244"/>
      <c r="H281" s="150"/>
      <c r="I281" s="213" t="e">
        <f>AVERAGE(F281:F283)</f>
        <v>#DIV/0!</v>
      </c>
      <c r="J281" s="151" t="e">
        <f>F281-I281</f>
        <v>#DIV/0!</v>
      </c>
      <c r="K281" s="179" t="e">
        <f>(I281-$D$57)/$D$59</f>
        <v>#DIV/0!</v>
      </c>
      <c r="L281" s="182" t="e">
        <f>10^K281</f>
        <v>#DIV/0!</v>
      </c>
      <c r="M281" s="185" t="e">
        <f>L281*(452/G281)</f>
        <v>#DIV/0!</v>
      </c>
      <c r="N281" s="188" t="e">
        <f>M281*E281</f>
        <v>#DIV/0!</v>
      </c>
      <c r="O281" s="191" t="e">
        <f>N281/1000</f>
        <v>#DIV/0!</v>
      </c>
      <c r="P281" s="194" t="e">
        <f>((O281*10^-12)*(G281*617.9))*10^-6*10^9*10^3</f>
        <v>#DIV/0!</v>
      </c>
      <c r="Q281" s="42"/>
    </row>
    <row r="282" spans="2:17">
      <c r="B282" s="23"/>
      <c r="C282" s="202"/>
      <c r="D282" s="205"/>
      <c r="E282" s="239"/>
      <c r="F282" s="161"/>
      <c r="G282" s="245"/>
      <c r="H282" s="147"/>
      <c r="I282" s="214"/>
      <c r="J282" s="152" t="e">
        <f>F282-I281</f>
        <v>#DIV/0!</v>
      </c>
      <c r="K282" s="180"/>
      <c r="L282" s="183"/>
      <c r="M282" s="186"/>
      <c r="N282" s="189"/>
      <c r="O282" s="192"/>
      <c r="P282" s="195"/>
      <c r="Q282" s="42"/>
    </row>
    <row r="283" spans="2:17" ht="17" thickBot="1">
      <c r="B283" s="23"/>
      <c r="C283" s="203"/>
      <c r="D283" s="206"/>
      <c r="E283" s="240"/>
      <c r="F283" s="162"/>
      <c r="G283" s="246"/>
      <c r="H283" s="148"/>
      <c r="I283" s="215"/>
      <c r="J283" s="153" t="e">
        <f>F283-I281</f>
        <v>#DIV/0!</v>
      </c>
      <c r="K283" s="181"/>
      <c r="L283" s="184"/>
      <c r="M283" s="187"/>
      <c r="N283" s="190"/>
      <c r="O283" s="193"/>
      <c r="P283" s="196"/>
      <c r="Q283" s="42"/>
    </row>
    <row r="284" spans="2:17">
      <c r="B284" s="23"/>
      <c r="C284" s="201">
        <v>69</v>
      </c>
      <c r="D284" s="204"/>
      <c r="E284" s="238"/>
      <c r="F284" s="163"/>
      <c r="G284" s="244"/>
      <c r="H284" s="150"/>
      <c r="I284" s="213" t="e">
        <f>AVERAGE(F284:F286)</f>
        <v>#DIV/0!</v>
      </c>
      <c r="J284" s="151" t="e">
        <f>F284-I284</f>
        <v>#DIV/0!</v>
      </c>
      <c r="K284" s="179" t="e">
        <f>(I284-$D$57)/$D$59</f>
        <v>#DIV/0!</v>
      </c>
      <c r="L284" s="182" t="e">
        <f>10^K284</f>
        <v>#DIV/0!</v>
      </c>
      <c r="M284" s="185" t="e">
        <f>L284*(452/G284)</f>
        <v>#DIV/0!</v>
      </c>
      <c r="N284" s="188" t="e">
        <f>M284*E284</f>
        <v>#DIV/0!</v>
      </c>
      <c r="O284" s="191" t="e">
        <f>N284/1000</f>
        <v>#DIV/0!</v>
      </c>
      <c r="P284" s="194" t="e">
        <f>((O284*10^-12)*(G284*617.9))*10^-6*10^9*10^3</f>
        <v>#DIV/0!</v>
      </c>
      <c r="Q284" s="42"/>
    </row>
    <row r="285" spans="2:17">
      <c r="B285" s="23"/>
      <c r="C285" s="202"/>
      <c r="D285" s="205"/>
      <c r="E285" s="239"/>
      <c r="F285" s="160"/>
      <c r="G285" s="245"/>
      <c r="H285" s="147"/>
      <c r="I285" s="214"/>
      <c r="J285" s="152" t="e">
        <f>F285-I284</f>
        <v>#DIV/0!</v>
      </c>
      <c r="K285" s="180"/>
      <c r="L285" s="183"/>
      <c r="M285" s="186"/>
      <c r="N285" s="189"/>
      <c r="O285" s="192"/>
      <c r="P285" s="195"/>
      <c r="Q285" s="42"/>
    </row>
    <row r="286" spans="2:17" ht="17" thickBot="1">
      <c r="B286" s="23"/>
      <c r="C286" s="203"/>
      <c r="D286" s="206"/>
      <c r="E286" s="240"/>
      <c r="F286" s="162"/>
      <c r="G286" s="246"/>
      <c r="H286" s="148"/>
      <c r="I286" s="215"/>
      <c r="J286" s="153" t="e">
        <f>F286-I284</f>
        <v>#DIV/0!</v>
      </c>
      <c r="K286" s="181"/>
      <c r="L286" s="184"/>
      <c r="M286" s="187"/>
      <c r="N286" s="190"/>
      <c r="O286" s="193"/>
      <c r="P286" s="196"/>
      <c r="Q286" s="42"/>
    </row>
    <row r="287" spans="2:17">
      <c r="B287" s="23"/>
      <c r="C287" s="201">
        <v>70</v>
      </c>
      <c r="D287" s="205"/>
      <c r="E287" s="238"/>
      <c r="F287" s="160"/>
      <c r="G287" s="244"/>
      <c r="H287" s="150"/>
      <c r="I287" s="213" t="e">
        <f>AVERAGE(F287:F289)</f>
        <v>#DIV/0!</v>
      </c>
      <c r="J287" s="151" t="e">
        <f>F287-I287</f>
        <v>#DIV/0!</v>
      </c>
      <c r="K287" s="179" t="e">
        <f>(I287-$D$57)/$D$59</f>
        <v>#DIV/0!</v>
      </c>
      <c r="L287" s="182" t="e">
        <f>10^K287</f>
        <v>#DIV/0!</v>
      </c>
      <c r="M287" s="185" t="e">
        <f>L287*(452/G287)</f>
        <v>#DIV/0!</v>
      </c>
      <c r="N287" s="188" t="e">
        <f>M287*E287</f>
        <v>#DIV/0!</v>
      </c>
      <c r="O287" s="191" t="e">
        <f>N287/1000</f>
        <v>#DIV/0!</v>
      </c>
      <c r="P287" s="194" t="e">
        <f>((O287*10^-12)*(G287*617.9))*10^-6*10^9*10^3</f>
        <v>#DIV/0!</v>
      </c>
      <c r="Q287" s="42"/>
    </row>
    <row r="288" spans="2:17">
      <c r="B288" s="23"/>
      <c r="C288" s="202"/>
      <c r="D288" s="205"/>
      <c r="E288" s="239"/>
      <c r="F288" s="161"/>
      <c r="G288" s="245"/>
      <c r="H288" s="147"/>
      <c r="I288" s="214"/>
      <c r="J288" s="152" t="e">
        <f>F288-I287</f>
        <v>#DIV/0!</v>
      </c>
      <c r="K288" s="180"/>
      <c r="L288" s="183"/>
      <c r="M288" s="186"/>
      <c r="N288" s="189"/>
      <c r="O288" s="192"/>
      <c r="P288" s="195"/>
      <c r="Q288" s="42"/>
    </row>
    <row r="289" spans="2:17" ht="17" thickBot="1">
      <c r="B289" s="23"/>
      <c r="C289" s="203"/>
      <c r="D289" s="206"/>
      <c r="E289" s="240"/>
      <c r="F289" s="162"/>
      <c r="G289" s="246"/>
      <c r="H289" s="148"/>
      <c r="I289" s="215"/>
      <c r="J289" s="153" t="e">
        <f>F289-I287</f>
        <v>#DIV/0!</v>
      </c>
      <c r="K289" s="181"/>
      <c r="L289" s="184"/>
      <c r="M289" s="187"/>
      <c r="N289" s="190"/>
      <c r="O289" s="193"/>
      <c r="P289" s="196"/>
      <c r="Q289" s="42"/>
    </row>
    <row r="290" spans="2:17">
      <c r="B290" s="23"/>
      <c r="C290" s="201">
        <v>71</v>
      </c>
      <c r="D290" s="204"/>
      <c r="E290" s="238"/>
      <c r="F290" s="160"/>
      <c r="G290" s="244"/>
      <c r="H290" s="150"/>
      <c r="I290" s="213" t="e">
        <f>AVERAGE(F290:F292)</f>
        <v>#DIV/0!</v>
      </c>
      <c r="J290" s="151" t="e">
        <f>F290-I290</f>
        <v>#DIV/0!</v>
      </c>
      <c r="K290" s="179" t="e">
        <f>(I290-$D$57)/$D$59</f>
        <v>#DIV/0!</v>
      </c>
      <c r="L290" s="182" t="e">
        <f>10^K290</f>
        <v>#DIV/0!</v>
      </c>
      <c r="M290" s="185" t="e">
        <f>L290*(452/G290)</f>
        <v>#DIV/0!</v>
      </c>
      <c r="N290" s="188" t="e">
        <f>M290*E290</f>
        <v>#DIV/0!</v>
      </c>
      <c r="O290" s="191" t="e">
        <f>N290/1000</f>
        <v>#DIV/0!</v>
      </c>
      <c r="P290" s="194" t="e">
        <f>((O290*10^-12)*(G290*617.9))*10^-6*10^9*10^3</f>
        <v>#DIV/0!</v>
      </c>
      <c r="Q290" s="42"/>
    </row>
    <row r="291" spans="2:17">
      <c r="B291" s="23"/>
      <c r="C291" s="202"/>
      <c r="D291" s="205"/>
      <c r="E291" s="239"/>
      <c r="F291" s="161"/>
      <c r="G291" s="245"/>
      <c r="H291" s="147"/>
      <c r="I291" s="214"/>
      <c r="J291" s="152" t="e">
        <f>F291-I290</f>
        <v>#DIV/0!</v>
      </c>
      <c r="K291" s="180"/>
      <c r="L291" s="183"/>
      <c r="M291" s="186"/>
      <c r="N291" s="189"/>
      <c r="O291" s="192"/>
      <c r="P291" s="195"/>
      <c r="Q291" s="42"/>
    </row>
    <row r="292" spans="2:17" ht="17" thickBot="1">
      <c r="B292" s="23"/>
      <c r="C292" s="203"/>
      <c r="D292" s="206"/>
      <c r="E292" s="240"/>
      <c r="F292" s="162"/>
      <c r="G292" s="246"/>
      <c r="H292" s="148"/>
      <c r="I292" s="215"/>
      <c r="J292" s="153" t="e">
        <f>F292-I290</f>
        <v>#DIV/0!</v>
      </c>
      <c r="K292" s="181"/>
      <c r="L292" s="184"/>
      <c r="M292" s="187"/>
      <c r="N292" s="190"/>
      <c r="O292" s="193"/>
      <c r="P292" s="196"/>
      <c r="Q292" s="42"/>
    </row>
    <row r="293" spans="2:17">
      <c r="B293" s="23"/>
      <c r="C293" s="201">
        <v>72</v>
      </c>
      <c r="D293" s="204"/>
      <c r="E293" s="238"/>
      <c r="F293" s="160"/>
      <c r="G293" s="244"/>
      <c r="H293" s="150"/>
      <c r="I293" s="213" t="e">
        <f>AVERAGE(F293:F295)</f>
        <v>#DIV/0!</v>
      </c>
      <c r="J293" s="151" t="e">
        <f>F293-I293</f>
        <v>#DIV/0!</v>
      </c>
      <c r="K293" s="179" t="e">
        <f>(I293-$D$57)/$D$59</f>
        <v>#DIV/0!</v>
      </c>
      <c r="L293" s="182" t="e">
        <f>10^K293</f>
        <v>#DIV/0!</v>
      </c>
      <c r="M293" s="185" t="e">
        <f>L293*(452/G293)</f>
        <v>#DIV/0!</v>
      </c>
      <c r="N293" s="188" t="e">
        <f>M293*E293</f>
        <v>#DIV/0!</v>
      </c>
      <c r="O293" s="191" t="e">
        <f>N293/1000</f>
        <v>#DIV/0!</v>
      </c>
      <c r="P293" s="194" t="e">
        <f>((O293*10^-12)*(G293*617.9))*10^-6*10^9*10^3</f>
        <v>#DIV/0!</v>
      </c>
      <c r="Q293" s="42"/>
    </row>
    <row r="294" spans="2:17">
      <c r="B294" s="23"/>
      <c r="C294" s="202"/>
      <c r="D294" s="205"/>
      <c r="E294" s="239"/>
      <c r="F294" s="161"/>
      <c r="G294" s="245"/>
      <c r="H294" s="147"/>
      <c r="I294" s="214"/>
      <c r="J294" s="152" t="e">
        <f>F294-I293</f>
        <v>#DIV/0!</v>
      </c>
      <c r="K294" s="180"/>
      <c r="L294" s="183"/>
      <c r="M294" s="186"/>
      <c r="N294" s="189"/>
      <c r="O294" s="192"/>
      <c r="P294" s="195"/>
      <c r="Q294" s="42"/>
    </row>
    <row r="295" spans="2:17" ht="17" thickBot="1">
      <c r="B295" s="23"/>
      <c r="C295" s="203"/>
      <c r="D295" s="206"/>
      <c r="E295" s="240"/>
      <c r="F295" s="162"/>
      <c r="G295" s="246"/>
      <c r="H295" s="148"/>
      <c r="I295" s="215"/>
      <c r="J295" s="153" t="e">
        <f>F295-I293</f>
        <v>#DIV/0!</v>
      </c>
      <c r="K295" s="181"/>
      <c r="L295" s="184"/>
      <c r="M295" s="187"/>
      <c r="N295" s="190"/>
      <c r="O295" s="193"/>
      <c r="P295" s="196"/>
      <c r="Q295" s="42"/>
    </row>
    <row r="296" spans="2:17">
      <c r="B296" s="23"/>
      <c r="C296" s="201">
        <v>73</v>
      </c>
      <c r="D296" s="205"/>
      <c r="E296" s="238"/>
      <c r="F296" s="160"/>
      <c r="G296" s="244"/>
      <c r="H296" s="150"/>
      <c r="I296" s="213" t="e">
        <f>AVERAGE(F296:F298)</f>
        <v>#DIV/0!</v>
      </c>
      <c r="J296" s="151" t="e">
        <f>F296-I296</f>
        <v>#DIV/0!</v>
      </c>
      <c r="K296" s="179" t="e">
        <f>(I296-$D$57)/$D$59</f>
        <v>#DIV/0!</v>
      </c>
      <c r="L296" s="182" t="e">
        <f>10^K296</f>
        <v>#DIV/0!</v>
      </c>
      <c r="M296" s="185" t="e">
        <f>L296*(452/G296)</f>
        <v>#DIV/0!</v>
      </c>
      <c r="N296" s="188" t="e">
        <f>M296*E296</f>
        <v>#DIV/0!</v>
      </c>
      <c r="O296" s="191" t="e">
        <f>N296/1000</f>
        <v>#DIV/0!</v>
      </c>
      <c r="P296" s="194" t="e">
        <f>((O296*10^-12)*(G296*617.9))*10^-6*10^9*10^3</f>
        <v>#DIV/0!</v>
      </c>
      <c r="Q296" s="42"/>
    </row>
    <row r="297" spans="2:17">
      <c r="B297" s="23"/>
      <c r="C297" s="202"/>
      <c r="D297" s="205"/>
      <c r="E297" s="239"/>
      <c r="F297" s="161"/>
      <c r="G297" s="245"/>
      <c r="H297" s="147"/>
      <c r="I297" s="214"/>
      <c r="J297" s="152" t="e">
        <f>F297-I296</f>
        <v>#DIV/0!</v>
      </c>
      <c r="K297" s="180"/>
      <c r="L297" s="183"/>
      <c r="M297" s="186"/>
      <c r="N297" s="189"/>
      <c r="O297" s="192"/>
      <c r="P297" s="195"/>
      <c r="Q297" s="42"/>
    </row>
    <row r="298" spans="2:17" ht="17" thickBot="1">
      <c r="B298" s="23"/>
      <c r="C298" s="203"/>
      <c r="D298" s="206"/>
      <c r="E298" s="240"/>
      <c r="F298" s="162"/>
      <c r="G298" s="246"/>
      <c r="H298" s="148"/>
      <c r="I298" s="215"/>
      <c r="J298" s="153" t="e">
        <f>F298-I296</f>
        <v>#DIV/0!</v>
      </c>
      <c r="K298" s="181"/>
      <c r="L298" s="184"/>
      <c r="M298" s="187"/>
      <c r="N298" s="190"/>
      <c r="O298" s="193"/>
      <c r="P298" s="196"/>
      <c r="Q298" s="42"/>
    </row>
    <row r="299" spans="2:17">
      <c r="B299" s="23"/>
      <c r="C299" s="201">
        <v>74</v>
      </c>
      <c r="D299" s="204"/>
      <c r="E299" s="238"/>
      <c r="F299" s="160"/>
      <c r="G299" s="244"/>
      <c r="H299" s="150"/>
      <c r="I299" s="213" t="e">
        <f>AVERAGE(F299:F301)</f>
        <v>#DIV/0!</v>
      </c>
      <c r="J299" s="151" t="e">
        <f>F299-I299</f>
        <v>#DIV/0!</v>
      </c>
      <c r="K299" s="179" t="e">
        <f>(I299-$D$57)/$D$59</f>
        <v>#DIV/0!</v>
      </c>
      <c r="L299" s="182" t="e">
        <f>10^K299</f>
        <v>#DIV/0!</v>
      </c>
      <c r="M299" s="185" t="e">
        <f>L299*(452/G299)</f>
        <v>#DIV/0!</v>
      </c>
      <c r="N299" s="188" t="e">
        <f>M299*E299</f>
        <v>#DIV/0!</v>
      </c>
      <c r="O299" s="191" t="e">
        <f>N299/1000</f>
        <v>#DIV/0!</v>
      </c>
      <c r="P299" s="194" t="e">
        <f>((O299*10^-12)*(G299*617.9))*10^-6*10^9*10^3</f>
        <v>#DIV/0!</v>
      </c>
      <c r="Q299" s="42"/>
    </row>
    <row r="300" spans="2:17">
      <c r="B300" s="23"/>
      <c r="C300" s="202"/>
      <c r="D300" s="205"/>
      <c r="E300" s="239"/>
      <c r="F300" s="161"/>
      <c r="G300" s="245"/>
      <c r="H300" s="147"/>
      <c r="I300" s="214"/>
      <c r="J300" s="152" t="e">
        <f>F300-I299</f>
        <v>#DIV/0!</v>
      </c>
      <c r="K300" s="180"/>
      <c r="L300" s="183"/>
      <c r="M300" s="186"/>
      <c r="N300" s="189"/>
      <c r="O300" s="192"/>
      <c r="P300" s="195"/>
      <c r="Q300" s="42"/>
    </row>
    <row r="301" spans="2:17" ht="17" thickBot="1">
      <c r="B301" s="23"/>
      <c r="C301" s="203"/>
      <c r="D301" s="206"/>
      <c r="E301" s="240"/>
      <c r="F301" s="162"/>
      <c r="G301" s="246"/>
      <c r="H301" s="148"/>
      <c r="I301" s="215"/>
      <c r="J301" s="153" t="e">
        <f>F301-I299</f>
        <v>#DIV/0!</v>
      </c>
      <c r="K301" s="181"/>
      <c r="L301" s="184"/>
      <c r="M301" s="187"/>
      <c r="N301" s="190"/>
      <c r="O301" s="193"/>
      <c r="P301" s="196"/>
      <c r="Q301" s="42"/>
    </row>
    <row r="302" spans="2:17">
      <c r="B302" s="23"/>
      <c r="C302" s="201">
        <v>75</v>
      </c>
      <c r="D302" s="204"/>
      <c r="E302" s="238"/>
      <c r="F302" s="160"/>
      <c r="G302" s="244"/>
      <c r="H302" s="150"/>
      <c r="I302" s="213" t="e">
        <f>AVERAGE(F302:F304)</f>
        <v>#DIV/0!</v>
      </c>
      <c r="J302" s="151" t="e">
        <f>F302-I302</f>
        <v>#DIV/0!</v>
      </c>
      <c r="K302" s="179" t="e">
        <f>(I302-$D$57)/$D$59</f>
        <v>#DIV/0!</v>
      </c>
      <c r="L302" s="182" t="e">
        <f>10^K302</f>
        <v>#DIV/0!</v>
      </c>
      <c r="M302" s="185" t="e">
        <f>L302*(452/G302)</f>
        <v>#DIV/0!</v>
      </c>
      <c r="N302" s="188" t="e">
        <f>M302*E302</f>
        <v>#DIV/0!</v>
      </c>
      <c r="O302" s="191" t="e">
        <f>N302/1000</f>
        <v>#DIV/0!</v>
      </c>
      <c r="P302" s="194" t="e">
        <f>((O302*10^-12)*(G302*617.9))*10^-6*10^9*10^3</f>
        <v>#DIV/0!</v>
      </c>
      <c r="Q302" s="42"/>
    </row>
    <row r="303" spans="2:17">
      <c r="B303" s="23"/>
      <c r="C303" s="202"/>
      <c r="D303" s="205"/>
      <c r="E303" s="239"/>
      <c r="F303" s="161"/>
      <c r="G303" s="245"/>
      <c r="H303" s="147"/>
      <c r="I303" s="214"/>
      <c r="J303" s="152" t="e">
        <f>F303-I302</f>
        <v>#DIV/0!</v>
      </c>
      <c r="K303" s="180"/>
      <c r="L303" s="183"/>
      <c r="M303" s="186"/>
      <c r="N303" s="189"/>
      <c r="O303" s="192"/>
      <c r="P303" s="195"/>
      <c r="Q303" s="42"/>
    </row>
    <row r="304" spans="2:17" ht="17" thickBot="1">
      <c r="B304" s="23"/>
      <c r="C304" s="203"/>
      <c r="D304" s="206"/>
      <c r="E304" s="240"/>
      <c r="F304" s="162"/>
      <c r="G304" s="246"/>
      <c r="H304" s="148"/>
      <c r="I304" s="215"/>
      <c r="J304" s="153" t="e">
        <f>F304-I302</f>
        <v>#DIV/0!</v>
      </c>
      <c r="K304" s="181"/>
      <c r="L304" s="184"/>
      <c r="M304" s="187"/>
      <c r="N304" s="190"/>
      <c r="O304" s="193"/>
      <c r="P304" s="196"/>
      <c r="Q304" s="42"/>
    </row>
    <row r="305" spans="2:17">
      <c r="B305" s="23"/>
      <c r="C305" s="201">
        <v>76</v>
      </c>
      <c r="D305" s="205"/>
      <c r="E305" s="238"/>
      <c r="F305" s="160"/>
      <c r="G305" s="244"/>
      <c r="H305" s="150"/>
      <c r="I305" s="213" t="e">
        <f>AVERAGE(F305:F307)</f>
        <v>#DIV/0!</v>
      </c>
      <c r="J305" s="151" t="e">
        <f>F305-I305</f>
        <v>#DIV/0!</v>
      </c>
      <c r="K305" s="179" t="e">
        <f>(I305-$D$57)/$D$59</f>
        <v>#DIV/0!</v>
      </c>
      <c r="L305" s="182" t="e">
        <f>10^K305</f>
        <v>#DIV/0!</v>
      </c>
      <c r="M305" s="185" t="e">
        <f>L305*(452/G305)</f>
        <v>#DIV/0!</v>
      </c>
      <c r="N305" s="188" t="e">
        <f>M305*E305</f>
        <v>#DIV/0!</v>
      </c>
      <c r="O305" s="191" t="e">
        <f>N305/1000</f>
        <v>#DIV/0!</v>
      </c>
      <c r="P305" s="194" t="e">
        <f>((O305*10^-12)*(G305*617.9))*10^-6*10^9*10^3</f>
        <v>#DIV/0!</v>
      </c>
      <c r="Q305" s="42"/>
    </row>
    <row r="306" spans="2:17">
      <c r="B306" s="23"/>
      <c r="C306" s="202"/>
      <c r="D306" s="205"/>
      <c r="E306" s="239"/>
      <c r="F306" s="161"/>
      <c r="G306" s="245"/>
      <c r="H306" s="147"/>
      <c r="I306" s="214"/>
      <c r="J306" s="152" t="e">
        <f>F306-I305</f>
        <v>#DIV/0!</v>
      </c>
      <c r="K306" s="180"/>
      <c r="L306" s="183"/>
      <c r="M306" s="186"/>
      <c r="N306" s="189"/>
      <c r="O306" s="192"/>
      <c r="P306" s="195"/>
      <c r="Q306" s="42"/>
    </row>
    <row r="307" spans="2:17" ht="17" thickBot="1">
      <c r="B307" s="23"/>
      <c r="C307" s="203"/>
      <c r="D307" s="206"/>
      <c r="E307" s="240"/>
      <c r="F307" s="162"/>
      <c r="G307" s="246"/>
      <c r="H307" s="148"/>
      <c r="I307" s="215"/>
      <c r="J307" s="153" t="e">
        <f>F307-I305</f>
        <v>#DIV/0!</v>
      </c>
      <c r="K307" s="181"/>
      <c r="L307" s="184"/>
      <c r="M307" s="187"/>
      <c r="N307" s="190"/>
      <c r="O307" s="193"/>
      <c r="P307" s="196"/>
      <c r="Q307" s="42"/>
    </row>
    <row r="308" spans="2:17">
      <c r="B308" s="23"/>
      <c r="C308" s="201">
        <v>77</v>
      </c>
      <c r="D308" s="204"/>
      <c r="E308" s="238"/>
      <c r="F308" s="160"/>
      <c r="G308" s="244"/>
      <c r="H308" s="150"/>
      <c r="I308" s="213" t="e">
        <f>AVERAGE(F308:F310)</f>
        <v>#DIV/0!</v>
      </c>
      <c r="J308" s="151" t="e">
        <f>F308-I308</f>
        <v>#DIV/0!</v>
      </c>
      <c r="K308" s="179" t="e">
        <f>(I308-$D$57)/$D$59</f>
        <v>#DIV/0!</v>
      </c>
      <c r="L308" s="182" t="e">
        <f>10^K308</f>
        <v>#DIV/0!</v>
      </c>
      <c r="M308" s="185" t="e">
        <f>L308*(452/G308)</f>
        <v>#DIV/0!</v>
      </c>
      <c r="N308" s="188" t="e">
        <f>M308*E308</f>
        <v>#DIV/0!</v>
      </c>
      <c r="O308" s="191" t="e">
        <f>N308/1000</f>
        <v>#DIV/0!</v>
      </c>
      <c r="P308" s="194" t="e">
        <f>((O308*10^-12)*(G308*617.9))*10^-6*10^9*10^3</f>
        <v>#DIV/0!</v>
      </c>
      <c r="Q308" s="42"/>
    </row>
    <row r="309" spans="2:17">
      <c r="B309" s="23"/>
      <c r="C309" s="202"/>
      <c r="D309" s="205"/>
      <c r="E309" s="239"/>
      <c r="F309" s="161"/>
      <c r="G309" s="245"/>
      <c r="H309" s="147"/>
      <c r="I309" s="214"/>
      <c r="J309" s="152" t="e">
        <f>F309-I308</f>
        <v>#DIV/0!</v>
      </c>
      <c r="K309" s="180"/>
      <c r="L309" s="183"/>
      <c r="M309" s="186"/>
      <c r="N309" s="189"/>
      <c r="O309" s="192"/>
      <c r="P309" s="195"/>
      <c r="Q309" s="42"/>
    </row>
    <row r="310" spans="2:17" ht="17" thickBot="1">
      <c r="B310" s="23"/>
      <c r="C310" s="203"/>
      <c r="D310" s="206"/>
      <c r="E310" s="240"/>
      <c r="F310" s="162"/>
      <c r="G310" s="246"/>
      <c r="H310" s="148"/>
      <c r="I310" s="215"/>
      <c r="J310" s="153" t="e">
        <f>F310-I308</f>
        <v>#DIV/0!</v>
      </c>
      <c r="K310" s="181"/>
      <c r="L310" s="184"/>
      <c r="M310" s="187"/>
      <c r="N310" s="190"/>
      <c r="O310" s="193"/>
      <c r="P310" s="196"/>
      <c r="Q310" s="42"/>
    </row>
    <row r="311" spans="2:17">
      <c r="B311" s="23"/>
      <c r="C311" s="201">
        <v>78</v>
      </c>
      <c r="D311" s="204"/>
      <c r="E311" s="238"/>
      <c r="F311" s="160"/>
      <c r="G311" s="244"/>
      <c r="H311" s="150"/>
      <c r="I311" s="213" t="e">
        <f>AVERAGE(F311:F313)</f>
        <v>#DIV/0!</v>
      </c>
      <c r="J311" s="151" t="e">
        <f>F311-I311</f>
        <v>#DIV/0!</v>
      </c>
      <c r="K311" s="179" t="e">
        <f>(I311-$D$57)/$D$59</f>
        <v>#DIV/0!</v>
      </c>
      <c r="L311" s="182" t="e">
        <f>10^K311</f>
        <v>#DIV/0!</v>
      </c>
      <c r="M311" s="185" t="e">
        <f>L311*(452/G311)</f>
        <v>#DIV/0!</v>
      </c>
      <c r="N311" s="188" t="e">
        <f>M311*E311</f>
        <v>#DIV/0!</v>
      </c>
      <c r="O311" s="191" t="e">
        <f>N311/1000</f>
        <v>#DIV/0!</v>
      </c>
      <c r="P311" s="194" t="e">
        <f>((O311*10^-12)*(G311*617.9))*10^-6*10^9*10^3</f>
        <v>#DIV/0!</v>
      </c>
      <c r="Q311" s="42"/>
    </row>
    <row r="312" spans="2:17">
      <c r="B312" s="23"/>
      <c r="C312" s="202"/>
      <c r="D312" s="205"/>
      <c r="E312" s="239"/>
      <c r="F312" s="161"/>
      <c r="G312" s="245"/>
      <c r="H312" s="147"/>
      <c r="I312" s="214"/>
      <c r="J312" s="152" t="e">
        <f>F312-I311</f>
        <v>#DIV/0!</v>
      </c>
      <c r="K312" s="180"/>
      <c r="L312" s="183"/>
      <c r="M312" s="186"/>
      <c r="N312" s="189"/>
      <c r="O312" s="192"/>
      <c r="P312" s="195"/>
      <c r="Q312" s="42"/>
    </row>
    <row r="313" spans="2:17" ht="17" thickBot="1">
      <c r="B313" s="23"/>
      <c r="C313" s="203"/>
      <c r="D313" s="206"/>
      <c r="E313" s="240"/>
      <c r="F313" s="162"/>
      <c r="G313" s="246"/>
      <c r="H313" s="148"/>
      <c r="I313" s="215"/>
      <c r="J313" s="153" t="e">
        <f>F313-I311</f>
        <v>#DIV/0!</v>
      </c>
      <c r="K313" s="181"/>
      <c r="L313" s="184"/>
      <c r="M313" s="187"/>
      <c r="N313" s="190"/>
      <c r="O313" s="193"/>
      <c r="P313" s="196"/>
      <c r="Q313" s="42"/>
    </row>
    <row r="314" spans="2:17">
      <c r="B314" s="23"/>
      <c r="C314" s="201">
        <v>79</v>
      </c>
      <c r="D314" s="205"/>
      <c r="E314" s="238"/>
      <c r="F314" s="160"/>
      <c r="G314" s="244"/>
      <c r="H314" s="150"/>
      <c r="I314" s="213" t="e">
        <f>AVERAGE(F314:F316)</f>
        <v>#DIV/0!</v>
      </c>
      <c r="J314" s="151" t="e">
        <f>F314-I314</f>
        <v>#DIV/0!</v>
      </c>
      <c r="K314" s="179" t="e">
        <f>(I314-$D$57)/$D$59</f>
        <v>#DIV/0!</v>
      </c>
      <c r="L314" s="182" t="e">
        <f>10^K314</f>
        <v>#DIV/0!</v>
      </c>
      <c r="M314" s="185" t="e">
        <f>L314*(452/G314)</f>
        <v>#DIV/0!</v>
      </c>
      <c r="N314" s="188" t="e">
        <f>M314*E314</f>
        <v>#DIV/0!</v>
      </c>
      <c r="O314" s="191" t="e">
        <f>N314/1000</f>
        <v>#DIV/0!</v>
      </c>
      <c r="P314" s="194" t="e">
        <f>((O314*10^-12)*(G314*617.9))*10^-6*10^9*10^3</f>
        <v>#DIV/0!</v>
      </c>
      <c r="Q314" s="42"/>
    </row>
    <row r="315" spans="2:17">
      <c r="B315" s="23"/>
      <c r="C315" s="202"/>
      <c r="D315" s="205"/>
      <c r="E315" s="239"/>
      <c r="F315" s="161"/>
      <c r="G315" s="245"/>
      <c r="H315" s="147"/>
      <c r="I315" s="214"/>
      <c r="J315" s="152" t="e">
        <f>F315-I314</f>
        <v>#DIV/0!</v>
      </c>
      <c r="K315" s="180"/>
      <c r="L315" s="183"/>
      <c r="M315" s="186"/>
      <c r="N315" s="189"/>
      <c r="O315" s="192"/>
      <c r="P315" s="195"/>
      <c r="Q315" s="42"/>
    </row>
    <row r="316" spans="2:17" ht="17" thickBot="1">
      <c r="B316" s="23"/>
      <c r="C316" s="203"/>
      <c r="D316" s="206"/>
      <c r="E316" s="240"/>
      <c r="F316" s="162"/>
      <c r="G316" s="246"/>
      <c r="H316" s="148"/>
      <c r="I316" s="215"/>
      <c r="J316" s="153" t="e">
        <f>F316-I314</f>
        <v>#DIV/0!</v>
      </c>
      <c r="K316" s="181"/>
      <c r="L316" s="184"/>
      <c r="M316" s="187"/>
      <c r="N316" s="190"/>
      <c r="O316" s="193"/>
      <c r="P316" s="196"/>
      <c r="Q316" s="42"/>
    </row>
    <row r="317" spans="2:17">
      <c r="B317" s="23"/>
      <c r="C317" s="201">
        <v>80</v>
      </c>
      <c r="D317" s="204"/>
      <c r="E317" s="238"/>
      <c r="F317" s="160"/>
      <c r="G317" s="244"/>
      <c r="H317" s="150"/>
      <c r="I317" s="213" t="e">
        <f>AVERAGE(F317:F319)</f>
        <v>#DIV/0!</v>
      </c>
      <c r="J317" s="151" t="e">
        <f>F317-I317</f>
        <v>#DIV/0!</v>
      </c>
      <c r="K317" s="179" t="e">
        <f>(I317-$D$57)/$D$59</f>
        <v>#DIV/0!</v>
      </c>
      <c r="L317" s="182" t="e">
        <f>10^K317</f>
        <v>#DIV/0!</v>
      </c>
      <c r="M317" s="185" t="e">
        <f>L317*(452/G317)</f>
        <v>#DIV/0!</v>
      </c>
      <c r="N317" s="188" t="e">
        <f>M317*E317</f>
        <v>#DIV/0!</v>
      </c>
      <c r="O317" s="191" t="e">
        <f>N317/1000</f>
        <v>#DIV/0!</v>
      </c>
      <c r="P317" s="194" t="e">
        <f>((O317*10^-12)*(G317*617.9))*10^-6*10^9*10^3</f>
        <v>#DIV/0!</v>
      </c>
      <c r="Q317" s="42"/>
    </row>
    <row r="318" spans="2:17">
      <c r="B318" s="23"/>
      <c r="C318" s="202"/>
      <c r="D318" s="205"/>
      <c r="E318" s="239"/>
      <c r="F318" s="161"/>
      <c r="G318" s="245"/>
      <c r="H318" s="147"/>
      <c r="I318" s="214"/>
      <c r="J318" s="152" t="e">
        <f>F318-I317</f>
        <v>#DIV/0!</v>
      </c>
      <c r="K318" s="180"/>
      <c r="L318" s="183"/>
      <c r="M318" s="186"/>
      <c r="N318" s="189"/>
      <c r="O318" s="192"/>
      <c r="P318" s="195"/>
      <c r="Q318" s="42"/>
    </row>
    <row r="319" spans="2:17" ht="17" thickBot="1">
      <c r="B319" s="23"/>
      <c r="C319" s="203"/>
      <c r="D319" s="206"/>
      <c r="E319" s="240"/>
      <c r="F319" s="162"/>
      <c r="G319" s="246"/>
      <c r="H319" s="148"/>
      <c r="I319" s="215"/>
      <c r="J319" s="153" t="e">
        <f>F319-I317</f>
        <v>#DIV/0!</v>
      </c>
      <c r="K319" s="181"/>
      <c r="L319" s="184"/>
      <c r="M319" s="187"/>
      <c r="N319" s="190"/>
      <c r="O319" s="193"/>
      <c r="P319" s="196"/>
      <c r="Q319" s="42"/>
    </row>
    <row r="320" spans="2:17">
      <c r="B320" s="23"/>
      <c r="C320" s="201">
        <v>81</v>
      </c>
      <c r="D320" s="204"/>
      <c r="E320" s="238"/>
      <c r="F320" s="160"/>
      <c r="G320" s="244"/>
      <c r="H320" s="150"/>
      <c r="I320" s="213" t="e">
        <f>AVERAGE(F320:F322)</f>
        <v>#DIV/0!</v>
      </c>
      <c r="J320" s="151" t="e">
        <f>F320-I320</f>
        <v>#DIV/0!</v>
      </c>
      <c r="K320" s="179" t="e">
        <f>(I320-$D$57)/$D$59</f>
        <v>#DIV/0!</v>
      </c>
      <c r="L320" s="182" t="e">
        <f>10^K320</f>
        <v>#DIV/0!</v>
      </c>
      <c r="M320" s="185" t="e">
        <f>L320*(452/G320)</f>
        <v>#DIV/0!</v>
      </c>
      <c r="N320" s="188" t="e">
        <f>M320*E320</f>
        <v>#DIV/0!</v>
      </c>
      <c r="O320" s="191" t="e">
        <f>N320/1000</f>
        <v>#DIV/0!</v>
      </c>
      <c r="P320" s="194" t="e">
        <f>((O320*10^-12)*(G320*617.9))*10^-6*10^9*10^3</f>
        <v>#DIV/0!</v>
      </c>
      <c r="Q320" s="42"/>
    </row>
    <row r="321" spans="2:17">
      <c r="B321" s="23"/>
      <c r="C321" s="202"/>
      <c r="D321" s="205"/>
      <c r="E321" s="239"/>
      <c r="F321" s="161"/>
      <c r="G321" s="245"/>
      <c r="H321" s="147"/>
      <c r="I321" s="214"/>
      <c r="J321" s="152" t="e">
        <f>F321-I320</f>
        <v>#DIV/0!</v>
      </c>
      <c r="K321" s="180"/>
      <c r="L321" s="183"/>
      <c r="M321" s="186"/>
      <c r="N321" s="189"/>
      <c r="O321" s="192"/>
      <c r="P321" s="195"/>
      <c r="Q321" s="42"/>
    </row>
    <row r="322" spans="2:17" ht="17" thickBot="1">
      <c r="B322" s="23"/>
      <c r="C322" s="203"/>
      <c r="D322" s="206"/>
      <c r="E322" s="240"/>
      <c r="F322" s="162"/>
      <c r="G322" s="246"/>
      <c r="H322" s="148"/>
      <c r="I322" s="215"/>
      <c r="J322" s="153" t="e">
        <f>F322-I320</f>
        <v>#DIV/0!</v>
      </c>
      <c r="K322" s="181"/>
      <c r="L322" s="184"/>
      <c r="M322" s="187"/>
      <c r="N322" s="190"/>
      <c r="O322" s="193"/>
      <c r="P322" s="196"/>
      <c r="Q322" s="42"/>
    </row>
    <row r="323" spans="2:17">
      <c r="B323" s="23"/>
      <c r="C323" s="201">
        <v>82</v>
      </c>
      <c r="D323" s="205"/>
      <c r="E323" s="238"/>
      <c r="F323" s="160"/>
      <c r="G323" s="244"/>
      <c r="H323" s="150"/>
      <c r="I323" s="213" t="e">
        <f>AVERAGE(F323:F325)</f>
        <v>#DIV/0!</v>
      </c>
      <c r="J323" s="151" t="e">
        <f>F323-I323</f>
        <v>#DIV/0!</v>
      </c>
      <c r="K323" s="179" t="e">
        <f>(I323-$D$57)/$D$59</f>
        <v>#DIV/0!</v>
      </c>
      <c r="L323" s="182" t="e">
        <f>10^K323</f>
        <v>#DIV/0!</v>
      </c>
      <c r="M323" s="185" t="e">
        <f>L323*(452/G323)</f>
        <v>#DIV/0!</v>
      </c>
      <c r="N323" s="188" t="e">
        <f>M323*E323</f>
        <v>#DIV/0!</v>
      </c>
      <c r="O323" s="191" t="e">
        <f>N323/1000</f>
        <v>#DIV/0!</v>
      </c>
      <c r="P323" s="194" t="e">
        <f>((O323*10^-12)*(G323*617.9))*10^-6*10^9*10^3</f>
        <v>#DIV/0!</v>
      </c>
      <c r="Q323" s="42"/>
    </row>
    <row r="324" spans="2:17">
      <c r="B324" s="23"/>
      <c r="C324" s="202"/>
      <c r="D324" s="205"/>
      <c r="E324" s="239"/>
      <c r="F324" s="161"/>
      <c r="G324" s="245"/>
      <c r="H324" s="147"/>
      <c r="I324" s="214"/>
      <c r="J324" s="152" t="e">
        <f>F324-I323</f>
        <v>#DIV/0!</v>
      </c>
      <c r="K324" s="180"/>
      <c r="L324" s="183"/>
      <c r="M324" s="186"/>
      <c r="N324" s="189"/>
      <c r="O324" s="192"/>
      <c r="P324" s="195"/>
      <c r="Q324" s="42"/>
    </row>
    <row r="325" spans="2:17" ht="17" thickBot="1">
      <c r="B325" s="23"/>
      <c r="C325" s="203"/>
      <c r="D325" s="206"/>
      <c r="E325" s="240"/>
      <c r="F325" s="162"/>
      <c r="G325" s="246"/>
      <c r="H325" s="148"/>
      <c r="I325" s="215"/>
      <c r="J325" s="153" t="e">
        <f>F325-I323</f>
        <v>#DIV/0!</v>
      </c>
      <c r="K325" s="181"/>
      <c r="L325" s="184"/>
      <c r="M325" s="187"/>
      <c r="N325" s="190"/>
      <c r="O325" s="193"/>
      <c r="P325" s="196"/>
      <c r="Q325" s="42"/>
    </row>
    <row r="326" spans="2:17">
      <c r="B326" s="23"/>
      <c r="C326" s="201">
        <v>83</v>
      </c>
      <c r="D326" s="204"/>
      <c r="E326" s="238"/>
      <c r="F326" s="160"/>
      <c r="G326" s="244"/>
      <c r="H326" s="150"/>
      <c r="I326" s="213" t="e">
        <f>AVERAGE(F326:F328)</f>
        <v>#DIV/0!</v>
      </c>
      <c r="J326" s="151" t="e">
        <f>F326-I326</f>
        <v>#DIV/0!</v>
      </c>
      <c r="K326" s="179" t="e">
        <f>(I326-$D$57)/$D$59</f>
        <v>#DIV/0!</v>
      </c>
      <c r="L326" s="182" t="e">
        <f>10^K326</f>
        <v>#DIV/0!</v>
      </c>
      <c r="M326" s="185" t="e">
        <f>L326*(452/G326)</f>
        <v>#DIV/0!</v>
      </c>
      <c r="N326" s="188" t="e">
        <f>M326*E326</f>
        <v>#DIV/0!</v>
      </c>
      <c r="O326" s="191" t="e">
        <f>N326/1000</f>
        <v>#DIV/0!</v>
      </c>
      <c r="P326" s="194" t="e">
        <f>((O326*10^-12)*(G326*617.9))*10^-6*10^9*10^3</f>
        <v>#DIV/0!</v>
      </c>
      <c r="Q326" s="42"/>
    </row>
    <row r="327" spans="2:17">
      <c r="B327" s="23"/>
      <c r="C327" s="202"/>
      <c r="D327" s="205"/>
      <c r="E327" s="239"/>
      <c r="F327" s="161"/>
      <c r="G327" s="245"/>
      <c r="H327" s="147"/>
      <c r="I327" s="214"/>
      <c r="J327" s="152" t="e">
        <f>F327-I326</f>
        <v>#DIV/0!</v>
      </c>
      <c r="K327" s="180"/>
      <c r="L327" s="183"/>
      <c r="M327" s="186"/>
      <c r="N327" s="189"/>
      <c r="O327" s="192"/>
      <c r="P327" s="195"/>
      <c r="Q327" s="42"/>
    </row>
    <row r="328" spans="2:17" ht="17" thickBot="1">
      <c r="B328" s="23"/>
      <c r="C328" s="203"/>
      <c r="D328" s="206"/>
      <c r="E328" s="240"/>
      <c r="F328" s="162"/>
      <c r="G328" s="246"/>
      <c r="H328" s="148"/>
      <c r="I328" s="215"/>
      <c r="J328" s="153" t="e">
        <f>F328-I326</f>
        <v>#DIV/0!</v>
      </c>
      <c r="K328" s="181"/>
      <c r="L328" s="184"/>
      <c r="M328" s="187"/>
      <c r="N328" s="190"/>
      <c r="O328" s="193"/>
      <c r="P328" s="196"/>
      <c r="Q328" s="42"/>
    </row>
    <row r="329" spans="2:17">
      <c r="B329" s="23"/>
      <c r="C329" s="201">
        <v>84</v>
      </c>
      <c r="D329" s="204"/>
      <c r="E329" s="238"/>
      <c r="F329" s="160"/>
      <c r="G329" s="244"/>
      <c r="H329" s="150"/>
      <c r="I329" s="213" t="e">
        <f>AVERAGE(F329:F331)</f>
        <v>#DIV/0!</v>
      </c>
      <c r="J329" s="151" t="e">
        <f>F329-I329</f>
        <v>#DIV/0!</v>
      </c>
      <c r="K329" s="179" t="e">
        <f>(I329-$D$57)/$D$59</f>
        <v>#DIV/0!</v>
      </c>
      <c r="L329" s="182" t="e">
        <f>10^K329</f>
        <v>#DIV/0!</v>
      </c>
      <c r="M329" s="185" t="e">
        <f>L329*(452/G329)</f>
        <v>#DIV/0!</v>
      </c>
      <c r="N329" s="188" t="e">
        <f>M329*E329</f>
        <v>#DIV/0!</v>
      </c>
      <c r="O329" s="191" t="e">
        <f>N329/1000</f>
        <v>#DIV/0!</v>
      </c>
      <c r="P329" s="194" t="e">
        <f>((O329*10^-12)*(G329*617.9))*10^-6*10^9*10^3</f>
        <v>#DIV/0!</v>
      </c>
      <c r="Q329" s="42"/>
    </row>
    <row r="330" spans="2:17">
      <c r="B330" s="23"/>
      <c r="C330" s="202"/>
      <c r="D330" s="205"/>
      <c r="E330" s="239"/>
      <c r="F330" s="161"/>
      <c r="G330" s="245"/>
      <c r="H330" s="147"/>
      <c r="I330" s="214"/>
      <c r="J330" s="152" t="e">
        <f>F330-I329</f>
        <v>#DIV/0!</v>
      </c>
      <c r="K330" s="180"/>
      <c r="L330" s="183"/>
      <c r="M330" s="186"/>
      <c r="N330" s="189"/>
      <c r="O330" s="192"/>
      <c r="P330" s="195"/>
      <c r="Q330" s="42"/>
    </row>
    <row r="331" spans="2:17" ht="17" thickBot="1">
      <c r="B331" s="23"/>
      <c r="C331" s="203"/>
      <c r="D331" s="206"/>
      <c r="E331" s="240"/>
      <c r="F331" s="162"/>
      <c r="G331" s="246"/>
      <c r="H331" s="148"/>
      <c r="I331" s="215"/>
      <c r="J331" s="153" t="e">
        <f>F331-I329</f>
        <v>#DIV/0!</v>
      </c>
      <c r="K331" s="181"/>
      <c r="L331" s="184"/>
      <c r="M331" s="187"/>
      <c r="N331" s="190"/>
      <c r="O331" s="193"/>
      <c r="P331" s="196"/>
      <c r="Q331" s="42"/>
    </row>
    <row r="332" spans="2:17">
      <c r="B332" s="23"/>
      <c r="C332" s="201">
        <v>85</v>
      </c>
      <c r="D332" s="205"/>
      <c r="E332" s="238"/>
      <c r="F332" s="160"/>
      <c r="G332" s="244"/>
      <c r="H332" s="150"/>
      <c r="I332" s="213" t="e">
        <f>AVERAGE(F332:F334)</f>
        <v>#DIV/0!</v>
      </c>
      <c r="J332" s="151" t="e">
        <f>F332-I332</f>
        <v>#DIV/0!</v>
      </c>
      <c r="K332" s="179" t="e">
        <f>(I332-$D$57)/$D$59</f>
        <v>#DIV/0!</v>
      </c>
      <c r="L332" s="182" t="e">
        <f>10^K332</f>
        <v>#DIV/0!</v>
      </c>
      <c r="M332" s="185" t="e">
        <f>L332*(452/G332)</f>
        <v>#DIV/0!</v>
      </c>
      <c r="N332" s="188" t="e">
        <f>M332*E332</f>
        <v>#DIV/0!</v>
      </c>
      <c r="O332" s="191" t="e">
        <f>N332/1000</f>
        <v>#DIV/0!</v>
      </c>
      <c r="P332" s="194" t="e">
        <f>((O332*10^-12)*(G332*617.9))*10^-6*10^9*10^3</f>
        <v>#DIV/0!</v>
      </c>
      <c r="Q332" s="42"/>
    </row>
    <row r="333" spans="2:17">
      <c r="B333" s="23"/>
      <c r="C333" s="202"/>
      <c r="D333" s="205"/>
      <c r="E333" s="239"/>
      <c r="F333" s="161"/>
      <c r="G333" s="245"/>
      <c r="H333" s="147"/>
      <c r="I333" s="214"/>
      <c r="J333" s="152" t="e">
        <f>F333-I332</f>
        <v>#DIV/0!</v>
      </c>
      <c r="K333" s="180"/>
      <c r="L333" s="183"/>
      <c r="M333" s="186"/>
      <c r="N333" s="189"/>
      <c r="O333" s="192"/>
      <c r="P333" s="195"/>
      <c r="Q333" s="42"/>
    </row>
    <row r="334" spans="2:17" ht="17" thickBot="1">
      <c r="B334" s="23"/>
      <c r="C334" s="203"/>
      <c r="D334" s="206"/>
      <c r="E334" s="240"/>
      <c r="F334" s="162"/>
      <c r="G334" s="246"/>
      <c r="H334" s="148"/>
      <c r="I334" s="215"/>
      <c r="J334" s="153" t="e">
        <f>F334-I332</f>
        <v>#DIV/0!</v>
      </c>
      <c r="K334" s="181"/>
      <c r="L334" s="184"/>
      <c r="M334" s="187"/>
      <c r="N334" s="190"/>
      <c r="O334" s="193"/>
      <c r="P334" s="196"/>
      <c r="Q334" s="42"/>
    </row>
    <row r="335" spans="2:17">
      <c r="B335" s="23"/>
      <c r="C335" s="201">
        <v>86</v>
      </c>
      <c r="D335" s="204"/>
      <c r="E335" s="238"/>
      <c r="F335" s="160"/>
      <c r="G335" s="244"/>
      <c r="H335" s="150"/>
      <c r="I335" s="213" t="e">
        <f>AVERAGE(F335:F337)</f>
        <v>#DIV/0!</v>
      </c>
      <c r="J335" s="151" t="e">
        <f>F335-I335</f>
        <v>#DIV/0!</v>
      </c>
      <c r="K335" s="179" t="e">
        <f>(I335-$D$57)/$D$59</f>
        <v>#DIV/0!</v>
      </c>
      <c r="L335" s="182" t="e">
        <f>10^K335</f>
        <v>#DIV/0!</v>
      </c>
      <c r="M335" s="185" t="e">
        <f>L335*(452/G335)</f>
        <v>#DIV/0!</v>
      </c>
      <c r="N335" s="188" t="e">
        <f>M335*E335</f>
        <v>#DIV/0!</v>
      </c>
      <c r="O335" s="191" t="e">
        <f>N335/1000</f>
        <v>#DIV/0!</v>
      </c>
      <c r="P335" s="194" t="e">
        <f>((O335*10^-12)*(G335*617.9))*10^-6*10^9*10^3</f>
        <v>#DIV/0!</v>
      </c>
      <c r="Q335" s="42"/>
    </row>
    <row r="336" spans="2:17">
      <c r="B336" s="23"/>
      <c r="C336" s="202"/>
      <c r="D336" s="205"/>
      <c r="E336" s="239"/>
      <c r="F336" s="161"/>
      <c r="G336" s="245"/>
      <c r="H336" s="147"/>
      <c r="I336" s="214"/>
      <c r="J336" s="152" t="e">
        <f>F336-I335</f>
        <v>#DIV/0!</v>
      </c>
      <c r="K336" s="180"/>
      <c r="L336" s="183"/>
      <c r="M336" s="186"/>
      <c r="N336" s="189"/>
      <c r="O336" s="192"/>
      <c r="P336" s="195"/>
      <c r="Q336" s="42"/>
    </row>
    <row r="337" spans="2:17" ht="17" thickBot="1">
      <c r="B337" s="23"/>
      <c r="C337" s="203"/>
      <c r="D337" s="206"/>
      <c r="E337" s="240"/>
      <c r="F337" s="162"/>
      <c r="G337" s="246"/>
      <c r="H337" s="148"/>
      <c r="I337" s="215"/>
      <c r="J337" s="153" t="e">
        <f>F337-I335</f>
        <v>#DIV/0!</v>
      </c>
      <c r="K337" s="181"/>
      <c r="L337" s="184"/>
      <c r="M337" s="187"/>
      <c r="N337" s="190"/>
      <c r="O337" s="193"/>
      <c r="P337" s="196"/>
      <c r="Q337" s="42"/>
    </row>
    <row r="338" spans="2:17">
      <c r="B338" s="23"/>
      <c r="C338" s="201">
        <v>87</v>
      </c>
      <c r="D338" s="204"/>
      <c r="E338" s="238"/>
      <c r="F338" s="160"/>
      <c r="G338" s="244"/>
      <c r="H338" s="150"/>
      <c r="I338" s="213" t="e">
        <f>AVERAGE(F338:F340)</f>
        <v>#DIV/0!</v>
      </c>
      <c r="J338" s="151" t="e">
        <f>F338-I338</f>
        <v>#DIV/0!</v>
      </c>
      <c r="K338" s="179" t="e">
        <f>(I338-$D$57)/$D$59</f>
        <v>#DIV/0!</v>
      </c>
      <c r="L338" s="182" t="e">
        <f>10^K338</f>
        <v>#DIV/0!</v>
      </c>
      <c r="M338" s="185" t="e">
        <f>L338*(452/G338)</f>
        <v>#DIV/0!</v>
      </c>
      <c r="N338" s="188" t="e">
        <f>M338*E338</f>
        <v>#DIV/0!</v>
      </c>
      <c r="O338" s="191" t="e">
        <f>N338/1000</f>
        <v>#DIV/0!</v>
      </c>
      <c r="P338" s="194" t="e">
        <f>((O338*10^-12)*(G338*617.9))*10^-6*10^9*10^3</f>
        <v>#DIV/0!</v>
      </c>
      <c r="Q338" s="42"/>
    </row>
    <row r="339" spans="2:17">
      <c r="B339" s="23"/>
      <c r="C339" s="202"/>
      <c r="D339" s="205"/>
      <c r="E339" s="239"/>
      <c r="F339" s="161"/>
      <c r="G339" s="245"/>
      <c r="H339" s="147"/>
      <c r="I339" s="214"/>
      <c r="J339" s="152" t="e">
        <f>F339-I338</f>
        <v>#DIV/0!</v>
      </c>
      <c r="K339" s="180"/>
      <c r="L339" s="183"/>
      <c r="M339" s="186"/>
      <c r="N339" s="189"/>
      <c r="O339" s="192"/>
      <c r="P339" s="195"/>
      <c r="Q339" s="42"/>
    </row>
    <row r="340" spans="2:17" ht="17" thickBot="1">
      <c r="B340" s="23"/>
      <c r="C340" s="203"/>
      <c r="D340" s="206"/>
      <c r="E340" s="240"/>
      <c r="F340" s="162"/>
      <c r="G340" s="246"/>
      <c r="H340" s="148"/>
      <c r="I340" s="215"/>
      <c r="J340" s="153" t="e">
        <f>F340-I338</f>
        <v>#DIV/0!</v>
      </c>
      <c r="K340" s="181"/>
      <c r="L340" s="184"/>
      <c r="M340" s="187"/>
      <c r="N340" s="190"/>
      <c r="O340" s="193"/>
      <c r="P340" s="196"/>
      <c r="Q340" s="42"/>
    </row>
    <row r="341" spans="2:17">
      <c r="B341" s="23"/>
      <c r="C341" s="201">
        <v>88</v>
      </c>
      <c r="D341" s="205"/>
      <c r="E341" s="238"/>
      <c r="F341" s="160"/>
      <c r="G341" s="244"/>
      <c r="H341" s="150"/>
      <c r="I341" s="213" t="e">
        <f>AVERAGE(F341:F343)</f>
        <v>#DIV/0!</v>
      </c>
      <c r="J341" s="151" t="e">
        <f>F341-I341</f>
        <v>#DIV/0!</v>
      </c>
      <c r="K341" s="179" t="e">
        <f>(I341-$D$57)/$D$59</f>
        <v>#DIV/0!</v>
      </c>
      <c r="L341" s="182" t="e">
        <f>10^K341</f>
        <v>#DIV/0!</v>
      </c>
      <c r="M341" s="185" t="e">
        <f>L341*(452/G341)</f>
        <v>#DIV/0!</v>
      </c>
      <c r="N341" s="188" t="e">
        <f>M341*E341</f>
        <v>#DIV/0!</v>
      </c>
      <c r="O341" s="191" t="e">
        <f>N341/1000</f>
        <v>#DIV/0!</v>
      </c>
      <c r="P341" s="194" t="e">
        <f>((O341*10^-12)*(G341*617.9))*10^-6*10^9*10^3</f>
        <v>#DIV/0!</v>
      </c>
      <c r="Q341" s="42"/>
    </row>
    <row r="342" spans="2:17">
      <c r="B342" s="23"/>
      <c r="C342" s="202"/>
      <c r="D342" s="205"/>
      <c r="E342" s="239"/>
      <c r="F342" s="161"/>
      <c r="G342" s="245"/>
      <c r="H342" s="147"/>
      <c r="I342" s="214"/>
      <c r="J342" s="152" t="e">
        <f>F342-I341</f>
        <v>#DIV/0!</v>
      </c>
      <c r="K342" s="180"/>
      <c r="L342" s="183"/>
      <c r="M342" s="186"/>
      <c r="N342" s="189"/>
      <c r="O342" s="192"/>
      <c r="P342" s="195"/>
      <c r="Q342" s="42"/>
    </row>
    <row r="343" spans="2:17" ht="17" thickBot="1">
      <c r="B343" s="23"/>
      <c r="C343" s="203"/>
      <c r="D343" s="206"/>
      <c r="E343" s="240"/>
      <c r="F343" s="162"/>
      <c r="G343" s="246"/>
      <c r="H343" s="148"/>
      <c r="I343" s="215"/>
      <c r="J343" s="153" t="e">
        <f>F343-I341</f>
        <v>#DIV/0!</v>
      </c>
      <c r="K343" s="181"/>
      <c r="L343" s="184"/>
      <c r="M343" s="187"/>
      <c r="N343" s="190"/>
      <c r="O343" s="193"/>
      <c r="P343" s="196"/>
      <c r="Q343" s="42"/>
    </row>
    <row r="344" spans="2:17">
      <c r="B344" s="23"/>
      <c r="C344" s="201">
        <v>89</v>
      </c>
      <c r="D344" s="204"/>
      <c r="E344" s="238"/>
      <c r="F344" s="160"/>
      <c r="G344" s="244"/>
      <c r="H344" s="150"/>
      <c r="I344" s="213" t="e">
        <f>AVERAGE(F344:F346)</f>
        <v>#DIV/0!</v>
      </c>
      <c r="J344" s="151" t="e">
        <f>F344-I344</f>
        <v>#DIV/0!</v>
      </c>
      <c r="K344" s="179" t="e">
        <f>(I344-$D$57)/$D$59</f>
        <v>#DIV/0!</v>
      </c>
      <c r="L344" s="182" t="e">
        <f>10^K344</f>
        <v>#DIV/0!</v>
      </c>
      <c r="M344" s="185" t="e">
        <f>L344*(452/G344)</f>
        <v>#DIV/0!</v>
      </c>
      <c r="N344" s="188" t="e">
        <f>M344*E344</f>
        <v>#DIV/0!</v>
      </c>
      <c r="O344" s="191" t="e">
        <f>N344/1000</f>
        <v>#DIV/0!</v>
      </c>
      <c r="P344" s="194" t="e">
        <f>((O344*10^-12)*(G344*617.9))*10^-6*10^9*10^3</f>
        <v>#DIV/0!</v>
      </c>
      <c r="Q344" s="42"/>
    </row>
    <row r="345" spans="2:17">
      <c r="B345" s="23"/>
      <c r="C345" s="202"/>
      <c r="D345" s="205"/>
      <c r="E345" s="239"/>
      <c r="F345" s="161"/>
      <c r="G345" s="245"/>
      <c r="H345" s="147"/>
      <c r="I345" s="214"/>
      <c r="J345" s="152" t="e">
        <f>F345-I344</f>
        <v>#DIV/0!</v>
      </c>
      <c r="K345" s="180"/>
      <c r="L345" s="183"/>
      <c r="M345" s="186"/>
      <c r="N345" s="189"/>
      <c r="O345" s="192"/>
      <c r="P345" s="195"/>
      <c r="Q345" s="42"/>
    </row>
    <row r="346" spans="2:17" ht="17" thickBot="1">
      <c r="B346" s="23"/>
      <c r="C346" s="203"/>
      <c r="D346" s="206"/>
      <c r="E346" s="240"/>
      <c r="F346" s="162"/>
      <c r="G346" s="246"/>
      <c r="H346" s="148"/>
      <c r="I346" s="215"/>
      <c r="J346" s="153" t="e">
        <f>F346-I344</f>
        <v>#DIV/0!</v>
      </c>
      <c r="K346" s="181"/>
      <c r="L346" s="184"/>
      <c r="M346" s="187"/>
      <c r="N346" s="190"/>
      <c r="O346" s="193"/>
      <c r="P346" s="196"/>
      <c r="Q346" s="42"/>
    </row>
    <row r="347" spans="2:17">
      <c r="B347" s="23"/>
      <c r="C347" s="201">
        <v>90</v>
      </c>
      <c r="D347" s="204"/>
      <c r="E347" s="238"/>
      <c r="F347" s="160"/>
      <c r="G347" s="244"/>
      <c r="H347" s="150"/>
      <c r="I347" s="213" t="e">
        <f>AVERAGE(F347:F349)</f>
        <v>#DIV/0!</v>
      </c>
      <c r="J347" s="151" t="e">
        <f>F347-I347</f>
        <v>#DIV/0!</v>
      </c>
      <c r="K347" s="179" t="e">
        <f>(I347-$D$57)/$D$59</f>
        <v>#DIV/0!</v>
      </c>
      <c r="L347" s="182" t="e">
        <f>10^K347</f>
        <v>#DIV/0!</v>
      </c>
      <c r="M347" s="185" t="e">
        <f>L347*(452/G347)</f>
        <v>#DIV/0!</v>
      </c>
      <c r="N347" s="188" t="e">
        <f>M347*E347</f>
        <v>#DIV/0!</v>
      </c>
      <c r="O347" s="191" t="e">
        <f>N347/1000</f>
        <v>#DIV/0!</v>
      </c>
      <c r="P347" s="194" t="e">
        <f>((O347*10^-12)*(G347*617.9))*10^-6*10^9*10^3</f>
        <v>#DIV/0!</v>
      </c>
      <c r="Q347" s="42"/>
    </row>
    <row r="348" spans="2:17">
      <c r="B348" s="23"/>
      <c r="C348" s="202"/>
      <c r="D348" s="205"/>
      <c r="E348" s="239"/>
      <c r="F348" s="161"/>
      <c r="G348" s="245"/>
      <c r="H348" s="147"/>
      <c r="I348" s="214"/>
      <c r="J348" s="152" t="e">
        <f>F348-I347</f>
        <v>#DIV/0!</v>
      </c>
      <c r="K348" s="180"/>
      <c r="L348" s="183"/>
      <c r="M348" s="186"/>
      <c r="N348" s="189"/>
      <c r="O348" s="192"/>
      <c r="P348" s="195"/>
      <c r="Q348" s="42"/>
    </row>
    <row r="349" spans="2:17" ht="17" thickBot="1">
      <c r="B349" s="23"/>
      <c r="C349" s="203"/>
      <c r="D349" s="206"/>
      <c r="E349" s="240"/>
      <c r="F349" s="162"/>
      <c r="G349" s="246"/>
      <c r="H349" s="148"/>
      <c r="I349" s="215"/>
      <c r="J349" s="153" t="e">
        <f>F349-I347</f>
        <v>#DIV/0!</v>
      </c>
      <c r="K349" s="181"/>
      <c r="L349" s="184"/>
      <c r="M349" s="187"/>
      <c r="N349" s="190"/>
      <c r="O349" s="193"/>
      <c r="P349" s="196"/>
      <c r="Q349" s="42"/>
    </row>
    <row r="350" spans="2:17">
      <c r="B350" s="23"/>
      <c r="C350" s="201">
        <v>91</v>
      </c>
      <c r="D350" s="205"/>
      <c r="E350" s="238"/>
      <c r="F350" s="160"/>
      <c r="G350" s="244"/>
      <c r="H350" s="150"/>
      <c r="I350" s="213" t="e">
        <f>AVERAGE(F350:F352)</f>
        <v>#DIV/0!</v>
      </c>
      <c r="J350" s="151" t="e">
        <f>F350-I350</f>
        <v>#DIV/0!</v>
      </c>
      <c r="K350" s="179" t="e">
        <f>(I350-$D$57)/$D$59</f>
        <v>#DIV/0!</v>
      </c>
      <c r="L350" s="182" t="e">
        <f>10^K350</f>
        <v>#DIV/0!</v>
      </c>
      <c r="M350" s="185" t="e">
        <f>L350*(452/G350)</f>
        <v>#DIV/0!</v>
      </c>
      <c r="N350" s="188" t="e">
        <f>M350*E350</f>
        <v>#DIV/0!</v>
      </c>
      <c r="O350" s="191" t="e">
        <f>N350/1000</f>
        <v>#DIV/0!</v>
      </c>
      <c r="P350" s="194" t="e">
        <f>((O350*10^-12)*(G350*617.9))*10^-6*10^9*10^3</f>
        <v>#DIV/0!</v>
      </c>
      <c r="Q350" s="42"/>
    </row>
    <row r="351" spans="2:17">
      <c r="B351" s="23"/>
      <c r="C351" s="202"/>
      <c r="D351" s="205"/>
      <c r="E351" s="239"/>
      <c r="F351" s="161"/>
      <c r="G351" s="245"/>
      <c r="H351" s="147"/>
      <c r="I351" s="214"/>
      <c r="J351" s="152" t="e">
        <f>F351-I350</f>
        <v>#DIV/0!</v>
      </c>
      <c r="K351" s="180"/>
      <c r="L351" s="183"/>
      <c r="M351" s="186"/>
      <c r="N351" s="189"/>
      <c r="O351" s="192"/>
      <c r="P351" s="195"/>
      <c r="Q351" s="42"/>
    </row>
    <row r="352" spans="2:17" ht="17" thickBot="1">
      <c r="B352" s="23"/>
      <c r="C352" s="203"/>
      <c r="D352" s="206"/>
      <c r="E352" s="240"/>
      <c r="F352" s="162"/>
      <c r="G352" s="246"/>
      <c r="H352" s="148"/>
      <c r="I352" s="215"/>
      <c r="J352" s="153" t="e">
        <f>F352-I350</f>
        <v>#DIV/0!</v>
      </c>
      <c r="K352" s="181"/>
      <c r="L352" s="184"/>
      <c r="M352" s="187"/>
      <c r="N352" s="190"/>
      <c r="O352" s="193"/>
      <c r="P352" s="196"/>
      <c r="Q352" s="42"/>
    </row>
    <row r="353" spans="2:17">
      <c r="B353" s="23"/>
      <c r="C353" s="201">
        <v>92</v>
      </c>
      <c r="D353" s="204"/>
      <c r="E353" s="238"/>
      <c r="F353" s="160"/>
      <c r="G353" s="244"/>
      <c r="H353" s="150"/>
      <c r="I353" s="213" t="e">
        <f>AVERAGE(F353:F355)</f>
        <v>#DIV/0!</v>
      </c>
      <c r="J353" s="151" t="e">
        <f>F353-I353</f>
        <v>#DIV/0!</v>
      </c>
      <c r="K353" s="179" t="e">
        <f>(I353-$D$57)/$D$59</f>
        <v>#DIV/0!</v>
      </c>
      <c r="L353" s="182" t="e">
        <f>10^K353</f>
        <v>#DIV/0!</v>
      </c>
      <c r="M353" s="185" t="e">
        <f>L353*(452/G353)</f>
        <v>#DIV/0!</v>
      </c>
      <c r="N353" s="188" t="e">
        <f>M353*E353</f>
        <v>#DIV/0!</v>
      </c>
      <c r="O353" s="191" t="e">
        <f>N353/1000</f>
        <v>#DIV/0!</v>
      </c>
      <c r="P353" s="194" t="e">
        <f>((O353*10^-12)*(G353*617.9))*10^-6*10^9*10^3</f>
        <v>#DIV/0!</v>
      </c>
      <c r="Q353" s="42"/>
    </row>
    <row r="354" spans="2:17">
      <c r="B354" s="23"/>
      <c r="C354" s="202"/>
      <c r="D354" s="205"/>
      <c r="E354" s="239"/>
      <c r="F354" s="161"/>
      <c r="G354" s="245"/>
      <c r="H354" s="147"/>
      <c r="I354" s="214"/>
      <c r="J354" s="152" t="e">
        <f>F354-I353</f>
        <v>#DIV/0!</v>
      </c>
      <c r="K354" s="180"/>
      <c r="L354" s="183"/>
      <c r="M354" s="186"/>
      <c r="N354" s="189"/>
      <c r="O354" s="192"/>
      <c r="P354" s="195"/>
      <c r="Q354" s="42"/>
    </row>
    <row r="355" spans="2:17" ht="17" thickBot="1">
      <c r="B355" s="23"/>
      <c r="C355" s="203"/>
      <c r="D355" s="206"/>
      <c r="E355" s="240"/>
      <c r="F355" s="162"/>
      <c r="G355" s="246"/>
      <c r="H355" s="148"/>
      <c r="I355" s="215"/>
      <c r="J355" s="153" t="e">
        <f>F355-I353</f>
        <v>#DIV/0!</v>
      </c>
      <c r="K355" s="181"/>
      <c r="L355" s="184"/>
      <c r="M355" s="187"/>
      <c r="N355" s="190"/>
      <c r="O355" s="193"/>
      <c r="P355" s="196"/>
      <c r="Q355" s="42"/>
    </row>
    <row r="356" spans="2:17">
      <c r="B356" s="23"/>
      <c r="C356" s="201">
        <v>93</v>
      </c>
      <c r="D356" s="204"/>
      <c r="E356" s="238"/>
      <c r="F356" s="160"/>
      <c r="G356" s="244"/>
      <c r="H356" s="150"/>
      <c r="I356" s="213" t="e">
        <f>AVERAGE(F356:F358)</f>
        <v>#DIV/0!</v>
      </c>
      <c r="J356" s="151" t="e">
        <f>F356-I356</f>
        <v>#DIV/0!</v>
      </c>
      <c r="K356" s="179" t="e">
        <f>(I356-$D$57)/$D$59</f>
        <v>#DIV/0!</v>
      </c>
      <c r="L356" s="182" t="e">
        <f>10^K356</f>
        <v>#DIV/0!</v>
      </c>
      <c r="M356" s="185" t="e">
        <f>L356*(452/G356)</f>
        <v>#DIV/0!</v>
      </c>
      <c r="N356" s="188" t="e">
        <f>M356*E356</f>
        <v>#DIV/0!</v>
      </c>
      <c r="O356" s="191" t="e">
        <f>N356/1000</f>
        <v>#DIV/0!</v>
      </c>
      <c r="P356" s="194" t="e">
        <f>((O356*10^-12)*(G356*617.9))*10^-6*10^9*10^3</f>
        <v>#DIV/0!</v>
      </c>
      <c r="Q356" s="42"/>
    </row>
    <row r="357" spans="2:17">
      <c r="B357" s="23"/>
      <c r="C357" s="202"/>
      <c r="D357" s="205"/>
      <c r="E357" s="239"/>
      <c r="F357" s="161"/>
      <c r="G357" s="245"/>
      <c r="H357" s="147"/>
      <c r="I357" s="214"/>
      <c r="J357" s="152" t="e">
        <f>F357-I356</f>
        <v>#DIV/0!</v>
      </c>
      <c r="K357" s="180"/>
      <c r="L357" s="183"/>
      <c r="M357" s="186"/>
      <c r="N357" s="189"/>
      <c r="O357" s="192"/>
      <c r="P357" s="195"/>
      <c r="Q357" s="42"/>
    </row>
    <row r="358" spans="2:17" ht="17" thickBot="1">
      <c r="B358" s="23"/>
      <c r="C358" s="203"/>
      <c r="D358" s="206"/>
      <c r="E358" s="240"/>
      <c r="F358" s="162"/>
      <c r="G358" s="246"/>
      <c r="H358" s="148"/>
      <c r="I358" s="215"/>
      <c r="J358" s="153" t="e">
        <f>F358-I356</f>
        <v>#DIV/0!</v>
      </c>
      <c r="K358" s="181"/>
      <c r="L358" s="184"/>
      <c r="M358" s="187"/>
      <c r="N358" s="190"/>
      <c r="O358" s="193"/>
      <c r="P358" s="196"/>
      <c r="Q358" s="42"/>
    </row>
    <row r="359" spans="2:17">
      <c r="B359" s="23"/>
      <c r="C359" s="201">
        <v>94</v>
      </c>
      <c r="D359" s="205"/>
      <c r="E359" s="238"/>
      <c r="F359" s="160"/>
      <c r="G359" s="244"/>
      <c r="H359" s="150"/>
      <c r="I359" s="213" t="e">
        <f>AVERAGE(F359:F361)</f>
        <v>#DIV/0!</v>
      </c>
      <c r="J359" s="151" t="e">
        <f>F359-I359</f>
        <v>#DIV/0!</v>
      </c>
      <c r="K359" s="179" t="e">
        <f>(I359-$D$57)/$D$59</f>
        <v>#DIV/0!</v>
      </c>
      <c r="L359" s="182" t="e">
        <f>10^K359</f>
        <v>#DIV/0!</v>
      </c>
      <c r="M359" s="185" t="e">
        <f>L359*(452/G359)</f>
        <v>#DIV/0!</v>
      </c>
      <c r="N359" s="188" t="e">
        <f>M359*E359</f>
        <v>#DIV/0!</v>
      </c>
      <c r="O359" s="191" t="e">
        <f>N359/1000</f>
        <v>#DIV/0!</v>
      </c>
      <c r="P359" s="194" t="e">
        <f>((O359*10^-12)*(G359*617.9))*10^-6*10^9*10^3</f>
        <v>#DIV/0!</v>
      </c>
      <c r="Q359" s="42"/>
    </row>
    <row r="360" spans="2:17">
      <c r="B360" s="23"/>
      <c r="C360" s="202"/>
      <c r="D360" s="205"/>
      <c r="E360" s="239"/>
      <c r="F360" s="161"/>
      <c r="G360" s="245"/>
      <c r="H360" s="147"/>
      <c r="I360" s="214"/>
      <c r="J360" s="152" t="e">
        <f>F360-I359</f>
        <v>#DIV/0!</v>
      </c>
      <c r="K360" s="180"/>
      <c r="L360" s="183"/>
      <c r="M360" s="186"/>
      <c r="N360" s="189"/>
      <c r="O360" s="192"/>
      <c r="P360" s="195"/>
      <c r="Q360" s="42"/>
    </row>
    <row r="361" spans="2:17" ht="17" thickBot="1">
      <c r="B361" s="23"/>
      <c r="C361" s="203"/>
      <c r="D361" s="206"/>
      <c r="E361" s="240"/>
      <c r="F361" s="162"/>
      <c r="G361" s="246"/>
      <c r="H361" s="148"/>
      <c r="I361" s="215"/>
      <c r="J361" s="153" t="e">
        <f>F361-I359</f>
        <v>#DIV/0!</v>
      </c>
      <c r="K361" s="181"/>
      <c r="L361" s="184"/>
      <c r="M361" s="187"/>
      <c r="N361" s="190"/>
      <c r="O361" s="193"/>
      <c r="P361" s="196"/>
      <c r="Q361" s="42"/>
    </row>
    <row r="362" spans="2:17">
      <c r="B362" s="23"/>
      <c r="C362" s="201">
        <v>95</v>
      </c>
      <c r="D362" s="204"/>
      <c r="E362" s="238"/>
      <c r="F362" s="160"/>
      <c r="G362" s="244"/>
      <c r="H362" s="150"/>
      <c r="I362" s="213" t="e">
        <f>AVERAGE(F362:F364)</f>
        <v>#DIV/0!</v>
      </c>
      <c r="J362" s="151" t="e">
        <f>F362-I362</f>
        <v>#DIV/0!</v>
      </c>
      <c r="K362" s="179" t="e">
        <f>(I362-$D$57)/$D$59</f>
        <v>#DIV/0!</v>
      </c>
      <c r="L362" s="182" t="e">
        <f>10^K362</f>
        <v>#DIV/0!</v>
      </c>
      <c r="M362" s="185" t="e">
        <f>L362*(452/G362)</f>
        <v>#DIV/0!</v>
      </c>
      <c r="N362" s="188" t="e">
        <f>M362*E362</f>
        <v>#DIV/0!</v>
      </c>
      <c r="O362" s="191" t="e">
        <f>N362/1000</f>
        <v>#DIV/0!</v>
      </c>
      <c r="P362" s="194" t="e">
        <f>((O362*10^-12)*(G362*617.9))*10^-6*10^9*10^3</f>
        <v>#DIV/0!</v>
      </c>
      <c r="Q362" s="42"/>
    </row>
    <row r="363" spans="2:17">
      <c r="B363" s="23"/>
      <c r="C363" s="202"/>
      <c r="D363" s="205"/>
      <c r="E363" s="239"/>
      <c r="F363" s="161"/>
      <c r="G363" s="245"/>
      <c r="H363" s="147"/>
      <c r="I363" s="214"/>
      <c r="J363" s="152" t="e">
        <f>F363-I362</f>
        <v>#DIV/0!</v>
      </c>
      <c r="K363" s="180"/>
      <c r="L363" s="183"/>
      <c r="M363" s="186"/>
      <c r="N363" s="189"/>
      <c r="O363" s="192"/>
      <c r="P363" s="195"/>
      <c r="Q363" s="42"/>
    </row>
    <row r="364" spans="2:17" ht="17" thickBot="1">
      <c r="B364" s="23"/>
      <c r="C364" s="203"/>
      <c r="D364" s="206"/>
      <c r="E364" s="240"/>
      <c r="F364" s="162"/>
      <c r="G364" s="246"/>
      <c r="H364" s="148"/>
      <c r="I364" s="215"/>
      <c r="J364" s="153" t="e">
        <f>F364-I362</f>
        <v>#DIV/0!</v>
      </c>
      <c r="K364" s="181"/>
      <c r="L364" s="184"/>
      <c r="M364" s="187"/>
      <c r="N364" s="190"/>
      <c r="O364" s="193"/>
      <c r="P364" s="196"/>
      <c r="Q364" s="42"/>
    </row>
    <row r="365" spans="2:17">
      <c r="B365" s="23"/>
      <c r="C365" s="201">
        <v>96</v>
      </c>
      <c r="D365" s="204"/>
      <c r="E365" s="238"/>
      <c r="F365" s="160"/>
      <c r="G365" s="244"/>
      <c r="H365" s="150"/>
      <c r="I365" s="213" t="e">
        <f>AVERAGE(F365:F367)</f>
        <v>#DIV/0!</v>
      </c>
      <c r="J365" s="151" t="e">
        <f>F365-I365</f>
        <v>#DIV/0!</v>
      </c>
      <c r="K365" s="179" t="e">
        <f>(I365-$D$57)/$D$59</f>
        <v>#DIV/0!</v>
      </c>
      <c r="L365" s="182" t="e">
        <f>10^K365</f>
        <v>#DIV/0!</v>
      </c>
      <c r="M365" s="185" t="e">
        <f>L365*(452/G365)</f>
        <v>#DIV/0!</v>
      </c>
      <c r="N365" s="188" t="e">
        <f>M365*E365</f>
        <v>#DIV/0!</v>
      </c>
      <c r="O365" s="191" t="e">
        <f>N365/1000</f>
        <v>#DIV/0!</v>
      </c>
      <c r="P365" s="194" t="e">
        <f>((O365*10^-12)*(G365*617.9))*10^-6*10^9*10^3</f>
        <v>#DIV/0!</v>
      </c>
      <c r="Q365" s="42"/>
    </row>
    <row r="366" spans="2:17">
      <c r="B366" s="23"/>
      <c r="C366" s="202"/>
      <c r="D366" s="205"/>
      <c r="E366" s="239"/>
      <c r="F366" s="161"/>
      <c r="G366" s="245"/>
      <c r="H366" s="147"/>
      <c r="I366" s="214"/>
      <c r="J366" s="152" t="e">
        <f>F366-I365</f>
        <v>#DIV/0!</v>
      </c>
      <c r="K366" s="180"/>
      <c r="L366" s="183"/>
      <c r="M366" s="186"/>
      <c r="N366" s="189"/>
      <c r="O366" s="192"/>
      <c r="P366" s="195"/>
      <c r="Q366" s="42"/>
    </row>
    <row r="367" spans="2:17" ht="17" thickBot="1">
      <c r="B367" s="23"/>
      <c r="C367" s="203"/>
      <c r="D367" s="206"/>
      <c r="E367" s="240"/>
      <c r="F367" s="162"/>
      <c r="G367" s="246"/>
      <c r="H367" s="164"/>
      <c r="I367" s="215"/>
      <c r="J367" s="165" t="e">
        <f>F367-I365</f>
        <v>#DIV/0!</v>
      </c>
      <c r="K367" s="181"/>
      <c r="L367" s="184"/>
      <c r="M367" s="187"/>
      <c r="N367" s="190"/>
      <c r="O367" s="193"/>
      <c r="P367" s="196"/>
      <c r="Q367" s="42"/>
    </row>
    <row r="368" spans="2:17">
      <c r="B368" s="23"/>
      <c r="C368" s="166"/>
      <c r="D368" s="166"/>
      <c r="E368" s="166"/>
      <c r="F368" s="166"/>
      <c r="G368" s="166"/>
      <c r="H368" s="166"/>
      <c r="I368" s="166"/>
      <c r="J368" s="166"/>
      <c r="K368" s="166"/>
      <c r="L368" s="166"/>
      <c r="M368" s="166"/>
      <c r="N368" s="166"/>
      <c r="O368" s="166"/>
      <c r="P368" s="166"/>
      <c r="Q368" s="42"/>
    </row>
  </sheetData>
  <mergeCells count="1066">
    <mergeCell ref="K365:K367"/>
    <mergeCell ref="L365:L367"/>
    <mergeCell ref="M365:M367"/>
    <mergeCell ref="N365:N367"/>
    <mergeCell ref="O365:O367"/>
    <mergeCell ref="P365:P367"/>
    <mergeCell ref="L362:L364"/>
    <mergeCell ref="M362:M364"/>
    <mergeCell ref="N362:N364"/>
    <mergeCell ref="O362:O364"/>
    <mergeCell ref="P362:P364"/>
    <mergeCell ref="C365:C367"/>
    <mergeCell ref="D365:D367"/>
    <mergeCell ref="E365:E367"/>
    <mergeCell ref="G365:G367"/>
    <mergeCell ref="I365:I367"/>
    <mergeCell ref="C362:C364"/>
    <mergeCell ref="D362:D364"/>
    <mergeCell ref="E362:E364"/>
    <mergeCell ref="G362:G364"/>
    <mergeCell ref="I362:I364"/>
    <mergeCell ref="K362:K364"/>
    <mergeCell ref="K359:K361"/>
    <mergeCell ref="L359:L361"/>
    <mergeCell ref="M359:M361"/>
    <mergeCell ref="N359:N361"/>
    <mergeCell ref="O359:O361"/>
    <mergeCell ref="P359:P361"/>
    <mergeCell ref="L356:L358"/>
    <mergeCell ref="M356:M358"/>
    <mergeCell ref="N356:N358"/>
    <mergeCell ref="O356:O358"/>
    <mergeCell ref="P356:P358"/>
    <mergeCell ref="C359:C361"/>
    <mergeCell ref="D359:D361"/>
    <mergeCell ref="E359:E361"/>
    <mergeCell ref="G359:G361"/>
    <mergeCell ref="I359:I361"/>
    <mergeCell ref="C356:C358"/>
    <mergeCell ref="D356:D358"/>
    <mergeCell ref="E356:E358"/>
    <mergeCell ref="G356:G358"/>
    <mergeCell ref="I356:I358"/>
    <mergeCell ref="K356:K358"/>
    <mergeCell ref="K353:K355"/>
    <mergeCell ref="L353:L355"/>
    <mergeCell ref="M353:M355"/>
    <mergeCell ref="N353:N355"/>
    <mergeCell ref="O353:O355"/>
    <mergeCell ref="P353:P355"/>
    <mergeCell ref="L350:L352"/>
    <mergeCell ref="M350:M352"/>
    <mergeCell ref="N350:N352"/>
    <mergeCell ref="O350:O352"/>
    <mergeCell ref="P350:P352"/>
    <mergeCell ref="C353:C355"/>
    <mergeCell ref="D353:D355"/>
    <mergeCell ref="E353:E355"/>
    <mergeCell ref="G353:G355"/>
    <mergeCell ref="I353:I355"/>
    <mergeCell ref="C350:C352"/>
    <mergeCell ref="D350:D352"/>
    <mergeCell ref="E350:E352"/>
    <mergeCell ref="G350:G352"/>
    <mergeCell ref="I350:I352"/>
    <mergeCell ref="K350:K352"/>
    <mergeCell ref="K347:K349"/>
    <mergeCell ref="L347:L349"/>
    <mergeCell ref="M347:M349"/>
    <mergeCell ref="N347:N349"/>
    <mergeCell ref="O347:O349"/>
    <mergeCell ref="P347:P349"/>
    <mergeCell ref="L344:L346"/>
    <mergeCell ref="M344:M346"/>
    <mergeCell ref="N344:N346"/>
    <mergeCell ref="O344:O346"/>
    <mergeCell ref="P344:P346"/>
    <mergeCell ref="C347:C349"/>
    <mergeCell ref="D347:D349"/>
    <mergeCell ref="E347:E349"/>
    <mergeCell ref="G347:G349"/>
    <mergeCell ref="I347:I349"/>
    <mergeCell ref="C344:C346"/>
    <mergeCell ref="D344:D346"/>
    <mergeCell ref="E344:E346"/>
    <mergeCell ref="G344:G346"/>
    <mergeCell ref="I344:I346"/>
    <mergeCell ref="K344:K346"/>
    <mergeCell ref="K341:K343"/>
    <mergeCell ref="L341:L343"/>
    <mergeCell ref="M341:M343"/>
    <mergeCell ref="N341:N343"/>
    <mergeCell ref="O341:O343"/>
    <mergeCell ref="P341:P343"/>
    <mergeCell ref="L338:L340"/>
    <mergeCell ref="M338:M340"/>
    <mergeCell ref="N338:N340"/>
    <mergeCell ref="O338:O340"/>
    <mergeCell ref="P338:P340"/>
    <mergeCell ref="C341:C343"/>
    <mergeCell ref="D341:D343"/>
    <mergeCell ref="E341:E343"/>
    <mergeCell ref="G341:G343"/>
    <mergeCell ref="I341:I343"/>
    <mergeCell ref="C338:C340"/>
    <mergeCell ref="D338:D340"/>
    <mergeCell ref="E338:E340"/>
    <mergeCell ref="G338:G340"/>
    <mergeCell ref="I338:I340"/>
    <mergeCell ref="K338:K340"/>
    <mergeCell ref="K335:K337"/>
    <mergeCell ref="L335:L337"/>
    <mergeCell ref="M335:M337"/>
    <mergeCell ref="N335:N337"/>
    <mergeCell ref="O335:O337"/>
    <mergeCell ref="P335:P337"/>
    <mergeCell ref="L332:L334"/>
    <mergeCell ref="M332:M334"/>
    <mergeCell ref="N332:N334"/>
    <mergeCell ref="O332:O334"/>
    <mergeCell ref="P332:P334"/>
    <mergeCell ref="C335:C337"/>
    <mergeCell ref="D335:D337"/>
    <mergeCell ref="E335:E337"/>
    <mergeCell ref="G335:G337"/>
    <mergeCell ref="I335:I337"/>
    <mergeCell ref="C332:C334"/>
    <mergeCell ref="D332:D334"/>
    <mergeCell ref="E332:E334"/>
    <mergeCell ref="G332:G334"/>
    <mergeCell ref="I332:I334"/>
    <mergeCell ref="K332:K334"/>
    <mergeCell ref="K329:K331"/>
    <mergeCell ref="L329:L331"/>
    <mergeCell ref="M329:M331"/>
    <mergeCell ref="N329:N331"/>
    <mergeCell ref="O329:O331"/>
    <mergeCell ref="P329:P331"/>
    <mergeCell ref="L326:L328"/>
    <mergeCell ref="M326:M328"/>
    <mergeCell ref="N326:N328"/>
    <mergeCell ref="O326:O328"/>
    <mergeCell ref="P326:P328"/>
    <mergeCell ref="C329:C331"/>
    <mergeCell ref="D329:D331"/>
    <mergeCell ref="E329:E331"/>
    <mergeCell ref="G329:G331"/>
    <mergeCell ref="I329:I331"/>
    <mergeCell ref="C326:C328"/>
    <mergeCell ref="D326:D328"/>
    <mergeCell ref="E326:E328"/>
    <mergeCell ref="G326:G328"/>
    <mergeCell ref="I326:I328"/>
    <mergeCell ref="K326:K328"/>
    <mergeCell ref="K323:K325"/>
    <mergeCell ref="L323:L325"/>
    <mergeCell ref="M323:M325"/>
    <mergeCell ref="N323:N325"/>
    <mergeCell ref="O323:O325"/>
    <mergeCell ref="P323:P325"/>
    <mergeCell ref="L320:L322"/>
    <mergeCell ref="M320:M322"/>
    <mergeCell ref="N320:N322"/>
    <mergeCell ref="O320:O322"/>
    <mergeCell ref="P320:P322"/>
    <mergeCell ref="C323:C325"/>
    <mergeCell ref="D323:D325"/>
    <mergeCell ref="E323:E325"/>
    <mergeCell ref="G323:G325"/>
    <mergeCell ref="I323:I325"/>
    <mergeCell ref="C320:C322"/>
    <mergeCell ref="D320:D322"/>
    <mergeCell ref="E320:E322"/>
    <mergeCell ref="G320:G322"/>
    <mergeCell ref="I320:I322"/>
    <mergeCell ref="K320:K322"/>
    <mergeCell ref="K317:K319"/>
    <mergeCell ref="L317:L319"/>
    <mergeCell ref="M317:M319"/>
    <mergeCell ref="N317:N319"/>
    <mergeCell ref="O317:O319"/>
    <mergeCell ref="P317:P319"/>
    <mergeCell ref="L314:L316"/>
    <mergeCell ref="M314:M316"/>
    <mergeCell ref="N314:N316"/>
    <mergeCell ref="O314:O316"/>
    <mergeCell ref="P314:P316"/>
    <mergeCell ref="C317:C319"/>
    <mergeCell ref="D317:D319"/>
    <mergeCell ref="E317:E319"/>
    <mergeCell ref="G317:G319"/>
    <mergeCell ref="I317:I319"/>
    <mergeCell ref="C314:C316"/>
    <mergeCell ref="D314:D316"/>
    <mergeCell ref="E314:E316"/>
    <mergeCell ref="G314:G316"/>
    <mergeCell ref="I314:I316"/>
    <mergeCell ref="K314:K316"/>
    <mergeCell ref="K311:K313"/>
    <mergeCell ref="L311:L313"/>
    <mergeCell ref="M311:M313"/>
    <mergeCell ref="N311:N313"/>
    <mergeCell ref="O311:O313"/>
    <mergeCell ref="P311:P313"/>
    <mergeCell ref="L308:L310"/>
    <mergeCell ref="M308:M310"/>
    <mergeCell ref="N308:N310"/>
    <mergeCell ref="O308:O310"/>
    <mergeCell ref="P308:P310"/>
    <mergeCell ref="C311:C313"/>
    <mergeCell ref="D311:D313"/>
    <mergeCell ref="E311:E313"/>
    <mergeCell ref="G311:G313"/>
    <mergeCell ref="I311:I313"/>
    <mergeCell ref="C308:C310"/>
    <mergeCell ref="D308:D310"/>
    <mergeCell ref="E308:E310"/>
    <mergeCell ref="G308:G310"/>
    <mergeCell ref="I308:I310"/>
    <mergeCell ref="K308:K310"/>
    <mergeCell ref="K305:K307"/>
    <mergeCell ref="L305:L307"/>
    <mergeCell ref="M305:M307"/>
    <mergeCell ref="N305:N307"/>
    <mergeCell ref="O305:O307"/>
    <mergeCell ref="P305:P307"/>
    <mergeCell ref="L302:L304"/>
    <mergeCell ref="M302:M304"/>
    <mergeCell ref="N302:N304"/>
    <mergeCell ref="O302:O304"/>
    <mergeCell ref="P302:P304"/>
    <mergeCell ref="C305:C307"/>
    <mergeCell ref="D305:D307"/>
    <mergeCell ref="E305:E307"/>
    <mergeCell ref="G305:G307"/>
    <mergeCell ref="I305:I307"/>
    <mergeCell ref="C302:C304"/>
    <mergeCell ref="D302:D304"/>
    <mergeCell ref="E302:E304"/>
    <mergeCell ref="G302:G304"/>
    <mergeCell ref="I302:I304"/>
    <mergeCell ref="K302:K304"/>
    <mergeCell ref="K299:K301"/>
    <mergeCell ref="L299:L301"/>
    <mergeCell ref="M299:M301"/>
    <mergeCell ref="N299:N301"/>
    <mergeCell ref="O299:O301"/>
    <mergeCell ref="P299:P301"/>
    <mergeCell ref="L296:L298"/>
    <mergeCell ref="M296:M298"/>
    <mergeCell ref="N296:N298"/>
    <mergeCell ref="O296:O298"/>
    <mergeCell ref="P296:P298"/>
    <mergeCell ref="C299:C301"/>
    <mergeCell ref="D299:D301"/>
    <mergeCell ref="E299:E301"/>
    <mergeCell ref="G299:G301"/>
    <mergeCell ref="I299:I301"/>
    <mergeCell ref="C296:C298"/>
    <mergeCell ref="D296:D298"/>
    <mergeCell ref="E296:E298"/>
    <mergeCell ref="G296:G298"/>
    <mergeCell ref="I296:I298"/>
    <mergeCell ref="K296:K298"/>
    <mergeCell ref="K293:K295"/>
    <mergeCell ref="L293:L295"/>
    <mergeCell ref="M293:M295"/>
    <mergeCell ref="N293:N295"/>
    <mergeCell ref="O293:O295"/>
    <mergeCell ref="P293:P295"/>
    <mergeCell ref="L290:L292"/>
    <mergeCell ref="M290:M292"/>
    <mergeCell ref="N290:N292"/>
    <mergeCell ref="O290:O292"/>
    <mergeCell ref="P290:P292"/>
    <mergeCell ref="C293:C295"/>
    <mergeCell ref="D293:D295"/>
    <mergeCell ref="E293:E295"/>
    <mergeCell ref="G293:G295"/>
    <mergeCell ref="I293:I295"/>
    <mergeCell ref="C290:C292"/>
    <mergeCell ref="D290:D292"/>
    <mergeCell ref="E290:E292"/>
    <mergeCell ref="G290:G292"/>
    <mergeCell ref="I290:I292"/>
    <mergeCell ref="K290:K292"/>
    <mergeCell ref="K287:K289"/>
    <mergeCell ref="L287:L289"/>
    <mergeCell ref="M287:M289"/>
    <mergeCell ref="N287:N289"/>
    <mergeCell ref="O287:O289"/>
    <mergeCell ref="P287:P289"/>
    <mergeCell ref="L284:L286"/>
    <mergeCell ref="M284:M286"/>
    <mergeCell ref="N284:N286"/>
    <mergeCell ref="O284:O286"/>
    <mergeCell ref="P284:P286"/>
    <mergeCell ref="C287:C289"/>
    <mergeCell ref="D287:D289"/>
    <mergeCell ref="E287:E289"/>
    <mergeCell ref="G287:G289"/>
    <mergeCell ref="I287:I289"/>
    <mergeCell ref="C284:C286"/>
    <mergeCell ref="D284:D286"/>
    <mergeCell ref="E284:E286"/>
    <mergeCell ref="G284:G286"/>
    <mergeCell ref="I284:I286"/>
    <mergeCell ref="K284:K286"/>
    <mergeCell ref="K281:K283"/>
    <mergeCell ref="L281:L283"/>
    <mergeCell ref="M281:M283"/>
    <mergeCell ref="N281:N283"/>
    <mergeCell ref="O281:O283"/>
    <mergeCell ref="P281:P283"/>
    <mergeCell ref="L278:L280"/>
    <mergeCell ref="M278:M280"/>
    <mergeCell ref="N278:N280"/>
    <mergeCell ref="O278:O280"/>
    <mergeCell ref="P278:P280"/>
    <mergeCell ref="C281:C283"/>
    <mergeCell ref="D281:D283"/>
    <mergeCell ref="E281:E283"/>
    <mergeCell ref="G281:G283"/>
    <mergeCell ref="I281:I283"/>
    <mergeCell ref="C278:C280"/>
    <mergeCell ref="D278:D280"/>
    <mergeCell ref="E278:E280"/>
    <mergeCell ref="G278:G280"/>
    <mergeCell ref="I278:I280"/>
    <mergeCell ref="K278:K280"/>
    <mergeCell ref="K275:K277"/>
    <mergeCell ref="L275:L277"/>
    <mergeCell ref="M275:M277"/>
    <mergeCell ref="N275:N277"/>
    <mergeCell ref="O275:O277"/>
    <mergeCell ref="P275:P277"/>
    <mergeCell ref="L272:L274"/>
    <mergeCell ref="M272:M274"/>
    <mergeCell ref="N272:N274"/>
    <mergeCell ref="O272:O274"/>
    <mergeCell ref="P272:P274"/>
    <mergeCell ref="C275:C277"/>
    <mergeCell ref="D275:D277"/>
    <mergeCell ref="E275:E277"/>
    <mergeCell ref="G275:G277"/>
    <mergeCell ref="I275:I277"/>
    <mergeCell ref="C272:C274"/>
    <mergeCell ref="D272:D274"/>
    <mergeCell ref="E272:E274"/>
    <mergeCell ref="G272:G274"/>
    <mergeCell ref="I272:I274"/>
    <mergeCell ref="K272:K274"/>
    <mergeCell ref="K269:K271"/>
    <mergeCell ref="L269:L271"/>
    <mergeCell ref="M269:M271"/>
    <mergeCell ref="N269:N271"/>
    <mergeCell ref="O269:O271"/>
    <mergeCell ref="P269:P271"/>
    <mergeCell ref="L266:L268"/>
    <mergeCell ref="M266:M268"/>
    <mergeCell ref="N266:N268"/>
    <mergeCell ref="O266:O268"/>
    <mergeCell ref="P266:P268"/>
    <mergeCell ref="C269:C271"/>
    <mergeCell ref="D269:D271"/>
    <mergeCell ref="E269:E271"/>
    <mergeCell ref="G269:G271"/>
    <mergeCell ref="I269:I271"/>
    <mergeCell ref="C266:C268"/>
    <mergeCell ref="D266:D268"/>
    <mergeCell ref="E266:E268"/>
    <mergeCell ref="G266:G268"/>
    <mergeCell ref="I266:I268"/>
    <mergeCell ref="K266:K268"/>
    <mergeCell ref="K263:K265"/>
    <mergeCell ref="L263:L265"/>
    <mergeCell ref="M263:M265"/>
    <mergeCell ref="N263:N265"/>
    <mergeCell ref="O263:O265"/>
    <mergeCell ref="P263:P265"/>
    <mergeCell ref="L260:L262"/>
    <mergeCell ref="M260:M262"/>
    <mergeCell ref="N260:N262"/>
    <mergeCell ref="O260:O262"/>
    <mergeCell ref="P260:P262"/>
    <mergeCell ref="C263:C265"/>
    <mergeCell ref="D263:D265"/>
    <mergeCell ref="E263:E265"/>
    <mergeCell ref="G263:G265"/>
    <mergeCell ref="I263:I265"/>
    <mergeCell ref="C260:C262"/>
    <mergeCell ref="D260:D262"/>
    <mergeCell ref="E260:E262"/>
    <mergeCell ref="G260:G262"/>
    <mergeCell ref="I260:I262"/>
    <mergeCell ref="K260:K262"/>
    <mergeCell ref="K257:K259"/>
    <mergeCell ref="L257:L259"/>
    <mergeCell ref="M257:M259"/>
    <mergeCell ref="N257:N259"/>
    <mergeCell ref="O257:O259"/>
    <mergeCell ref="P257:P259"/>
    <mergeCell ref="L254:L256"/>
    <mergeCell ref="M254:M256"/>
    <mergeCell ref="N254:N256"/>
    <mergeCell ref="O254:O256"/>
    <mergeCell ref="P254:P256"/>
    <mergeCell ref="C257:C259"/>
    <mergeCell ref="D257:D259"/>
    <mergeCell ref="E257:E259"/>
    <mergeCell ref="G257:G259"/>
    <mergeCell ref="I257:I259"/>
    <mergeCell ref="C254:C256"/>
    <mergeCell ref="D254:D256"/>
    <mergeCell ref="E254:E256"/>
    <mergeCell ref="G254:G256"/>
    <mergeCell ref="I254:I256"/>
    <mergeCell ref="K254:K256"/>
    <mergeCell ref="K251:K253"/>
    <mergeCell ref="L251:L253"/>
    <mergeCell ref="M251:M253"/>
    <mergeCell ref="N251:N253"/>
    <mergeCell ref="O251:O253"/>
    <mergeCell ref="P251:P253"/>
    <mergeCell ref="L248:L250"/>
    <mergeCell ref="M248:M250"/>
    <mergeCell ref="N248:N250"/>
    <mergeCell ref="O248:O250"/>
    <mergeCell ref="P248:P250"/>
    <mergeCell ref="C251:C253"/>
    <mergeCell ref="D251:D253"/>
    <mergeCell ref="E251:E253"/>
    <mergeCell ref="G251:G253"/>
    <mergeCell ref="I251:I253"/>
    <mergeCell ref="C248:C250"/>
    <mergeCell ref="D248:D250"/>
    <mergeCell ref="E248:E250"/>
    <mergeCell ref="G248:G250"/>
    <mergeCell ref="I248:I250"/>
    <mergeCell ref="K248:K250"/>
    <mergeCell ref="K245:K247"/>
    <mergeCell ref="L245:L247"/>
    <mergeCell ref="M245:M247"/>
    <mergeCell ref="N245:N247"/>
    <mergeCell ref="O245:O247"/>
    <mergeCell ref="P245:P247"/>
    <mergeCell ref="L242:L244"/>
    <mergeCell ref="M242:M244"/>
    <mergeCell ref="N242:N244"/>
    <mergeCell ref="O242:O244"/>
    <mergeCell ref="P242:P244"/>
    <mergeCell ref="C245:C247"/>
    <mergeCell ref="D245:D247"/>
    <mergeCell ref="E245:E247"/>
    <mergeCell ref="G245:G247"/>
    <mergeCell ref="I245:I247"/>
    <mergeCell ref="C242:C244"/>
    <mergeCell ref="D242:D244"/>
    <mergeCell ref="E242:E244"/>
    <mergeCell ref="G242:G244"/>
    <mergeCell ref="I242:I244"/>
    <mergeCell ref="K242:K244"/>
    <mergeCell ref="K239:K241"/>
    <mergeCell ref="L239:L241"/>
    <mergeCell ref="M239:M241"/>
    <mergeCell ref="N239:N241"/>
    <mergeCell ref="O239:O241"/>
    <mergeCell ref="P239:P241"/>
    <mergeCell ref="L236:L238"/>
    <mergeCell ref="M236:M238"/>
    <mergeCell ref="N236:N238"/>
    <mergeCell ref="O236:O238"/>
    <mergeCell ref="P236:P238"/>
    <mergeCell ref="C239:C241"/>
    <mergeCell ref="D239:D241"/>
    <mergeCell ref="E239:E241"/>
    <mergeCell ref="G239:G241"/>
    <mergeCell ref="I239:I241"/>
    <mergeCell ref="C236:C238"/>
    <mergeCell ref="D236:D238"/>
    <mergeCell ref="E236:E238"/>
    <mergeCell ref="G236:G238"/>
    <mergeCell ref="I236:I238"/>
    <mergeCell ref="K236:K238"/>
    <mergeCell ref="K233:K235"/>
    <mergeCell ref="L233:L235"/>
    <mergeCell ref="M233:M235"/>
    <mergeCell ref="N233:N235"/>
    <mergeCell ref="O233:O235"/>
    <mergeCell ref="P233:P235"/>
    <mergeCell ref="L230:L232"/>
    <mergeCell ref="M230:M232"/>
    <mergeCell ref="N230:N232"/>
    <mergeCell ref="O230:O232"/>
    <mergeCell ref="P230:P232"/>
    <mergeCell ref="C233:C235"/>
    <mergeCell ref="D233:D235"/>
    <mergeCell ref="E233:E235"/>
    <mergeCell ref="G233:G235"/>
    <mergeCell ref="I233:I235"/>
    <mergeCell ref="C230:C232"/>
    <mergeCell ref="D230:D232"/>
    <mergeCell ref="E230:E232"/>
    <mergeCell ref="G230:G232"/>
    <mergeCell ref="I230:I232"/>
    <mergeCell ref="K230:K232"/>
    <mergeCell ref="K227:K229"/>
    <mergeCell ref="L227:L229"/>
    <mergeCell ref="M227:M229"/>
    <mergeCell ref="N227:N229"/>
    <mergeCell ref="O227:O229"/>
    <mergeCell ref="P227:P229"/>
    <mergeCell ref="L224:L226"/>
    <mergeCell ref="M224:M226"/>
    <mergeCell ref="N224:N226"/>
    <mergeCell ref="O224:O226"/>
    <mergeCell ref="P224:P226"/>
    <mergeCell ref="C227:C229"/>
    <mergeCell ref="D227:D229"/>
    <mergeCell ref="E227:E229"/>
    <mergeCell ref="G227:G229"/>
    <mergeCell ref="I227:I229"/>
    <mergeCell ref="C224:C226"/>
    <mergeCell ref="D224:D226"/>
    <mergeCell ref="E224:E226"/>
    <mergeCell ref="G224:G226"/>
    <mergeCell ref="I224:I226"/>
    <mergeCell ref="K224:K226"/>
    <mergeCell ref="K221:K223"/>
    <mergeCell ref="L221:L223"/>
    <mergeCell ref="M221:M223"/>
    <mergeCell ref="N221:N223"/>
    <mergeCell ref="O221:O223"/>
    <mergeCell ref="P221:P223"/>
    <mergeCell ref="L218:L220"/>
    <mergeCell ref="M218:M220"/>
    <mergeCell ref="N218:N220"/>
    <mergeCell ref="O218:O220"/>
    <mergeCell ref="P218:P220"/>
    <mergeCell ref="C221:C223"/>
    <mergeCell ref="D221:D223"/>
    <mergeCell ref="E221:E223"/>
    <mergeCell ref="G221:G223"/>
    <mergeCell ref="I221:I223"/>
    <mergeCell ref="C218:C220"/>
    <mergeCell ref="D218:D220"/>
    <mergeCell ref="E218:E220"/>
    <mergeCell ref="G218:G220"/>
    <mergeCell ref="I218:I220"/>
    <mergeCell ref="K218:K220"/>
    <mergeCell ref="K215:K217"/>
    <mergeCell ref="L215:L217"/>
    <mergeCell ref="M215:M217"/>
    <mergeCell ref="N215:N217"/>
    <mergeCell ref="O215:O217"/>
    <mergeCell ref="P215:P217"/>
    <mergeCell ref="L212:L214"/>
    <mergeCell ref="M212:M214"/>
    <mergeCell ref="N212:N214"/>
    <mergeCell ref="O212:O214"/>
    <mergeCell ref="P212:P214"/>
    <mergeCell ref="C215:C217"/>
    <mergeCell ref="D215:D217"/>
    <mergeCell ref="E215:E217"/>
    <mergeCell ref="G215:G217"/>
    <mergeCell ref="I215:I217"/>
    <mergeCell ref="C212:C214"/>
    <mergeCell ref="D212:D214"/>
    <mergeCell ref="E212:E214"/>
    <mergeCell ref="G212:G214"/>
    <mergeCell ref="I212:I214"/>
    <mergeCell ref="K212:K214"/>
    <mergeCell ref="K209:K211"/>
    <mergeCell ref="L209:L211"/>
    <mergeCell ref="M209:M211"/>
    <mergeCell ref="N209:N211"/>
    <mergeCell ref="O209:O211"/>
    <mergeCell ref="P209:P211"/>
    <mergeCell ref="L206:L208"/>
    <mergeCell ref="M206:M208"/>
    <mergeCell ref="N206:N208"/>
    <mergeCell ref="O206:O208"/>
    <mergeCell ref="P206:P208"/>
    <mergeCell ref="C209:C211"/>
    <mergeCell ref="D209:D211"/>
    <mergeCell ref="E209:E211"/>
    <mergeCell ref="G209:G211"/>
    <mergeCell ref="I209:I211"/>
    <mergeCell ref="C206:C208"/>
    <mergeCell ref="D206:D208"/>
    <mergeCell ref="E206:E208"/>
    <mergeCell ref="G206:G208"/>
    <mergeCell ref="I206:I208"/>
    <mergeCell ref="K206:K208"/>
    <mergeCell ref="K203:K205"/>
    <mergeCell ref="L203:L205"/>
    <mergeCell ref="M203:M205"/>
    <mergeCell ref="N203:N205"/>
    <mergeCell ref="O203:O205"/>
    <mergeCell ref="P203:P205"/>
    <mergeCell ref="L200:L202"/>
    <mergeCell ref="M200:M202"/>
    <mergeCell ref="N200:N202"/>
    <mergeCell ref="O200:O202"/>
    <mergeCell ref="P200:P202"/>
    <mergeCell ref="C203:C205"/>
    <mergeCell ref="D203:D205"/>
    <mergeCell ref="E203:E205"/>
    <mergeCell ref="G203:G205"/>
    <mergeCell ref="I203:I205"/>
    <mergeCell ref="C200:C202"/>
    <mergeCell ref="D200:D202"/>
    <mergeCell ref="E200:E202"/>
    <mergeCell ref="G200:G202"/>
    <mergeCell ref="I200:I202"/>
    <mergeCell ref="K200:K202"/>
    <mergeCell ref="K197:K199"/>
    <mergeCell ref="L197:L199"/>
    <mergeCell ref="M197:M199"/>
    <mergeCell ref="N197:N199"/>
    <mergeCell ref="O197:O199"/>
    <mergeCell ref="P197:P199"/>
    <mergeCell ref="L194:L196"/>
    <mergeCell ref="M194:M196"/>
    <mergeCell ref="N194:N196"/>
    <mergeCell ref="O194:O196"/>
    <mergeCell ref="P194:P196"/>
    <mergeCell ref="C197:C199"/>
    <mergeCell ref="D197:D199"/>
    <mergeCell ref="E197:E199"/>
    <mergeCell ref="G197:G199"/>
    <mergeCell ref="I197:I199"/>
    <mergeCell ref="C194:C196"/>
    <mergeCell ref="D194:D196"/>
    <mergeCell ref="E194:E196"/>
    <mergeCell ref="G194:G196"/>
    <mergeCell ref="I194:I196"/>
    <mergeCell ref="K194:K196"/>
    <mergeCell ref="K191:K193"/>
    <mergeCell ref="L191:L193"/>
    <mergeCell ref="M191:M193"/>
    <mergeCell ref="N191:N193"/>
    <mergeCell ref="O191:O193"/>
    <mergeCell ref="P191:P193"/>
    <mergeCell ref="L188:L190"/>
    <mergeCell ref="M188:M190"/>
    <mergeCell ref="N188:N190"/>
    <mergeCell ref="O188:O190"/>
    <mergeCell ref="P188:P190"/>
    <mergeCell ref="C191:C193"/>
    <mergeCell ref="D191:D193"/>
    <mergeCell ref="E191:E193"/>
    <mergeCell ref="G191:G193"/>
    <mergeCell ref="I191:I193"/>
    <mergeCell ref="C188:C190"/>
    <mergeCell ref="D188:D190"/>
    <mergeCell ref="E188:E190"/>
    <mergeCell ref="G188:G190"/>
    <mergeCell ref="I188:I190"/>
    <mergeCell ref="K188:K190"/>
    <mergeCell ref="K185:K187"/>
    <mergeCell ref="L185:L187"/>
    <mergeCell ref="M185:M187"/>
    <mergeCell ref="N185:N187"/>
    <mergeCell ref="O185:O187"/>
    <mergeCell ref="P185:P187"/>
    <mergeCell ref="L182:L184"/>
    <mergeCell ref="M182:M184"/>
    <mergeCell ref="N182:N184"/>
    <mergeCell ref="O182:O184"/>
    <mergeCell ref="P182:P184"/>
    <mergeCell ref="C185:C187"/>
    <mergeCell ref="D185:D187"/>
    <mergeCell ref="E185:E187"/>
    <mergeCell ref="G185:G187"/>
    <mergeCell ref="I185:I187"/>
    <mergeCell ref="C182:C184"/>
    <mergeCell ref="D182:D184"/>
    <mergeCell ref="E182:E184"/>
    <mergeCell ref="G182:G184"/>
    <mergeCell ref="I182:I184"/>
    <mergeCell ref="K182:K184"/>
    <mergeCell ref="K179:K181"/>
    <mergeCell ref="L179:L181"/>
    <mergeCell ref="M179:M181"/>
    <mergeCell ref="N179:N181"/>
    <mergeCell ref="O179:O181"/>
    <mergeCell ref="P179:P181"/>
    <mergeCell ref="L176:L178"/>
    <mergeCell ref="M176:M178"/>
    <mergeCell ref="N176:N178"/>
    <mergeCell ref="O176:O178"/>
    <mergeCell ref="P176:P178"/>
    <mergeCell ref="C179:C181"/>
    <mergeCell ref="D179:D181"/>
    <mergeCell ref="E179:E181"/>
    <mergeCell ref="G179:G181"/>
    <mergeCell ref="I179:I181"/>
    <mergeCell ref="C176:C178"/>
    <mergeCell ref="D176:D178"/>
    <mergeCell ref="E176:E178"/>
    <mergeCell ref="G176:G178"/>
    <mergeCell ref="I176:I178"/>
    <mergeCell ref="K176:K178"/>
    <mergeCell ref="K173:K175"/>
    <mergeCell ref="L173:L175"/>
    <mergeCell ref="M173:M175"/>
    <mergeCell ref="N173:N175"/>
    <mergeCell ref="O173:O175"/>
    <mergeCell ref="P173:P175"/>
    <mergeCell ref="L170:L172"/>
    <mergeCell ref="M170:M172"/>
    <mergeCell ref="N170:N172"/>
    <mergeCell ref="O170:O172"/>
    <mergeCell ref="P170:P172"/>
    <mergeCell ref="C173:C175"/>
    <mergeCell ref="D173:D175"/>
    <mergeCell ref="E173:E175"/>
    <mergeCell ref="G173:G175"/>
    <mergeCell ref="I173:I175"/>
    <mergeCell ref="C170:C172"/>
    <mergeCell ref="D170:D172"/>
    <mergeCell ref="E170:E172"/>
    <mergeCell ref="G170:G172"/>
    <mergeCell ref="I170:I172"/>
    <mergeCell ref="K170:K172"/>
    <mergeCell ref="K167:K169"/>
    <mergeCell ref="L167:L169"/>
    <mergeCell ref="M167:M169"/>
    <mergeCell ref="N167:N169"/>
    <mergeCell ref="O167:O169"/>
    <mergeCell ref="P167:P169"/>
    <mergeCell ref="L164:L166"/>
    <mergeCell ref="M164:M166"/>
    <mergeCell ref="N164:N166"/>
    <mergeCell ref="O164:O166"/>
    <mergeCell ref="P164:P166"/>
    <mergeCell ref="C167:C169"/>
    <mergeCell ref="D167:D169"/>
    <mergeCell ref="E167:E169"/>
    <mergeCell ref="G167:G169"/>
    <mergeCell ref="I167:I169"/>
    <mergeCell ref="C164:C166"/>
    <mergeCell ref="D164:D166"/>
    <mergeCell ref="E164:E166"/>
    <mergeCell ref="G164:G166"/>
    <mergeCell ref="I164:I166"/>
    <mergeCell ref="K164:K166"/>
    <mergeCell ref="K161:K163"/>
    <mergeCell ref="L161:L163"/>
    <mergeCell ref="M161:M163"/>
    <mergeCell ref="N161:N163"/>
    <mergeCell ref="O161:O163"/>
    <mergeCell ref="P161:P163"/>
    <mergeCell ref="L158:L160"/>
    <mergeCell ref="M158:M160"/>
    <mergeCell ref="N158:N160"/>
    <mergeCell ref="O158:O160"/>
    <mergeCell ref="P158:P160"/>
    <mergeCell ref="C161:C163"/>
    <mergeCell ref="D161:D163"/>
    <mergeCell ref="E161:E163"/>
    <mergeCell ref="G161:G163"/>
    <mergeCell ref="I161:I163"/>
    <mergeCell ref="C158:C160"/>
    <mergeCell ref="D158:D160"/>
    <mergeCell ref="E158:E160"/>
    <mergeCell ref="G158:G160"/>
    <mergeCell ref="I158:I160"/>
    <mergeCell ref="K158:K160"/>
    <mergeCell ref="K155:K157"/>
    <mergeCell ref="L155:L157"/>
    <mergeCell ref="M155:M157"/>
    <mergeCell ref="N155:N157"/>
    <mergeCell ref="O155:O157"/>
    <mergeCell ref="P155:P157"/>
    <mergeCell ref="L152:L154"/>
    <mergeCell ref="M152:M154"/>
    <mergeCell ref="N152:N154"/>
    <mergeCell ref="O152:O154"/>
    <mergeCell ref="P152:P154"/>
    <mergeCell ref="C155:C157"/>
    <mergeCell ref="D155:D157"/>
    <mergeCell ref="E155:E157"/>
    <mergeCell ref="G155:G157"/>
    <mergeCell ref="I155:I157"/>
    <mergeCell ref="C152:C154"/>
    <mergeCell ref="D152:D154"/>
    <mergeCell ref="E152:E154"/>
    <mergeCell ref="G152:G154"/>
    <mergeCell ref="I152:I154"/>
    <mergeCell ref="K152:K154"/>
    <mergeCell ref="K149:K151"/>
    <mergeCell ref="L149:L151"/>
    <mergeCell ref="M149:M151"/>
    <mergeCell ref="N149:N151"/>
    <mergeCell ref="O149:O151"/>
    <mergeCell ref="P149:P151"/>
    <mergeCell ref="L146:L148"/>
    <mergeCell ref="M146:M148"/>
    <mergeCell ref="N146:N148"/>
    <mergeCell ref="O146:O148"/>
    <mergeCell ref="P146:P148"/>
    <mergeCell ref="C149:C151"/>
    <mergeCell ref="D149:D151"/>
    <mergeCell ref="E149:E151"/>
    <mergeCell ref="G149:G151"/>
    <mergeCell ref="I149:I151"/>
    <mergeCell ref="C146:C148"/>
    <mergeCell ref="D146:D148"/>
    <mergeCell ref="E146:E148"/>
    <mergeCell ref="G146:G148"/>
    <mergeCell ref="I146:I148"/>
    <mergeCell ref="K146:K148"/>
    <mergeCell ref="K143:K145"/>
    <mergeCell ref="L143:L145"/>
    <mergeCell ref="M143:M145"/>
    <mergeCell ref="N143:N145"/>
    <mergeCell ref="O143:O145"/>
    <mergeCell ref="P143:P145"/>
    <mergeCell ref="L140:L142"/>
    <mergeCell ref="M140:M142"/>
    <mergeCell ref="N140:N142"/>
    <mergeCell ref="O140:O142"/>
    <mergeCell ref="P140:P142"/>
    <mergeCell ref="C143:C145"/>
    <mergeCell ref="D143:D145"/>
    <mergeCell ref="E143:E145"/>
    <mergeCell ref="G143:G145"/>
    <mergeCell ref="I143:I145"/>
    <mergeCell ref="C140:C142"/>
    <mergeCell ref="D140:D142"/>
    <mergeCell ref="E140:E142"/>
    <mergeCell ref="G140:G142"/>
    <mergeCell ref="I140:I142"/>
    <mergeCell ref="K140:K142"/>
    <mergeCell ref="K137:K139"/>
    <mergeCell ref="L137:L139"/>
    <mergeCell ref="M137:M139"/>
    <mergeCell ref="N137:N139"/>
    <mergeCell ref="O137:O139"/>
    <mergeCell ref="P137:P139"/>
    <mergeCell ref="L134:L136"/>
    <mergeCell ref="M134:M136"/>
    <mergeCell ref="N134:N136"/>
    <mergeCell ref="O134:O136"/>
    <mergeCell ref="P134:P136"/>
    <mergeCell ref="C137:C139"/>
    <mergeCell ref="D137:D139"/>
    <mergeCell ref="E137:E139"/>
    <mergeCell ref="G137:G139"/>
    <mergeCell ref="I137:I139"/>
    <mergeCell ref="C134:C136"/>
    <mergeCell ref="D134:D136"/>
    <mergeCell ref="E134:E136"/>
    <mergeCell ref="G134:G136"/>
    <mergeCell ref="I134:I136"/>
    <mergeCell ref="K134:K136"/>
    <mergeCell ref="K131:K133"/>
    <mergeCell ref="L131:L133"/>
    <mergeCell ref="M131:M133"/>
    <mergeCell ref="N131:N133"/>
    <mergeCell ref="O131:O133"/>
    <mergeCell ref="P131:P133"/>
    <mergeCell ref="L128:L130"/>
    <mergeCell ref="M128:M130"/>
    <mergeCell ref="N128:N130"/>
    <mergeCell ref="O128:O130"/>
    <mergeCell ref="P128:P130"/>
    <mergeCell ref="C131:C133"/>
    <mergeCell ref="D131:D133"/>
    <mergeCell ref="E131:E133"/>
    <mergeCell ref="G131:G133"/>
    <mergeCell ref="I131:I133"/>
    <mergeCell ref="C128:C130"/>
    <mergeCell ref="D128:D130"/>
    <mergeCell ref="E128:E130"/>
    <mergeCell ref="G128:G130"/>
    <mergeCell ref="I128:I130"/>
    <mergeCell ref="K128:K130"/>
    <mergeCell ref="K125:K127"/>
    <mergeCell ref="L125:L127"/>
    <mergeCell ref="M125:M127"/>
    <mergeCell ref="N125:N127"/>
    <mergeCell ref="O125:O127"/>
    <mergeCell ref="P125:P127"/>
    <mergeCell ref="L122:L124"/>
    <mergeCell ref="M122:M124"/>
    <mergeCell ref="N122:N124"/>
    <mergeCell ref="O122:O124"/>
    <mergeCell ref="P122:P124"/>
    <mergeCell ref="C125:C127"/>
    <mergeCell ref="D125:D127"/>
    <mergeCell ref="E125:E127"/>
    <mergeCell ref="G125:G127"/>
    <mergeCell ref="I125:I127"/>
    <mergeCell ref="C122:C124"/>
    <mergeCell ref="D122:D124"/>
    <mergeCell ref="E122:E124"/>
    <mergeCell ref="G122:G124"/>
    <mergeCell ref="I122:I124"/>
    <mergeCell ref="K122:K124"/>
    <mergeCell ref="K119:K121"/>
    <mergeCell ref="L119:L121"/>
    <mergeCell ref="M119:M121"/>
    <mergeCell ref="N119:N121"/>
    <mergeCell ref="O119:O121"/>
    <mergeCell ref="P119:P121"/>
    <mergeCell ref="L116:L118"/>
    <mergeCell ref="M116:M118"/>
    <mergeCell ref="N116:N118"/>
    <mergeCell ref="O116:O118"/>
    <mergeCell ref="P116:P118"/>
    <mergeCell ref="C119:C121"/>
    <mergeCell ref="D119:D121"/>
    <mergeCell ref="E119:E121"/>
    <mergeCell ref="G119:G121"/>
    <mergeCell ref="I119:I121"/>
    <mergeCell ref="C116:C118"/>
    <mergeCell ref="D116:D118"/>
    <mergeCell ref="E116:E118"/>
    <mergeCell ref="G116:G118"/>
    <mergeCell ref="I116:I118"/>
    <mergeCell ref="K116:K118"/>
    <mergeCell ref="K113:K115"/>
    <mergeCell ref="L113:L115"/>
    <mergeCell ref="M113:M115"/>
    <mergeCell ref="N113:N115"/>
    <mergeCell ref="O113:O115"/>
    <mergeCell ref="P113:P115"/>
    <mergeCell ref="L110:L112"/>
    <mergeCell ref="M110:M112"/>
    <mergeCell ref="N110:N112"/>
    <mergeCell ref="O110:O112"/>
    <mergeCell ref="P110:P112"/>
    <mergeCell ref="C113:C115"/>
    <mergeCell ref="D113:D115"/>
    <mergeCell ref="E113:E115"/>
    <mergeCell ref="G113:G115"/>
    <mergeCell ref="I113:I115"/>
    <mergeCell ref="C110:C112"/>
    <mergeCell ref="D110:D112"/>
    <mergeCell ref="E110:E112"/>
    <mergeCell ref="G110:G112"/>
    <mergeCell ref="I110:I112"/>
    <mergeCell ref="K110:K112"/>
    <mergeCell ref="K107:K109"/>
    <mergeCell ref="L107:L109"/>
    <mergeCell ref="M107:M109"/>
    <mergeCell ref="N107:N109"/>
    <mergeCell ref="O107:O109"/>
    <mergeCell ref="P107:P109"/>
    <mergeCell ref="L104:L106"/>
    <mergeCell ref="M104:M106"/>
    <mergeCell ref="N104:N106"/>
    <mergeCell ref="O104:O106"/>
    <mergeCell ref="P104:P106"/>
    <mergeCell ref="C107:C109"/>
    <mergeCell ref="D107:D109"/>
    <mergeCell ref="E107:E109"/>
    <mergeCell ref="G107:G109"/>
    <mergeCell ref="I107:I109"/>
    <mergeCell ref="C104:C106"/>
    <mergeCell ref="D104:D106"/>
    <mergeCell ref="E104:E106"/>
    <mergeCell ref="G104:G106"/>
    <mergeCell ref="I104:I106"/>
    <mergeCell ref="K104:K106"/>
    <mergeCell ref="K101:K103"/>
    <mergeCell ref="L101:L103"/>
    <mergeCell ref="M101:M103"/>
    <mergeCell ref="N101:N103"/>
    <mergeCell ref="O101:O103"/>
    <mergeCell ref="P101:P103"/>
    <mergeCell ref="L98:L100"/>
    <mergeCell ref="M98:M100"/>
    <mergeCell ref="N98:N100"/>
    <mergeCell ref="O98:O100"/>
    <mergeCell ref="P98:P100"/>
    <mergeCell ref="C101:C103"/>
    <mergeCell ref="D101:D103"/>
    <mergeCell ref="E101:E103"/>
    <mergeCell ref="G101:G103"/>
    <mergeCell ref="I101:I103"/>
    <mergeCell ref="C98:C100"/>
    <mergeCell ref="D98:D100"/>
    <mergeCell ref="E98:E100"/>
    <mergeCell ref="G98:G100"/>
    <mergeCell ref="I98:I100"/>
    <mergeCell ref="K98:K100"/>
    <mergeCell ref="D86:D88"/>
    <mergeCell ref="E86:E88"/>
    <mergeCell ref="G86:G88"/>
    <mergeCell ref="I86:I88"/>
    <mergeCell ref="K86:K88"/>
    <mergeCell ref="K95:K97"/>
    <mergeCell ref="L95:L97"/>
    <mergeCell ref="M95:M97"/>
    <mergeCell ref="N95:N97"/>
    <mergeCell ref="O95:O97"/>
    <mergeCell ref="P95:P97"/>
    <mergeCell ref="L92:L94"/>
    <mergeCell ref="M92:M94"/>
    <mergeCell ref="N92:N94"/>
    <mergeCell ref="O92:O94"/>
    <mergeCell ref="P92:P94"/>
    <mergeCell ref="C95:C97"/>
    <mergeCell ref="D95:D97"/>
    <mergeCell ref="E95:E97"/>
    <mergeCell ref="G95:G97"/>
    <mergeCell ref="I95:I97"/>
    <mergeCell ref="C92:C94"/>
    <mergeCell ref="D92:D94"/>
    <mergeCell ref="E92:E94"/>
    <mergeCell ref="G92:G94"/>
    <mergeCell ref="I92:I94"/>
    <mergeCell ref="K92:K94"/>
    <mergeCell ref="C83:C85"/>
    <mergeCell ref="D83:D85"/>
    <mergeCell ref="E83:E85"/>
    <mergeCell ref="G83:G85"/>
    <mergeCell ref="I83:I85"/>
    <mergeCell ref="O29:R35"/>
    <mergeCell ref="J31:J32"/>
    <mergeCell ref="L37:R37"/>
    <mergeCell ref="H49:H53"/>
    <mergeCell ref="C80:C82"/>
    <mergeCell ref="D80:D82"/>
    <mergeCell ref="E80:E82"/>
    <mergeCell ref="G80:G82"/>
    <mergeCell ref="I80:I82"/>
    <mergeCell ref="K80:K82"/>
    <mergeCell ref="K89:K91"/>
    <mergeCell ref="L89:L91"/>
    <mergeCell ref="M89:M91"/>
    <mergeCell ref="N89:N91"/>
    <mergeCell ref="O89:O91"/>
    <mergeCell ref="P89:P91"/>
    <mergeCell ref="L86:L88"/>
    <mergeCell ref="M86:M88"/>
    <mergeCell ref="N86:N88"/>
    <mergeCell ref="O86:O88"/>
    <mergeCell ref="P86:P88"/>
    <mergeCell ref="C89:C91"/>
    <mergeCell ref="D89:D91"/>
    <mergeCell ref="E89:E91"/>
    <mergeCell ref="G89:G91"/>
    <mergeCell ref="I89:I91"/>
    <mergeCell ref="C86:C88"/>
    <mergeCell ref="J16:J17"/>
    <mergeCell ref="J19:J20"/>
    <mergeCell ref="J22:J23"/>
    <mergeCell ref="J25:J26"/>
    <mergeCell ref="J28:J29"/>
    <mergeCell ref="L29:N35"/>
    <mergeCell ref="K83:K85"/>
    <mergeCell ref="L83:L85"/>
    <mergeCell ref="M83:M85"/>
    <mergeCell ref="N83:N85"/>
    <mergeCell ref="O83:O85"/>
    <mergeCell ref="P83:P85"/>
    <mergeCell ref="L80:L82"/>
    <mergeCell ref="M80:M82"/>
    <mergeCell ref="N80:N82"/>
    <mergeCell ref="O80:O82"/>
    <mergeCell ref="P80:P82"/>
  </mergeCells>
  <conditionalFormatting sqref="J16:J17 J19:J20 J22:J23 J25:J26 G49:G53">
    <cfRule type="cellIs" dxfId="9" priority="4" stopIfTrue="1" operator="notBetween">
      <formula>3.1</formula>
      <formula>3.6</formula>
    </cfRule>
  </conditionalFormatting>
  <conditionalFormatting sqref="J28:J29">
    <cfRule type="cellIs" dxfId="8" priority="3" stopIfTrue="1" operator="notBetween">
      <formula>3.1</formula>
      <formula>3.6</formula>
    </cfRule>
  </conditionalFormatting>
  <conditionalFormatting sqref="O29:R35">
    <cfRule type="containsText" dxfId="7" priority="1" operator="containsText" text="FAIL">
      <formula>NOT(ISERROR(SEARCH("FAIL",O29)))</formula>
    </cfRule>
    <cfRule type="containsText" dxfId="6" priority="2" operator="containsText" text="PASS">
      <formula>NOT(ISERROR(SEARCH("PASS",O29)))</formula>
    </cfRule>
  </conditionalFormatting>
  <pageMargins left="0.75" right="0.75" top="1" bottom="1" header="0.5" footer="0.5"/>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96"/>
  <sheetViews>
    <sheetView workbookViewId="0">
      <selection activeCell="G64" sqref="G64"/>
    </sheetView>
  </sheetViews>
  <sheetFormatPr baseColWidth="10" defaultRowHeight="16"/>
  <cols>
    <col min="1" max="1" width="17.83203125" customWidth="1"/>
    <col min="2" max="2" width="12.83203125" customWidth="1"/>
    <col min="3" max="3" width="12.1640625" bestFit="1" customWidth="1"/>
    <col min="4" max="4" width="17.33203125" bestFit="1" customWidth="1"/>
    <col min="5" max="5" width="15.33203125" bestFit="1" customWidth="1"/>
    <col min="6" max="6" width="17.1640625" bestFit="1" customWidth="1"/>
    <col min="7" max="7" width="15.1640625" bestFit="1" customWidth="1"/>
    <col min="8" max="8" width="14" bestFit="1" customWidth="1"/>
    <col min="9" max="9" width="19" bestFit="1" customWidth="1"/>
  </cols>
  <sheetData>
    <row r="1" spans="1:2">
      <c r="A1" t="s">
        <v>785</v>
      </c>
    </row>
    <row r="2" spans="1:2">
      <c r="A2" t="s">
        <v>786</v>
      </c>
      <c r="B2">
        <v>4</v>
      </c>
    </row>
    <row r="3" spans="1:2">
      <c r="A3" t="s">
        <v>787</v>
      </c>
      <c r="B3" t="s">
        <v>802</v>
      </c>
    </row>
    <row r="4" spans="1:2">
      <c r="A4" t="s">
        <v>788</v>
      </c>
      <c r="B4" t="s">
        <v>803</v>
      </c>
    </row>
    <row r="5" spans="1:2">
      <c r="A5" t="s">
        <v>789</v>
      </c>
      <c r="B5" s="1">
        <v>44133</v>
      </c>
    </row>
    <row r="6" spans="1:2">
      <c r="A6" t="s">
        <v>790</v>
      </c>
      <c r="B6" t="s">
        <v>791</v>
      </c>
    </row>
    <row r="7" spans="1:2">
      <c r="A7" t="s">
        <v>792</v>
      </c>
      <c r="B7" t="s">
        <v>793</v>
      </c>
    </row>
    <row r="8" spans="1:2">
      <c r="A8" t="s">
        <v>794</v>
      </c>
      <c r="B8" t="s">
        <v>795</v>
      </c>
    </row>
    <row r="9" spans="1:2">
      <c r="A9" t="s">
        <v>8</v>
      </c>
      <c r="B9" t="s">
        <v>812</v>
      </c>
    </row>
    <row r="10" spans="1:2">
      <c r="A10" t="s">
        <v>796</v>
      </c>
      <c r="B10" t="s">
        <v>797</v>
      </c>
    </row>
    <row r="12" spans="1:2">
      <c r="A12" t="s">
        <v>798</v>
      </c>
    </row>
    <row r="13" spans="1:2">
      <c r="A13">
        <v>270</v>
      </c>
    </row>
    <row r="14" spans="1:2">
      <c r="A14">
        <v>270</v>
      </c>
    </row>
    <row r="16" spans="1:2">
      <c r="A16" t="s">
        <v>799</v>
      </c>
    </row>
    <row r="17" spans="1:9">
      <c r="A17" t="s">
        <v>800</v>
      </c>
      <c r="B17">
        <v>0</v>
      </c>
    </row>
    <row r="19" spans="1:9">
      <c r="A19" t="s">
        <v>801</v>
      </c>
    </row>
    <row r="20" spans="1:9">
      <c r="A20" t="s">
        <v>0</v>
      </c>
      <c r="B20" t="s">
        <v>1</v>
      </c>
      <c r="C20" t="s">
        <v>2</v>
      </c>
      <c r="D20" t="s">
        <v>3</v>
      </c>
      <c r="E20" t="s">
        <v>4</v>
      </c>
      <c r="F20" t="s">
        <v>5</v>
      </c>
      <c r="G20" t="s">
        <v>6</v>
      </c>
      <c r="H20" t="s">
        <v>7</v>
      </c>
      <c r="I20" t="s">
        <v>8</v>
      </c>
    </row>
    <row r="21" spans="1:9">
      <c r="A21" t="str">
        <f>Sample_Layouts!B3</f>
        <v>Empty_Plate1_A1</v>
      </c>
      <c r="B21" t="s">
        <v>10</v>
      </c>
      <c r="C21" t="s">
        <v>11</v>
      </c>
      <c r="D21" t="s">
        <v>12</v>
      </c>
      <c r="E21" t="s">
        <v>13</v>
      </c>
      <c r="F21" t="s">
        <v>14</v>
      </c>
      <c r="G21" t="s">
        <v>15</v>
      </c>
      <c r="H21" t="s">
        <v>16</v>
      </c>
      <c r="I21" t="s">
        <v>17</v>
      </c>
    </row>
    <row r="22" spans="1:9">
      <c r="A22" t="str">
        <f>Sample_Layouts!B4</f>
        <v>Empty_Plate1_B1</v>
      </c>
      <c r="B22" t="s">
        <v>10</v>
      </c>
      <c r="C22" t="s">
        <v>19</v>
      </c>
      <c r="D22" t="s">
        <v>20</v>
      </c>
      <c r="E22" t="s">
        <v>21</v>
      </c>
      <c r="F22" t="s">
        <v>14</v>
      </c>
      <c r="G22" t="s">
        <v>15</v>
      </c>
      <c r="H22" t="s">
        <v>16</v>
      </c>
      <c r="I22" t="s">
        <v>17</v>
      </c>
    </row>
    <row r="23" spans="1:9">
      <c r="A23" t="str">
        <f>Sample_Layouts!B5</f>
        <v>Empty_Plate1_C1</v>
      </c>
      <c r="B23" t="s">
        <v>10</v>
      </c>
      <c r="C23" t="s">
        <v>23</v>
      </c>
      <c r="D23" t="s">
        <v>24</v>
      </c>
      <c r="E23" t="s">
        <v>25</v>
      </c>
      <c r="F23" t="s">
        <v>14</v>
      </c>
      <c r="G23" t="s">
        <v>15</v>
      </c>
      <c r="H23" t="s">
        <v>16</v>
      </c>
      <c r="I23" t="s">
        <v>17</v>
      </c>
    </row>
    <row r="24" spans="1:9">
      <c r="A24" t="str">
        <f>Sample_Layouts!B6</f>
        <v>Empty_Plate1_D1</v>
      </c>
      <c r="B24" t="s">
        <v>10</v>
      </c>
      <c r="C24" t="s">
        <v>27</v>
      </c>
      <c r="D24" t="s">
        <v>28</v>
      </c>
      <c r="E24" t="s">
        <v>29</v>
      </c>
      <c r="F24" t="s">
        <v>14</v>
      </c>
      <c r="G24" t="s">
        <v>15</v>
      </c>
      <c r="H24" t="s">
        <v>16</v>
      </c>
      <c r="I24" t="s">
        <v>17</v>
      </c>
    </row>
    <row r="25" spans="1:9">
      <c r="A25" t="str">
        <f>Sample_Layouts!B7</f>
        <v>Empty_Plate1_E1</v>
      </c>
      <c r="B25" t="s">
        <v>10</v>
      </c>
      <c r="C25" t="s">
        <v>31</v>
      </c>
      <c r="D25" t="s">
        <v>32</v>
      </c>
      <c r="E25" t="s">
        <v>33</v>
      </c>
      <c r="F25" t="s">
        <v>14</v>
      </c>
      <c r="G25" t="s">
        <v>15</v>
      </c>
      <c r="H25" t="s">
        <v>16</v>
      </c>
      <c r="I25" t="s">
        <v>17</v>
      </c>
    </row>
    <row r="26" spans="1:9">
      <c r="A26" t="str">
        <f>Sample_Layouts!B8</f>
        <v>Empty_Plate1_F1</v>
      </c>
      <c r="B26" t="s">
        <v>10</v>
      </c>
      <c r="C26" t="s">
        <v>35</v>
      </c>
      <c r="D26" t="s">
        <v>36</v>
      </c>
      <c r="E26" t="s">
        <v>37</v>
      </c>
      <c r="F26" t="s">
        <v>14</v>
      </c>
      <c r="G26" t="s">
        <v>15</v>
      </c>
      <c r="H26" t="s">
        <v>16</v>
      </c>
      <c r="I26" t="s">
        <v>17</v>
      </c>
    </row>
    <row r="27" spans="1:9">
      <c r="A27" t="str">
        <f>Sample_Layouts!B9</f>
        <v>Empty_Plate1_G1</v>
      </c>
      <c r="B27" t="s">
        <v>10</v>
      </c>
      <c r="C27" t="s">
        <v>39</v>
      </c>
      <c r="D27" t="s">
        <v>40</v>
      </c>
      <c r="E27" t="s">
        <v>41</v>
      </c>
      <c r="F27" t="s">
        <v>14</v>
      </c>
      <c r="G27" t="s">
        <v>15</v>
      </c>
      <c r="H27" t="s">
        <v>16</v>
      </c>
      <c r="I27" t="s">
        <v>17</v>
      </c>
    </row>
    <row r="28" spans="1:9">
      <c r="A28" t="str">
        <f>Sample_Layouts!B10</f>
        <v>Empty_Plate1_H1</v>
      </c>
      <c r="B28" t="s">
        <v>10</v>
      </c>
      <c r="C28" t="s">
        <v>43</v>
      </c>
      <c r="D28" t="s">
        <v>44</v>
      </c>
      <c r="E28" t="s">
        <v>45</v>
      </c>
      <c r="F28" t="s">
        <v>14</v>
      </c>
      <c r="G28" t="s">
        <v>15</v>
      </c>
      <c r="H28" t="s">
        <v>16</v>
      </c>
      <c r="I28" t="s">
        <v>17</v>
      </c>
    </row>
    <row r="29" spans="1:9">
      <c r="A29" t="str">
        <f>Sample_Layouts!C3</f>
        <v>Empty_Plate1_A2</v>
      </c>
      <c r="B29" t="s">
        <v>10</v>
      </c>
      <c r="C29" t="s">
        <v>47</v>
      </c>
      <c r="D29" t="s">
        <v>12</v>
      </c>
      <c r="E29" t="s">
        <v>13</v>
      </c>
      <c r="F29" t="s">
        <v>48</v>
      </c>
      <c r="G29" t="s">
        <v>49</v>
      </c>
      <c r="H29" t="s">
        <v>16</v>
      </c>
      <c r="I29" t="s">
        <v>17</v>
      </c>
    </row>
    <row r="30" spans="1:9">
      <c r="A30" t="str">
        <f>Sample_Layouts!C4</f>
        <v>Empty_Plate1_B2</v>
      </c>
      <c r="B30" t="s">
        <v>10</v>
      </c>
      <c r="C30" t="s">
        <v>51</v>
      </c>
      <c r="D30" t="s">
        <v>20</v>
      </c>
      <c r="E30" t="s">
        <v>21</v>
      </c>
      <c r="F30" t="s">
        <v>48</v>
      </c>
      <c r="G30" t="s">
        <v>49</v>
      </c>
      <c r="H30" t="s">
        <v>16</v>
      </c>
      <c r="I30" t="s">
        <v>17</v>
      </c>
    </row>
    <row r="31" spans="1:9">
      <c r="A31" t="str">
        <f>Sample_Layouts!C5</f>
        <v>Empty_Plate1_C2</v>
      </c>
      <c r="B31" t="s">
        <v>10</v>
      </c>
      <c r="C31" t="s">
        <v>53</v>
      </c>
      <c r="D31" t="s">
        <v>24</v>
      </c>
      <c r="E31" t="s">
        <v>25</v>
      </c>
      <c r="F31" t="s">
        <v>48</v>
      </c>
      <c r="G31" t="s">
        <v>49</v>
      </c>
      <c r="H31" t="s">
        <v>16</v>
      </c>
      <c r="I31" t="s">
        <v>17</v>
      </c>
    </row>
    <row r="32" spans="1:9">
      <c r="A32" t="str">
        <f>Sample_Layouts!C6</f>
        <v>Empty_Plate1_D2</v>
      </c>
      <c r="B32" t="s">
        <v>10</v>
      </c>
      <c r="C32" t="s">
        <v>55</v>
      </c>
      <c r="D32" t="s">
        <v>28</v>
      </c>
      <c r="E32" t="s">
        <v>29</v>
      </c>
      <c r="F32" t="s">
        <v>48</v>
      </c>
      <c r="G32" t="s">
        <v>49</v>
      </c>
      <c r="H32" t="s">
        <v>16</v>
      </c>
      <c r="I32" t="s">
        <v>17</v>
      </c>
    </row>
    <row r="33" spans="1:9">
      <c r="A33" t="str">
        <f>Sample_Layouts!C7</f>
        <v>Empty_Plate1_E2</v>
      </c>
      <c r="B33" t="s">
        <v>10</v>
      </c>
      <c r="C33" t="s">
        <v>57</v>
      </c>
      <c r="D33" t="s">
        <v>32</v>
      </c>
      <c r="E33" t="s">
        <v>33</v>
      </c>
      <c r="F33" t="s">
        <v>48</v>
      </c>
      <c r="G33" t="s">
        <v>49</v>
      </c>
      <c r="H33" t="s">
        <v>16</v>
      </c>
      <c r="I33" t="s">
        <v>17</v>
      </c>
    </row>
    <row r="34" spans="1:9">
      <c r="A34" t="str">
        <f>Sample_Layouts!C8</f>
        <v>Empty_Plate1_F2</v>
      </c>
      <c r="B34" t="s">
        <v>10</v>
      </c>
      <c r="C34" t="s">
        <v>59</v>
      </c>
      <c r="D34" t="s">
        <v>36</v>
      </c>
      <c r="E34" t="s">
        <v>37</v>
      </c>
      <c r="F34" t="s">
        <v>48</v>
      </c>
      <c r="G34" t="s">
        <v>49</v>
      </c>
      <c r="H34" t="s">
        <v>16</v>
      </c>
      <c r="I34" t="s">
        <v>17</v>
      </c>
    </row>
    <row r="35" spans="1:9">
      <c r="A35" t="str">
        <f>Sample_Layouts!C9</f>
        <v>Empty_Plate1_G2</v>
      </c>
      <c r="B35" t="s">
        <v>10</v>
      </c>
      <c r="C35" t="s">
        <v>61</v>
      </c>
      <c r="D35" t="s">
        <v>40</v>
      </c>
      <c r="E35" t="s">
        <v>41</v>
      </c>
      <c r="F35" t="s">
        <v>48</v>
      </c>
      <c r="G35" t="s">
        <v>49</v>
      </c>
      <c r="H35" t="s">
        <v>16</v>
      </c>
      <c r="I35" t="s">
        <v>17</v>
      </c>
    </row>
    <row r="36" spans="1:9">
      <c r="A36" t="str">
        <f>Sample_Layouts!C10</f>
        <v>Empty_Plate1_H2</v>
      </c>
      <c r="B36" t="s">
        <v>10</v>
      </c>
      <c r="C36" t="s">
        <v>63</v>
      </c>
      <c r="D36" t="s">
        <v>44</v>
      </c>
      <c r="E36" t="s">
        <v>45</v>
      </c>
      <c r="F36" t="s">
        <v>48</v>
      </c>
      <c r="G36" t="s">
        <v>49</v>
      </c>
      <c r="H36" t="s">
        <v>16</v>
      </c>
      <c r="I36" t="s">
        <v>17</v>
      </c>
    </row>
    <row r="37" spans="1:9">
      <c r="A37" t="str">
        <f>Sample_Layouts!D3</f>
        <v>Empty_Plate1_A3</v>
      </c>
      <c r="B37" t="s">
        <v>10</v>
      </c>
      <c r="C37" t="s">
        <v>65</v>
      </c>
      <c r="D37" t="s">
        <v>12</v>
      </c>
      <c r="E37" t="s">
        <v>13</v>
      </c>
      <c r="F37" t="s">
        <v>66</v>
      </c>
      <c r="G37" t="s">
        <v>67</v>
      </c>
      <c r="H37" t="s">
        <v>16</v>
      </c>
      <c r="I37" t="s">
        <v>17</v>
      </c>
    </row>
    <row r="38" spans="1:9">
      <c r="A38" t="str">
        <f>Sample_Layouts!D4</f>
        <v>Empty_Plate1_B3</v>
      </c>
      <c r="B38" t="s">
        <v>10</v>
      </c>
      <c r="C38" t="s">
        <v>69</v>
      </c>
      <c r="D38" t="s">
        <v>20</v>
      </c>
      <c r="E38" t="s">
        <v>21</v>
      </c>
      <c r="F38" t="s">
        <v>66</v>
      </c>
      <c r="G38" t="s">
        <v>67</v>
      </c>
      <c r="H38" t="s">
        <v>16</v>
      </c>
      <c r="I38" t="s">
        <v>17</v>
      </c>
    </row>
    <row r="39" spans="1:9">
      <c r="A39" t="str">
        <f>Sample_Layouts!D5</f>
        <v>Empty_Plate1_C3</v>
      </c>
      <c r="B39" t="s">
        <v>10</v>
      </c>
      <c r="C39" t="s">
        <v>71</v>
      </c>
      <c r="D39" t="s">
        <v>24</v>
      </c>
      <c r="E39" t="s">
        <v>25</v>
      </c>
      <c r="F39" t="s">
        <v>66</v>
      </c>
      <c r="G39" t="s">
        <v>67</v>
      </c>
      <c r="H39" t="s">
        <v>16</v>
      </c>
      <c r="I39" t="s">
        <v>17</v>
      </c>
    </row>
    <row r="40" spans="1:9">
      <c r="A40" t="str">
        <f>Sample_Layouts!D6</f>
        <v>Empty_Plate1_D3</v>
      </c>
      <c r="B40" t="s">
        <v>10</v>
      </c>
      <c r="C40" t="s">
        <v>73</v>
      </c>
      <c r="D40" t="s">
        <v>28</v>
      </c>
      <c r="E40" t="s">
        <v>29</v>
      </c>
      <c r="F40" t="s">
        <v>66</v>
      </c>
      <c r="G40" t="s">
        <v>67</v>
      </c>
      <c r="H40" t="s">
        <v>16</v>
      </c>
      <c r="I40" t="s">
        <v>17</v>
      </c>
    </row>
    <row r="41" spans="1:9">
      <c r="A41" t="str">
        <f>Sample_Layouts!D7</f>
        <v>Empty_Plate1_E3</v>
      </c>
      <c r="B41" t="s">
        <v>10</v>
      </c>
      <c r="C41" t="s">
        <v>75</v>
      </c>
      <c r="D41" t="s">
        <v>32</v>
      </c>
      <c r="E41" t="s">
        <v>33</v>
      </c>
      <c r="F41" t="s">
        <v>66</v>
      </c>
      <c r="G41" t="s">
        <v>67</v>
      </c>
      <c r="H41" t="s">
        <v>16</v>
      </c>
      <c r="I41" t="s">
        <v>17</v>
      </c>
    </row>
    <row r="42" spans="1:9">
      <c r="A42" t="str">
        <f>Sample_Layouts!D8</f>
        <v>Empty_Plate1_F3</v>
      </c>
      <c r="B42" t="s">
        <v>10</v>
      </c>
      <c r="C42" t="s">
        <v>77</v>
      </c>
      <c r="D42" t="s">
        <v>36</v>
      </c>
      <c r="E42" t="s">
        <v>37</v>
      </c>
      <c r="F42" t="s">
        <v>66</v>
      </c>
      <c r="G42" t="s">
        <v>67</v>
      </c>
      <c r="H42" t="s">
        <v>16</v>
      </c>
      <c r="I42" t="s">
        <v>17</v>
      </c>
    </row>
    <row r="43" spans="1:9">
      <c r="A43" t="str">
        <f>Sample_Layouts!D9</f>
        <v>Empty_Plate1_G3</v>
      </c>
      <c r="B43" t="s">
        <v>10</v>
      </c>
      <c r="C43" t="s">
        <v>79</v>
      </c>
      <c r="D43" t="s">
        <v>40</v>
      </c>
      <c r="E43" t="s">
        <v>41</v>
      </c>
      <c r="F43" t="s">
        <v>66</v>
      </c>
      <c r="G43" t="s">
        <v>67</v>
      </c>
      <c r="H43" t="s">
        <v>16</v>
      </c>
      <c r="I43" t="s">
        <v>17</v>
      </c>
    </row>
    <row r="44" spans="1:9">
      <c r="A44" t="str">
        <f>Sample_Layouts!D10</f>
        <v>Empty_Plate1_H3</v>
      </c>
      <c r="B44" t="s">
        <v>10</v>
      </c>
      <c r="C44" t="s">
        <v>81</v>
      </c>
      <c r="D44" t="s">
        <v>44</v>
      </c>
      <c r="E44" t="s">
        <v>45</v>
      </c>
      <c r="F44" t="s">
        <v>66</v>
      </c>
      <c r="G44" t="s">
        <v>67</v>
      </c>
      <c r="H44" t="s">
        <v>16</v>
      </c>
      <c r="I44" t="s">
        <v>17</v>
      </c>
    </row>
    <row r="45" spans="1:9">
      <c r="A45" t="str">
        <f>Sample_Layouts!E3</f>
        <v>Empty_Plate1_A4</v>
      </c>
      <c r="B45" t="s">
        <v>10</v>
      </c>
      <c r="C45" t="s">
        <v>83</v>
      </c>
      <c r="D45" t="s">
        <v>12</v>
      </c>
      <c r="E45" t="s">
        <v>13</v>
      </c>
      <c r="F45" t="s">
        <v>84</v>
      </c>
      <c r="G45" t="s">
        <v>85</v>
      </c>
      <c r="H45" t="s">
        <v>16</v>
      </c>
      <c r="I45" t="s">
        <v>17</v>
      </c>
    </row>
    <row r="46" spans="1:9">
      <c r="A46" t="str">
        <f>Sample_Layouts!E4</f>
        <v>Empty_Plate1_B4</v>
      </c>
      <c r="B46" t="s">
        <v>10</v>
      </c>
      <c r="C46" t="s">
        <v>87</v>
      </c>
      <c r="D46" t="s">
        <v>20</v>
      </c>
      <c r="E46" t="s">
        <v>21</v>
      </c>
      <c r="F46" t="s">
        <v>84</v>
      </c>
      <c r="G46" t="s">
        <v>85</v>
      </c>
      <c r="H46" t="s">
        <v>16</v>
      </c>
      <c r="I46" t="s">
        <v>17</v>
      </c>
    </row>
    <row r="47" spans="1:9">
      <c r="A47" t="str">
        <f>Sample_Layouts!E5</f>
        <v>Empty_Plate1_C4</v>
      </c>
      <c r="B47" t="s">
        <v>10</v>
      </c>
      <c r="C47" t="s">
        <v>89</v>
      </c>
      <c r="D47" t="s">
        <v>24</v>
      </c>
      <c r="E47" t="s">
        <v>25</v>
      </c>
      <c r="F47" t="s">
        <v>84</v>
      </c>
      <c r="G47" t="s">
        <v>85</v>
      </c>
      <c r="H47" t="s">
        <v>16</v>
      </c>
      <c r="I47" t="s">
        <v>17</v>
      </c>
    </row>
    <row r="48" spans="1:9">
      <c r="A48" t="str">
        <f>Sample_Layouts!E6</f>
        <v>Empty_Plate1_D4</v>
      </c>
      <c r="B48" t="s">
        <v>10</v>
      </c>
      <c r="C48" t="s">
        <v>91</v>
      </c>
      <c r="D48" t="s">
        <v>28</v>
      </c>
      <c r="E48" t="s">
        <v>29</v>
      </c>
      <c r="F48" t="s">
        <v>84</v>
      </c>
      <c r="G48" t="s">
        <v>85</v>
      </c>
      <c r="H48" t="s">
        <v>16</v>
      </c>
      <c r="I48" t="s">
        <v>17</v>
      </c>
    </row>
    <row r="49" spans="1:9">
      <c r="A49" t="str">
        <f>Sample_Layouts!E7</f>
        <v>Empty_Plate1_E4</v>
      </c>
      <c r="B49" t="s">
        <v>10</v>
      </c>
      <c r="C49" t="s">
        <v>93</v>
      </c>
      <c r="D49" t="s">
        <v>32</v>
      </c>
      <c r="E49" t="s">
        <v>33</v>
      </c>
      <c r="F49" t="s">
        <v>84</v>
      </c>
      <c r="G49" t="s">
        <v>85</v>
      </c>
      <c r="H49" t="s">
        <v>16</v>
      </c>
      <c r="I49" t="s">
        <v>17</v>
      </c>
    </row>
    <row r="50" spans="1:9">
      <c r="A50" t="str">
        <f>Sample_Layouts!E8</f>
        <v>Empty_Plate1_F4</v>
      </c>
      <c r="B50" t="s">
        <v>10</v>
      </c>
      <c r="C50" t="s">
        <v>95</v>
      </c>
      <c r="D50" t="s">
        <v>36</v>
      </c>
      <c r="E50" t="s">
        <v>37</v>
      </c>
      <c r="F50" t="s">
        <v>84</v>
      </c>
      <c r="G50" t="s">
        <v>85</v>
      </c>
      <c r="H50" t="s">
        <v>16</v>
      </c>
      <c r="I50" t="s">
        <v>17</v>
      </c>
    </row>
    <row r="51" spans="1:9">
      <c r="A51" t="str">
        <f>Sample_Layouts!E9</f>
        <v>Empty_Plate1_G4</v>
      </c>
      <c r="B51" t="s">
        <v>10</v>
      </c>
      <c r="C51" t="s">
        <v>97</v>
      </c>
      <c r="D51" t="s">
        <v>40</v>
      </c>
      <c r="E51" t="s">
        <v>41</v>
      </c>
      <c r="F51" t="s">
        <v>84</v>
      </c>
      <c r="G51" t="s">
        <v>85</v>
      </c>
      <c r="H51" t="s">
        <v>16</v>
      </c>
      <c r="I51" t="s">
        <v>17</v>
      </c>
    </row>
    <row r="52" spans="1:9">
      <c r="A52" t="str">
        <f>Sample_Layouts!E10</f>
        <v>Empty_Plate1_H4</v>
      </c>
      <c r="B52" t="s">
        <v>10</v>
      </c>
      <c r="C52" t="s">
        <v>99</v>
      </c>
      <c r="D52" t="s">
        <v>44</v>
      </c>
      <c r="E52" t="s">
        <v>45</v>
      </c>
      <c r="F52" t="s">
        <v>84</v>
      </c>
      <c r="G52" t="s">
        <v>85</v>
      </c>
      <c r="H52" t="s">
        <v>16</v>
      </c>
      <c r="I52" t="s">
        <v>17</v>
      </c>
    </row>
    <row r="53" spans="1:9">
      <c r="A53" t="str">
        <f>Sample_Layouts!F3</f>
        <v>Empty_Plate1_A5</v>
      </c>
      <c r="B53" t="s">
        <v>10</v>
      </c>
      <c r="C53" t="s">
        <v>101</v>
      </c>
      <c r="D53" t="s">
        <v>12</v>
      </c>
      <c r="E53" t="s">
        <v>13</v>
      </c>
      <c r="F53" t="s">
        <v>102</v>
      </c>
      <c r="G53" t="s">
        <v>103</v>
      </c>
      <c r="H53" t="s">
        <v>16</v>
      </c>
      <c r="I53" t="s">
        <v>17</v>
      </c>
    </row>
    <row r="54" spans="1:9">
      <c r="A54" t="str">
        <f>Sample_Layouts!F4</f>
        <v>Empty_Plate1_B5</v>
      </c>
      <c r="B54" t="s">
        <v>10</v>
      </c>
      <c r="C54" t="s">
        <v>105</v>
      </c>
      <c r="D54" t="s">
        <v>20</v>
      </c>
      <c r="E54" t="s">
        <v>21</v>
      </c>
      <c r="F54" t="s">
        <v>102</v>
      </c>
      <c r="G54" t="s">
        <v>103</v>
      </c>
      <c r="H54" t="s">
        <v>16</v>
      </c>
      <c r="I54" t="s">
        <v>17</v>
      </c>
    </row>
    <row r="55" spans="1:9">
      <c r="A55" t="str">
        <f>Sample_Layouts!F5</f>
        <v>Empty_Plate1_C5</v>
      </c>
      <c r="B55" t="s">
        <v>10</v>
      </c>
      <c r="C55" t="s">
        <v>107</v>
      </c>
      <c r="D55" t="s">
        <v>24</v>
      </c>
      <c r="E55" t="s">
        <v>25</v>
      </c>
      <c r="F55" t="s">
        <v>102</v>
      </c>
      <c r="G55" t="s">
        <v>103</v>
      </c>
      <c r="H55" t="s">
        <v>16</v>
      </c>
      <c r="I55" t="s">
        <v>17</v>
      </c>
    </row>
    <row r="56" spans="1:9">
      <c r="A56" t="str">
        <f>Sample_Layouts!F6</f>
        <v>Empty_Plate1_D5</v>
      </c>
      <c r="B56" t="s">
        <v>10</v>
      </c>
      <c r="C56" t="s">
        <v>109</v>
      </c>
      <c r="D56" t="s">
        <v>28</v>
      </c>
      <c r="E56" t="s">
        <v>29</v>
      </c>
      <c r="F56" t="s">
        <v>102</v>
      </c>
      <c r="G56" t="s">
        <v>103</v>
      </c>
      <c r="H56" t="s">
        <v>16</v>
      </c>
      <c r="I56" t="s">
        <v>17</v>
      </c>
    </row>
    <row r="57" spans="1:9">
      <c r="A57" t="str">
        <f>Sample_Layouts!F7</f>
        <v>Empty_Plate1_E5</v>
      </c>
      <c r="B57" t="s">
        <v>10</v>
      </c>
      <c r="C57" t="s">
        <v>111</v>
      </c>
      <c r="D57" t="s">
        <v>32</v>
      </c>
      <c r="E57" t="s">
        <v>33</v>
      </c>
      <c r="F57" t="s">
        <v>102</v>
      </c>
      <c r="G57" t="s">
        <v>103</v>
      </c>
      <c r="H57" t="s">
        <v>16</v>
      </c>
      <c r="I57" t="s">
        <v>17</v>
      </c>
    </row>
    <row r="58" spans="1:9">
      <c r="A58" t="str">
        <f>Sample_Layouts!F8</f>
        <v>Empty_Plate1_F5</v>
      </c>
      <c r="B58" t="s">
        <v>10</v>
      </c>
      <c r="C58" t="s">
        <v>113</v>
      </c>
      <c r="D58" t="s">
        <v>36</v>
      </c>
      <c r="E58" t="s">
        <v>37</v>
      </c>
      <c r="F58" t="s">
        <v>102</v>
      </c>
      <c r="G58" t="s">
        <v>103</v>
      </c>
      <c r="H58" t="s">
        <v>16</v>
      </c>
      <c r="I58" t="s">
        <v>17</v>
      </c>
    </row>
    <row r="59" spans="1:9">
      <c r="A59" t="str">
        <f>Sample_Layouts!F9</f>
        <v>Empty_Plate1_G5</v>
      </c>
      <c r="B59" t="s">
        <v>10</v>
      </c>
      <c r="C59" t="s">
        <v>115</v>
      </c>
      <c r="D59" t="s">
        <v>40</v>
      </c>
      <c r="E59" t="s">
        <v>41</v>
      </c>
      <c r="F59" t="s">
        <v>102</v>
      </c>
      <c r="G59" t="s">
        <v>103</v>
      </c>
      <c r="H59" t="s">
        <v>16</v>
      </c>
      <c r="I59" t="s">
        <v>17</v>
      </c>
    </row>
    <row r="60" spans="1:9">
      <c r="A60" t="str">
        <f>Sample_Layouts!F10</f>
        <v>Empty_Plate1_H5</v>
      </c>
      <c r="B60" t="s">
        <v>10</v>
      </c>
      <c r="C60" t="s">
        <v>117</v>
      </c>
      <c r="D60" t="s">
        <v>44</v>
      </c>
      <c r="E60" t="s">
        <v>45</v>
      </c>
      <c r="F60" t="s">
        <v>102</v>
      </c>
      <c r="G60" t="s">
        <v>103</v>
      </c>
      <c r="H60" t="s">
        <v>16</v>
      </c>
      <c r="I60" t="s">
        <v>17</v>
      </c>
    </row>
    <row r="61" spans="1:9">
      <c r="A61" t="str">
        <f>Sample_Layouts!G3</f>
        <v>Empty_Plate1_A6</v>
      </c>
      <c r="B61" t="s">
        <v>10</v>
      </c>
      <c r="C61" t="s">
        <v>119</v>
      </c>
      <c r="D61" t="s">
        <v>12</v>
      </c>
      <c r="E61" t="s">
        <v>13</v>
      </c>
      <c r="F61" t="s">
        <v>120</v>
      </c>
      <c r="G61" t="s">
        <v>121</v>
      </c>
      <c r="H61" t="s">
        <v>16</v>
      </c>
      <c r="I61" t="s">
        <v>17</v>
      </c>
    </row>
    <row r="62" spans="1:9">
      <c r="A62" t="str">
        <f>Sample_Layouts!G4</f>
        <v>Empty_Plate1_B6</v>
      </c>
      <c r="B62" t="s">
        <v>10</v>
      </c>
      <c r="C62" t="s">
        <v>123</v>
      </c>
      <c r="D62" t="s">
        <v>20</v>
      </c>
      <c r="E62" t="s">
        <v>21</v>
      </c>
      <c r="F62" t="s">
        <v>120</v>
      </c>
      <c r="G62" t="s">
        <v>121</v>
      </c>
      <c r="H62" t="s">
        <v>16</v>
      </c>
      <c r="I62" t="s">
        <v>17</v>
      </c>
    </row>
    <row r="63" spans="1:9">
      <c r="A63" t="str">
        <f>Sample_Layouts!G5</f>
        <v>Empty_Plate1_C6</v>
      </c>
      <c r="B63" t="s">
        <v>10</v>
      </c>
      <c r="C63" t="s">
        <v>125</v>
      </c>
      <c r="D63" t="s">
        <v>24</v>
      </c>
      <c r="E63" t="s">
        <v>25</v>
      </c>
      <c r="F63" t="s">
        <v>120</v>
      </c>
      <c r="G63" t="s">
        <v>121</v>
      </c>
      <c r="H63" t="s">
        <v>16</v>
      </c>
      <c r="I63" t="s">
        <v>17</v>
      </c>
    </row>
    <row r="64" spans="1:9">
      <c r="A64" t="str">
        <f>Sample_Layouts!G6</f>
        <v>Empty_Plate1_D6</v>
      </c>
      <c r="B64" t="s">
        <v>10</v>
      </c>
      <c r="C64" t="s">
        <v>127</v>
      </c>
      <c r="D64" t="s">
        <v>28</v>
      </c>
      <c r="E64" t="s">
        <v>29</v>
      </c>
      <c r="F64" t="s">
        <v>120</v>
      </c>
      <c r="G64" t="s">
        <v>121</v>
      </c>
      <c r="H64" t="s">
        <v>16</v>
      </c>
      <c r="I64" t="s">
        <v>17</v>
      </c>
    </row>
    <row r="65" spans="1:9">
      <c r="A65" t="str">
        <f>Sample_Layouts!G7</f>
        <v>Empty_Plate1_E6</v>
      </c>
      <c r="B65" t="s">
        <v>10</v>
      </c>
      <c r="C65" t="s">
        <v>129</v>
      </c>
      <c r="D65" t="s">
        <v>32</v>
      </c>
      <c r="E65" t="s">
        <v>33</v>
      </c>
      <c r="F65" t="s">
        <v>120</v>
      </c>
      <c r="G65" t="s">
        <v>121</v>
      </c>
      <c r="H65" t="s">
        <v>16</v>
      </c>
      <c r="I65" t="s">
        <v>17</v>
      </c>
    </row>
    <row r="66" spans="1:9">
      <c r="A66" t="str">
        <f>Sample_Layouts!G8</f>
        <v>Empty_Plate1_F6</v>
      </c>
      <c r="B66" t="s">
        <v>10</v>
      </c>
      <c r="C66" t="s">
        <v>131</v>
      </c>
      <c r="D66" t="s">
        <v>36</v>
      </c>
      <c r="E66" t="s">
        <v>37</v>
      </c>
      <c r="F66" t="s">
        <v>120</v>
      </c>
      <c r="G66" t="s">
        <v>121</v>
      </c>
      <c r="H66" t="s">
        <v>16</v>
      </c>
      <c r="I66" t="s">
        <v>17</v>
      </c>
    </row>
    <row r="67" spans="1:9">
      <c r="A67" t="str">
        <f>Sample_Layouts!G9</f>
        <v>Empty_Plate1_G6</v>
      </c>
      <c r="B67" t="s">
        <v>10</v>
      </c>
      <c r="C67" t="s">
        <v>133</v>
      </c>
      <c r="D67" t="s">
        <v>40</v>
      </c>
      <c r="E67" t="s">
        <v>41</v>
      </c>
      <c r="F67" t="s">
        <v>120</v>
      </c>
      <c r="G67" t="s">
        <v>121</v>
      </c>
      <c r="H67" t="s">
        <v>16</v>
      </c>
      <c r="I67" t="s">
        <v>17</v>
      </c>
    </row>
    <row r="68" spans="1:9">
      <c r="A68" t="str">
        <f>Sample_Layouts!G10</f>
        <v>Empty_Plate1_H6</v>
      </c>
      <c r="B68" t="s">
        <v>10</v>
      </c>
      <c r="C68" t="s">
        <v>135</v>
      </c>
      <c r="D68" t="s">
        <v>44</v>
      </c>
      <c r="E68" t="s">
        <v>45</v>
      </c>
      <c r="F68" t="s">
        <v>120</v>
      </c>
      <c r="G68" t="s">
        <v>121</v>
      </c>
      <c r="H68" t="s">
        <v>16</v>
      </c>
      <c r="I68" t="s">
        <v>17</v>
      </c>
    </row>
    <row r="69" spans="1:9">
      <c r="A69" t="str">
        <f>Sample_Layouts!H3</f>
        <v>Empty_Plate1_A7</v>
      </c>
      <c r="B69" t="s">
        <v>10</v>
      </c>
      <c r="C69" t="s">
        <v>137</v>
      </c>
      <c r="D69" t="s">
        <v>12</v>
      </c>
      <c r="E69" t="s">
        <v>13</v>
      </c>
      <c r="F69" t="s">
        <v>138</v>
      </c>
      <c r="G69" t="s">
        <v>139</v>
      </c>
      <c r="H69" t="s">
        <v>16</v>
      </c>
      <c r="I69" t="s">
        <v>17</v>
      </c>
    </row>
    <row r="70" spans="1:9">
      <c r="A70" t="str">
        <f>Sample_Layouts!H4</f>
        <v>Empty_Plate1_B7</v>
      </c>
      <c r="B70" t="s">
        <v>10</v>
      </c>
      <c r="C70" t="s">
        <v>141</v>
      </c>
      <c r="D70" t="s">
        <v>20</v>
      </c>
      <c r="E70" t="s">
        <v>21</v>
      </c>
      <c r="F70" t="s">
        <v>138</v>
      </c>
      <c r="G70" t="s">
        <v>139</v>
      </c>
      <c r="H70" t="s">
        <v>16</v>
      </c>
      <c r="I70" t="s">
        <v>17</v>
      </c>
    </row>
    <row r="71" spans="1:9">
      <c r="A71" t="str">
        <f>Sample_Layouts!H5</f>
        <v>Empty_Plate1_C7</v>
      </c>
      <c r="B71" t="s">
        <v>10</v>
      </c>
      <c r="C71" t="s">
        <v>143</v>
      </c>
      <c r="D71" t="s">
        <v>24</v>
      </c>
      <c r="E71" t="s">
        <v>25</v>
      </c>
      <c r="F71" t="s">
        <v>138</v>
      </c>
      <c r="G71" t="s">
        <v>139</v>
      </c>
      <c r="H71" t="s">
        <v>16</v>
      </c>
      <c r="I71" t="s">
        <v>17</v>
      </c>
    </row>
    <row r="72" spans="1:9">
      <c r="A72" t="str">
        <f>Sample_Layouts!H6</f>
        <v>Empty_Plate1_D7</v>
      </c>
      <c r="B72" t="s">
        <v>10</v>
      </c>
      <c r="C72" t="s">
        <v>145</v>
      </c>
      <c r="D72" t="s">
        <v>28</v>
      </c>
      <c r="E72" t="s">
        <v>29</v>
      </c>
      <c r="F72" t="s">
        <v>138</v>
      </c>
      <c r="G72" t="s">
        <v>139</v>
      </c>
      <c r="H72" t="s">
        <v>16</v>
      </c>
      <c r="I72" t="s">
        <v>17</v>
      </c>
    </row>
    <row r="73" spans="1:9">
      <c r="A73" t="str">
        <f>Sample_Layouts!H7</f>
        <v>Empty_Plate1_E7</v>
      </c>
      <c r="B73" t="s">
        <v>10</v>
      </c>
      <c r="C73" t="s">
        <v>147</v>
      </c>
      <c r="D73" t="s">
        <v>32</v>
      </c>
      <c r="E73" t="s">
        <v>33</v>
      </c>
      <c r="F73" t="s">
        <v>138</v>
      </c>
      <c r="G73" t="s">
        <v>139</v>
      </c>
      <c r="H73" t="s">
        <v>16</v>
      </c>
      <c r="I73" t="s">
        <v>17</v>
      </c>
    </row>
    <row r="74" spans="1:9">
      <c r="A74" t="str">
        <f>Sample_Layouts!H8</f>
        <v>Empty_Plate1_F7</v>
      </c>
      <c r="B74" t="s">
        <v>10</v>
      </c>
      <c r="C74" t="s">
        <v>149</v>
      </c>
      <c r="D74" t="s">
        <v>36</v>
      </c>
      <c r="E74" t="s">
        <v>37</v>
      </c>
      <c r="F74" t="s">
        <v>138</v>
      </c>
      <c r="G74" t="s">
        <v>139</v>
      </c>
      <c r="H74" t="s">
        <v>16</v>
      </c>
      <c r="I74" t="s">
        <v>17</v>
      </c>
    </row>
    <row r="75" spans="1:9">
      <c r="A75" t="str">
        <f>Sample_Layouts!H9</f>
        <v>Empty_Plate1_G7</v>
      </c>
      <c r="B75" t="s">
        <v>10</v>
      </c>
      <c r="C75" t="s">
        <v>151</v>
      </c>
      <c r="D75" t="s">
        <v>40</v>
      </c>
      <c r="E75" t="s">
        <v>41</v>
      </c>
      <c r="F75" t="s">
        <v>138</v>
      </c>
      <c r="G75" t="s">
        <v>139</v>
      </c>
      <c r="H75" t="s">
        <v>16</v>
      </c>
      <c r="I75" t="s">
        <v>17</v>
      </c>
    </row>
    <row r="76" spans="1:9">
      <c r="A76" t="str">
        <f>Sample_Layouts!H10</f>
        <v>Empty_Plate1_H7</v>
      </c>
      <c r="B76" t="s">
        <v>10</v>
      </c>
      <c r="C76" t="s">
        <v>153</v>
      </c>
      <c r="D76" t="s">
        <v>44</v>
      </c>
      <c r="E76" t="s">
        <v>45</v>
      </c>
      <c r="F76" t="s">
        <v>138</v>
      </c>
      <c r="G76" t="s">
        <v>139</v>
      </c>
      <c r="H76" t="s">
        <v>16</v>
      </c>
      <c r="I76" t="s">
        <v>17</v>
      </c>
    </row>
    <row r="77" spans="1:9">
      <c r="A77" t="str">
        <f>Sample_Layouts!I3</f>
        <v>Empty_Plate1_A8</v>
      </c>
      <c r="B77" t="s">
        <v>10</v>
      </c>
      <c r="C77" t="s">
        <v>155</v>
      </c>
      <c r="D77" t="s">
        <v>12</v>
      </c>
      <c r="E77" t="s">
        <v>13</v>
      </c>
      <c r="F77" t="s">
        <v>156</v>
      </c>
      <c r="G77" t="s">
        <v>157</v>
      </c>
      <c r="H77" t="s">
        <v>16</v>
      </c>
      <c r="I77" t="s">
        <v>17</v>
      </c>
    </row>
    <row r="78" spans="1:9">
      <c r="A78" t="str">
        <f>Sample_Layouts!I4</f>
        <v>Empty_Plate1_B8</v>
      </c>
      <c r="B78" t="s">
        <v>10</v>
      </c>
      <c r="C78" t="s">
        <v>159</v>
      </c>
      <c r="D78" t="s">
        <v>20</v>
      </c>
      <c r="E78" t="s">
        <v>21</v>
      </c>
      <c r="F78" t="s">
        <v>156</v>
      </c>
      <c r="G78" t="s">
        <v>157</v>
      </c>
      <c r="H78" t="s">
        <v>16</v>
      </c>
      <c r="I78" t="s">
        <v>17</v>
      </c>
    </row>
    <row r="79" spans="1:9">
      <c r="A79" t="str">
        <f>Sample_Layouts!I5</f>
        <v>Empty_Plate1_C8</v>
      </c>
      <c r="B79" t="s">
        <v>10</v>
      </c>
      <c r="C79" t="s">
        <v>161</v>
      </c>
      <c r="D79" t="s">
        <v>24</v>
      </c>
      <c r="E79" t="s">
        <v>25</v>
      </c>
      <c r="F79" t="s">
        <v>156</v>
      </c>
      <c r="G79" t="s">
        <v>157</v>
      </c>
      <c r="H79" t="s">
        <v>16</v>
      </c>
      <c r="I79" t="s">
        <v>17</v>
      </c>
    </row>
    <row r="80" spans="1:9">
      <c r="A80" t="str">
        <f>Sample_Layouts!I6</f>
        <v>Empty_Plate1_D8</v>
      </c>
      <c r="B80" t="s">
        <v>10</v>
      </c>
      <c r="C80" t="s">
        <v>163</v>
      </c>
      <c r="D80" t="s">
        <v>28</v>
      </c>
      <c r="E80" t="s">
        <v>29</v>
      </c>
      <c r="F80" t="s">
        <v>156</v>
      </c>
      <c r="G80" t="s">
        <v>157</v>
      </c>
      <c r="H80" t="s">
        <v>16</v>
      </c>
      <c r="I80" t="s">
        <v>17</v>
      </c>
    </row>
    <row r="81" spans="1:9">
      <c r="A81" t="str">
        <f>Sample_Layouts!I7</f>
        <v>Empty_Plate1_E8</v>
      </c>
      <c r="B81" t="s">
        <v>10</v>
      </c>
      <c r="C81" t="s">
        <v>165</v>
      </c>
      <c r="D81" t="s">
        <v>32</v>
      </c>
      <c r="E81" t="s">
        <v>33</v>
      </c>
      <c r="F81" t="s">
        <v>156</v>
      </c>
      <c r="G81" t="s">
        <v>157</v>
      </c>
      <c r="H81" t="s">
        <v>16</v>
      </c>
      <c r="I81" t="s">
        <v>17</v>
      </c>
    </row>
    <row r="82" spans="1:9">
      <c r="A82" t="str">
        <f>Sample_Layouts!I8</f>
        <v>Empty_Plate1_F8</v>
      </c>
      <c r="B82" t="s">
        <v>10</v>
      </c>
      <c r="C82" t="s">
        <v>167</v>
      </c>
      <c r="D82" t="s">
        <v>36</v>
      </c>
      <c r="E82" t="s">
        <v>37</v>
      </c>
      <c r="F82" t="s">
        <v>156</v>
      </c>
      <c r="G82" t="s">
        <v>157</v>
      </c>
      <c r="H82" t="s">
        <v>16</v>
      </c>
      <c r="I82" t="s">
        <v>17</v>
      </c>
    </row>
    <row r="83" spans="1:9">
      <c r="A83" t="str">
        <f>Sample_Layouts!I9</f>
        <v>Empty_Plate1_G8</v>
      </c>
      <c r="B83" t="s">
        <v>10</v>
      </c>
      <c r="C83" t="s">
        <v>169</v>
      </c>
      <c r="D83" t="s">
        <v>40</v>
      </c>
      <c r="E83" t="s">
        <v>41</v>
      </c>
      <c r="F83" t="s">
        <v>156</v>
      </c>
      <c r="G83" t="s">
        <v>157</v>
      </c>
      <c r="H83" t="s">
        <v>16</v>
      </c>
      <c r="I83" t="s">
        <v>17</v>
      </c>
    </row>
    <row r="84" spans="1:9">
      <c r="A84" t="str">
        <f>Sample_Layouts!I10</f>
        <v>Empty_Plate1_H8</v>
      </c>
      <c r="B84" t="s">
        <v>10</v>
      </c>
      <c r="C84" t="s">
        <v>171</v>
      </c>
      <c r="D84" t="s">
        <v>44</v>
      </c>
      <c r="E84" t="s">
        <v>45</v>
      </c>
      <c r="F84" t="s">
        <v>156</v>
      </c>
      <c r="G84" t="s">
        <v>157</v>
      </c>
      <c r="H84" t="s">
        <v>16</v>
      </c>
      <c r="I84" t="s">
        <v>17</v>
      </c>
    </row>
    <row r="85" spans="1:9">
      <c r="A85" t="str">
        <f>Sample_Layouts!J3</f>
        <v>Empty_Plate1_A9</v>
      </c>
      <c r="B85" t="s">
        <v>10</v>
      </c>
      <c r="C85" t="s">
        <v>173</v>
      </c>
      <c r="D85" t="s">
        <v>12</v>
      </c>
      <c r="E85" t="s">
        <v>13</v>
      </c>
      <c r="F85" t="s">
        <v>174</v>
      </c>
      <c r="G85" t="s">
        <v>175</v>
      </c>
      <c r="H85" t="s">
        <v>16</v>
      </c>
      <c r="I85" t="s">
        <v>17</v>
      </c>
    </row>
    <row r="86" spans="1:9">
      <c r="A86" t="str">
        <f>Sample_Layouts!J4</f>
        <v>Empty_Plate1_B9</v>
      </c>
      <c r="B86" t="s">
        <v>10</v>
      </c>
      <c r="C86" t="s">
        <v>177</v>
      </c>
      <c r="D86" t="s">
        <v>20</v>
      </c>
      <c r="E86" t="s">
        <v>21</v>
      </c>
      <c r="F86" t="s">
        <v>174</v>
      </c>
      <c r="G86" t="s">
        <v>175</v>
      </c>
      <c r="H86" t="s">
        <v>16</v>
      </c>
      <c r="I86" t="s">
        <v>17</v>
      </c>
    </row>
    <row r="87" spans="1:9">
      <c r="A87" t="str">
        <f>Sample_Layouts!J5</f>
        <v>Empty_Plate1_C9</v>
      </c>
      <c r="B87" t="s">
        <v>10</v>
      </c>
      <c r="C87" t="s">
        <v>179</v>
      </c>
      <c r="D87" t="s">
        <v>24</v>
      </c>
      <c r="E87" t="s">
        <v>25</v>
      </c>
      <c r="F87" t="s">
        <v>174</v>
      </c>
      <c r="G87" t="s">
        <v>175</v>
      </c>
      <c r="H87" t="s">
        <v>16</v>
      </c>
      <c r="I87" t="s">
        <v>17</v>
      </c>
    </row>
    <row r="88" spans="1:9">
      <c r="A88" t="str">
        <f>Sample_Layouts!J6</f>
        <v>Empty_Plate1_D9</v>
      </c>
      <c r="B88" t="s">
        <v>10</v>
      </c>
      <c r="C88" t="s">
        <v>181</v>
      </c>
      <c r="D88" t="s">
        <v>28</v>
      </c>
      <c r="E88" t="s">
        <v>29</v>
      </c>
      <c r="F88" t="s">
        <v>174</v>
      </c>
      <c r="G88" t="s">
        <v>175</v>
      </c>
      <c r="H88" t="s">
        <v>16</v>
      </c>
      <c r="I88" t="s">
        <v>17</v>
      </c>
    </row>
    <row r="89" spans="1:9">
      <c r="A89" t="str">
        <f>Sample_Layouts!J7</f>
        <v>Empty_Plate1_E9</v>
      </c>
      <c r="B89" t="s">
        <v>10</v>
      </c>
      <c r="C89" t="s">
        <v>183</v>
      </c>
      <c r="D89" t="s">
        <v>32</v>
      </c>
      <c r="E89" t="s">
        <v>33</v>
      </c>
      <c r="F89" t="s">
        <v>174</v>
      </c>
      <c r="G89" t="s">
        <v>175</v>
      </c>
      <c r="H89" t="s">
        <v>16</v>
      </c>
      <c r="I89" t="s">
        <v>17</v>
      </c>
    </row>
    <row r="90" spans="1:9">
      <c r="A90" t="str">
        <f>Sample_Layouts!J8</f>
        <v>Empty_Plate1_F9</v>
      </c>
      <c r="B90" t="s">
        <v>10</v>
      </c>
      <c r="C90" t="s">
        <v>185</v>
      </c>
      <c r="D90" t="s">
        <v>36</v>
      </c>
      <c r="E90" t="s">
        <v>37</v>
      </c>
      <c r="F90" t="s">
        <v>174</v>
      </c>
      <c r="G90" t="s">
        <v>175</v>
      </c>
      <c r="H90" t="s">
        <v>16</v>
      </c>
      <c r="I90" t="s">
        <v>17</v>
      </c>
    </row>
    <row r="91" spans="1:9">
      <c r="A91" t="str">
        <f>Sample_Layouts!J9</f>
        <v>Empty_Plate1_G9</v>
      </c>
      <c r="B91" t="s">
        <v>10</v>
      </c>
      <c r="C91" t="s">
        <v>187</v>
      </c>
      <c r="D91" t="s">
        <v>40</v>
      </c>
      <c r="E91" t="s">
        <v>41</v>
      </c>
      <c r="F91" t="s">
        <v>174</v>
      </c>
      <c r="G91" t="s">
        <v>175</v>
      </c>
      <c r="H91" t="s">
        <v>16</v>
      </c>
      <c r="I91" t="s">
        <v>17</v>
      </c>
    </row>
    <row r="92" spans="1:9">
      <c r="A92" t="str">
        <f>Sample_Layouts!J10</f>
        <v>Empty_Plate1_H9</v>
      </c>
      <c r="B92" t="s">
        <v>10</v>
      </c>
      <c r="C92" t="s">
        <v>189</v>
      </c>
      <c r="D92" t="s">
        <v>44</v>
      </c>
      <c r="E92" t="s">
        <v>45</v>
      </c>
      <c r="F92" t="s">
        <v>174</v>
      </c>
      <c r="G92" t="s">
        <v>175</v>
      </c>
      <c r="H92" t="s">
        <v>16</v>
      </c>
      <c r="I92" t="s">
        <v>17</v>
      </c>
    </row>
    <row r="93" spans="1:9">
      <c r="A93" t="str">
        <f>Sample_Layouts!K3</f>
        <v>Empty_Plate1_A10</v>
      </c>
      <c r="B93" t="s">
        <v>10</v>
      </c>
      <c r="C93" t="s">
        <v>191</v>
      </c>
      <c r="D93" t="s">
        <v>12</v>
      </c>
      <c r="E93" t="s">
        <v>13</v>
      </c>
      <c r="F93" t="s">
        <v>192</v>
      </c>
      <c r="G93" t="s">
        <v>193</v>
      </c>
      <c r="H93" t="s">
        <v>16</v>
      </c>
      <c r="I93" t="s">
        <v>17</v>
      </c>
    </row>
    <row r="94" spans="1:9">
      <c r="A94" t="str">
        <f>Sample_Layouts!K4</f>
        <v>Empty_Plate1_B10</v>
      </c>
      <c r="B94" t="s">
        <v>10</v>
      </c>
      <c r="C94" t="s">
        <v>195</v>
      </c>
      <c r="D94" t="s">
        <v>20</v>
      </c>
      <c r="E94" t="s">
        <v>21</v>
      </c>
      <c r="F94" t="s">
        <v>192</v>
      </c>
      <c r="G94" t="s">
        <v>193</v>
      </c>
      <c r="H94" t="s">
        <v>16</v>
      </c>
      <c r="I94" t="s">
        <v>17</v>
      </c>
    </row>
    <row r="95" spans="1:9">
      <c r="A95" t="str">
        <f>Sample_Layouts!K5</f>
        <v>Empty_Plate1_C10</v>
      </c>
      <c r="B95" t="s">
        <v>10</v>
      </c>
      <c r="C95" t="s">
        <v>197</v>
      </c>
      <c r="D95" t="s">
        <v>24</v>
      </c>
      <c r="E95" t="s">
        <v>25</v>
      </c>
      <c r="F95" t="s">
        <v>192</v>
      </c>
      <c r="G95" t="s">
        <v>193</v>
      </c>
      <c r="H95" t="s">
        <v>16</v>
      </c>
      <c r="I95" t="s">
        <v>17</v>
      </c>
    </row>
    <row r="96" spans="1:9">
      <c r="A96" t="str">
        <f>Sample_Layouts!K6</f>
        <v>Empty_Plate1_D10</v>
      </c>
      <c r="B96" t="s">
        <v>10</v>
      </c>
      <c r="C96" t="s">
        <v>199</v>
      </c>
      <c r="D96" t="s">
        <v>28</v>
      </c>
      <c r="E96" t="s">
        <v>29</v>
      </c>
      <c r="F96" t="s">
        <v>192</v>
      </c>
      <c r="G96" t="s">
        <v>193</v>
      </c>
      <c r="H96" t="s">
        <v>16</v>
      </c>
      <c r="I96" t="s">
        <v>17</v>
      </c>
    </row>
    <row r="97" spans="1:9">
      <c r="A97" t="str">
        <f>Sample_Layouts!K7</f>
        <v>Empty_Plate1_E10</v>
      </c>
      <c r="B97" t="s">
        <v>10</v>
      </c>
      <c r="C97" t="s">
        <v>201</v>
      </c>
      <c r="D97" t="s">
        <v>32</v>
      </c>
      <c r="E97" t="s">
        <v>33</v>
      </c>
      <c r="F97" t="s">
        <v>192</v>
      </c>
      <c r="G97" t="s">
        <v>193</v>
      </c>
      <c r="H97" t="s">
        <v>16</v>
      </c>
      <c r="I97" t="s">
        <v>17</v>
      </c>
    </row>
    <row r="98" spans="1:9">
      <c r="A98" t="str">
        <f>Sample_Layouts!K8</f>
        <v>Empty_Plate1_F10</v>
      </c>
      <c r="B98" t="s">
        <v>10</v>
      </c>
      <c r="C98" t="s">
        <v>203</v>
      </c>
      <c r="D98" t="s">
        <v>36</v>
      </c>
      <c r="E98" t="s">
        <v>37</v>
      </c>
      <c r="F98" t="s">
        <v>192</v>
      </c>
      <c r="G98" t="s">
        <v>193</v>
      </c>
      <c r="H98" t="s">
        <v>16</v>
      </c>
      <c r="I98" t="s">
        <v>17</v>
      </c>
    </row>
    <row r="99" spans="1:9">
      <c r="A99" t="str">
        <f>Sample_Layouts!K9</f>
        <v>Empty_Plate1_G10</v>
      </c>
      <c r="B99" t="s">
        <v>10</v>
      </c>
      <c r="C99" t="s">
        <v>205</v>
      </c>
      <c r="D99" t="s">
        <v>40</v>
      </c>
      <c r="E99" t="s">
        <v>41</v>
      </c>
      <c r="F99" t="s">
        <v>192</v>
      </c>
      <c r="G99" t="s">
        <v>193</v>
      </c>
      <c r="H99" t="s">
        <v>16</v>
      </c>
      <c r="I99" t="s">
        <v>17</v>
      </c>
    </row>
    <row r="100" spans="1:9">
      <c r="A100" t="str">
        <f>Sample_Layouts!K10</f>
        <v>Empty_Plate1_H10</v>
      </c>
      <c r="B100" t="s">
        <v>10</v>
      </c>
      <c r="C100" t="s">
        <v>207</v>
      </c>
      <c r="D100" t="s">
        <v>44</v>
      </c>
      <c r="E100" t="s">
        <v>45</v>
      </c>
      <c r="F100" t="s">
        <v>192</v>
      </c>
      <c r="G100" t="s">
        <v>193</v>
      </c>
      <c r="H100" t="s">
        <v>16</v>
      </c>
      <c r="I100" t="s">
        <v>17</v>
      </c>
    </row>
    <row r="101" spans="1:9">
      <c r="A101" t="str">
        <f>Sample_Layouts!L3</f>
        <v>Empty_Plate1_A11</v>
      </c>
      <c r="B101" t="s">
        <v>10</v>
      </c>
      <c r="C101" t="s">
        <v>209</v>
      </c>
      <c r="D101" t="s">
        <v>12</v>
      </c>
      <c r="E101" t="s">
        <v>13</v>
      </c>
      <c r="F101" t="s">
        <v>210</v>
      </c>
      <c r="G101" t="s">
        <v>211</v>
      </c>
      <c r="H101" t="s">
        <v>16</v>
      </c>
      <c r="I101" t="s">
        <v>17</v>
      </c>
    </row>
    <row r="102" spans="1:9">
      <c r="A102" t="str">
        <f>Sample_Layouts!L4</f>
        <v>Empty_Plate1_B11</v>
      </c>
      <c r="B102" t="s">
        <v>10</v>
      </c>
      <c r="C102" t="s">
        <v>213</v>
      </c>
      <c r="D102" t="s">
        <v>20</v>
      </c>
      <c r="E102" t="s">
        <v>21</v>
      </c>
      <c r="F102" t="s">
        <v>210</v>
      </c>
      <c r="G102" t="s">
        <v>211</v>
      </c>
      <c r="H102" t="s">
        <v>16</v>
      </c>
      <c r="I102" t="s">
        <v>17</v>
      </c>
    </row>
    <row r="103" spans="1:9">
      <c r="A103" t="str">
        <f>Sample_Layouts!L5</f>
        <v>Empty_Plate1_C11</v>
      </c>
      <c r="B103" t="s">
        <v>10</v>
      </c>
      <c r="C103" t="s">
        <v>215</v>
      </c>
      <c r="D103" t="s">
        <v>24</v>
      </c>
      <c r="E103" t="s">
        <v>25</v>
      </c>
      <c r="F103" t="s">
        <v>210</v>
      </c>
      <c r="G103" t="s">
        <v>211</v>
      </c>
      <c r="H103" t="s">
        <v>16</v>
      </c>
      <c r="I103" t="s">
        <v>17</v>
      </c>
    </row>
    <row r="104" spans="1:9">
      <c r="A104" t="str">
        <f>Sample_Layouts!L6</f>
        <v>Empty_Plate1_D11</v>
      </c>
      <c r="B104" t="s">
        <v>10</v>
      </c>
      <c r="C104" t="s">
        <v>217</v>
      </c>
      <c r="D104" t="s">
        <v>28</v>
      </c>
      <c r="E104" t="s">
        <v>29</v>
      </c>
      <c r="F104" t="s">
        <v>210</v>
      </c>
      <c r="G104" t="s">
        <v>211</v>
      </c>
      <c r="H104" t="s">
        <v>16</v>
      </c>
      <c r="I104" t="s">
        <v>17</v>
      </c>
    </row>
    <row r="105" spans="1:9">
      <c r="A105" t="str">
        <f>Sample_Layouts!L7</f>
        <v>Empty_Plate1_E11</v>
      </c>
      <c r="B105" t="s">
        <v>10</v>
      </c>
      <c r="C105" t="s">
        <v>219</v>
      </c>
      <c r="D105" t="s">
        <v>32</v>
      </c>
      <c r="E105" t="s">
        <v>33</v>
      </c>
      <c r="F105" t="s">
        <v>210</v>
      </c>
      <c r="G105" t="s">
        <v>211</v>
      </c>
      <c r="H105" t="s">
        <v>16</v>
      </c>
      <c r="I105" t="s">
        <v>17</v>
      </c>
    </row>
    <row r="106" spans="1:9">
      <c r="A106" t="str">
        <f>Sample_Layouts!L8</f>
        <v>Empty_Plate1_F11</v>
      </c>
      <c r="B106" t="s">
        <v>10</v>
      </c>
      <c r="C106" t="s">
        <v>221</v>
      </c>
      <c r="D106" t="s">
        <v>36</v>
      </c>
      <c r="E106" t="s">
        <v>37</v>
      </c>
      <c r="F106" t="s">
        <v>210</v>
      </c>
      <c r="G106" t="s">
        <v>211</v>
      </c>
      <c r="H106" t="s">
        <v>16</v>
      </c>
      <c r="I106" t="s">
        <v>17</v>
      </c>
    </row>
    <row r="107" spans="1:9">
      <c r="A107" t="str">
        <f>Sample_Layouts!L9</f>
        <v>Empty_Plate1_G11</v>
      </c>
      <c r="B107" t="s">
        <v>10</v>
      </c>
      <c r="C107" t="s">
        <v>223</v>
      </c>
      <c r="D107" t="s">
        <v>40</v>
      </c>
      <c r="E107" t="s">
        <v>41</v>
      </c>
      <c r="F107" t="s">
        <v>210</v>
      </c>
      <c r="G107" t="s">
        <v>211</v>
      </c>
      <c r="H107" t="s">
        <v>16</v>
      </c>
      <c r="I107" t="s">
        <v>17</v>
      </c>
    </row>
    <row r="108" spans="1:9">
      <c r="A108" t="str">
        <f>Sample_Layouts!L10</f>
        <v>Empty_Plate1_H11</v>
      </c>
      <c r="B108" t="s">
        <v>10</v>
      </c>
      <c r="C108" t="s">
        <v>225</v>
      </c>
      <c r="D108" t="s">
        <v>44</v>
      </c>
      <c r="E108" t="s">
        <v>45</v>
      </c>
      <c r="F108" t="s">
        <v>210</v>
      </c>
      <c r="G108" t="s">
        <v>211</v>
      </c>
      <c r="H108" t="s">
        <v>16</v>
      </c>
      <c r="I108" t="s">
        <v>17</v>
      </c>
    </row>
    <row r="109" spans="1:9">
      <c r="A109" t="str">
        <f>Sample_Layouts!M3</f>
        <v>Empty_Plate1_A12</v>
      </c>
      <c r="B109" t="s">
        <v>10</v>
      </c>
      <c r="C109" t="s">
        <v>227</v>
      </c>
      <c r="D109" t="s">
        <v>12</v>
      </c>
      <c r="E109" t="s">
        <v>13</v>
      </c>
      <c r="F109" t="s">
        <v>228</v>
      </c>
      <c r="G109" t="s">
        <v>229</v>
      </c>
      <c r="H109" t="s">
        <v>16</v>
      </c>
      <c r="I109" t="s">
        <v>17</v>
      </c>
    </row>
    <row r="110" spans="1:9">
      <c r="A110" t="str">
        <f>Sample_Layouts!M4</f>
        <v>Empty_Plate1_B12</v>
      </c>
      <c r="B110" t="s">
        <v>10</v>
      </c>
      <c r="C110" t="s">
        <v>231</v>
      </c>
      <c r="D110" t="s">
        <v>20</v>
      </c>
      <c r="E110" t="s">
        <v>21</v>
      </c>
      <c r="F110" t="s">
        <v>228</v>
      </c>
      <c r="G110" t="s">
        <v>229</v>
      </c>
      <c r="H110" t="s">
        <v>16</v>
      </c>
      <c r="I110" t="s">
        <v>17</v>
      </c>
    </row>
    <row r="111" spans="1:9">
      <c r="A111" t="str">
        <f>Sample_Layouts!M5</f>
        <v>Empty_Plate1_C12</v>
      </c>
      <c r="B111" t="s">
        <v>10</v>
      </c>
      <c r="C111" t="s">
        <v>233</v>
      </c>
      <c r="D111" t="s">
        <v>24</v>
      </c>
      <c r="E111" t="s">
        <v>25</v>
      </c>
      <c r="F111" t="s">
        <v>228</v>
      </c>
      <c r="G111" t="s">
        <v>229</v>
      </c>
      <c r="H111" t="s">
        <v>16</v>
      </c>
      <c r="I111" t="s">
        <v>17</v>
      </c>
    </row>
    <row r="112" spans="1:9">
      <c r="A112" t="str">
        <f>Sample_Layouts!M6</f>
        <v>Empty_Plate1_D12</v>
      </c>
      <c r="B112" t="s">
        <v>10</v>
      </c>
      <c r="C112" t="s">
        <v>235</v>
      </c>
      <c r="D112" t="s">
        <v>28</v>
      </c>
      <c r="E112" t="s">
        <v>29</v>
      </c>
      <c r="F112" t="s">
        <v>228</v>
      </c>
      <c r="G112" t="s">
        <v>229</v>
      </c>
      <c r="H112" t="s">
        <v>16</v>
      </c>
      <c r="I112" t="s">
        <v>17</v>
      </c>
    </row>
    <row r="113" spans="1:9">
      <c r="A113" t="str">
        <f>Sample_Layouts!M7</f>
        <v>Empty_Plate1_E12</v>
      </c>
      <c r="B113" t="s">
        <v>10</v>
      </c>
      <c r="C113" t="s">
        <v>237</v>
      </c>
      <c r="D113" t="s">
        <v>32</v>
      </c>
      <c r="E113" t="s">
        <v>33</v>
      </c>
      <c r="F113" t="s">
        <v>228</v>
      </c>
      <c r="G113" t="s">
        <v>229</v>
      </c>
      <c r="H113" t="s">
        <v>16</v>
      </c>
      <c r="I113" t="s">
        <v>17</v>
      </c>
    </row>
    <row r="114" spans="1:9">
      <c r="A114" t="str">
        <f>Sample_Layouts!M8</f>
        <v>Empty_Plate1_F12</v>
      </c>
      <c r="B114" t="s">
        <v>10</v>
      </c>
      <c r="C114" t="s">
        <v>239</v>
      </c>
      <c r="D114" t="s">
        <v>36</v>
      </c>
      <c r="E114" t="s">
        <v>37</v>
      </c>
      <c r="F114" t="s">
        <v>228</v>
      </c>
      <c r="G114" t="s">
        <v>229</v>
      </c>
      <c r="H114" t="s">
        <v>16</v>
      </c>
      <c r="I114" t="s">
        <v>17</v>
      </c>
    </row>
    <row r="115" spans="1:9">
      <c r="A115" t="str">
        <f>Sample_Layouts!M9</f>
        <v>Empty_Plate1_G12</v>
      </c>
      <c r="B115" t="s">
        <v>10</v>
      </c>
      <c r="C115" t="s">
        <v>241</v>
      </c>
      <c r="D115" t="s">
        <v>40</v>
      </c>
      <c r="E115" t="s">
        <v>41</v>
      </c>
      <c r="F115" t="s">
        <v>228</v>
      </c>
      <c r="G115" t="s">
        <v>229</v>
      </c>
      <c r="H115" t="s">
        <v>16</v>
      </c>
      <c r="I115" t="s">
        <v>17</v>
      </c>
    </row>
    <row r="116" spans="1:9">
      <c r="A116" t="str">
        <f>Sample_Layouts!M10</f>
        <v>Empty_Plate1_H12</v>
      </c>
      <c r="B116" t="s">
        <v>10</v>
      </c>
      <c r="C116" t="s">
        <v>243</v>
      </c>
      <c r="D116" t="s">
        <v>44</v>
      </c>
      <c r="E116" t="s">
        <v>45</v>
      </c>
      <c r="F116" t="s">
        <v>228</v>
      </c>
      <c r="G116" t="s">
        <v>229</v>
      </c>
      <c r="H116" t="s">
        <v>16</v>
      </c>
      <c r="I116" t="s">
        <v>17</v>
      </c>
    </row>
    <row r="117" spans="1:9">
      <c r="A117" s="5" t="str">
        <f>Sample_Layouts!B13</f>
        <v>Empty_Plate2_A1</v>
      </c>
      <c r="B117" t="s">
        <v>245</v>
      </c>
      <c r="C117" t="s">
        <v>11</v>
      </c>
      <c r="D117" t="s">
        <v>246</v>
      </c>
      <c r="E117" t="s">
        <v>247</v>
      </c>
      <c r="F117" t="s">
        <v>14</v>
      </c>
      <c r="G117" t="s">
        <v>15</v>
      </c>
      <c r="H117" t="s">
        <v>16</v>
      </c>
      <c r="I117" t="s">
        <v>17</v>
      </c>
    </row>
    <row r="118" spans="1:9">
      <c r="A118" s="5" t="str">
        <f>Sample_Layouts!B14</f>
        <v>Empty_Plate2_B1</v>
      </c>
      <c r="B118" t="s">
        <v>245</v>
      </c>
      <c r="C118" t="s">
        <v>19</v>
      </c>
      <c r="D118" t="s">
        <v>249</v>
      </c>
      <c r="E118" t="s">
        <v>250</v>
      </c>
      <c r="F118" t="s">
        <v>14</v>
      </c>
      <c r="G118" t="s">
        <v>15</v>
      </c>
      <c r="H118" t="s">
        <v>16</v>
      </c>
      <c r="I118" t="s">
        <v>17</v>
      </c>
    </row>
    <row r="119" spans="1:9">
      <c r="A119" s="5" t="str">
        <f>Sample_Layouts!B15</f>
        <v>Empty_Plate2_C1</v>
      </c>
      <c r="B119" t="s">
        <v>245</v>
      </c>
      <c r="C119" t="s">
        <v>23</v>
      </c>
      <c r="D119" t="s">
        <v>252</v>
      </c>
      <c r="E119" t="s">
        <v>253</v>
      </c>
      <c r="F119" t="s">
        <v>14</v>
      </c>
      <c r="G119" t="s">
        <v>15</v>
      </c>
      <c r="H119" t="s">
        <v>16</v>
      </c>
      <c r="I119" t="s">
        <v>17</v>
      </c>
    </row>
    <row r="120" spans="1:9">
      <c r="A120" s="5" t="str">
        <f>Sample_Layouts!B16</f>
        <v>Empty_Plate2_D1</v>
      </c>
      <c r="B120" t="s">
        <v>245</v>
      </c>
      <c r="C120" t="s">
        <v>27</v>
      </c>
      <c r="D120" t="s">
        <v>255</v>
      </c>
      <c r="E120" t="s">
        <v>256</v>
      </c>
      <c r="F120" t="s">
        <v>14</v>
      </c>
      <c r="G120" t="s">
        <v>15</v>
      </c>
      <c r="H120" t="s">
        <v>16</v>
      </c>
      <c r="I120" t="s">
        <v>17</v>
      </c>
    </row>
    <row r="121" spans="1:9">
      <c r="A121" s="5" t="str">
        <f>Sample_Layouts!B17</f>
        <v>Empty_Plate2_E1</v>
      </c>
      <c r="B121" t="s">
        <v>245</v>
      </c>
      <c r="C121" t="s">
        <v>31</v>
      </c>
      <c r="D121" t="s">
        <v>258</v>
      </c>
      <c r="E121" t="s">
        <v>259</v>
      </c>
      <c r="F121" t="s">
        <v>14</v>
      </c>
      <c r="G121" t="s">
        <v>15</v>
      </c>
      <c r="H121" t="s">
        <v>16</v>
      </c>
      <c r="I121" t="s">
        <v>17</v>
      </c>
    </row>
    <row r="122" spans="1:9">
      <c r="A122" s="5" t="str">
        <f>Sample_Layouts!B18</f>
        <v>Empty_Plate2_F1</v>
      </c>
      <c r="B122" t="s">
        <v>245</v>
      </c>
      <c r="C122" t="s">
        <v>35</v>
      </c>
      <c r="D122" t="s">
        <v>261</v>
      </c>
      <c r="E122" t="s">
        <v>262</v>
      </c>
      <c r="F122" t="s">
        <v>14</v>
      </c>
      <c r="G122" t="s">
        <v>15</v>
      </c>
      <c r="H122" t="s">
        <v>16</v>
      </c>
      <c r="I122" t="s">
        <v>17</v>
      </c>
    </row>
    <row r="123" spans="1:9">
      <c r="A123" s="5" t="str">
        <f>Sample_Layouts!B19</f>
        <v>Empty_Plate2_G1</v>
      </c>
      <c r="B123" t="s">
        <v>245</v>
      </c>
      <c r="C123" t="s">
        <v>39</v>
      </c>
      <c r="D123" t="s">
        <v>264</v>
      </c>
      <c r="E123" t="s">
        <v>265</v>
      </c>
      <c r="F123" t="s">
        <v>14</v>
      </c>
      <c r="G123" t="s">
        <v>15</v>
      </c>
      <c r="H123" t="s">
        <v>16</v>
      </c>
      <c r="I123" t="s">
        <v>17</v>
      </c>
    </row>
    <row r="124" spans="1:9">
      <c r="A124" s="5" t="str">
        <f>Sample_Layouts!B20</f>
        <v>Empty_Plate2_H1</v>
      </c>
      <c r="B124" t="s">
        <v>245</v>
      </c>
      <c r="C124" t="s">
        <v>43</v>
      </c>
      <c r="D124" t="s">
        <v>267</v>
      </c>
      <c r="E124" t="s">
        <v>268</v>
      </c>
      <c r="F124" t="s">
        <v>14</v>
      </c>
      <c r="G124" t="s">
        <v>15</v>
      </c>
      <c r="H124" t="s">
        <v>16</v>
      </c>
      <c r="I124" t="s">
        <v>17</v>
      </c>
    </row>
    <row r="125" spans="1:9">
      <c r="A125" t="str">
        <f>Sample_Layouts!C13</f>
        <v>Empty_Plate2_A2</v>
      </c>
      <c r="B125" t="s">
        <v>245</v>
      </c>
      <c r="C125" t="s">
        <v>47</v>
      </c>
      <c r="D125" t="s">
        <v>246</v>
      </c>
      <c r="E125" t="s">
        <v>247</v>
      </c>
      <c r="F125" t="s">
        <v>48</v>
      </c>
      <c r="G125" t="s">
        <v>49</v>
      </c>
      <c r="H125" t="s">
        <v>16</v>
      </c>
      <c r="I125" t="s">
        <v>17</v>
      </c>
    </row>
    <row r="126" spans="1:9">
      <c r="A126" t="str">
        <f>Sample_Layouts!C14</f>
        <v>Empty_Plate2_B2</v>
      </c>
      <c r="B126" t="s">
        <v>245</v>
      </c>
      <c r="C126" t="s">
        <v>51</v>
      </c>
      <c r="D126" t="s">
        <v>249</v>
      </c>
      <c r="E126" t="s">
        <v>250</v>
      </c>
      <c r="F126" t="s">
        <v>48</v>
      </c>
      <c r="G126" t="s">
        <v>49</v>
      </c>
      <c r="H126" t="s">
        <v>16</v>
      </c>
      <c r="I126" t="s">
        <v>17</v>
      </c>
    </row>
    <row r="127" spans="1:9">
      <c r="A127" t="str">
        <f>Sample_Layouts!C15</f>
        <v>Empty_Plate2_C2</v>
      </c>
      <c r="B127" t="s">
        <v>245</v>
      </c>
      <c r="C127" t="s">
        <v>53</v>
      </c>
      <c r="D127" t="s">
        <v>252</v>
      </c>
      <c r="E127" t="s">
        <v>253</v>
      </c>
      <c r="F127" t="s">
        <v>48</v>
      </c>
      <c r="G127" t="s">
        <v>49</v>
      </c>
      <c r="H127" t="s">
        <v>16</v>
      </c>
      <c r="I127" t="s">
        <v>17</v>
      </c>
    </row>
    <row r="128" spans="1:9">
      <c r="A128" t="str">
        <f>Sample_Layouts!C16</f>
        <v>Empty_Plate2_D2</v>
      </c>
      <c r="B128" t="s">
        <v>245</v>
      </c>
      <c r="C128" t="s">
        <v>55</v>
      </c>
      <c r="D128" t="s">
        <v>255</v>
      </c>
      <c r="E128" t="s">
        <v>256</v>
      </c>
      <c r="F128" t="s">
        <v>48</v>
      </c>
      <c r="G128" t="s">
        <v>49</v>
      </c>
      <c r="H128" t="s">
        <v>16</v>
      </c>
      <c r="I128" t="s">
        <v>17</v>
      </c>
    </row>
    <row r="129" spans="1:9">
      <c r="A129" t="str">
        <f>Sample_Layouts!C17</f>
        <v>Empty_Plate2_E2</v>
      </c>
      <c r="B129" t="s">
        <v>245</v>
      </c>
      <c r="C129" t="s">
        <v>57</v>
      </c>
      <c r="D129" t="s">
        <v>258</v>
      </c>
      <c r="E129" t="s">
        <v>259</v>
      </c>
      <c r="F129" t="s">
        <v>48</v>
      </c>
      <c r="G129" t="s">
        <v>49</v>
      </c>
      <c r="H129" t="s">
        <v>16</v>
      </c>
      <c r="I129" t="s">
        <v>17</v>
      </c>
    </row>
    <row r="130" spans="1:9">
      <c r="A130" t="str">
        <f>Sample_Layouts!C18</f>
        <v>Empty_Plate2_F2</v>
      </c>
      <c r="B130" t="s">
        <v>245</v>
      </c>
      <c r="C130" t="s">
        <v>59</v>
      </c>
      <c r="D130" t="s">
        <v>261</v>
      </c>
      <c r="E130" t="s">
        <v>262</v>
      </c>
      <c r="F130" t="s">
        <v>48</v>
      </c>
      <c r="G130" t="s">
        <v>49</v>
      </c>
      <c r="H130" t="s">
        <v>16</v>
      </c>
      <c r="I130" t="s">
        <v>17</v>
      </c>
    </row>
    <row r="131" spans="1:9">
      <c r="A131" t="str">
        <f>Sample_Layouts!C19</f>
        <v>Empty_Plate2_G2</v>
      </c>
      <c r="B131" t="s">
        <v>245</v>
      </c>
      <c r="C131" t="s">
        <v>61</v>
      </c>
      <c r="D131" t="s">
        <v>264</v>
      </c>
      <c r="E131" t="s">
        <v>265</v>
      </c>
      <c r="F131" t="s">
        <v>48</v>
      </c>
      <c r="G131" t="s">
        <v>49</v>
      </c>
      <c r="H131" t="s">
        <v>16</v>
      </c>
      <c r="I131" t="s">
        <v>17</v>
      </c>
    </row>
    <row r="132" spans="1:9">
      <c r="A132" t="str">
        <f>Sample_Layouts!C20</f>
        <v>Empty_Plate2_H2</v>
      </c>
      <c r="B132" t="s">
        <v>245</v>
      </c>
      <c r="C132" t="s">
        <v>63</v>
      </c>
      <c r="D132" t="s">
        <v>267</v>
      </c>
      <c r="E132" t="s">
        <v>268</v>
      </c>
      <c r="F132" t="s">
        <v>48</v>
      </c>
      <c r="G132" t="s">
        <v>49</v>
      </c>
      <c r="H132" t="s">
        <v>16</v>
      </c>
      <c r="I132" t="s">
        <v>17</v>
      </c>
    </row>
    <row r="133" spans="1:9">
      <c r="A133" t="str">
        <f>Sample_Layouts!D13</f>
        <v>Empty_Plate2_A3</v>
      </c>
      <c r="B133" t="s">
        <v>245</v>
      </c>
      <c r="C133" t="s">
        <v>65</v>
      </c>
      <c r="D133" t="s">
        <v>246</v>
      </c>
      <c r="E133" t="s">
        <v>247</v>
      </c>
      <c r="F133" t="s">
        <v>66</v>
      </c>
      <c r="G133" t="s">
        <v>67</v>
      </c>
      <c r="H133" t="s">
        <v>16</v>
      </c>
      <c r="I133" t="s">
        <v>17</v>
      </c>
    </row>
    <row r="134" spans="1:9">
      <c r="A134" t="str">
        <f>Sample_Layouts!D14</f>
        <v>Empty_Plate2_B3</v>
      </c>
      <c r="B134" t="s">
        <v>245</v>
      </c>
      <c r="C134" t="s">
        <v>69</v>
      </c>
      <c r="D134" t="s">
        <v>249</v>
      </c>
      <c r="E134" t="s">
        <v>250</v>
      </c>
      <c r="F134" t="s">
        <v>66</v>
      </c>
      <c r="G134" t="s">
        <v>67</v>
      </c>
      <c r="H134" t="s">
        <v>16</v>
      </c>
      <c r="I134" t="s">
        <v>17</v>
      </c>
    </row>
    <row r="135" spans="1:9">
      <c r="A135" t="str">
        <f>Sample_Layouts!D15</f>
        <v>Empty_Plate2_C3</v>
      </c>
      <c r="B135" t="s">
        <v>245</v>
      </c>
      <c r="C135" t="s">
        <v>71</v>
      </c>
      <c r="D135" t="s">
        <v>252</v>
      </c>
      <c r="E135" t="s">
        <v>253</v>
      </c>
      <c r="F135" t="s">
        <v>66</v>
      </c>
      <c r="G135" t="s">
        <v>67</v>
      </c>
      <c r="H135" t="s">
        <v>16</v>
      </c>
      <c r="I135" t="s">
        <v>17</v>
      </c>
    </row>
    <row r="136" spans="1:9">
      <c r="A136" t="str">
        <f>Sample_Layouts!D16</f>
        <v>Empty_Plate2_D3</v>
      </c>
      <c r="B136" t="s">
        <v>245</v>
      </c>
      <c r="C136" t="s">
        <v>73</v>
      </c>
      <c r="D136" t="s">
        <v>255</v>
      </c>
      <c r="E136" t="s">
        <v>256</v>
      </c>
      <c r="F136" t="s">
        <v>66</v>
      </c>
      <c r="G136" t="s">
        <v>67</v>
      </c>
      <c r="H136" t="s">
        <v>16</v>
      </c>
      <c r="I136" t="s">
        <v>17</v>
      </c>
    </row>
    <row r="137" spans="1:9">
      <c r="A137" t="str">
        <f>Sample_Layouts!D17</f>
        <v>Empty_Plate2_E3</v>
      </c>
      <c r="B137" t="s">
        <v>245</v>
      </c>
      <c r="C137" t="s">
        <v>75</v>
      </c>
      <c r="D137" t="s">
        <v>258</v>
      </c>
      <c r="E137" t="s">
        <v>259</v>
      </c>
      <c r="F137" t="s">
        <v>66</v>
      </c>
      <c r="G137" t="s">
        <v>67</v>
      </c>
      <c r="H137" t="s">
        <v>16</v>
      </c>
      <c r="I137" t="s">
        <v>17</v>
      </c>
    </row>
    <row r="138" spans="1:9">
      <c r="A138" t="str">
        <f>Sample_Layouts!D18</f>
        <v>Empty_Plate2_F3</v>
      </c>
      <c r="B138" t="s">
        <v>245</v>
      </c>
      <c r="C138" t="s">
        <v>77</v>
      </c>
      <c r="D138" t="s">
        <v>261</v>
      </c>
      <c r="E138" t="s">
        <v>262</v>
      </c>
      <c r="F138" t="s">
        <v>66</v>
      </c>
      <c r="G138" t="s">
        <v>67</v>
      </c>
      <c r="H138" t="s">
        <v>16</v>
      </c>
      <c r="I138" t="s">
        <v>17</v>
      </c>
    </row>
    <row r="139" spans="1:9">
      <c r="A139" t="str">
        <f>Sample_Layouts!D19</f>
        <v>Empty_Plate2_G3</v>
      </c>
      <c r="B139" t="s">
        <v>245</v>
      </c>
      <c r="C139" t="s">
        <v>79</v>
      </c>
      <c r="D139" t="s">
        <v>264</v>
      </c>
      <c r="E139" t="s">
        <v>265</v>
      </c>
      <c r="F139" t="s">
        <v>66</v>
      </c>
      <c r="G139" t="s">
        <v>67</v>
      </c>
      <c r="H139" t="s">
        <v>16</v>
      </c>
      <c r="I139" t="s">
        <v>17</v>
      </c>
    </row>
    <row r="140" spans="1:9">
      <c r="A140" t="str">
        <f>Sample_Layouts!D20</f>
        <v>Empty_Plate2_H3</v>
      </c>
      <c r="B140" t="s">
        <v>245</v>
      </c>
      <c r="C140" t="s">
        <v>81</v>
      </c>
      <c r="D140" t="s">
        <v>267</v>
      </c>
      <c r="E140" t="s">
        <v>268</v>
      </c>
      <c r="F140" t="s">
        <v>66</v>
      </c>
      <c r="G140" t="s">
        <v>67</v>
      </c>
      <c r="H140" t="s">
        <v>16</v>
      </c>
      <c r="I140" t="s">
        <v>17</v>
      </c>
    </row>
    <row r="141" spans="1:9">
      <c r="A141" t="str">
        <f>Sample_Layouts!E13</f>
        <v>Empty_Plate2_A4</v>
      </c>
      <c r="B141" t="s">
        <v>245</v>
      </c>
      <c r="C141" t="s">
        <v>83</v>
      </c>
      <c r="D141" t="s">
        <v>246</v>
      </c>
      <c r="E141" t="s">
        <v>247</v>
      </c>
      <c r="F141" t="s">
        <v>84</v>
      </c>
      <c r="G141" t="s">
        <v>85</v>
      </c>
      <c r="H141" t="s">
        <v>16</v>
      </c>
      <c r="I141" t="s">
        <v>17</v>
      </c>
    </row>
    <row r="142" spans="1:9">
      <c r="A142" t="str">
        <f>Sample_Layouts!E14</f>
        <v>Empty_Plate2_B4</v>
      </c>
      <c r="B142" t="s">
        <v>245</v>
      </c>
      <c r="C142" t="s">
        <v>87</v>
      </c>
      <c r="D142" t="s">
        <v>249</v>
      </c>
      <c r="E142" t="s">
        <v>250</v>
      </c>
      <c r="F142" t="s">
        <v>84</v>
      </c>
      <c r="G142" t="s">
        <v>85</v>
      </c>
      <c r="H142" t="s">
        <v>16</v>
      </c>
      <c r="I142" t="s">
        <v>17</v>
      </c>
    </row>
    <row r="143" spans="1:9">
      <c r="A143" t="str">
        <f>Sample_Layouts!E15</f>
        <v>Empty_Plate2_C4</v>
      </c>
      <c r="B143" t="s">
        <v>245</v>
      </c>
      <c r="C143" t="s">
        <v>89</v>
      </c>
      <c r="D143" t="s">
        <v>252</v>
      </c>
      <c r="E143" t="s">
        <v>253</v>
      </c>
      <c r="F143" t="s">
        <v>84</v>
      </c>
      <c r="G143" t="s">
        <v>85</v>
      </c>
      <c r="H143" t="s">
        <v>16</v>
      </c>
      <c r="I143" t="s">
        <v>17</v>
      </c>
    </row>
    <row r="144" spans="1:9">
      <c r="A144" t="str">
        <f>Sample_Layouts!E16</f>
        <v>Empty_Plate2_D4</v>
      </c>
      <c r="B144" t="s">
        <v>245</v>
      </c>
      <c r="C144" t="s">
        <v>91</v>
      </c>
      <c r="D144" t="s">
        <v>255</v>
      </c>
      <c r="E144" t="s">
        <v>256</v>
      </c>
      <c r="F144" t="s">
        <v>84</v>
      </c>
      <c r="G144" t="s">
        <v>85</v>
      </c>
      <c r="H144" t="s">
        <v>16</v>
      </c>
      <c r="I144" t="s">
        <v>17</v>
      </c>
    </row>
    <row r="145" spans="1:9">
      <c r="A145" t="str">
        <f>Sample_Layouts!E17</f>
        <v>Empty_Plate2_E4</v>
      </c>
      <c r="B145" t="s">
        <v>245</v>
      </c>
      <c r="C145" t="s">
        <v>93</v>
      </c>
      <c r="D145" t="s">
        <v>258</v>
      </c>
      <c r="E145" t="s">
        <v>259</v>
      </c>
      <c r="F145" t="s">
        <v>84</v>
      </c>
      <c r="G145" t="s">
        <v>85</v>
      </c>
      <c r="H145" t="s">
        <v>16</v>
      </c>
      <c r="I145" t="s">
        <v>17</v>
      </c>
    </row>
    <row r="146" spans="1:9">
      <c r="A146" t="str">
        <f>Sample_Layouts!E18</f>
        <v>Empty_Plate2_F4</v>
      </c>
      <c r="B146" t="s">
        <v>245</v>
      </c>
      <c r="C146" t="s">
        <v>95</v>
      </c>
      <c r="D146" t="s">
        <v>261</v>
      </c>
      <c r="E146" t="s">
        <v>262</v>
      </c>
      <c r="F146" t="s">
        <v>84</v>
      </c>
      <c r="G146" t="s">
        <v>85</v>
      </c>
      <c r="H146" t="s">
        <v>16</v>
      </c>
      <c r="I146" t="s">
        <v>17</v>
      </c>
    </row>
    <row r="147" spans="1:9">
      <c r="A147" t="str">
        <f>Sample_Layouts!E19</f>
        <v>Empty_Plate2_G4</v>
      </c>
      <c r="B147" t="s">
        <v>245</v>
      </c>
      <c r="C147" t="s">
        <v>97</v>
      </c>
      <c r="D147" t="s">
        <v>264</v>
      </c>
      <c r="E147" t="s">
        <v>265</v>
      </c>
      <c r="F147" t="s">
        <v>84</v>
      </c>
      <c r="G147" t="s">
        <v>85</v>
      </c>
      <c r="H147" t="s">
        <v>16</v>
      </c>
      <c r="I147" t="s">
        <v>17</v>
      </c>
    </row>
    <row r="148" spans="1:9">
      <c r="A148" t="str">
        <f>Sample_Layouts!E20</f>
        <v>Empty_Plate2_H4</v>
      </c>
      <c r="B148" t="s">
        <v>245</v>
      </c>
      <c r="C148" t="s">
        <v>99</v>
      </c>
      <c r="D148" t="s">
        <v>267</v>
      </c>
      <c r="E148" t="s">
        <v>268</v>
      </c>
      <c r="F148" t="s">
        <v>84</v>
      </c>
      <c r="G148" t="s">
        <v>85</v>
      </c>
      <c r="H148" t="s">
        <v>16</v>
      </c>
      <c r="I148" t="s">
        <v>17</v>
      </c>
    </row>
    <row r="149" spans="1:9">
      <c r="A149" t="str">
        <f>Sample_Layouts!F13</f>
        <v>Empty_Plate2_A5</v>
      </c>
      <c r="B149" t="s">
        <v>245</v>
      </c>
      <c r="C149" t="s">
        <v>101</v>
      </c>
      <c r="D149" t="s">
        <v>246</v>
      </c>
      <c r="E149" t="s">
        <v>247</v>
      </c>
      <c r="F149" t="s">
        <v>102</v>
      </c>
      <c r="G149" t="s">
        <v>103</v>
      </c>
      <c r="H149" t="s">
        <v>16</v>
      </c>
      <c r="I149" t="s">
        <v>17</v>
      </c>
    </row>
    <row r="150" spans="1:9">
      <c r="A150" t="str">
        <f>Sample_Layouts!F14</f>
        <v>Empty_Plate2_B5</v>
      </c>
      <c r="B150" t="s">
        <v>245</v>
      </c>
      <c r="C150" t="s">
        <v>105</v>
      </c>
      <c r="D150" t="s">
        <v>249</v>
      </c>
      <c r="E150" t="s">
        <v>250</v>
      </c>
      <c r="F150" t="s">
        <v>102</v>
      </c>
      <c r="G150" t="s">
        <v>103</v>
      </c>
      <c r="H150" t="s">
        <v>16</v>
      </c>
      <c r="I150" t="s">
        <v>17</v>
      </c>
    </row>
    <row r="151" spans="1:9">
      <c r="A151" t="str">
        <f>Sample_Layouts!F15</f>
        <v>Empty_Plate2_C5</v>
      </c>
      <c r="B151" t="s">
        <v>245</v>
      </c>
      <c r="C151" t="s">
        <v>107</v>
      </c>
      <c r="D151" t="s">
        <v>252</v>
      </c>
      <c r="E151" t="s">
        <v>253</v>
      </c>
      <c r="F151" t="s">
        <v>102</v>
      </c>
      <c r="G151" t="s">
        <v>103</v>
      </c>
      <c r="H151" t="s">
        <v>16</v>
      </c>
      <c r="I151" t="s">
        <v>17</v>
      </c>
    </row>
    <row r="152" spans="1:9">
      <c r="A152" t="str">
        <f>Sample_Layouts!F16</f>
        <v>Empty_Plate2_D5</v>
      </c>
      <c r="B152" t="s">
        <v>245</v>
      </c>
      <c r="C152" t="s">
        <v>109</v>
      </c>
      <c r="D152" t="s">
        <v>255</v>
      </c>
      <c r="E152" t="s">
        <v>256</v>
      </c>
      <c r="F152" t="s">
        <v>102</v>
      </c>
      <c r="G152" t="s">
        <v>103</v>
      </c>
      <c r="H152" t="s">
        <v>16</v>
      </c>
      <c r="I152" t="s">
        <v>17</v>
      </c>
    </row>
    <row r="153" spans="1:9">
      <c r="A153" t="str">
        <f>Sample_Layouts!F17</f>
        <v>Empty_Plate2_E5</v>
      </c>
      <c r="B153" t="s">
        <v>245</v>
      </c>
      <c r="C153" t="s">
        <v>111</v>
      </c>
      <c r="D153" t="s">
        <v>258</v>
      </c>
      <c r="E153" t="s">
        <v>259</v>
      </c>
      <c r="F153" t="s">
        <v>102</v>
      </c>
      <c r="G153" t="s">
        <v>103</v>
      </c>
      <c r="H153" t="s">
        <v>16</v>
      </c>
      <c r="I153" t="s">
        <v>17</v>
      </c>
    </row>
    <row r="154" spans="1:9">
      <c r="A154" t="str">
        <f>Sample_Layouts!F18</f>
        <v>Empty_Plate2_F5</v>
      </c>
      <c r="B154" t="s">
        <v>245</v>
      </c>
      <c r="C154" t="s">
        <v>113</v>
      </c>
      <c r="D154" t="s">
        <v>261</v>
      </c>
      <c r="E154" t="s">
        <v>262</v>
      </c>
      <c r="F154" t="s">
        <v>102</v>
      </c>
      <c r="G154" t="s">
        <v>103</v>
      </c>
      <c r="H154" t="s">
        <v>16</v>
      </c>
      <c r="I154" t="s">
        <v>17</v>
      </c>
    </row>
    <row r="155" spans="1:9">
      <c r="A155" t="str">
        <f>Sample_Layouts!F19</f>
        <v>Empty_Plate2_G5</v>
      </c>
      <c r="B155" t="s">
        <v>245</v>
      </c>
      <c r="C155" t="s">
        <v>115</v>
      </c>
      <c r="D155" t="s">
        <v>264</v>
      </c>
      <c r="E155" t="s">
        <v>265</v>
      </c>
      <c r="F155" t="s">
        <v>102</v>
      </c>
      <c r="G155" t="s">
        <v>103</v>
      </c>
      <c r="H155" t="s">
        <v>16</v>
      </c>
      <c r="I155" t="s">
        <v>17</v>
      </c>
    </row>
    <row r="156" spans="1:9">
      <c r="A156" t="str">
        <f>Sample_Layouts!F20</f>
        <v>Empty_Plate2_H5</v>
      </c>
      <c r="B156" t="s">
        <v>245</v>
      </c>
      <c r="C156" t="s">
        <v>117</v>
      </c>
      <c r="D156" t="s">
        <v>267</v>
      </c>
      <c r="E156" t="s">
        <v>268</v>
      </c>
      <c r="F156" t="s">
        <v>102</v>
      </c>
      <c r="G156" t="s">
        <v>103</v>
      </c>
      <c r="H156" t="s">
        <v>16</v>
      </c>
      <c r="I156" t="s">
        <v>17</v>
      </c>
    </row>
    <row r="157" spans="1:9">
      <c r="A157" t="str">
        <f>Sample_Layouts!G13</f>
        <v>Empty_Plate2_A6</v>
      </c>
      <c r="B157" t="s">
        <v>245</v>
      </c>
      <c r="C157" t="s">
        <v>119</v>
      </c>
      <c r="D157" t="s">
        <v>246</v>
      </c>
      <c r="E157" t="s">
        <v>247</v>
      </c>
      <c r="F157" t="s">
        <v>120</v>
      </c>
      <c r="G157" t="s">
        <v>121</v>
      </c>
      <c r="H157" t="s">
        <v>16</v>
      </c>
      <c r="I157" t="s">
        <v>17</v>
      </c>
    </row>
    <row r="158" spans="1:9">
      <c r="A158" t="str">
        <f>Sample_Layouts!G14</f>
        <v>Empty_Plate2_B6</v>
      </c>
      <c r="B158" t="s">
        <v>245</v>
      </c>
      <c r="C158" t="s">
        <v>123</v>
      </c>
      <c r="D158" t="s">
        <v>249</v>
      </c>
      <c r="E158" t="s">
        <v>250</v>
      </c>
      <c r="F158" t="s">
        <v>120</v>
      </c>
      <c r="G158" t="s">
        <v>121</v>
      </c>
      <c r="H158" t="s">
        <v>16</v>
      </c>
      <c r="I158" t="s">
        <v>17</v>
      </c>
    </row>
    <row r="159" spans="1:9">
      <c r="A159" t="str">
        <f>Sample_Layouts!G15</f>
        <v>Empty_Plate2_C6</v>
      </c>
      <c r="B159" t="s">
        <v>245</v>
      </c>
      <c r="C159" t="s">
        <v>125</v>
      </c>
      <c r="D159" t="s">
        <v>252</v>
      </c>
      <c r="E159" t="s">
        <v>253</v>
      </c>
      <c r="F159" t="s">
        <v>120</v>
      </c>
      <c r="G159" t="s">
        <v>121</v>
      </c>
      <c r="H159" t="s">
        <v>16</v>
      </c>
      <c r="I159" t="s">
        <v>17</v>
      </c>
    </row>
    <row r="160" spans="1:9">
      <c r="A160" t="str">
        <f>Sample_Layouts!G16</f>
        <v>Empty_Plate2_D6</v>
      </c>
      <c r="B160" t="s">
        <v>245</v>
      </c>
      <c r="C160" t="s">
        <v>127</v>
      </c>
      <c r="D160" t="s">
        <v>255</v>
      </c>
      <c r="E160" t="s">
        <v>256</v>
      </c>
      <c r="F160" t="s">
        <v>120</v>
      </c>
      <c r="G160" t="s">
        <v>121</v>
      </c>
      <c r="H160" t="s">
        <v>16</v>
      </c>
      <c r="I160" t="s">
        <v>17</v>
      </c>
    </row>
    <row r="161" spans="1:9">
      <c r="A161" t="str">
        <f>Sample_Layouts!G17</f>
        <v>Empty_Plate2_E6</v>
      </c>
      <c r="B161" t="s">
        <v>245</v>
      </c>
      <c r="C161" t="s">
        <v>129</v>
      </c>
      <c r="D161" t="s">
        <v>258</v>
      </c>
      <c r="E161" t="s">
        <v>259</v>
      </c>
      <c r="F161" t="s">
        <v>120</v>
      </c>
      <c r="G161" t="s">
        <v>121</v>
      </c>
      <c r="H161" t="s">
        <v>16</v>
      </c>
      <c r="I161" t="s">
        <v>17</v>
      </c>
    </row>
    <row r="162" spans="1:9">
      <c r="A162" t="str">
        <f>Sample_Layouts!G18</f>
        <v>Empty_Plate2_F6</v>
      </c>
      <c r="B162" t="s">
        <v>245</v>
      </c>
      <c r="C162" t="s">
        <v>131</v>
      </c>
      <c r="D162" t="s">
        <v>261</v>
      </c>
      <c r="E162" t="s">
        <v>262</v>
      </c>
      <c r="F162" t="s">
        <v>120</v>
      </c>
      <c r="G162" t="s">
        <v>121</v>
      </c>
      <c r="H162" t="s">
        <v>16</v>
      </c>
      <c r="I162" t="s">
        <v>17</v>
      </c>
    </row>
    <row r="163" spans="1:9">
      <c r="A163" t="str">
        <f>Sample_Layouts!G19</f>
        <v>Empty_Plate2_G6</v>
      </c>
      <c r="B163" t="s">
        <v>245</v>
      </c>
      <c r="C163" t="s">
        <v>133</v>
      </c>
      <c r="D163" t="s">
        <v>264</v>
      </c>
      <c r="E163" t="s">
        <v>265</v>
      </c>
      <c r="F163" t="s">
        <v>120</v>
      </c>
      <c r="G163" t="s">
        <v>121</v>
      </c>
      <c r="H163" t="s">
        <v>16</v>
      </c>
      <c r="I163" t="s">
        <v>17</v>
      </c>
    </row>
    <row r="164" spans="1:9">
      <c r="A164" t="str">
        <f>Sample_Layouts!G20</f>
        <v>Empty_Plate2_H6</v>
      </c>
      <c r="B164" t="s">
        <v>245</v>
      </c>
      <c r="C164" t="s">
        <v>135</v>
      </c>
      <c r="D164" t="s">
        <v>267</v>
      </c>
      <c r="E164" t="s">
        <v>268</v>
      </c>
      <c r="F164" t="s">
        <v>120</v>
      </c>
      <c r="G164" t="s">
        <v>121</v>
      </c>
      <c r="H164" t="s">
        <v>16</v>
      </c>
      <c r="I164" t="s">
        <v>17</v>
      </c>
    </row>
    <row r="165" spans="1:9">
      <c r="A165" t="str">
        <f>Sample_Layouts!H13</f>
        <v>Empty_Plate2_A7</v>
      </c>
      <c r="B165" t="s">
        <v>245</v>
      </c>
      <c r="C165" t="s">
        <v>137</v>
      </c>
      <c r="D165" t="s">
        <v>246</v>
      </c>
      <c r="E165" t="s">
        <v>247</v>
      </c>
      <c r="F165" t="s">
        <v>138</v>
      </c>
      <c r="G165" t="s">
        <v>139</v>
      </c>
      <c r="H165" t="s">
        <v>16</v>
      </c>
      <c r="I165" t="s">
        <v>17</v>
      </c>
    </row>
    <row r="166" spans="1:9">
      <c r="A166" t="str">
        <f>Sample_Layouts!H14</f>
        <v>Empty_Plate2_B7</v>
      </c>
      <c r="B166" t="s">
        <v>245</v>
      </c>
      <c r="C166" t="s">
        <v>141</v>
      </c>
      <c r="D166" t="s">
        <v>249</v>
      </c>
      <c r="E166" t="s">
        <v>250</v>
      </c>
      <c r="F166" t="s">
        <v>138</v>
      </c>
      <c r="G166" t="s">
        <v>139</v>
      </c>
      <c r="H166" t="s">
        <v>16</v>
      </c>
      <c r="I166" t="s">
        <v>17</v>
      </c>
    </row>
    <row r="167" spans="1:9">
      <c r="A167" t="str">
        <f>Sample_Layouts!H15</f>
        <v>Empty_Plate2_C7</v>
      </c>
      <c r="B167" t="s">
        <v>245</v>
      </c>
      <c r="C167" t="s">
        <v>143</v>
      </c>
      <c r="D167" t="s">
        <v>252</v>
      </c>
      <c r="E167" t="s">
        <v>253</v>
      </c>
      <c r="F167" t="s">
        <v>138</v>
      </c>
      <c r="G167" t="s">
        <v>139</v>
      </c>
      <c r="H167" t="s">
        <v>16</v>
      </c>
      <c r="I167" t="s">
        <v>17</v>
      </c>
    </row>
    <row r="168" spans="1:9">
      <c r="A168" t="str">
        <f>Sample_Layouts!H16</f>
        <v>Empty_Plate2_D7</v>
      </c>
      <c r="B168" t="s">
        <v>245</v>
      </c>
      <c r="C168" t="s">
        <v>145</v>
      </c>
      <c r="D168" t="s">
        <v>255</v>
      </c>
      <c r="E168" t="s">
        <v>256</v>
      </c>
      <c r="F168" t="s">
        <v>138</v>
      </c>
      <c r="G168" t="s">
        <v>139</v>
      </c>
      <c r="H168" t="s">
        <v>16</v>
      </c>
      <c r="I168" t="s">
        <v>17</v>
      </c>
    </row>
    <row r="169" spans="1:9">
      <c r="A169" t="str">
        <f>Sample_Layouts!H17</f>
        <v>Empty_Plate2_E7</v>
      </c>
      <c r="B169" t="s">
        <v>245</v>
      </c>
      <c r="C169" t="s">
        <v>147</v>
      </c>
      <c r="D169" t="s">
        <v>258</v>
      </c>
      <c r="E169" t="s">
        <v>259</v>
      </c>
      <c r="F169" t="s">
        <v>138</v>
      </c>
      <c r="G169" t="s">
        <v>139</v>
      </c>
      <c r="H169" t="s">
        <v>16</v>
      </c>
      <c r="I169" t="s">
        <v>17</v>
      </c>
    </row>
    <row r="170" spans="1:9">
      <c r="A170" t="str">
        <f>Sample_Layouts!H18</f>
        <v>Empty_Plate2_F7</v>
      </c>
      <c r="B170" t="s">
        <v>245</v>
      </c>
      <c r="C170" t="s">
        <v>149</v>
      </c>
      <c r="D170" t="s">
        <v>261</v>
      </c>
      <c r="E170" t="s">
        <v>262</v>
      </c>
      <c r="F170" t="s">
        <v>138</v>
      </c>
      <c r="G170" t="s">
        <v>139</v>
      </c>
      <c r="H170" t="s">
        <v>16</v>
      </c>
      <c r="I170" t="s">
        <v>17</v>
      </c>
    </row>
    <row r="171" spans="1:9">
      <c r="A171" t="str">
        <f>Sample_Layouts!H19</f>
        <v>Empty_Plate2_G7</v>
      </c>
      <c r="B171" t="s">
        <v>245</v>
      </c>
      <c r="C171" t="s">
        <v>151</v>
      </c>
      <c r="D171" t="s">
        <v>264</v>
      </c>
      <c r="E171" t="s">
        <v>265</v>
      </c>
      <c r="F171" t="s">
        <v>138</v>
      </c>
      <c r="G171" t="s">
        <v>139</v>
      </c>
      <c r="H171" t="s">
        <v>16</v>
      </c>
      <c r="I171" t="s">
        <v>17</v>
      </c>
    </row>
    <row r="172" spans="1:9">
      <c r="A172" t="str">
        <f>Sample_Layouts!H20</f>
        <v>Empty_Plate2_H7</v>
      </c>
      <c r="B172" t="s">
        <v>245</v>
      </c>
      <c r="C172" t="s">
        <v>153</v>
      </c>
      <c r="D172" t="s">
        <v>267</v>
      </c>
      <c r="E172" t="s">
        <v>268</v>
      </c>
      <c r="F172" t="s">
        <v>138</v>
      </c>
      <c r="G172" t="s">
        <v>139</v>
      </c>
      <c r="H172" t="s">
        <v>16</v>
      </c>
      <c r="I172" t="s">
        <v>17</v>
      </c>
    </row>
    <row r="173" spans="1:9">
      <c r="A173" t="str">
        <f>Sample_Layouts!I13</f>
        <v>Empty_Plate2_A8</v>
      </c>
      <c r="B173" t="s">
        <v>245</v>
      </c>
      <c r="C173" t="s">
        <v>155</v>
      </c>
      <c r="D173" t="s">
        <v>246</v>
      </c>
      <c r="E173" t="s">
        <v>247</v>
      </c>
      <c r="F173" t="s">
        <v>156</v>
      </c>
      <c r="G173" t="s">
        <v>157</v>
      </c>
      <c r="H173" t="s">
        <v>16</v>
      </c>
      <c r="I173" t="s">
        <v>17</v>
      </c>
    </row>
    <row r="174" spans="1:9">
      <c r="A174" t="str">
        <f>Sample_Layouts!I14</f>
        <v>Empty_Plate2_B8</v>
      </c>
      <c r="B174" t="s">
        <v>245</v>
      </c>
      <c r="C174" t="s">
        <v>159</v>
      </c>
      <c r="D174" t="s">
        <v>249</v>
      </c>
      <c r="E174" t="s">
        <v>250</v>
      </c>
      <c r="F174" t="s">
        <v>156</v>
      </c>
      <c r="G174" t="s">
        <v>157</v>
      </c>
      <c r="H174" t="s">
        <v>16</v>
      </c>
      <c r="I174" t="s">
        <v>17</v>
      </c>
    </row>
    <row r="175" spans="1:9">
      <c r="A175" t="str">
        <f>Sample_Layouts!I15</f>
        <v>Empty_Plate2_C8</v>
      </c>
      <c r="B175" t="s">
        <v>245</v>
      </c>
      <c r="C175" t="s">
        <v>161</v>
      </c>
      <c r="D175" t="s">
        <v>252</v>
      </c>
      <c r="E175" t="s">
        <v>253</v>
      </c>
      <c r="F175" t="s">
        <v>156</v>
      </c>
      <c r="G175" t="s">
        <v>157</v>
      </c>
      <c r="H175" t="s">
        <v>16</v>
      </c>
      <c r="I175" t="s">
        <v>17</v>
      </c>
    </row>
    <row r="176" spans="1:9">
      <c r="A176" t="str">
        <f>Sample_Layouts!I16</f>
        <v>Empty_Plate2_D8</v>
      </c>
      <c r="B176" t="s">
        <v>245</v>
      </c>
      <c r="C176" t="s">
        <v>163</v>
      </c>
      <c r="D176" t="s">
        <v>255</v>
      </c>
      <c r="E176" t="s">
        <v>256</v>
      </c>
      <c r="F176" t="s">
        <v>156</v>
      </c>
      <c r="G176" t="s">
        <v>157</v>
      </c>
      <c r="H176" t="s">
        <v>16</v>
      </c>
      <c r="I176" t="s">
        <v>17</v>
      </c>
    </row>
    <row r="177" spans="1:9">
      <c r="A177" t="str">
        <f>Sample_Layouts!I17</f>
        <v>Empty_Plate2_E8</v>
      </c>
      <c r="B177" t="s">
        <v>245</v>
      </c>
      <c r="C177" t="s">
        <v>165</v>
      </c>
      <c r="D177" t="s">
        <v>258</v>
      </c>
      <c r="E177" t="s">
        <v>259</v>
      </c>
      <c r="F177" t="s">
        <v>156</v>
      </c>
      <c r="G177" t="s">
        <v>157</v>
      </c>
      <c r="H177" t="s">
        <v>16</v>
      </c>
      <c r="I177" t="s">
        <v>17</v>
      </c>
    </row>
    <row r="178" spans="1:9">
      <c r="A178" t="str">
        <f>Sample_Layouts!I18</f>
        <v>Empty_Plate2_F8</v>
      </c>
      <c r="B178" t="s">
        <v>245</v>
      </c>
      <c r="C178" t="s">
        <v>167</v>
      </c>
      <c r="D178" t="s">
        <v>261</v>
      </c>
      <c r="E178" t="s">
        <v>262</v>
      </c>
      <c r="F178" t="s">
        <v>156</v>
      </c>
      <c r="G178" t="s">
        <v>157</v>
      </c>
      <c r="H178" t="s">
        <v>16</v>
      </c>
      <c r="I178" t="s">
        <v>17</v>
      </c>
    </row>
    <row r="179" spans="1:9">
      <c r="A179" t="str">
        <f>Sample_Layouts!I19</f>
        <v>Empty_Plate2_G8</v>
      </c>
      <c r="B179" t="s">
        <v>245</v>
      </c>
      <c r="C179" t="s">
        <v>169</v>
      </c>
      <c r="D179" t="s">
        <v>264</v>
      </c>
      <c r="E179" t="s">
        <v>265</v>
      </c>
      <c r="F179" t="s">
        <v>156</v>
      </c>
      <c r="G179" t="s">
        <v>157</v>
      </c>
      <c r="H179" t="s">
        <v>16</v>
      </c>
      <c r="I179" t="s">
        <v>17</v>
      </c>
    </row>
    <row r="180" spans="1:9">
      <c r="A180" t="str">
        <f>Sample_Layouts!I20</f>
        <v>Empty_Plate2_H8</v>
      </c>
      <c r="B180" t="s">
        <v>245</v>
      </c>
      <c r="C180" t="s">
        <v>171</v>
      </c>
      <c r="D180" t="s">
        <v>267</v>
      </c>
      <c r="E180" t="s">
        <v>268</v>
      </c>
      <c r="F180" t="s">
        <v>156</v>
      </c>
      <c r="G180" t="s">
        <v>157</v>
      </c>
      <c r="H180" t="s">
        <v>16</v>
      </c>
      <c r="I180" t="s">
        <v>17</v>
      </c>
    </row>
    <row r="181" spans="1:9">
      <c r="A181" t="str">
        <f>Sample_Layouts!J13</f>
        <v>Empty_Plate2_A9</v>
      </c>
      <c r="B181" t="s">
        <v>245</v>
      </c>
      <c r="C181" t="s">
        <v>173</v>
      </c>
      <c r="D181" t="s">
        <v>246</v>
      </c>
      <c r="E181" t="s">
        <v>247</v>
      </c>
      <c r="F181" t="s">
        <v>174</v>
      </c>
      <c r="G181" t="s">
        <v>175</v>
      </c>
      <c r="H181" t="s">
        <v>16</v>
      </c>
      <c r="I181" t="s">
        <v>17</v>
      </c>
    </row>
    <row r="182" spans="1:9">
      <c r="A182" t="str">
        <f>Sample_Layouts!J14</f>
        <v>Empty_Plate2_B9</v>
      </c>
      <c r="B182" t="s">
        <v>245</v>
      </c>
      <c r="C182" t="s">
        <v>177</v>
      </c>
      <c r="D182" t="s">
        <v>249</v>
      </c>
      <c r="E182" t="s">
        <v>250</v>
      </c>
      <c r="F182" t="s">
        <v>174</v>
      </c>
      <c r="G182" t="s">
        <v>175</v>
      </c>
      <c r="H182" t="s">
        <v>16</v>
      </c>
      <c r="I182" t="s">
        <v>17</v>
      </c>
    </row>
    <row r="183" spans="1:9">
      <c r="A183" t="str">
        <f>Sample_Layouts!J15</f>
        <v>Empty_Plate2_C9</v>
      </c>
      <c r="B183" t="s">
        <v>245</v>
      </c>
      <c r="C183" t="s">
        <v>179</v>
      </c>
      <c r="D183" t="s">
        <v>252</v>
      </c>
      <c r="E183" t="s">
        <v>253</v>
      </c>
      <c r="F183" t="s">
        <v>174</v>
      </c>
      <c r="G183" t="s">
        <v>175</v>
      </c>
      <c r="H183" t="s">
        <v>16</v>
      </c>
      <c r="I183" t="s">
        <v>17</v>
      </c>
    </row>
    <row r="184" spans="1:9">
      <c r="A184" t="str">
        <f>Sample_Layouts!J16</f>
        <v>Empty_Plate2_D9</v>
      </c>
      <c r="B184" t="s">
        <v>245</v>
      </c>
      <c r="C184" t="s">
        <v>181</v>
      </c>
      <c r="D184" t="s">
        <v>255</v>
      </c>
      <c r="E184" t="s">
        <v>256</v>
      </c>
      <c r="F184" t="s">
        <v>174</v>
      </c>
      <c r="G184" t="s">
        <v>175</v>
      </c>
      <c r="H184" t="s">
        <v>16</v>
      </c>
      <c r="I184" t="s">
        <v>17</v>
      </c>
    </row>
    <row r="185" spans="1:9">
      <c r="A185" t="str">
        <f>Sample_Layouts!J17</f>
        <v>Empty_Plate2_E9</v>
      </c>
      <c r="B185" t="s">
        <v>245</v>
      </c>
      <c r="C185" t="s">
        <v>183</v>
      </c>
      <c r="D185" t="s">
        <v>258</v>
      </c>
      <c r="E185" t="s">
        <v>259</v>
      </c>
      <c r="F185" t="s">
        <v>174</v>
      </c>
      <c r="G185" t="s">
        <v>175</v>
      </c>
      <c r="H185" t="s">
        <v>16</v>
      </c>
      <c r="I185" t="s">
        <v>17</v>
      </c>
    </row>
    <row r="186" spans="1:9">
      <c r="A186" t="str">
        <f>Sample_Layouts!J18</f>
        <v>Empty_Plate2_F9</v>
      </c>
      <c r="B186" t="s">
        <v>245</v>
      </c>
      <c r="C186" t="s">
        <v>185</v>
      </c>
      <c r="D186" t="s">
        <v>261</v>
      </c>
      <c r="E186" t="s">
        <v>262</v>
      </c>
      <c r="F186" t="s">
        <v>174</v>
      </c>
      <c r="G186" t="s">
        <v>175</v>
      </c>
      <c r="H186" t="s">
        <v>16</v>
      </c>
      <c r="I186" t="s">
        <v>17</v>
      </c>
    </row>
    <row r="187" spans="1:9">
      <c r="A187" t="str">
        <f>Sample_Layouts!J19</f>
        <v>Empty_Plate2_G9</v>
      </c>
      <c r="B187" t="s">
        <v>245</v>
      </c>
      <c r="C187" t="s">
        <v>187</v>
      </c>
      <c r="D187" t="s">
        <v>264</v>
      </c>
      <c r="E187" t="s">
        <v>265</v>
      </c>
      <c r="F187" t="s">
        <v>174</v>
      </c>
      <c r="G187" t="s">
        <v>175</v>
      </c>
      <c r="H187" t="s">
        <v>16</v>
      </c>
      <c r="I187" t="s">
        <v>17</v>
      </c>
    </row>
    <row r="188" spans="1:9">
      <c r="A188" t="str">
        <f>Sample_Layouts!J20</f>
        <v>Empty_Plate2_H9</v>
      </c>
      <c r="B188" t="s">
        <v>245</v>
      </c>
      <c r="C188" t="s">
        <v>189</v>
      </c>
      <c r="D188" t="s">
        <v>267</v>
      </c>
      <c r="E188" t="s">
        <v>268</v>
      </c>
      <c r="F188" t="s">
        <v>174</v>
      </c>
      <c r="G188" t="s">
        <v>175</v>
      </c>
      <c r="H188" t="s">
        <v>16</v>
      </c>
      <c r="I188" t="s">
        <v>17</v>
      </c>
    </row>
    <row r="189" spans="1:9">
      <c r="A189" t="str">
        <f>Sample_Layouts!K13</f>
        <v>Empty_Plate2_A10</v>
      </c>
      <c r="B189" t="s">
        <v>245</v>
      </c>
      <c r="C189" t="s">
        <v>191</v>
      </c>
      <c r="D189" t="s">
        <v>246</v>
      </c>
      <c r="E189" t="s">
        <v>247</v>
      </c>
      <c r="F189" t="s">
        <v>192</v>
      </c>
      <c r="G189" t="s">
        <v>193</v>
      </c>
      <c r="H189" t="s">
        <v>16</v>
      </c>
      <c r="I189" t="s">
        <v>17</v>
      </c>
    </row>
    <row r="190" spans="1:9">
      <c r="A190" t="str">
        <f>Sample_Layouts!K14</f>
        <v>Empty_Plate2_B10</v>
      </c>
      <c r="B190" t="s">
        <v>245</v>
      </c>
      <c r="C190" t="s">
        <v>195</v>
      </c>
      <c r="D190" t="s">
        <v>249</v>
      </c>
      <c r="E190" t="s">
        <v>250</v>
      </c>
      <c r="F190" t="s">
        <v>192</v>
      </c>
      <c r="G190" t="s">
        <v>193</v>
      </c>
      <c r="H190" t="s">
        <v>16</v>
      </c>
      <c r="I190" t="s">
        <v>17</v>
      </c>
    </row>
    <row r="191" spans="1:9">
      <c r="A191" t="str">
        <f>Sample_Layouts!K15</f>
        <v>Empty_Plate2_C10</v>
      </c>
      <c r="B191" t="s">
        <v>245</v>
      </c>
      <c r="C191" t="s">
        <v>197</v>
      </c>
      <c r="D191" t="s">
        <v>252</v>
      </c>
      <c r="E191" t="s">
        <v>253</v>
      </c>
      <c r="F191" t="s">
        <v>192</v>
      </c>
      <c r="G191" t="s">
        <v>193</v>
      </c>
      <c r="H191" t="s">
        <v>16</v>
      </c>
      <c r="I191" t="s">
        <v>17</v>
      </c>
    </row>
    <row r="192" spans="1:9">
      <c r="A192" t="str">
        <f>Sample_Layouts!K16</f>
        <v>Empty_Plate2_D10</v>
      </c>
      <c r="B192" t="s">
        <v>245</v>
      </c>
      <c r="C192" t="s">
        <v>199</v>
      </c>
      <c r="D192" t="s">
        <v>255</v>
      </c>
      <c r="E192" t="s">
        <v>256</v>
      </c>
      <c r="F192" t="s">
        <v>192</v>
      </c>
      <c r="G192" t="s">
        <v>193</v>
      </c>
      <c r="H192" t="s">
        <v>16</v>
      </c>
      <c r="I192" t="s">
        <v>17</v>
      </c>
    </row>
    <row r="193" spans="1:9">
      <c r="A193" t="str">
        <f>Sample_Layouts!K17</f>
        <v>Empty_Plate2_E10</v>
      </c>
      <c r="B193" t="s">
        <v>245</v>
      </c>
      <c r="C193" t="s">
        <v>201</v>
      </c>
      <c r="D193" t="s">
        <v>258</v>
      </c>
      <c r="E193" t="s">
        <v>259</v>
      </c>
      <c r="F193" t="s">
        <v>192</v>
      </c>
      <c r="G193" t="s">
        <v>193</v>
      </c>
      <c r="H193" t="s">
        <v>16</v>
      </c>
      <c r="I193" t="s">
        <v>17</v>
      </c>
    </row>
    <row r="194" spans="1:9">
      <c r="A194" t="str">
        <f>Sample_Layouts!K18</f>
        <v>Empty_Plate2_F10</v>
      </c>
      <c r="B194" t="s">
        <v>245</v>
      </c>
      <c r="C194" t="s">
        <v>203</v>
      </c>
      <c r="D194" t="s">
        <v>261</v>
      </c>
      <c r="E194" t="s">
        <v>262</v>
      </c>
      <c r="F194" t="s">
        <v>192</v>
      </c>
      <c r="G194" t="s">
        <v>193</v>
      </c>
      <c r="H194" t="s">
        <v>16</v>
      </c>
      <c r="I194" t="s">
        <v>17</v>
      </c>
    </row>
    <row r="195" spans="1:9">
      <c r="A195" t="str">
        <f>Sample_Layouts!K19</f>
        <v>Empty_Plate2_G10</v>
      </c>
      <c r="B195" t="s">
        <v>245</v>
      </c>
      <c r="C195" t="s">
        <v>205</v>
      </c>
      <c r="D195" t="s">
        <v>264</v>
      </c>
      <c r="E195" t="s">
        <v>265</v>
      </c>
      <c r="F195" t="s">
        <v>192</v>
      </c>
      <c r="G195" t="s">
        <v>193</v>
      </c>
      <c r="H195" t="s">
        <v>16</v>
      </c>
      <c r="I195" t="s">
        <v>17</v>
      </c>
    </row>
    <row r="196" spans="1:9">
      <c r="A196" t="str">
        <f>Sample_Layouts!K20</f>
        <v>Empty_Plate2_H10</v>
      </c>
      <c r="B196" t="s">
        <v>245</v>
      </c>
      <c r="C196" t="s">
        <v>207</v>
      </c>
      <c r="D196" t="s">
        <v>267</v>
      </c>
      <c r="E196" t="s">
        <v>268</v>
      </c>
      <c r="F196" t="s">
        <v>192</v>
      </c>
      <c r="G196" t="s">
        <v>193</v>
      </c>
      <c r="H196" t="s">
        <v>16</v>
      </c>
      <c r="I196" t="s">
        <v>17</v>
      </c>
    </row>
    <row r="197" spans="1:9">
      <c r="A197" t="str">
        <f>Sample_Layouts!L13</f>
        <v>Empty_Plate2_A11</v>
      </c>
      <c r="B197" t="s">
        <v>245</v>
      </c>
      <c r="C197" t="s">
        <v>209</v>
      </c>
      <c r="D197" t="s">
        <v>246</v>
      </c>
      <c r="E197" t="s">
        <v>247</v>
      </c>
      <c r="F197" t="s">
        <v>210</v>
      </c>
      <c r="G197" t="s">
        <v>211</v>
      </c>
      <c r="H197" t="s">
        <v>16</v>
      </c>
      <c r="I197" t="s">
        <v>17</v>
      </c>
    </row>
    <row r="198" spans="1:9">
      <c r="A198" t="str">
        <f>Sample_Layouts!L14</f>
        <v>Empty_Plate2_B11</v>
      </c>
      <c r="B198" t="s">
        <v>245</v>
      </c>
      <c r="C198" t="s">
        <v>213</v>
      </c>
      <c r="D198" t="s">
        <v>249</v>
      </c>
      <c r="E198" t="s">
        <v>250</v>
      </c>
      <c r="F198" t="s">
        <v>210</v>
      </c>
      <c r="G198" t="s">
        <v>211</v>
      </c>
      <c r="H198" t="s">
        <v>16</v>
      </c>
      <c r="I198" t="s">
        <v>17</v>
      </c>
    </row>
    <row r="199" spans="1:9">
      <c r="A199" t="str">
        <f>Sample_Layouts!L15</f>
        <v>Empty_Plate2_C11</v>
      </c>
      <c r="B199" t="s">
        <v>245</v>
      </c>
      <c r="C199" t="s">
        <v>215</v>
      </c>
      <c r="D199" t="s">
        <v>252</v>
      </c>
      <c r="E199" t="s">
        <v>253</v>
      </c>
      <c r="F199" t="s">
        <v>210</v>
      </c>
      <c r="G199" t="s">
        <v>211</v>
      </c>
      <c r="H199" t="s">
        <v>16</v>
      </c>
      <c r="I199" t="s">
        <v>17</v>
      </c>
    </row>
    <row r="200" spans="1:9">
      <c r="A200" t="str">
        <f>Sample_Layouts!L16</f>
        <v>Empty_Plate2_D11</v>
      </c>
      <c r="B200" t="s">
        <v>245</v>
      </c>
      <c r="C200" t="s">
        <v>217</v>
      </c>
      <c r="D200" t="s">
        <v>255</v>
      </c>
      <c r="E200" t="s">
        <v>256</v>
      </c>
      <c r="F200" t="s">
        <v>210</v>
      </c>
      <c r="G200" t="s">
        <v>211</v>
      </c>
      <c r="H200" t="s">
        <v>16</v>
      </c>
      <c r="I200" t="s">
        <v>17</v>
      </c>
    </row>
    <row r="201" spans="1:9">
      <c r="A201" t="str">
        <f>Sample_Layouts!L17</f>
        <v>Empty_Plate2_E11</v>
      </c>
      <c r="B201" t="s">
        <v>245</v>
      </c>
      <c r="C201" t="s">
        <v>219</v>
      </c>
      <c r="D201" t="s">
        <v>258</v>
      </c>
      <c r="E201" t="s">
        <v>259</v>
      </c>
      <c r="F201" t="s">
        <v>210</v>
      </c>
      <c r="G201" t="s">
        <v>211</v>
      </c>
      <c r="H201" t="s">
        <v>16</v>
      </c>
      <c r="I201" t="s">
        <v>17</v>
      </c>
    </row>
    <row r="202" spans="1:9">
      <c r="A202" t="str">
        <f>Sample_Layouts!L18</f>
        <v>Empty_Plate2_F11</v>
      </c>
      <c r="B202" t="s">
        <v>245</v>
      </c>
      <c r="C202" t="s">
        <v>221</v>
      </c>
      <c r="D202" t="s">
        <v>261</v>
      </c>
      <c r="E202" t="s">
        <v>262</v>
      </c>
      <c r="F202" t="s">
        <v>210</v>
      </c>
      <c r="G202" t="s">
        <v>211</v>
      </c>
      <c r="H202" t="s">
        <v>16</v>
      </c>
      <c r="I202" t="s">
        <v>17</v>
      </c>
    </row>
    <row r="203" spans="1:9">
      <c r="A203" t="str">
        <f>Sample_Layouts!L19</f>
        <v>Empty_Plate2_G11</v>
      </c>
      <c r="B203" t="s">
        <v>245</v>
      </c>
      <c r="C203" t="s">
        <v>223</v>
      </c>
      <c r="D203" t="s">
        <v>264</v>
      </c>
      <c r="E203" t="s">
        <v>265</v>
      </c>
      <c r="F203" t="s">
        <v>210</v>
      </c>
      <c r="G203" t="s">
        <v>211</v>
      </c>
      <c r="H203" t="s">
        <v>16</v>
      </c>
      <c r="I203" t="s">
        <v>17</v>
      </c>
    </row>
    <row r="204" spans="1:9">
      <c r="A204" t="str">
        <f>Sample_Layouts!L20</f>
        <v>Empty_Plate2_H11</v>
      </c>
      <c r="B204" t="s">
        <v>245</v>
      </c>
      <c r="C204" t="s">
        <v>225</v>
      </c>
      <c r="D204" t="s">
        <v>267</v>
      </c>
      <c r="E204" t="s">
        <v>268</v>
      </c>
      <c r="F204" t="s">
        <v>210</v>
      </c>
      <c r="G204" t="s">
        <v>211</v>
      </c>
      <c r="H204" t="s">
        <v>16</v>
      </c>
      <c r="I204" t="s">
        <v>17</v>
      </c>
    </row>
    <row r="205" spans="1:9">
      <c r="A205" t="str">
        <f>Sample_Layouts!M13</f>
        <v>Empty_Plate2_A12</v>
      </c>
      <c r="B205" t="s">
        <v>245</v>
      </c>
      <c r="C205" t="s">
        <v>227</v>
      </c>
      <c r="D205" t="s">
        <v>246</v>
      </c>
      <c r="E205" t="s">
        <v>247</v>
      </c>
      <c r="F205" t="s">
        <v>228</v>
      </c>
      <c r="G205" t="s">
        <v>229</v>
      </c>
      <c r="H205" t="s">
        <v>16</v>
      </c>
      <c r="I205" t="s">
        <v>17</v>
      </c>
    </row>
    <row r="206" spans="1:9">
      <c r="A206" t="str">
        <f>Sample_Layouts!M14</f>
        <v>Empty_Plate2_B12</v>
      </c>
      <c r="B206" t="s">
        <v>245</v>
      </c>
      <c r="C206" t="s">
        <v>231</v>
      </c>
      <c r="D206" t="s">
        <v>249</v>
      </c>
      <c r="E206" t="s">
        <v>250</v>
      </c>
      <c r="F206" t="s">
        <v>228</v>
      </c>
      <c r="G206" t="s">
        <v>229</v>
      </c>
      <c r="H206" t="s">
        <v>16</v>
      </c>
      <c r="I206" t="s">
        <v>17</v>
      </c>
    </row>
    <row r="207" spans="1:9">
      <c r="A207" t="str">
        <f>Sample_Layouts!M15</f>
        <v>Empty_Plate2_C12</v>
      </c>
      <c r="B207" t="s">
        <v>245</v>
      </c>
      <c r="C207" t="s">
        <v>233</v>
      </c>
      <c r="D207" t="s">
        <v>252</v>
      </c>
      <c r="E207" t="s">
        <v>253</v>
      </c>
      <c r="F207" t="s">
        <v>228</v>
      </c>
      <c r="G207" t="s">
        <v>229</v>
      </c>
      <c r="H207" t="s">
        <v>16</v>
      </c>
      <c r="I207" t="s">
        <v>17</v>
      </c>
    </row>
    <row r="208" spans="1:9">
      <c r="A208" t="str">
        <f>Sample_Layouts!M16</f>
        <v>Empty_Plate2_D12</v>
      </c>
      <c r="B208" t="s">
        <v>245</v>
      </c>
      <c r="C208" t="s">
        <v>235</v>
      </c>
      <c r="D208" t="s">
        <v>255</v>
      </c>
      <c r="E208" t="s">
        <v>256</v>
      </c>
      <c r="F208" t="s">
        <v>228</v>
      </c>
      <c r="G208" t="s">
        <v>229</v>
      </c>
      <c r="H208" t="s">
        <v>16</v>
      </c>
      <c r="I208" t="s">
        <v>17</v>
      </c>
    </row>
    <row r="209" spans="1:9">
      <c r="A209" t="str">
        <f>Sample_Layouts!M17</f>
        <v>Empty_Plate2_E12</v>
      </c>
      <c r="B209" t="s">
        <v>245</v>
      </c>
      <c r="C209" t="s">
        <v>237</v>
      </c>
      <c r="D209" t="s">
        <v>258</v>
      </c>
      <c r="E209" t="s">
        <v>259</v>
      </c>
      <c r="F209" t="s">
        <v>228</v>
      </c>
      <c r="G209" t="s">
        <v>229</v>
      </c>
      <c r="H209" t="s">
        <v>16</v>
      </c>
      <c r="I209" t="s">
        <v>17</v>
      </c>
    </row>
    <row r="210" spans="1:9">
      <c r="A210" t="str">
        <f>Sample_Layouts!M18</f>
        <v>Empty_Plate2_F12</v>
      </c>
      <c r="B210" t="s">
        <v>245</v>
      </c>
      <c r="C210" t="s">
        <v>239</v>
      </c>
      <c r="D210" t="s">
        <v>261</v>
      </c>
      <c r="E210" t="s">
        <v>262</v>
      </c>
      <c r="F210" t="s">
        <v>228</v>
      </c>
      <c r="G210" t="s">
        <v>229</v>
      </c>
      <c r="H210" t="s">
        <v>16</v>
      </c>
      <c r="I210" t="s">
        <v>17</v>
      </c>
    </row>
    <row r="211" spans="1:9">
      <c r="A211" t="str">
        <f>Sample_Layouts!M19</f>
        <v>Empty_Plate2_G12</v>
      </c>
      <c r="B211" t="s">
        <v>245</v>
      </c>
      <c r="C211" t="s">
        <v>241</v>
      </c>
      <c r="D211" t="s">
        <v>264</v>
      </c>
      <c r="E211" t="s">
        <v>265</v>
      </c>
      <c r="F211" t="s">
        <v>228</v>
      </c>
      <c r="G211" t="s">
        <v>229</v>
      </c>
      <c r="H211" t="s">
        <v>16</v>
      </c>
      <c r="I211" t="s">
        <v>17</v>
      </c>
    </row>
    <row r="212" spans="1:9">
      <c r="A212" t="str">
        <f>Sample_Layouts!M20</f>
        <v>Empty_Plate2_H12</v>
      </c>
      <c r="B212" t="s">
        <v>245</v>
      </c>
      <c r="C212" t="s">
        <v>243</v>
      </c>
      <c r="D212" t="s">
        <v>267</v>
      </c>
      <c r="E212" t="s">
        <v>268</v>
      </c>
      <c r="F212" t="s">
        <v>228</v>
      </c>
      <c r="G212" t="s">
        <v>229</v>
      </c>
      <c r="H212" t="s">
        <v>16</v>
      </c>
      <c r="I212" t="s">
        <v>17</v>
      </c>
    </row>
    <row r="213" spans="1:9">
      <c r="A213" s="5" t="str">
        <f>Sample_Layouts!B23</f>
        <v>Empty_Plate3_A1</v>
      </c>
      <c r="B213" t="s">
        <v>358</v>
      </c>
      <c r="C213" t="s">
        <v>11</v>
      </c>
      <c r="D213" t="s">
        <v>359</v>
      </c>
      <c r="E213" t="s">
        <v>360</v>
      </c>
      <c r="F213" t="s">
        <v>14</v>
      </c>
      <c r="G213" t="s">
        <v>15</v>
      </c>
      <c r="H213" t="s">
        <v>16</v>
      </c>
      <c r="I213" t="s">
        <v>17</v>
      </c>
    </row>
    <row r="214" spans="1:9">
      <c r="A214" s="5" t="str">
        <f>Sample_Layouts!B24</f>
        <v>Empty_Plate3_B1</v>
      </c>
      <c r="B214" t="s">
        <v>358</v>
      </c>
      <c r="C214" t="s">
        <v>19</v>
      </c>
      <c r="D214" t="s">
        <v>362</v>
      </c>
      <c r="E214" t="s">
        <v>363</v>
      </c>
      <c r="F214" t="s">
        <v>14</v>
      </c>
      <c r="G214" t="s">
        <v>15</v>
      </c>
      <c r="H214" t="s">
        <v>16</v>
      </c>
      <c r="I214" t="s">
        <v>17</v>
      </c>
    </row>
    <row r="215" spans="1:9">
      <c r="A215" s="5" t="str">
        <f>Sample_Layouts!B25</f>
        <v>Empty_Plate3_C1</v>
      </c>
      <c r="B215" t="s">
        <v>358</v>
      </c>
      <c r="C215" t="s">
        <v>23</v>
      </c>
      <c r="D215" t="s">
        <v>365</v>
      </c>
      <c r="E215" t="s">
        <v>366</v>
      </c>
      <c r="F215" t="s">
        <v>14</v>
      </c>
      <c r="G215" t="s">
        <v>15</v>
      </c>
      <c r="H215" t="s">
        <v>16</v>
      </c>
      <c r="I215" t="s">
        <v>17</v>
      </c>
    </row>
    <row r="216" spans="1:9">
      <c r="A216" s="5" t="str">
        <f>Sample_Layouts!B26</f>
        <v>Empty_Plate3_D1</v>
      </c>
      <c r="B216" t="s">
        <v>358</v>
      </c>
      <c r="C216" t="s">
        <v>27</v>
      </c>
      <c r="D216" t="s">
        <v>368</v>
      </c>
      <c r="E216" t="s">
        <v>369</v>
      </c>
      <c r="F216" t="s">
        <v>14</v>
      </c>
      <c r="G216" t="s">
        <v>15</v>
      </c>
      <c r="H216" t="s">
        <v>16</v>
      </c>
      <c r="I216" t="s">
        <v>17</v>
      </c>
    </row>
    <row r="217" spans="1:9">
      <c r="A217" s="5" t="str">
        <f>Sample_Layouts!B27</f>
        <v>Empty_Plate3_E1</v>
      </c>
      <c r="B217" t="s">
        <v>358</v>
      </c>
      <c r="C217" t="s">
        <v>31</v>
      </c>
      <c r="D217" t="s">
        <v>371</v>
      </c>
      <c r="E217" t="s">
        <v>372</v>
      </c>
      <c r="F217" t="s">
        <v>14</v>
      </c>
      <c r="G217" t="s">
        <v>15</v>
      </c>
      <c r="H217" t="s">
        <v>16</v>
      </c>
      <c r="I217" t="s">
        <v>17</v>
      </c>
    </row>
    <row r="218" spans="1:9">
      <c r="A218" s="5" t="str">
        <f>Sample_Layouts!B28</f>
        <v>Empty_Plate3_F1</v>
      </c>
      <c r="B218" t="s">
        <v>358</v>
      </c>
      <c r="C218" t="s">
        <v>35</v>
      </c>
      <c r="D218" t="s">
        <v>374</v>
      </c>
      <c r="E218" t="s">
        <v>375</v>
      </c>
      <c r="F218" t="s">
        <v>14</v>
      </c>
      <c r="G218" t="s">
        <v>15</v>
      </c>
      <c r="H218" t="s">
        <v>16</v>
      </c>
      <c r="I218" t="s">
        <v>17</v>
      </c>
    </row>
    <row r="219" spans="1:9">
      <c r="A219" s="5" t="str">
        <f>Sample_Layouts!B29</f>
        <v>Empty_Plate3_G1</v>
      </c>
      <c r="B219" t="s">
        <v>358</v>
      </c>
      <c r="C219" t="s">
        <v>39</v>
      </c>
      <c r="D219" t="s">
        <v>377</v>
      </c>
      <c r="E219" t="s">
        <v>378</v>
      </c>
      <c r="F219" t="s">
        <v>14</v>
      </c>
      <c r="G219" t="s">
        <v>15</v>
      </c>
      <c r="H219" t="s">
        <v>16</v>
      </c>
      <c r="I219" t="s">
        <v>17</v>
      </c>
    </row>
    <row r="220" spans="1:9">
      <c r="A220" s="5" t="str">
        <f>Sample_Layouts!B30</f>
        <v>Empty_Plate3_H1</v>
      </c>
      <c r="B220" t="s">
        <v>358</v>
      </c>
      <c r="C220" t="s">
        <v>43</v>
      </c>
      <c r="D220" t="s">
        <v>380</v>
      </c>
      <c r="E220" t="s">
        <v>381</v>
      </c>
      <c r="F220" t="s">
        <v>14</v>
      </c>
      <c r="G220" t="s">
        <v>15</v>
      </c>
      <c r="H220" t="s">
        <v>16</v>
      </c>
      <c r="I220" t="s">
        <v>17</v>
      </c>
    </row>
    <row r="221" spans="1:9">
      <c r="A221" t="str">
        <f>Sample_Layouts!C23</f>
        <v>Empty_Plate3_A2</v>
      </c>
      <c r="B221" t="s">
        <v>358</v>
      </c>
      <c r="C221" t="s">
        <v>47</v>
      </c>
      <c r="D221" t="s">
        <v>359</v>
      </c>
      <c r="E221" t="s">
        <v>360</v>
      </c>
      <c r="F221" t="s">
        <v>48</v>
      </c>
      <c r="G221" t="s">
        <v>49</v>
      </c>
      <c r="H221" t="s">
        <v>16</v>
      </c>
      <c r="I221" t="s">
        <v>17</v>
      </c>
    </row>
    <row r="222" spans="1:9">
      <c r="A222" t="str">
        <f>Sample_Layouts!C24</f>
        <v>Empty_Plate3_B2</v>
      </c>
      <c r="B222" t="s">
        <v>358</v>
      </c>
      <c r="C222" t="s">
        <v>51</v>
      </c>
      <c r="D222" t="s">
        <v>362</v>
      </c>
      <c r="E222" t="s">
        <v>363</v>
      </c>
      <c r="F222" t="s">
        <v>48</v>
      </c>
      <c r="G222" t="s">
        <v>49</v>
      </c>
      <c r="H222" t="s">
        <v>16</v>
      </c>
      <c r="I222" t="s">
        <v>17</v>
      </c>
    </row>
    <row r="223" spans="1:9">
      <c r="A223" t="str">
        <f>Sample_Layouts!C25</f>
        <v>Empty_Plate3_C2</v>
      </c>
      <c r="B223" t="s">
        <v>358</v>
      </c>
      <c r="C223" t="s">
        <v>53</v>
      </c>
      <c r="D223" t="s">
        <v>365</v>
      </c>
      <c r="E223" t="s">
        <v>366</v>
      </c>
      <c r="F223" t="s">
        <v>48</v>
      </c>
      <c r="G223" t="s">
        <v>49</v>
      </c>
      <c r="H223" t="s">
        <v>16</v>
      </c>
      <c r="I223" t="s">
        <v>17</v>
      </c>
    </row>
    <row r="224" spans="1:9">
      <c r="A224" t="str">
        <f>Sample_Layouts!C26</f>
        <v>Empty_Plate3_D2</v>
      </c>
      <c r="B224" t="s">
        <v>358</v>
      </c>
      <c r="C224" t="s">
        <v>55</v>
      </c>
      <c r="D224" t="s">
        <v>368</v>
      </c>
      <c r="E224" t="s">
        <v>369</v>
      </c>
      <c r="F224" t="s">
        <v>48</v>
      </c>
      <c r="G224" t="s">
        <v>49</v>
      </c>
      <c r="H224" t="s">
        <v>16</v>
      </c>
      <c r="I224" t="s">
        <v>17</v>
      </c>
    </row>
    <row r="225" spans="1:9">
      <c r="A225" t="str">
        <f>Sample_Layouts!C27</f>
        <v>Empty_Plate3_E2</v>
      </c>
      <c r="B225" t="s">
        <v>358</v>
      </c>
      <c r="C225" t="s">
        <v>57</v>
      </c>
      <c r="D225" t="s">
        <v>371</v>
      </c>
      <c r="E225" t="s">
        <v>372</v>
      </c>
      <c r="F225" t="s">
        <v>48</v>
      </c>
      <c r="G225" t="s">
        <v>49</v>
      </c>
      <c r="H225" t="s">
        <v>16</v>
      </c>
      <c r="I225" t="s">
        <v>17</v>
      </c>
    </row>
    <row r="226" spans="1:9">
      <c r="A226" t="str">
        <f>Sample_Layouts!C28</f>
        <v>Empty_Plate3_F2</v>
      </c>
      <c r="B226" t="s">
        <v>358</v>
      </c>
      <c r="C226" t="s">
        <v>59</v>
      </c>
      <c r="D226" t="s">
        <v>374</v>
      </c>
      <c r="E226" t="s">
        <v>375</v>
      </c>
      <c r="F226" t="s">
        <v>48</v>
      </c>
      <c r="G226" t="s">
        <v>49</v>
      </c>
      <c r="H226" t="s">
        <v>16</v>
      </c>
      <c r="I226" t="s">
        <v>17</v>
      </c>
    </row>
    <row r="227" spans="1:9">
      <c r="A227" t="str">
        <f>Sample_Layouts!C29</f>
        <v>Empty_Plate3_G2</v>
      </c>
      <c r="B227" t="s">
        <v>358</v>
      </c>
      <c r="C227" t="s">
        <v>61</v>
      </c>
      <c r="D227" t="s">
        <v>377</v>
      </c>
      <c r="E227" t="s">
        <v>378</v>
      </c>
      <c r="F227" t="s">
        <v>48</v>
      </c>
      <c r="G227" t="s">
        <v>49</v>
      </c>
      <c r="H227" t="s">
        <v>16</v>
      </c>
      <c r="I227" t="s">
        <v>17</v>
      </c>
    </row>
    <row r="228" spans="1:9">
      <c r="A228" t="str">
        <f>Sample_Layouts!C30</f>
        <v>Empty_Plate3_H2</v>
      </c>
      <c r="B228" t="s">
        <v>358</v>
      </c>
      <c r="C228" t="s">
        <v>63</v>
      </c>
      <c r="D228" t="s">
        <v>380</v>
      </c>
      <c r="E228" t="s">
        <v>381</v>
      </c>
      <c r="F228" t="s">
        <v>48</v>
      </c>
      <c r="G228" t="s">
        <v>49</v>
      </c>
      <c r="H228" t="s">
        <v>16</v>
      </c>
      <c r="I228" t="s">
        <v>17</v>
      </c>
    </row>
    <row r="229" spans="1:9">
      <c r="A229" t="str">
        <f>Sample_Layouts!D23</f>
        <v>Empty_Plate3_A3</v>
      </c>
      <c r="B229" t="s">
        <v>358</v>
      </c>
      <c r="C229" t="s">
        <v>65</v>
      </c>
      <c r="D229" t="s">
        <v>359</v>
      </c>
      <c r="E229" t="s">
        <v>360</v>
      </c>
      <c r="F229" t="s">
        <v>66</v>
      </c>
      <c r="G229" t="s">
        <v>67</v>
      </c>
      <c r="H229" t="s">
        <v>16</v>
      </c>
      <c r="I229" t="s">
        <v>17</v>
      </c>
    </row>
    <row r="230" spans="1:9">
      <c r="A230" t="str">
        <f>Sample_Layouts!D24</f>
        <v>Empty_Plate3_B3</v>
      </c>
      <c r="B230" t="s">
        <v>358</v>
      </c>
      <c r="C230" t="s">
        <v>69</v>
      </c>
      <c r="D230" t="s">
        <v>362</v>
      </c>
      <c r="E230" t="s">
        <v>363</v>
      </c>
      <c r="F230" t="s">
        <v>66</v>
      </c>
      <c r="G230" t="s">
        <v>67</v>
      </c>
      <c r="H230" t="s">
        <v>16</v>
      </c>
      <c r="I230" t="s">
        <v>17</v>
      </c>
    </row>
    <row r="231" spans="1:9">
      <c r="A231" t="str">
        <f>Sample_Layouts!D25</f>
        <v>Empty_Plate3_C3</v>
      </c>
      <c r="B231" t="s">
        <v>358</v>
      </c>
      <c r="C231" t="s">
        <v>71</v>
      </c>
      <c r="D231" t="s">
        <v>365</v>
      </c>
      <c r="E231" t="s">
        <v>366</v>
      </c>
      <c r="F231" t="s">
        <v>66</v>
      </c>
      <c r="G231" t="s">
        <v>67</v>
      </c>
      <c r="H231" t="s">
        <v>16</v>
      </c>
      <c r="I231" t="s">
        <v>17</v>
      </c>
    </row>
    <row r="232" spans="1:9">
      <c r="A232" t="str">
        <f>Sample_Layouts!D26</f>
        <v>Empty_Plate3_D3</v>
      </c>
      <c r="B232" t="s">
        <v>358</v>
      </c>
      <c r="C232" t="s">
        <v>73</v>
      </c>
      <c r="D232" t="s">
        <v>368</v>
      </c>
      <c r="E232" t="s">
        <v>369</v>
      </c>
      <c r="F232" t="s">
        <v>66</v>
      </c>
      <c r="G232" t="s">
        <v>67</v>
      </c>
      <c r="H232" t="s">
        <v>16</v>
      </c>
      <c r="I232" t="s">
        <v>17</v>
      </c>
    </row>
    <row r="233" spans="1:9">
      <c r="A233" t="str">
        <f>Sample_Layouts!D27</f>
        <v>Empty_Plate3_E3</v>
      </c>
      <c r="B233" t="s">
        <v>358</v>
      </c>
      <c r="C233" t="s">
        <v>75</v>
      </c>
      <c r="D233" t="s">
        <v>371</v>
      </c>
      <c r="E233" t="s">
        <v>372</v>
      </c>
      <c r="F233" t="s">
        <v>66</v>
      </c>
      <c r="G233" t="s">
        <v>67</v>
      </c>
      <c r="H233" t="s">
        <v>16</v>
      </c>
      <c r="I233" t="s">
        <v>17</v>
      </c>
    </row>
    <row r="234" spans="1:9">
      <c r="A234" t="str">
        <f>Sample_Layouts!D28</f>
        <v>Empty_Plate3_F3</v>
      </c>
      <c r="B234" t="s">
        <v>358</v>
      </c>
      <c r="C234" t="s">
        <v>77</v>
      </c>
      <c r="D234" t="s">
        <v>374</v>
      </c>
      <c r="E234" t="s">
        <v>375</v>
      </c>
      <c r="F234" t="s">
        <v>66</v>
      </c>
      <c r="G234" t="s">
        <v>67</v>
      </c>
      <c r="H234" t="s">
        <v>16</v>
      </c>
      <c r="I234" t="s">
        <v>17</v>
      </c>
    </row>
    <row r="235" spans="1:9">
      <c r="A235" t="str">
        <f>Sample_Layouts!D29</f>
        <v>Empty_Plate3_G3</v>
      </c>
      <c r="B235" t="s">
        <v>358</v>
      </c>
      <c r="C235" t="s">
        <v>79</v>
      </c>
      <c r="D235" t="s">
        <v>377</v>
      </c>
      <c r="E235" t="s">
        <v>378</v>
      </c>
      <c r="F235" t="s">
        <v>66</v>
      </c>
      <c r="G235" t="s">
        <v>67</v>
      </c>
      <c r="H235" t="s">
        <v>16</v>
      </c>
      <c r="I235" t="s">
        <v>17</v>
      </c>
    </row>
    <row r="236" spans="1:9">
      <c r="A236" t="str">
        <f>Sample_Layouts!D30</f>
        <v>Empty_Plate3_H3</v>
      </c>
      <c r="B236" t="s">
        <v>358</v>
      </c>
      <c r="C236" t="s">
        <v>81</v>
      </c>
      <c r="D236" t="s">
        <v>380</v>
      </c>
      <c r="E236" t="s">
        <v>381</v>
      </c>
      <c r="F236" t="s">
        <v>66</v>
      </c>
      <c r="G236" t="s">
        <v>67</v>
      </c>
      <c r="H236" t="s">
        <v>16</v>
      </c>
      <c r="I236" t="s">
        <v>17</v>
      </c>
    </row>
    <row r="237" spans="1:9">
      <c r="A237" t="str">
        <f>Sample_Layouts!E23</f>
        <v>Empty_Plate3_A4</v>
      </c>
      <c r="B237" t="s">
        <v>358</v>
      </c>
      <c r="C237" t="s">
        <v>83</v>
      </c>
      <c r="D237" t="s">
        <v>359</v>
      </c>
      <c r="E237" t="s">
        <v>360</v>
      </c>
      <c r="F237" t="s">
        <v>84</v>
      </c>
      <c r="G237" t="s">
        <v>85</v>
      </c>
      <c r="H237" t="s">
        <v>16</v>
      </c>
      <c r="I237" t="s">
        <v>17</v>
      </c>
    </row>
    <row r="238" spans="1:9">
      <c r="A238" t="str">
        <f>Sample_Layouts!E24</f>
        <v>Empty_Plate3_B4</v>
      </c>
      <c r="B238" t="s">
        <v>358</v>
      </c>
      <c r="C238" t="s">
        <v>87</v>
      </c>
      <c r="D238" t="s">
        <v>362</v>
      </c>
      <c r="E238" t="s">
        <v>363</v>
      </c>
      <c r="F238" t="s">
        <v>84</v>
      </c>
      <c r="G238" t="s">
        <v>85</v>
      </c>
      <c r="H238" t="s">
        <v>16</v>
      </c>
      <c r="I238" t="s">
        <v>17</v>
      </c>
    </row>
    <row r="239" spans="1:9">
      <c r="A239" t="str">
        <f>Sample_Layouts!E25</f>
        <v>Empty_Plate3_C4</v>
      </c>
      <c r="B239" t="s">
        <v>358</v>
      </c>
      <c r="C239" t="s">
        <v>89</v>
      </c>
      <c r="D239" t="s">
        <v>365</v>
      </c>
      <c r="E239" t="s">
        <v>366</v>
      </c>
      <c r="F239" t="s">
        <v>84</v>
      </c>
      <c r="G239" t="s">
        <v>85</v>
      </c>
      <c r="H239" t="s">
        <v>16</v>
      </c>
      <c r="I239" t="s">
        <v>17</v>
      </c>
    </row>
    <row r="240" spans="1:9">
      <c r="A240" t="str">
        <f>Sample_Layouts!E26</f>
        <v>Empty_Plate3_D4</v>
      </c>
      <c r="B240" t="s">
        <v>358</v>
      </c>
      <c r="C240" t="s">
        <v>91</v>
      </c>
      <c r="D240" t="s">
        <v>368</v>
      </c>
      <c r="E240" t="s">
        <v>369</v>
      </c>
      <c r="F240" t="s">
        <v>84</v>
      </c>
      <c r="G240" t="s">
        <v>85</v>
      </c>
      <c r="H240" t="s">
        <v>16</v>
      </c>
      <c r="I240" t="s">
        <v>17</v>
      </c>
    </row>
    <row r="241" spans="1:9">
      <c r="A241" t="str">
        <f>Sample_Layouts!E27</f>
        <v>Empty_Plate3_E4</v>
      </c>
      <c r="B241" t="s">
        <v>358</v>
      </c>
      <c r="C241" t="s">
        <v>93</v>
      </c>
      <c r="D241" t="s">
        <v>371</v>
      </c>
      <c r="E241" t="s">
        <v>372</v>
      </c>
      <c r="F241" t="s">
        <v>84</v>
      </c>
      <c r="G241" t="s">
        <v>85</v>
      </c>
      <c r="H241" t="s">
        <v>16</v>
      </c>
      <c r="I241" t="s">
        <v>17</v>
      </c>
    </row>
    <row r="242" spans="1:9">
      <c r="A242" t="str">
        <f>Sample_Layouts!E28</f>
        <v>Empty_Plate3_F4</v>
      </c>
      <c r="B242" t="s">
        <v>358</v>
      </c>
      <c r="C242" t="s">
        <v>95</v>
      </c>
      <c r="D242" t="s">
        <v>374</v>
      </c>
      <c r="E242" t="s">
        <v>375</v>
      </c>
      <c r="F242" t="s">
        <v>84</v>
      </c>
      <c r="G242" t="s">
        <v>85</v>
      </c>
      <c r="H242" t="s">
        <v>16</v>
      </c>
      <c r="I242" t="s">
        <v>17</v>
      </c>
    </row>
    <row r="243" spans="1:9">
      <c r="A243" t="str">
        <f>Sample_Layouts!E29</f>
        <v>Empty_Plate3_G4</v>
      </c>
      <c r="B243" t="s">
        <v>358</v>
      </c>
      <c r="C243" t="s">
        <v>97</v>
      </c>
      <c r="D243" t="s">
        <v>377</v>
      </c>
      <c r="E243" t="s">
        <v>378</v>
      </c>
      <c r="F243" t="s">
        <v>84</v>
      </c>
      <c r="G243" t="s">
        <v>85</v>
      </c>
      <c r="H243" t="s">
        <v>16</v>
      </c>
      <c r="I243" t="s">
        <v>17</v>
      </c>
    </row>
    <row r="244" spans="1:9">
      <c r="A244" t="str">
        <f>Sample_Layouts!E30</f>
        <v>Empty_Plate3_H4</v>
      </c>
      <c r="B244" t="s">
        <v>358</v>
      </c>
      <c r="C244" t="s">
        <v>99</v>
      </c>
      <c r="D244" t="s">
        <v>380</v>
      </c>
      <c r="E244" t="s">
        <v>381</v>
      </c>
      <c r="F244" t="s">
        <v>84</v>
      </c>
      <c r="G244" t="s">
        <v>85</v>
      </c>
      <c r="H244" t="s">
        <v>16</v>
      </c>
      <c r="I244" t="s">
        <v>17</v>
      </c>
    </row>
    <row r="245" spans="1:9">
      <c r="A245" t="str">
        <f>Sample_Layouts!F23</f>
        <v>Empty_Plate3_A5</v>
      </c>
      <c r="B245" t="s">
        <v>358</v>
      </c>
      <c r="C245" t="s">
        <v>101</v>
      </c>
      <c r="D245" t="s">
        <v>359</v>
      </c>
      <c r="E245" t="s">
        <v>360</v>
      </c>
      <c r="F245" t="s">
        <v>102</v>
      </c>
      <c r="G245" t="s">
        <v>103</v>
      </c>
      <c r="H245" t="s">
        <v>16</v>
      </c>
      <c r="I245" t="s">
        <v>17</v>
      </c>
    </row>
    <row r="246" spans="1:9">
      <c r="A246" t="str">
        <f>Sample_Layouts!F24</f>
        <v>Empty_Plate3_B5</v>
      </c>
      <c r="B246" t="s">
        <v>358</v>
      </c>
      <c r="C246" t="s">
        <v>105</v>
      </c>
      <c r="D246" t="s">
        <v>362</v>
      </c>
      <c r="E246" t="s">
        <v>363</v>
      </c>
      <c r="F246" t="s">
        <v>102</v>
      </c>
      <c r="G246" t="s">
        <v>103</v>
      </c>
      <c r="H246" t="s">
        <v>16</v>
      </c>
      <c r="I246" t="s">
        <v>17</v>
      </c>
    </row>
    <row r="247" spans="1:9">
      <c r="A247" t="str">
        <f>Sample_Layouts!F25</f>
        <v>Empty_Plate3_C5</v>
      </c>
      <c r="B247" t="s">
        <v>358</v>
      </c>
      <c r="C247" t="s">
        <v>107</v>
      </c>
      <c r="D247" t="s">
        <v>365</v>
      </c>
      <c r="E247" t="s">
        <v>366</v>
      </c>
      <c r="F247" t="s">
        <v>102</v>
      </c>
      <c r="G247" t="s">
        <v>103</v>
      </c>
      <c r="H247" t="s">
        <v>16</v>
      </c>
      <c r="I247" t="s">
        <v>17</v>
      </c>
    </row>
    <row r="248" spans="1:9">
      <c r="A248" t="str">
        <f>Sample_Layouts!F26</f>
        <v>Empty_Plate3_D5</v>
      </c>
      <c r="B248" t="s">
        <v>358</v>
      </c>
      <c r="C248" t="s">
        <v>109</v>
      </c>
      <c r="D248" t="s">
        <v>368</v>
      </c>
      <c r="E248" t="s">
        <v>369</v>
      </c>
      <c r="F248" t="s">
        <v>102</v>
      </c>
      <c r="G248" t="s">
        <v>103</v>
      </c>
      <c r="H248" t="s">
        <v>16</v>
      </c>
      <c r="I248" t="s">
        <v>17</v>
      </c>
    </row>
    <row r="249" spans="1:9">
      <c r="A249" t="str">
        <f>Sample_Layouts!F27</f>
        <v>Empty_Plate3_E5</v>
      </c>
      <c r="B249" t="s">
        <v>358</v>
      </c>
      <c r="C249" t="s">
        <v>111</v>
      </c>
      <c r="D249" t="s">
        <v>371</v>
      </c>
      <c r="E249" t="s">
        <v>372</v>
      </c>
      <c r="F249" t="s">
        <v>102</v>
      </c>
      <c r="G249" t="s">
        <v>103</v>
      </c>
      <c r="H249" t="s">
        <v>16</v>
      </c>
      <c r="I249" t="s">
        <v>17</v>
      </c>
    </row>
    <row r="250" spans="1:9">
      <c r="A250" t="str">
        <f>Sample_Layouts!F28</f>
        <v>Empty_Plate3_F5</v>
      </c>
      <c r="B250" t="s">
        <v>358</v>
      </c>
      <c r="C250" t="s">
        <v>113</v>
      </c>
      <c r="D250" t="s">
        <v>374</v>
      </c>
      <c r="E250" t="s">
        <v>375</v>
      </c>
      <c r="F250" t="s">
        <v>102</v>
      </c>
      <c r="G250" t="s">
        <v>103</v>
      </c>
      <c r="H250" t="s">
        <v>16</v>
      </c>
      <c r="I250" t="s">
        <v>17</v>
      </c>
    </row>
    <row r="251" spans="1:9">
      <c r="A251" t="str">
        <f>Sample_Layouts!F29</f>
        <v>Empty_Plate3_G5</v>
      </c>
      <c r="B251" t="s">
        <v>358</v>
      </c>
      <c r="C251" t="s">
        <v>115</v>
      </c>
      <c r="D251" t="s">
        <v>377</v>
      </c>
      <c r="E251" t="s">
        <v>378</v>
      </c>
      <c r="F251" t="s">
        <v>102</v>
      </c>
      <c r="G251" t="s">
        <v>103</v>
      </c>
      <c r="H251" t="s">
        <v>16</v>
      </c>
      <c r="I251" t="s">
        <v>17</v>
      </c>
    </row>
    <row r="252" spans="1:9">
      <c r="A252" t="str">
        <f>Sample_Layouts!F30</f>
        <v>Empty_Plate3_H5</v>
      </c>
      <c r="B252" t="s">
        <v>358</v>
      </c>
      <c r="C252" t="s">
        <v>117</v>
      </c>
      <c r="D252" t="s">
        <v>380</v>
      </c>
      <c r="E252" t="s">
        <v>381</v>
      </c>
      <c r="F252" t="s">
        <v>102</v>
      </c>
      <c r="G252" t="s">
        <v>103</v>
      </c>
      <c r="H252" t="s">
        <v>16</v>
      </c>
      <c r="I252" t="s">
        <v>17</v>
      </c>
    </row>
    <row r="253" spans="1:9">
      <c r="A253" t="str">
        <f>Sample_Layouts!G23</f>
        <v>Empty_Plate3_A6</v>
      </c>
      <c r="B253" t="s">
        <v>358</v>
      </c>
      <c r="C253" t="s">
        <v>119</v>
      </c>
      <c r="D253" t="s">
        <v>359</v>
      </c>
      <c r="E253" t="s">
        <v>360</v>
      </c>
      <c r="F253" t="s">
        <v>120</v>
      </c>
      <c r="G253" t="s">
        <v>121</v>
      </c>
      <c r="H253" t="s">
        <v>16</v>
      </c>
      <c r="I253" t="s">
        <v>17</v>
      </c>
    </row>
    <row r="254" spans="1:9">
      <c r="A254" t="str">
        <f>Sample_Layouts!G24</f>
        <v>Empty_Plate3_B6</v>
      </c>
      <c r="B254" t="s">
        <v>358</v>
      </c>
      <c r="C254" t="s">
        <v>123</v>
      </c>
      <c r="D254" t="s">
        <v>362</v>
      </c>
      <c r="E254" t="s">
        <v>363</v>
      </c>
      <c r="F254" t="s">
        <v>120</v>
      </c>
      <c r="G254" t="s">
        <v>121</v>
      </c>
      <c r="H254" t="s">
        <v>16</v>
      </c>
      <c r="I254" t="s">
        <v>17</v>
      </c>
    </row>
    <row r="255" spans="1:9">
      <c r="A255" t="str">
        <f>Sample_Layouts!G25</f>
        <v>Empty_Plate3_C6</v>
      </c>
      <c r="B255" t="s">
        <v>358</v>
      </c>
      <c r="C255" t="s">
        <v>125</v>
      </c>
      <c r="D255" t="s">
        <v>365</v>
      </c>
      <c r="E255" t="s">
        <v>366</v>
      </c>
      <c r="F255" t="s">
        <v>120</v>
      </c>
      <c r="G255" t="s">
        <v>121</v>
      </c>
      <c r="H255" t="s">
        <v>16</v>
      </c>
      <c r="I255" t="s">
        <v>17</v>
      </c>
    </row>
    <row r="256" spans="1:9">
      <c r="A256" t="str">
        <f>Sample_Layouts!G26</f>
        <v>Empty_Plate3_D6</v>
      </c>
      <c r="B256" t="s">
        <v>358</v>
      </c>
      <c r="C256" t="s">
        <v>127</v>
      </c>
      <c r="D256" t="s">
        <v>368</v>
      </c>
      <c r="E256" t="s">
        <v>369</v>
      </c>
      <c r="F256" t="s">
        <v>120</v>
      </c>
      <c r="G256" t="s">
        <v>121</v>
      </c>
      <c r="H256" t="s">
        <v>16</v>
      </c>
      <c r="I256" t="s">
        <v>17</v>
      </c>
    </row>
    <row r="257" spans="1:9">
      <c r="A257" t="str">
        <f>Sample_Layouts!G27</f>
        <v>Empty_Plate3_E6</v>
      </c>
      <c r="B257" t="s">
        <v>358</v>
      </c>
      <c r="C257" t="s">
        <v>129</v>
      </c>
      <c r="D257" t="s">
        <v>371</v>
      </c>
      <c r="E257" t="s">
        <v>372</v>
      </c>
      <c r="F257" t="s">
        <v>120</v>
      </c>
      <c r="G257" t="s">
        <v>121</v>
      </c>
      <c r="H257" t="s">
        <v>16</v>
      </c>
      <c r="I257" t="s">
        <v>17</v>
      </c>
    </row>
    <row r="258" spans="1:9">
      <c r="A258" t="str">
        <f>Sample_Layouts!G28</f>
        <v>Empty_Plate3_F6</v>
      </c>
      <c r="B258" t="s">
        <v>358</v>
      </c>
      <c r="C258" t="s">
        <v>131</v>
      </c>
      <c r="D258" t="s">
        <v>374</v>
      </c>
      <c r="E258" t="s">
        <v>375</v>
      </c>
      <c r="F258" t="s">
        <v>120</v>
      </c>
      <c r="G258" t="s">
        <v>121</v>
      </c>
      <c r="H258" t="s">
        <v>16</v>
      </c>
      <c r="I258" t="s">
        <v>17</v>
      </c>
    </row>
    <row r="259" spans="1:9">
      <c r="A259" t="str">
        <f>Sample_Layouts!G29</f>
        <v>Empty_Plate3_G6</v>
      </c>
      <c r="B259" t="s">
        <v>358</v>
      </c>
      <c r="C259" t="s">
        <v>133</v>
      </c>
      <c r="D259" t="s">
        <v>377</v>
      </c>
      <c r="E259" t="s">
        <v>378</v>
      </c>
      <c r="F259" t="s">
        <v>120</v>
      </c>
      <c r="G259" t="s">
        <v>121</v>
      </c>
      <c r="H259" t="s">
        <v>16</v>
      </c>
      <c r="I259" t="s">
        <v>17</v>
      </c>
    </row>
    <row r="260" spans="1:9">
      <c r="A260" t="str">
        <f>Sample_Layouts!G30</f>
        <v>Empty_Plate3_H6</v>
      </c>
      <c r="B260" t="s">
        <v>358</v>
      </c>
      <c r="C260" t="s">
        <v>135</v>
      </c>
      <c r="D260" t="s">
        <v>380</v>
      </c>
      <c r="E260" t="s">
        <v>381</v>
      </c>
      <c r="F260" t="s">
        <v>120</v>
      </c>
      <c r="G260" t="s">
        <v>121</v>
      </c>
      <c r="H260" t="s">
        <v>16</v>
      </c>
      <c r="I260" t="s">
        <v>17</v>
      </c>
    </row>
    <row r="261" spans="1:9">
      <c r="A261" t="str">
        <f>Sample_Layouts!H23</f>
        <v>Empty_Plate3_A7</v>
      </c>
      <c r="B261" t="s">
        <v>358</v>
      </c>
      <c r="C261" t="s">
        <v>137</v>
      </c>
      <c r="D261" t="s">
        <v>359</v>
      </c>
      <c r="E261" t="s">
        <v>360</v>
      </c>
      <c r="F261" t="s">
        <v>138</v>
      </c>
      <c r="G261" t="s">
        <v>139</v>
      </c>
      <c r="H261" t="s">
        <v>16</v>
      </c>
      <c r="I261" t="s">
        <v>17</v>
      </c>
    </row>
    <row r="262" spans="1:9">
      <c r="A262" t="str">
        <f>Sample_Layouts!H24</f>
        <v>Empty_Plate3_B7</v>
      </c>
      <c r="B262" t="s">
        <v>358</v>
      </c>
      <c r="C262" t="s">
        <v>141</v>
      </c>
      <c r="D262" t="s">
        <v>362</v>
      </c>
      <c r="E262" t="s">
        <v>363</v>
      </c>
      <c r="F262" t="s">
        <v>138</v>
      </c>
      <c r="G262" t="s">
        <v>139</v>
      </c>
      <c r="H262" t="s">
        <v>16</v>
      </c>
      <c r="I262" t="s">
        <v>17</v>
      </c>
    </row>
    <row r="263" spans="1:9">
      <c r="A263" t="str">
        <f>Sample_Layouts!H25</f>
        <v>Empty_Plate3_C7</v>
      </c>
      <c r="B263" t="s">
        <v>358</v>
      </c>
      <c r="C263" t="s">
        <v>143</v>
      </c>
      <c r="D263" t="s">
        <v>365</v>
      </c>
      <c r="E263" t="s">
        <v>366</v>
      </c>
      <c r="F263" t="s">
        <v>138</v>
      </c>
      <c r="G263" t="s">
        <v>139</v>
      </c>
      <c r="H263" t="s">
        <v>16</v>
      </c>
      <c r="I263" t="s">
        <v>17</v>
      </c>
    </row>
    <row r="264" spans="1:9">
      <c r="A264" t="str">
        <f>Sample_Layouts!H26</f>
        <v>Empty_Plate3_D7</v>
      </c>
      <c r="B264" t="s">
        <v>358</v>
      </c>
      <c r="C264" t="s">
        <v>145</v>
      </c>
      <c r="D264" t="s">
        <v>368</v>
      </c>
      <c r="E264" t="s">
        <v>369</v>
      </c>
      <c r="F264" t="s">
        <v>138</v>
      </c>
      <c r="G264" t="s">
        <v>139</v>
      </c>
      <c r="H264" t="s">
        <v>16</v>
      </c>
      <c r="I264" t="s">
        <v>17</v>
      </c>
    </row>
    <row r="265" spans="1:9">
      <c r="A265" t="str">
        <f>Sample_Layouts!H27</f>
        <v>Empty_Plate3_E7</v>
      </c>
      <c r="B265" t="s">
        <v>358</v>
      </c>
      <c r="C265" t="s">
        <v>147</v>
      </c>
      <c r="D265" t="s">
        <v>371</v>
      </c>
      <c r="E265" t="s">
        <v>372</v>
      </c>
      <c r="F265" t="s">
        <v>138</v>
      </c>
      <c r="G265" t="s">
        <v>139</v>
      </c>
      <c r="H265" t="s">
        <v>16</v>
      </c>
      <c r="I265" t="s">
        <v>17</v>
      </c>
    </row>
    <row r="266" spans="1:9">
      <c r="A266" t="str">
        <f>Sample_Layouts!H28</f>
        <v>Empty_Plate3_F7</v>
      </c>
      <c r="B266" t="s">
        <v>358</v>
      </c>
      <c r="C266" t="s">
        <v>149</v>
      </c>
      <c r="D266" t="s">
        <v>374</v>
      </c>
      <c r="E266" t="s">
        <v>375</v>
      </c>
      <c r="F266" t="s">
        <v>138</v>
      </c>
      <c r="G266" t="s">
        <v>139</v>
      </c>
      <c r="H266" t="s">
        <v>16</v>
      </c>
      <c r="I266" t="s">
        <v>17</v>
      </c>
    </row>
    <row r="267" spans="1:9">
      <c r="A267" t="str">
        <f>Sample_Layouts!H29</f>
        <v>Empty_Plate3_G7</v>
      </c>
      <c r="B267" t="s">
        <v>358</v>
      </c>
      <c r="C267" t="s">
        <v>151</v>
      </c>
      <c r="D267" t="s">
        <v>377</v>
      </c>
      <c r="E267" t="s">
        <v>378</v>
      </c>
      <c r="F267" t="s">
        <v>138</v>
      </c>
      <c r="G267" t="s">
        <v>139</v>
      </c>
      <c r="H267" t="s">
        <v>16</v>
      </c>
      <c r="I267" t="s">
        <v>17</v>
      </c>
    </row>
    <row r="268" spans="1:9">
      <c r="A268" t="str">
        <f>Sample_Layouts!H30</f>
        <v>Empty_Plate3_H7</v>
      </c>
      <c r="B268" t="s">
        <v>358</v>
      </c>
      <c r="C268" t="s">
        <v>153</v>
      </c>
      <c r="D268" t="s">
        <v>380</v>
      </c>
      <c r="E268" t="s">
        <v>381</v>
      </c>
      <c r="F268" t="s">
        <v>138</v>
      </c>
      <c r="G268" t="s">
        <v>139</v>
      </c>
      <c r="H268" t="s">
        <v>16</v>
      </c>
      <c r="I268" t="s">
        <v>17</v>
      </c>
    </row>
    <row r="269" spans="1:9">
      <c r="A269" t="str">
        <f>Sample_Layouts!I23</f>
        <v>Empty_Plate3_A8</v>
      </c>
      <c r="B269" t="s">
        <v>358</v>
      </c>
      <c r="C269" t="s">
        <v>155</v>
      </c>
      <c r="D269" t="s">
        <v>359</v>
      </c>
      <c r="E269" t="s">
        <v>360</v>
      </c>
      <c r="F269" t="s">
        <v>156</v>
      </c>
      <c r="G269" t="s">
        <v>157</v>
      </c>
      <c r="H269" t="s">
        <v>16</v>
      </c>
      <c r="I269" t="s">
        <v>17</v>
      </c>
    </row>
    <row r="270" spans="1:9">
      <c r="A270" t="str">
        <f>Sample_Layouts!I24</f>
        <v>Empty_Plate3_B8</v>
      </c>
      <c r="B270" t="s">
        <v>358</v>
      </c>
      <c r="C270" t="s">
        <v>159</v>
      </c>
      <c r="D270" t="s">
        <v>362</v>
      </c>
      <c r="E270" t="s">
        <v>363</v>
      </c>
      <c r="F270" t="s">
        <v>156</v>
      </c>
      <c r="G270" t="s">
        <v>157</v>
      </c>
      <c r="H270" t="s">
        <v>16</v>
      </c>
      <c r="I270" t="s">
        <v>17</v>
      </c>
    </row>
    <row r="271" spans="1:9">
      <c r="A271" t="str">
        <f>Sample_Layouts!I25</f>
        <v>Empty_Plate3_C8</v>
      </c>
      <c r="B271" t="s">
        <v>358</v>
      </c>
      <c r="C271" t="s">
        <v>161</v>
      </c>
      <c r="D271" t="s">
        <v>365</v>
      </c>
      <c r="E271" t="s">
        <v>366</v>
      </c>
      <c r="F271" t="s">
        <v>156</v>
      </c>
      <c r="G271" t="s">
        <v>157</v>
      </c>
      <c r="H271" t="s">
        <v>16</v>
      </c>
      <c r="I271" t="s">
        <v>17</v>
      </c>
    </row>
    <row r="272" spans="1:9">
      <c r="A272" t="str">
        <f>Sample_Layouts!I26</f>
        <v>Empty_Plate3_D8</v>
      </c>
      <c r="B272" t="s">
        <v>358</v>
      </c>
      <c r="C272" t="s">
        <v>163</v>
      </c>
      <c r="D272" t="s">
        <v>368</v>
      </c>
      <c r="E272" t="s">
        <v>369</v>
      </c>
      <c r="F272" t="s">
        <v>156</v>
      </c>
      <c r="G272" t="s">
        <v>157</v>
      </c>
      <c r="H272" t="s">
        <v>16</v>
      </c>
      <c r="I272" t="s">
        <v>17</v>
      </c>
    </row>
    <row r="273" spans="1:9">
      <c r="A273" t="str">
        <f>Sample_Layouts!I27</f>
        <v>Empty_Plate3_E8</v>
      </c>
      <c r="B273" t="s">
        <v>358</v>
      </c>
      <c r="C273" t="s">
        <v>165</v>
      </c>
      <c r="D273" t="s">
        <v>371</v>
      </c>
      <c r="E273" t="s">
        <v>372</v>
      </c>
      <c r="F273" t="s">
        <v>156</v>
      </c>
      <c r="G273" t="s">
        <v>157</v>
      </c>
      <c r="H273" t="s">
        <v>16</v>
      </c>
      <c r="I273" t="s">
        <v>17</v>
      </c>
    </row>
    <row r="274" spans="1:9">
      <c r="A274" t="str">
        <f>Sample_Layouts!I28</f>
        <v>Empty_Plate3_F8</v>
      </c>
      <c r="B274" t="s">
        <v>358</v>
      </c>
      <c r="C274" t="s">
        <v>167</v>
      </c>
      <c r="D274" t="s">
        <v>374</v>
      </c>
      <c r="E274" t="s">
        <v>375</v>
      </c>
      <c r="F274" t="s">
        <v>156</v>
      </c>
      <c r="G274" t="s">
        <v>157</v>
      </c>
      <c r="H274" t="s">
        <v>16</v>
      </c>
      <c r="I274" t="s">
        <v>17</v>
      </c>
    </row>
    <row r="275" spans="1:9">
      <c r="A275" t="str">
        <f>Sample_Layouts!I29</f>
        <v>Empty_Plate3_G8</v>
      </c>
      <c r="B275" t="s">
        <v>358</v>
      </c>
      <c r="C275" t="s">
        <v>169</v>
      </c>
      <c r="D275" t="s">
        <v>377</v>
      </c>
      <c r="E275" t="s">
        <v>378</v>
      </c>
      <c r="F275" t="s">
        <v>156</v>
      </c>
      <c r="G275" t="s">
        <v>157</v>
      </c>
      <c r="H275" t="s">
        <v>16</v>
      </c>
      <c r="I275" t="s">
        <v>17</v>
      </c>
    </row>
    <row r="276" spans="1:9">
      <c r="A276" t="str">
        <f>Sample_Layouts!I30</f>
        <v>Empty_Plate3_H8</v>
      </c>
      <c r="B276" t="s">
        <v>358</v>
      </c>
      <c r="C276" t="s">
        <v>171</v>
      </c>
      <c r="D276" t="s">
        <v>380</v>
      </c>
      <c r="E276" t="s">
        <v>381</v>
      </c>
      <c r="F276" t="s">
        <v>156</v>
      </c>
      <c r="G276" t="s">
        <v>157</v>
      </c>
      <c r="H276" t="s">
        <v>16</v>
      </c>
      <c r="I276" t="s">
        <v>17</v>
      </c>
    </row>
    <row r="277" spans="1:9">
      <c r="A277" t="str">
        <f>Sample_Layouts!J23</f>
        <v>Empty_Plate3_A9</v>
      </c>
      <c r="B277" t="s">
        <v>358</v>
      </c>
      <c r="C277" t="s">
        <v>173</v>
      </c>
      <c r="D277" t="s">
        <v>359</v>
      </c>
      <c r="E277" t="s">
        <v>360</v>
      </c>
      <c r="F277" t="s">
        <v>174</v>
      </c>
      <c r="G277" t="s">
        <v>175</v>
      </c>
      <c r="H277" t="s">
        <v>16</v>
      </c>
      <c r="I277" t="s">
        <v>17</v>
      </c>
    </row>
    <row r="278" spans="1:9">
      <c r="A278" t="str">
        <f>Sample_Layouts!J24</f>
        <v>Empty_Plate3_B9</v>
      </c>
      <c r="B278" t="s">
        <v>358</v>
      </c>
      <c r="C278" t="s">
        <v>177</v>
      </c>
      <c r="D278" t="s">
        <v>362</v>
      </c>
      <c r="E278" t="s">
        <v>363</v>
      </c>
      <c r="F278" t="s">
        <v>174</v>
      </c>
      <c r="G278" t="s">
        <v>175</v>
      </c>
      <c r="H278" t="s">
        <v>16</v>
      </c>
      <c r="I278" t="s">
        <v>17</v>
      </c>
    </row>
    <row r="279" spans="1:9">
      <c r="A279" t="str">
        <f>Sample_Layouts!J25</f>
        <v>Empty_Plate3_C9</v>
      </c>
      <c r="B279" t="s">
        <v>358</v>
      </c>
      <c r="C279" t="s">
        <v>179</v>
      </c>
      <c r="D279" t="s">
        <v>365</v>
      </c>
      <c r="E279" t="s">
        <v>366</v>
      </c>
      <c r="F279" t="s">
        <v>174</v>
      </c>
      <c r="G279" t="s">
        <v>175</v>
      </c>
      <c r="H279" t="s">
        <v>16</v>
      </c>
      <c r="I279" t="s">
        <v>17</v>
      </c>
    </row>
    <row r="280" spans="1:9">
      <c r="A280" t="str">
        <f>Sample_Layouts!J26</f>
        <v>Empty_Plate3_D9</v>
      </c>
      <c r="B280" t="s">
        <v>358</v>
      </c>
      <c r="C280" t="s">
        <v>181</v>
      </c>
      <c r="D280" t="s">
        <v>368</v>
      </c>
      <c r="E280" t="s">
        <v>369</v>
      </c>
      <c r="F280" t="s">
        <v>174</v>
      </c>
      <c r="G280" t="s">
        <v>175</v>
      </c>
      <c r="H280" t="s">
        <v>16</v>
      </c>
      <c r="I280" t="s">
        <v>17</v>
      </c>
    </row>
    <row r="281" spans="1:9">
      <c r="A281" t="str">
        <f>Sample_Layouts!J27</f>
        <v>Empty_Plate3_E9</v>
      </c>
      <c r="B281" t="s">
        <v>358</v>
      </c>
      <c r="C281" t="s">
        <v>183</v>
      </c>
      <c r="D281" t="s">
        <v>371</v>
      </c>
      <c r="E281" t="s">
        <v>372</v>
      </c>
      <c r="F281" t="s">
        <v>174</v>
      </c>
      <c r="G281" t="s">
        <v>175</v>
      </c>
      <c r="H281" t="s">
        <v>16</v>
      </c>
      <c r="I281" t="s">
        <v>17</v>
      </c>
    </row>
    <row r="282" spans="1:9">
      <c r="A282" t="str">
        <f>Sample_Layouts!J28</f>
        <v>Empty_Plate3_F9</v>
      </c>
      <c r="B282" t="s">
        <v>358</v>
      </c>
      <c r="C282" t="s">
        <v>185</v>
      </c>
      <c r="D282" t="s">
        <v>374</v>
      </c>
      <c r="E282" t="s">
        <v>375</v>
      </c>
      <c r="F282" t="s">
        <v>174</v>
      </c>
      <c r="G282" t="s">
        <v>175</v>
      </c>
      <c r="H282" t="s">
        <v>16</v>
      </c>
      <c r="I282" t="s">
        <v>17</v>
      </c>
    </row>
    <row r="283" spans="1:9">
      <c r="A283" t="str">
        <f>Sample_Layouts!J29</f>
        <v>Empty_Plate3_G9</v>
      </c>
      <c r="B283" t="s">
        <v>358</v>
      </c>
      <c r="C283" t="s">
        <v>187</v>
      </c>
      <c r="D283" t="s">
        <v>377</v>
      </c>
      <c r="E283" t="s">
        <v>378</v>
      </c>
      <c r="F283" t="s">
        <v>174</v>
      </c>
      <c r="G283" t="s">
        <v>175</v>
      </c>
      <c r="H283" t="s">
        <v>16</v>
      </c>
      <c r="I283" t="s">
        <v>17</v>
      </c>
    </row>
    <row r="284" spans="1:9">
      <c r="A284" t="str">
        <f>Sample_Layouts!J30</f>
        <v>Empty_Plate3_H9</v>
      </c>
      <c r="B284" t="s">
        <v>358</v>
      </c>
      <c r="C284" t="s">
        <v>189</v>
      </c>
      <c r="D284" t="s">
        <v>380</v>
      </c>
      <c r="E284" t="s">
        <v>381</v>
      </c>
      <c r="F284" t="s">
        <v>174</v>
      </c>
      <c r="G284" t="s">
        <v>175</v>
      </c>
      <c r="H284" t="s">
        <v>16</v>
      </c>
      <c r="I284" t="s">
        <v>17</v>
      </c>
    </row>
    <row r="285" spans="1:9">
      <c r="A285" t="str">
        <f>Sample_Layouts!K23</f>
        <v>Empty_Plate3_A10</v>
      </c>
      <c r="B285" t="s">
        <v>358</v>
      </c>
      <c r="C285" t="s">
        <v>191</v>
      </c>
      <c r="D285" t="s">
        <v>359</v>
      </c>
      <c r="E285" t="s">
        <v>360</v>
      </c>
      <c r="F285" t="s">
        <v>192</v>
      </c>
      <c r="G285" t="s">
        <v>193</v>
      </c>
      <c r="H285" t="s">
        <v>16</v>
      </c>
      <c r="I285" t="s">
        <v>17</v>
      </c>
    </row>
    <row r="286" spans="1:9">
      <c r="A286" t="str">
        <f>Sample_Layouts!K24</f>
        <v>Empty_Plate3_B10</v>
      </c>
      <c r="B286" t="s">
        <v>358</v>
      </c>
      <c r="C286" t="s">
        <v>195</v>
      </c>
      <c r="D286" t="s">
        <v>362</v>
      </c>
      <c r="E286" t="s">
        <v>363</v>
      </c>
      <c r="F286" t="s">
        <v>192</v>
      </c>
      <c r="G286" t="s">
        <v>193</v>
      </c>
      <c r="H286" t="s">
        <v>16</v>
      </c>
      <c r="I286" t="s">
        <v>17</v>
      </c>
    </row>
    <row r="287" spans="1:9">
      <c r="A287" t="str">
        <f>Sample_Layouts!K25</f>
        <v>Empty_Plate3_C10</v>
      </c>
      <c r="B287" t="s">
        <v>358</v>
      </c>
      <c r="C287" t="s">
        <v>197</v>
      </c>
      <c r="D287" t="s">
        <v>365</v>
      </c>
      <c r="E287" t="s">
        <v>366</v>
      </c>
      <c r="F287" t="s">
        <v>192</v>
      </c>
      <c r="G287" t="s">
        <v>193</v>
      </c>
      <c r="H287" t="s">
        <v>16</v>
      </c>
      <c r="I287" t="s">
        <v>17</v>
      </c>
    </row>
    <row r="288" spans="1:9">
      <c r="A288" t="str">
        <f>Sample_Layouts!K26</f>
        <v>Empty_Plate3_D10</v>
      </c>
      <c r="B288" t="s">
        <v>358</v>
      </c>
      <c r="C288" t="s">
        <v>199</v>
      </c>
      <c r="D288" t="s">
        <v>368</v>
      </c>
      <c r="E288" t="s">
        <v>369</v>
      </c>
      <c r="F288" t="s">
        <v>192</v>
      </c>
      <c r="G288" t="s">
        <v>193</v>
      </c>
      <c r="H288" t="s">
        <v>16</v>
      </c>
      <c r="I288" t="s">
        <v>17</v>
      </c>
    </row>
    <row r="289" spans="1:9">
      <c r="A289" t="str">
        <f>Sample_Layouts!K27</f>
        <v>Empty_Plate3_E10</v>
      </c>
      <c r="B289" t="s">
        <v>358</v>
      </c>
      <c r="C289" t="s">
        <v>201</v>
      </c>
      <c r="D289" t="s">
        <v>371</v>
      </c>
      <c r="E289" t="s">
        <v>372</v>
      </c>
      <c r="F289" t="s">
        <v>192</v>
      </c>
      <c r="G289" t="s">
        <v>193</v>
      </c>
      <c r="H289" t="s">
        <v>16</v>
      </c>
      <c r="I289" t="s">
        <v>17</v>
      </c>
    </row>
    <row r="290" spans="1:9">
      <c r="A290" t="str">
        <f>Sample_Layouts!K28</f>
        <v>Empty_Plate3_F10</v>
      </c>
      <c r="B290" t="s">
        <v>358</v>
      </c>
      <c r="C290" t="s">
        <v>203</v>
      </c>
      <c r="D290" t="s">
        <v>374</v>
      </c>
      <c r="E290" t="s">
        <v>375</v>
      </c>
      <c r="F290" t="s">
        <v>192</v>
      </c>
      <c r="G290" t="s">
        <v>193</v>
      </c>
      <c r="H290" t="s">
        <v>16</v>
      </c>
      <c r="I290" t="s">
        <v>17</v>
      </c>
    </row>
    <row r="291" spans="1:9">
      <c r="A291" t="str">
        <f>Sample_Layouts!K29</f>
        <v>Empty_Plate3_G10</v>
      </c>
      <c r="B291" t="s">
        <v>358</v>
      </c>
      <c r="C291" t="s">
        <v>205</v>
      </c>
      <c r="D291" t="s">
        <v>377</v>
      </c>
      <c r="E291" t="s">
        <v>378</v>
      </c>
      <c r="F291" t="s">
        <v>192</v>
      </c>
      <c r="G291" t="s">
        <v>193</v>
      </c>
      <c r="H291" t="s">
        <v>16</v>
      </c>
      <c r="I291" t="s">
        <v>17</v>
      </c>
    </row>
    <row r="292" spans="1:9">
      <c r="A292" t="str">
        <f>Sample_Layouts!K30</f>
        <v>Empty_Plate3_H10</v>
      </c>
      <c r="B292" t="s">
        <v>358</v>
      </c>
      <c r="C292" t="s">
        <v>207</v>
      </c>
      <c r="D292" t="s">
        <v>380</v>
      </c>
      <c r="E292" t="s">
        <v>381</v>
      </c>
      <c r="F292" t="s">
        <v>192</v>
      </c>
      <c r="G292" t="s">
        <v>193</v>
      </c>
      <c r="H292" t="s">
        <v>16</v>
      </c>
      <c r="I292" t="s">
        <v>17</v>
      </c>
    </row>
    <row r="293" spans="1:9">
      <c r="A293" t="str">
        <f>Sample_Layouts!L23</f>
        <v>Empty_Plate3_A11</v>
      </c>
      <c r="B293" t="s">
        <v>358</v>
      </c>
      <c r="C293" t="s">
        <v>209</v>
      </c>
      <c r="D293" t="s">
        <v>359</v>
      </c>
      <c r="E293" t="s">
        <v>360</v>
      </c>
      <c r="F293" t="s">
        <v>210</v>
      </c>
      <c r="G293" t="s">
        <v>211</v>
      </c>
      <c r="H293" t="s">
        <v>16</v>
      </c>
      <c r="I293" t="s">
        <v>17</v>
      </c>
    </row>
    <row r="294" spans="1:9">
      <c r="A294" t="str">
        <f>Sample_Layouts!L24</f>
        <v>Empty_Plate3_B11</v>
      </c>
      <c r="B294" t="s">
        <v>358</v>
      </c>
      <c r="C294" t="s">
        <v>213</v>
      </c>
      <c r="D294" t="s">
        <v>362</v>
      </c>
      <c r="E294" t="s">
        <v>363</v>
      </c>
      <c r="F294" t="s">
        <v>210</v>
      </c>
      <c r="G294" t="s">
        <v>211</v>
      </c>
      <c r="H294" t="s">
        <v>16</v>
      </c>
      <c r="I294" t="s">
        <v>17</v>
      </c>
    </row>
    <row r="295" spans="1:9">
      <c r="A295" t="str">
        <f>Sample_Layouts!L25</f>
        <v>Empty_Plate3_C11</v>
      </c>
      <c r="B295" t="s">
        <v>358</v>
      </c>
      <c r="C295" t="s">
        <v>215</v>
      </c>
      <c r="D295" t="s">
        <v>365</v>
      </c>
      <c r="E295" t="s">
        <v>366</v>
      </c>
      <c r="F295" t="s">
        <v>210</v>
      </c>
      <c r="G295" t="s">
        <v>211</v>
      </c>
      <c r="H295" t="s">
        <v>16</v>
      </c>
      <c r="I295" t="s">
        <v>17</v>
      </c>
    </row>
    <row r="296" spans="1:9">
      <c r="A296" t="str">
        <f>Sample_Layouts!L26</f>
        <v>Empty_Plate3_D11</v>
      </c>
      <c r="B296" t="s">
        <v>358</v>
      </c>
      <c r="C296" t="s">
        <v>217</v>
      </c>
      <c r="D296" t="s">
        <v>368</v>
      </c>
      <c r="E296" t="s">
        <v>369</v>
      </c>
      <c r="F296" t="s">
        <v>210</v>
      </c>
      <c r="G296" t="s">
        <v>211</v>
      </c>
      <c r="H296" t="s">
        <v>16</v>
      </c>
      <c r="I296" t="s">
        <v>17</v>
      </c>
    </row>
    <row r="297" spans="1:9">
      <c r="A297" t="str">
        <f>Sample_Layouts!L27</f>
        <v>Empty_Plate3_E11</v>
      </c>
      <c r="B297" t="s">
        <v>358</v>
      </c>
      <c r="C297" t="s">
        <v>219</v>
      </c>
      <c r="D297" t="s">
        <v>371</v>
      </c>
      <c r="E297" t="s">
        <v>372</v>
      </c>
      <c r="F297" t="s">
        <v>210</v>
      </c>
      <c r="G297" t="s">
        <v>211</v>
      </c>
      <c r="H297" t="s">
        <v>16</v>
      </c>
      <c r="I297" t="s">
        <v>17</v>
      </c>
    </row>
    <row r="298" spans="1:9">
      <c r="A298" t="str">
        <f>Sample_Layouts!L28</f>
        <v>Empty_Plate3_F11</v>
      </c>
      <c r="B298" t="s">
        <v>358</v>
      </c>
      <c r="C298" t="s">
        <v>221</v>
      </c>
      <c r="D298" t="s">
        <v>374</v>
      </c>
      <c r="E298" t="s">
        <v>375</v>
      </c>
      <c r="F298" t="s">
        <v>210</v>
      </c>
      <c r="G298" t="s">
        <v>211</v>
      </c>
      <c r="H298" t="s">
        <v>16</v>
      </c>
      <c r="I298" t="s">
        <v>17</v>
      </c>
    </row>
    <row r="299" spans="1:9">
      <c r="A299" t="str">
        <f>Sample_Layouts!L29</f>
        <v>Empty_Plate3_G11</v>
      </c>
      <c r="B299" t="s">
        <v>358</v>
      </c>
      <c r="C299" t="s">
        <v>223</v>
      </c>
      <c r="D299" t="s">
        <v>377</v>
      </c>
      <c r="E299" t="s">
        <v>378</v>
      </c>
      <c r="F299" t="s">
        <v>210</v>
      </c>
      <c r="G299" t="s">
        <v>211</v>
      </c>
      <c r="H299" t="s">
        <v>16</v>
      </c>
      <c r="I299" t="s">
        <v>17</v>
      </c>
    </row>
    <row r="300" spans="1:9">
      <c r="A300" t="str">
        <f>Sample_Layouts!L30</f>
        <v>Empty_Plate3_H11</v>
      </c>
      <c r="B300" t="s">
        <v>358</v>
      </c>
      <c r="C300" t="s">
        <v>225</v>
      </c>
      <c r="D300" t="s">
        <v>380</v>
      </c>
      <c r="E300" t="s">
        <v>381</v>
      </c>
      <c r="F300" t="s">
        <v>210</v>
      </c>
      <c r="G300" t="s">
        <v>211</v>
      </c>
      <c r="H300" t="s">
        <v>16</v>
      </c>
      <c r="I300" t="s">
        <v>17</v>
      </c>
    </row>
    <row r="301" spans="1:9">
      <c r="A301" t="str">
        <f>Sample_Layouts!M23</f>
        <v>Empty_Plate3_A12</v>
      </c>
      <c r="B301" t="s">
        <v>358</v>
      </c>
      <c r="C301" t="s">
        <v>227</v>
      </c>
      <c r="D301" t="s">
        <v>359</v>
      </c>
      <c r="E301" t="s">
        <v>360</v>
      </c>
      <c r="F301" t="s">
        <v>228</v>
      </c>
      <c r="G301" t="s">
        <v>229</v>
      </c>
      <c r="H301" t="s">
        <v>16</v>
      </c>
      <c r="I301" t="s">
        <v>17</v>
      </c>
    </row>
    <row r="302" spans="1:9">
      <c r="A302" t="str">
        <f>Sample_Layouts!M24</f>
        <v>Empty_Plate3_B12</v>
      </c>
      <c r="B302" t="s">
        <v>358</v>
      </c>
      <c r="C302" t="s">
        <v>231</v>
      </c>
      <c r="D302" t="s">
        <v>362</v>
      </c>
      <c r="E302" t="s">
        <v>363</v>
      </c>
      <c r="F302" t="s">
        <v>228</v>
      </c>
      <c r="G302" t="s">
        <v>229</v>
      </c>
      <c r="H302" t="s">
        <v>16</v>
      </c>
      <c r="I302" t="s">
        <v>17</v>
      </c>
    </row>
    <row r="303" spans="1:9">
      <c r="A303" t="str">
        <f>Sample_Layouts!M25</f>
        <v>Empty_Plate3_C12</v>
      </c>
      <c r="B303" t="s">
        <v>358</v>
      </c>
      <c r="C303" t="s">
        <v>233</v>
      </c>
      <c r="D303" t="s">
        <v>365</v>
      </c>
      <c r="E303" t="s">
        <v>366</v>
      </c>
      <c r="F303" t="s">
        <v>228</v>
      </c>
      <c r="G303" t="s">
        <v>229</v>
      </c>
      <c r="H303" t="s">
        <v>16</v>
      </c>
      <c r="I303" t="s">
        <v>17</v>
      </c>
    </row>
    <row r="304" spans="1:9">
      <c r="A304" t="str">
        <f>Sample_Layouts!M26</f>
        <v>Empty_Plate3_D12</v>
      </c>
      <c r="B304" t="s">
        <v>358</v>
      </c>
      <c r="C304" t="s">
        <v>235</v>
      </c>
      <c r="D304" t="s">
        <v>368</v>
      </c>
      <c r="E304" t="s">
        <v>369</v>
      </c>
      <c r="F304" t="s">
        <v>228</v>
      </c>
      <c r="G304" t="s">
        <v>229</v>
      </c>
      <c r="H304" t="s">
        <v>16</v>
      </c>
      <c r="I304" t="s">
        <v>17</v>
      </c>
    </row>
    <row r="305" spans="1:9">
      <c r="A305" t="str">
        <f>Sample_Layouts!M27</f>
        <v>Empty_Plate3_E12</v>
      </c>
      <c r="B305" t="s">
        <v>358</v>
      </c>
      <c r="C305" t="s">
        <v>237</v>
      </c>
      <c r="D305" t="s">
        <v>371</v>
      </c>
      <c r="E305" t="s">
        <v>372</v>
      </c>
      <c r="F305" t="s">
        <v>228</v>
      </c>
      <c r="G305" t="s">
        <v>229</v>
      </c>
      <c r="H305" t="s">
        <v>16</v>
      </c>
      <c r="I305" t="s">
        <v>17</v>
      </c>
    </row>
    <row r="306" spans="1:9">
      <c r="A306" t="str">
        <f>Sample_Layouts!M28</f>
        <v>Empty_Plate3_F12</v>
      </c>
      <c r="B306" t="s">
        <v>358</v>
      </c>
      <c r="C306" t="s">
        <v>239</v>
      </c>
      <c r="D306" t="s">
        <v>374</v>
      </c>
      <c r="E306" t="s">
        <v>375</v>
      </c>
      <c r="F306" t="s">
        <v>228</v>
      </c>
      <c r="G306" t="s">
        <v>229</v>
      </c>
      <c r="H306" t="s">
        <v>16</v>
      </c>
      <c r="I306" t="s">
        <v>17</v>
      </c>
    </row>
    <row r="307" spans="1:9">
      <c r="A307" t="str">
        <f>Sample_Layouts!M29</f>
        <v>Empty_Plate3_G12</v>
      </c>
      <c r="B307" t="s">
        <v>358</v>
      </c>
      <c r="C307" t="s">
        <v>241</v>
      </c>
      <c r="D307" t="s">
        <v>377</v>
      </c>
      <c r="E307" t="s">
        <v>378</v>
      </c>
      <c r="F307" t="s">
        <v>228</v>
      </c>
      <c r="G307" t="s">
        <v>229</v>
      </c>
      <c r="H307" t="s">
        <v>16</v>
      </c>
      <c r="I307" t="s">
        <v>17</v>
      </c>
    </row>
    <row r="308" spans="1:9">
      <c r="A308" t="str">
        <f>Sample_Layouts!M30</f>
        <v>Empty_Plate3_H12</v>
      </c>
      <c r="B308" t="s">
        <v>358</v>
      </c>
      <c r="C308" t="s">
        <v>243</v>
      </c>
      <c r="D308" t="s">
        <v>380</v>
      </c>
      <c r="E308" t="s">
        <v>381</v>
      </c>
      <c r="F308" t="s">
        <v>228</v>
      </c>
      <c r="G308" t="s">
        <v>229</v>
      </c>
      <c r="H308" t="s">
        <v>16</v>
      </c>
      <c r="I308" t="s">
        <v>17</v>
      </c>
    </row>
    <row r="309" spans="1:9">
      <c r="A309" s="5" t="str">
        <f>Sample_Layouts!B33</f>
        <v>Empty_Plate4_A1</v>
      </c>
      <c r="B309" t="s">
        <v>471</v>
      </c>
      <c r="C309" t="s">
        <v>11</v>
      </c>
      <c r="D309" t="s">
        <v>12</v>
      </c>
      <c r="E309" t="s">
        <v>13</v>
      </c>
      <c r="F309" t="s">
        <v>472</v>
      </c>
      <c r="G309" t="s">
        <v>473</v>
      </c>
      <c r="H309" t="s">
        <v>16</v>
      </c>
      <c r="I309" t="s">
        <v>17</v>
      </c>
    </row>
    <row r="310" spans="1:9">
      <c r="A310" s="5" t="str">
        <f>Sample_Layouts!B34</f>
        <v>Empty_Plate4_B1</v>
      </c>
      <c r="B310" t="s">
        <v>471</v>
      </c>
      <c r="C310" t="s">
        <v>19</v>
      </c>
      <c r="D310" t="s">
        <v>20</v>
      </c>
      <c r="E310" t="s">
        <v>21</v>
      </c>
      <c r="F310" t="s">
        <v>472</v>
      </c>
      <c r="G310" t="s">
        <v>473</v>
      </c>
      <c r="H310" t="s">
        <v>16</v>
      </c>
      <c r="I310" t="s">
        <v>17</v>
      </c>
    </row>
    <row r="311" spans="1:9">
      <c r="A311" s="5" t="str">
        <f>Sample_Layouts!B35</f>
        <v>Empty_Plate4_C1</v>
      </c>
      <c r="B311" t="s">
        <v>471</v>
      </c>
      <c r="C311" t="s">
        <v>23</v>
      </c>
      <c r="D311" t="s">
        <v>24</v>
      </c>
      <c r="E311" t="s">
        <v>25</v>
      </c>
      <c r="F311" t="s">
        <v>472</v>
      </c>
      <c r="G311" t="s">
        <v>473</v>
      </c>
      <c r="H311" t="s">
        <v>16</v>
      </c>
      <c r="I311" t="s">
        <v>17</v>
      </c>
    </row>
    <row r="312" spans="1:9">
      <c r="A312" s="5" t="str">
        <f>Sample_Layouts!B36</f>
        <v>Empty_Plate4_D1</v>
      </c>
      <c r="B312" t="s">
        <v>471</v>
      </c>
      <c r="C312" t="s">
        <v>27</v>
      </c>
      <c r="D312" t="s">
        <v>28</v>
      </c>
      <c r="E312" t="s">
        <v>29</v>
      </c>
      <c r="F312" t="s">
        <v>472</v>
      </c>
      <c r="G312" t="s">
        <v>473</v>
      </c>
      <c r="H312" t="s">
        <v>16</v>
      </c>
      <c r="I312" t="s">
        <v>17</v>
      </c>
    </row>
    <row r="313" spans="1:9">
      <c r="A313" s="5" t="str">
        <f>Sample_Layouts!B37</f>
        <v>Empty_Plate4_E1</v>
      </c>
      <c r="B313" t="s">
        <v>471</v>
      </c>
      <c r="C313" t="s">
        <v>31</v>
      </c>
      <c r="D313" t="s">
        <v>32</v>
      </c>
      <c r="E313" t="s">
        <v>33</v>
      </c>
      <c r="F313" t="s">
        <v>472</v>
      </c>
      <c r="G313" t="s">
        <v>473</v>
      </c>
      <c r="H313" t="s">
        <v>16</v>
      </c>
      <c r="I313" t="s">
        <v>17</v>
      </c>
    </row>
    <row r="314" spans="1:9">
      <c r="A314" s="5" t="str">
        <f>Sample_Layouts!B38</f>
        <v>Empty_Plate4_F1</v>
      </c>
      <c r="B314" t="s">
        <v>471</v>
      </c>
      <c r="C314" t="s">
        <v>35</v>
      </c>
      <c r="D314" t="s">
        <v>36</v>
      </c>
      <c r="E314" t="s">
        <v>37</v>
      </c>
      <c r="F314" t="s">
        <v>472</v>
      </c>
      <c r="G314" t="s">
        <v>473</v>
      </c>
      <c r="H314" t="s">
        <v>16</v>
      </c>
      <c r="I314" t="s">
        <v>17</v>
      </c>
    </row>
    <row r="315" spans="1:9">
      <c r="A315" s="5" t="str">
        <f>Sample_Layouts!B39</f>
        <v>Empty_Plate4_G1</v>
      </c>
      <c r="B315" t="s">
        <v>471</v>
      </c>
      <c r="C315" t="s">
        <v>39</v>
      </c>
      <c r="D315" t="s">
        <v>40</v>
      </c>
      <c r="E315" t="s">
        <v>41</v>
      </c>
      <c r="F315" t="s">
        <v>472</v>
      </c>
      <c r="G315" t="s">
        <v>473</v>
      </c>
      <c r="H315" t="s">
        <v>16</v>
      </c>
      <c r="I315" t="s">
        <v>17</v>
      </c>
    </row>
    <row r="316" spans="1:9">
      <c r="A316" s="5" t="str">
        <f>Sample_Layouts!B40</f>
        <v>Empty_Plate4_H1</v>
      </c>
      <c r="B316" t="s">
        <v>471</v>
      </c>
      <c r="C316" t="s">
        <v>43</v>
      </c>
      <c r="D316" t="s">
        <v>44</v>
      </c>
      <c r="E316" t="s">
        <v>45</v>
      </c>
      <c r="F316" t="s">
        <v>472</v>
      </c>
      <c r="G316" t="s">
        <v>473</v>
      </c>
      <c r="H316" t="s">
        <v>16</v>
      </c>
      <c r="I316" t="s">
        <v>17</v>
      </c>
    </row>
    <row r="317" spans="1:9">
      <c r="A317" t="str">
        <f>Sample_Layouts!C33</f>
        <v>Empty_Plate4_A2</v>
      </c>
      <c r="B317" t="s">
        <v>471</v>
      </c>
      <c r="C317" t="s">
        <v>47</v>
      </c>
      <c r="D317" t="s">
        <v>12</v>
      </c>
      <c r="E317" t="s">
        <v>13</v>
      </c>
      <c r="F317" t="s">
        <v>482</v>
      </c>
      <c r="G317" t="s">
        <v>483</v>
      </c>
      <c r="H317" t="s">
        <v>16</v>
      </c>
      <c r="I317" t="s">
        <v>17</v>
      </c>
    </row>
    <row r="318" spans="1:9">
      <c r="A318" t="str">
        <f>Sample_Layouts!C34</f>
        <v>Empty_Plate4_B2</v>
      </c>
      <c r="B318" t="s">
        <v>471</v>
      </c>
      <c r="C318" t="s">
        <v>51</v>
      </c>
      <c r="D318" t="s">
        <v>20</v>
      </c>
      <c r="E318" t="s">
        <v>21</v>
      </c>
      <c r="F318" t="s">
        <v>482</v>
      </c>
      <c r="G318" t="s">
        <v>483</v>
      </c>
      <c r="H318" t="s">
        <v>16</v>
      </c>
      <c r="I318" t="s">
        <v>17</v>
      </c>
    </row>
    <row r="319" spans="1:9">
      <c r="A319" t="str">
        <f>Sample_Layouts!C35</f>
        <v>Empty_Plate4_C2</v>
      </c>
      <c r="B319" t="s">
        <v>471</v>
      </c>
      <c r="C319" t="s">
        <v>53</v>
      </c>
      <c r="D319" t="s">
        <v>24</v>
      </c>
      <c r="E319" t="s">
        <v>25</v>
      </c>
      <c r="F319" t="s">
        <v>482</v>
      </c>
      <c r="G319" t="s">
        <v>483</v>
      </c>
      <c r="H319" t="s">
        <v>16</v>
      </c>
      <c r="I319" t="s">
        <v>17</v>
      </c>
    </row>
    <row r="320" spans="1:9">
      <c r="A320" t="str">
        <f>Sample_Layouts!C36</f>
        <v>Empty_Plate4_D2</v>
      </c>
      <c r="B320" t="s">
        <v>471</v>
      </c>
      <c r="C320" t="s">
        <v>55</v>
      </c>
      <c r="D320" t="s">
        <v>28</v>
      </c>
      <c r="E320" t="s">
        <v>29</v>
      </c>
      <c r="F320" t="s">
        <v>482</v>
      </c>
      <c r="G320" t="s">
        <v>483</v>
      </c>
      <c r="H320" t="s">
        <v>16</v>
      </c>
      <c r="I320" t="s">
        <v>17</v>
      </c>
    </row>
    <row r="321" spans="1:9">
      <c r="A321" t="str">
        <f>Sample_Layouts!C37</f>
        <v>Empty_Plate4_E2</v>
      </c>
      <c r="B321" t="s">
        <v>471</v>
      </c>
      <c r="C321" t="s">
        <v>57</v>
      </c>
      <c r="D321" t="s">
        <v>32</v>
      </c>
      <c r="E321" t="s">
        <v>33</v>
      </c>
      <c r="F321" t="s">
        <v>482</v>
      </c>
      <c r="G321" t="s">
        <v>483</v>
      </c>
      <c r="H321" t="s">
        <v>16</v>
      </c>
      <c r="I321" t="s">
        <v>17</v>
      </c>
    </row>
    <row r="322" spans="1:9">
      <c r="A322" t="str">
        <f>Sample_Layouts!C38</f>
        <v>Empty_Plate4_F2</v>
      </c>
      <c r="B322" t="s">
        <v>471</v>
      </c>
      <c r="C322" t="s">
        <v>59</v>
      </c>
      <c r="D322" t="s">
        <v>36</v>
      </c>
      <c r="E322" t="s">
        <v>37</v>
      </c>
      <c r="F322" t="s">
        <v>482</v>
      </c>
      <c r="G322" t="s">
        <v>483</v>
      </c>
      <c r="H322" t="s">
        <v>16</v>
      </c>
      <c r="I322" t="s">
        <v>17</v>
      </c>
    </row>
    <row r="323" spans="1:9">
      <c r="A323" t="str">
        <f>Sample_Layouts!C39</f>
        <v>Empty_Plate4_G2</v>
      </c>
      <c r="B323" t="s">
        <v>471</v>
      </c>
      <c r="C323" t="s">
        <v>61</v>
      </c>
      <c r="D323" t="s">
        <v>40</v>
      </c>
      <c r="E323" t="s">
        <v>41</v>
      </c>
      <c r="F323" t="s">
        <v>482</v>
      </c>
      <c r="G323" t="s">
        <v>483</v>
      </c>
      <c r="H323" t="s">
        <v>16</v>
      </c>
      <c r="I323" t="s">
        <v>17</v>
      </c>
    </row>
    <row r="324" spans="1:9">
      <c r="A324" t="str">
        <f>Sample_Layouts!C40</f>
        <v>Empty_Plate4_H2</v>
      </c>
      <c r="B324" t="s">
        <v>471</v>
      </c>
      <c r="C324" t="s">
        <v>63</v>
      </c>
      <c r="D324" t="s">
        <v>44</v>
      </c>
      <c r="E324" t="s">
        <v>45</v>
      </c>
      <c r="F324" t="s">
        <v>482</v>
      </c>
      <c r="G324" t="s">
        <v>483</v>
      </c>
      <c r="H324" t="s">
        <v>16</v>
      </c>
      <c r="I324" t="s">
        <v>17</v>
      </c>
    </row>
    <row r="325" spans="1:9">
      <c r="A325" t="str">
        <f>Sample_Layouts!D33</f>
        <v>Empty_Plate4_A3</v>
      </c>
      <c r="B325" t="s">
        <v>471</v>
      </c>
      <c r="C325" t="s">
        <v>65</v>
      </c>
      <c r="D325" t="s">
        <v>12</v>
      </c>
      <c r="E325" t="s">
        <v>13</v>
      </c>
      <c r="F325" t="s">
        <v>492</v>
      </c>
      <c r="G325" t="s">
        <v>493</v>
      </c>
      <c r="H325" t="s">
        <v>16</v>
      </c>
      <c r="I325" t="s">
        <v>17</v>
      </c>
    </row>
    <row r="326" spans="1:9">
      <c r="A326" t="str">
        <f>Sample_Layouts!D34</f>
        <v>Empty_Plate4_B3</v>
      </c>
      <c r="B326" t="s">
        <v>471</v>
      </c>
      <c r="C326" t="s">
        <v>69</v>
      </c>
      <c r="D326" t="s">
        <v>20</v>
      </c>
      <c r="E326" t="s">
        <v>21</v>
      </c>
      <c r="F326" t="s">
        <v>492</v>
      </c>
      <c r="G326" t="s">
        <v>493</v>
      </c>
      <c r="H326" t="s">
        <v>16</v>
      </c>
      <c r="I326" t="s">
        <v>17</v>
      </c>
    </row>
    <row r="327" spans="1:9">
      <c r="A327" t="str">
        <f>Sample_Layouts!D35</f>
        <v>Empty_Plate4_C3</v>
      </c>
      <c r="B327" t="s">
        <v>471</v>
      </c>
      <c r="C327" t="s">
        <v>71</v>
      </c>
      <c r="D327" t="s">
        <v>24</v>
      </c>
      <c r="E327" t="s">
        <v>25</v>
      </c>
      <c r="F327" t="s">
        <v>492</v>
      </c>
      <c r="G327" t="s">
        <v>493</v>
      </c>
      <c r="H327" t="s">
        <v>16</v>
      </c>
      <c r="I327" t="s">
        <v>17</v>
      </c>
    </row>
    <row r="328" spans="1:9">
      <c r="A328" t="str">
        <f>Sample_Layouts!D36</f>
        <v>Empty_Plate4_D3</v>
      </c>
      <c r="B328" t="s">
        <v>471</v>
      </c>
      <c r="C328" t="s">
        <v>73</v>
      </c>
      <c r="D328" t="s">
        <v>28</v>
      </c>
      <c r="E328" t="s">
        <v>29</v>
      </c>
      <c r="F328" t="s">
        <v>492</v>
      </c>
      <c r="G328" t="s">
        <v>493</v>
      </c>
      <c r="H328" t="s">
        <v>16</v>
      </c>
      <c r="I328" t="s">
        <v>17</v>
      </c>
    </row>
    <row r="329" spans="1:9">
      <c r="A329" t="str">
        <f>Sample_Layouts!D37</f>
        <v>Empty_Plate4_E3</v>
      </c>
      <c r="B329" t="s">
        <v>471</v>
      </c>
      <c r="C329" t="s">
        <v>75</v>
      </c>
      <c r="D329" t="s">
        <v>32</v>
      </c>
      <c r="E329" t="s">
        <v>33</v>
      </c>
      <c r="F329" t="s">
        <v>492</v>
      </c>
      <c r="G329" t="s">
        <v>493</v>
      </c>
      <c r="H329" t="s">
        <v>16</v>
      </c>
      <c r="I329" t="s">
        <v>17</v>
      </c>
    </row>
    <row r="330" spans="1:9">
      <c r="A330" t="str">
        <f>Sample_Layouts!D38</f>
        <v>Empty_Plate4_F3</v>
      </c>
      <c r="B330" t="s">
        <v>471</v>
      </c>
      <c r="C330" t="s">
        <v>77</v>
      </c>
      <c r="D330" t="s">
        <v>36</v>
      </c>
      <c r="E330" t="s">
        <v>37</v>
      </c>
      <c r="F330" t="s">
        <v>492</v>
      </c>
      <c r="G330" t="s">
        <v>493</v>
      </c>
      <c r="H330" t="s">
        <v>16</v>
      </c>
      <c r="I330" t="s">
        <v>17</v>
      </c>
    </row>
    <row r="331" spans="1:9">
      <c r="A331" t="str">
        <f>Sample_Layouts!D39</f>
        <v>Empty_Plate4_G3</v>
      </c>
      <c r="B331" t="s">
        <v>471</v>
      </c>
      <c r="C331" t="s">
        <v>79</v>
      </c>
      <c r="D331" t="s">
        <v>40</v>
      </c>
      <c r="E331" t="s">
        <v>41</v>
      </c>
      <c r="F331" t="s">
        <v>492</v>
      </c>
      <c r="G331" t="s">
        <v>493</v>
      </c>
      <c r="H331" t="s">
        <v>16</v>
      </c>
      <c r="I331" t="s">
        <v>17</v>
      </c>
    </row>
    <row r="332" spans="1:9">
      <c r="A332" t="str">
        <f>Sample_Layouts!D40</f>
        <v>Empty_Plate4_H3</v>
      </c>
      <c r="B332" t="s">
        <v>471</v>
      </c>
      <c r="C332" t="s">
        <v>81</v>
      </c>
      <c r="D332" t="s">
        <v>44</v>
      </c>
      <c r="E332" t="s">
        <v>45</v>
      </c>
      <c r="F332" t="s">
        <v>492</v>
      </c>
      <c r="G332" t="s">
        <v>493</v>
      </c>
      <c r="H332" t="s">
        <v>16</v>
      </c>
      <c r="I332" t="s">
        <v>17</v>
      </c>
    </row>
    <row r="333" spans="1:9">
      <c r="A333" t="str">
        <f>Sample_Layouts!E33</f>
        <v>Empty_Plate4_A4</v>
      </c>
      <c r="B333" t="s">
        <v>471</v>
      </c>
      <c r="C333" t="s">
        <v>83</v>
      </c>
      <c r="D333" t="s">
        <v>12</v>
      </c>
      <c r="E333" t="s">
        <v>13</v>
      </c>
      <c r="F333" t="s">
        <v>502</v>
      </c>
      <c r="G333" t="s">
        <v>503</v>
      </c>
      <c r="H333" t="s">
        <v>16</v>
      </c>
      <c r="I333" t="s">
        <v>17</v>
      </c>
    </row>
    <row r="334" spans="1:9">
      <c r="A334" t="str">
        <f>Sample_Layouts!E34</f>
        <v>Empty_Plate4_B4</v>
      </c>
      <c r="B334" t="s">
        <v>471</v>
      </c>
      <c r="C334" t="s">
        <v>87</v>
      </c>
      <c r="D334" t="s">
        <v>20</v>
      </c>
      <c r="E334" t="s">
        <v>21</v>
      </c>
      <c r="F334" t="s">
        <v>502</v>
      </c>
      <c r="G334" t="s">
        <v>503</v>
      </c>
      <c r="H334" t="s">
        <v>16</v>
      </c>
      <c r="I334" t="s">
        <v>17</v>
      </c>
    </row>
    <row r="335" spans="1:9">
      <c r="A335" t="str">
        <f>Sample_Layouts!E35</f>
        <v>Empty_Plate4_C4</v>
      </c>
      <c r="B335" t="s">
        <v>471</v>
      </c>
      <c r="C335" t="s">
        <v>89</v>
      </c>
      <c r="D335" t="s">
        <v>24</v>
      </c>
      <c r="E335" t="s">
        <v>25</v>
      </c>
      <c r="F335" t="s">
        <v>502</v>
      </c>
      <c r="G335" t="s">
        <v>503</v>
      </c>
      <c r="H335" t="s">
        <v>16</v>
      </c>
      <c r="I335" t="s">
        <v>17</v>
      </c>
    </row>
    <row r="336" spans="1:9">
      <c r="A336" t="str">
        <f>Sample_Layouts!E36</f>
        <v>Empty_Plate4_D4</v>
      </c>
      <c r="B336" t="s">
        <v>471</v>
      </c>
      <c r="C336" t="s">
        <v>91</v>
      </c>
      <c r="D336" t="s">
        <v>28</v>
      </c>
      <c r="E336" t="s">
        <v>29</v>
      </c>
      <c r="F336" t="s">
        <v>502</v>
      </c>
      <c r="G336" t="s">
        <v>503</v>
      </c>
      <c r="H336" t="s">
        <v>16</v>
      </c>
      <c r="I336" t="s">
        <v>17</v>
      </c>
    </row>
    <row r="337" spans="1:9">
      <c r="A337" t="str">
        <f>Sample_Layouts!E37</f>
        <v>Empty_Plate4_E4</v>
      </c>
      <c r="B337" t="s">
        <v>471</v>
      </c>
      <c r="C337" t="s">
        <v>93</v>
      </c>
      <c r="D337" t="s">
        <v>32</v>
      </c>
      <c r="E337" t="s">
        <v>33</v>
      </c>
      <c r="F337" t="s">
        <v>502</v>
      </c>
      <c r="G337" t="s">
        <v>503</v>
      </c>
      <c r="H337" t="s">
        <v>16</v>
      </c>
      <c r="I337" t="s">
        <v>17</v>
      </c>
    </row>
    <row r="338" spans="1:9">
      <c r="A338" t="str">
        <f>Sample_Layouts!E38</f>
        <v>Empty_Plate4_F4</v>
      </c>
      <c r="B338" t="s">
        <v>471</v>
      </c>
      <c r="C338" t="s">
        <v>95</v>
      </c>
      <c r="D338" t="s">
        <v>36</v>
      </c>
      <c r="E338" t="s">
        <v>37</v>
      </c>
      <c r="F338" t="s">
        <v>502</v>
      </c>
      <c r="G338" t="s">
        <v>503</v>
      </c>
      <c r="H338" t="s">
        <v>16</v>
      </c>
      <c r="I338" t="s">
        <v>17</v>
      </c>
    </row>
    <row r="339" spans="1:9">
      <c r="A339" t="str">
        <f>Sample_Layouts!E39</f>
        <v>Empty_Plate4_G4</v>
      </c>
      <c r="B339" t="s">
        <v>471</v>
      </c>
      <c r="C339" t="s">
        <v>97</v>
      </c>
      <c r="D339" t="s">
        <v>40</v>
      </c>
      <c r="E339" t="s">
        <v>41</v>
      </c>
      <c r="F339" t="s">
        <v>502</v>
      </c>
      <c r="G339" t="s">
        <v>503</v>
      </c>
      <c r="H339" t="s">
        <v>16</v>
      </c>
      <c r="I339" t="s">
        <v>17</v>
      </c>
    </row>
    <row r="340" spans="1:9">
      <c r="A340" t="str">
        <f>Sample_Layouts!E40</f>
        <v>Empty_Plate4_H4</v>
      </c>
      <c r="B340" t="s">
        <v>471</v>
      </c>
      <c r="C340" t="s">
        <v>99</v>
      </c>
      <c r="D340" t="s">
        <v>44</v>
      </c>
      <c r="E340" t="s">
        <v>45</v>
      </c>
      <c r="F340" t="s">
        <v>502</v>
      </c>
      <c r="G340" t="s">
        <v>503</v>
      </c>
      <c r="H340" t="s">
        <v>16</v>
      </c>
      <c r="I340" t="s">
        <v>17</v>
      </c>
    </row>
    <row r="341" spans="1:9">
      <c r="A341" t="str">
        <f>Sample_Layouts!F33</f>
        <v>Empty_Plate4_A5</v>
      </c>
      <c r="B341" t="s">
        <v>471</v>
      </c>
      <c r="C341" t="s">
        <v>101</v>
      </c>
      <c r="D341" t="s">
        <v>12</v>
      </c>
      <c r="E341" t="s">
        <v>13</v>
      </c>
      <c r="F341" t="s">
        <v>512</v>
      </c>
      <c r="G341" t="s">
        <v>513</v>
      </c>
      <c r="H341" t="s">
        <v>16</v>
      </c>
      <c r="I341" t="s">
        <v>17</v>
      </c>
    </row>
    <row r="342" spans="1:9">
      <c r="A342" t="str">
        <f>Sample_Layouts!F34</f>
        <v>Empty_Plate4_B5</v>
      </c>
      <c r="B342" t="s">
        <v>471</v>
      </c>
      <c r="C342" t="s">
        <v>105</v>
      </c>
      <c r="D342" t="s">
        <v>20</v>
      </c>
      <c r="E342" t="s">
        <v>21</v>
      </c>
      <c r="F342" t="s">
        <v>512</v>
      </c>
      <c r="G342" t="s">
        <v>513</v>
      </c>
      <c r="H342" t="s">
        <v>16</v>
      </c>
      <c r="I342" t="s">
        <v>17</v>
      </c>
    </row>
    <row r="343" spans="1:9">
      <c r="A343" t="str">
        <f>Sample_Layouts!F35</f>
        <v>Empty_Plate4_C5</v>
      </c>
      <c r="B343" t="s">
        <v>471</v>
      </c>
      <c r="C343" t="s">
        <v>107</v>
      </c>
      <c r="D343" t="s">
        <v>24</v>
      </c>
      <c r="E343" t="s">
        <v>25</v>
      </c>
      <c r="F343" t="s">
        <v>512</v>
      </c>
      <c r="G343" t="s">
        <v>513</v>
      </c>
      <c r="H343" t="s">
        <v>16</v>
      </c>
      <c r="I343" t="s">
        <v>17</v>
      </c>
    </row>
    <row r="344" spans="1:9">
      <c r="A344" t="str">
        <f>Sample_Layouts!F36</f>
        <v>Empty_Plate4_D5</v>
      </c>
      <c r="B344" t="s">
        <v>471</v>
      </c>
      <c r="C344" t="s">
        <v>109</v>
      </c>
      <c r="D344" t="s">
        <v>28</v>
      </c>
      <c r="E344" t="s">
        <v>29</v>
      </c>
      <c r="F344" t="s">
        <v>512</v>
      </c>
      <c r="G344" t="s">
        <v>513</v>
      </c>
      <c r="H344" t="s">
        <v>16</v>
      </c>
      <c r="I344" t="s">
        <v>17</v>
      </c>
    </row>
    <row r="345" spans="1:9">
      <c r="A345" t="str">
        <f>Sample_Layouts!F37</f>
        <v>Empty_Plate4_E5</v>
      </c>
      <c r="B345" t="s">
        <v>471</v>
      </c>
      <c r="C345" t="s">
        <v>111</v>
      </c>
      <c r="D345" t="s">
        <v>32</v>
      </c>
      <c r="E345" t="s">
        <v>33</v>
      </c>
      <c r="F345" t="s">
        <v>512</v>
      </c>
      <c r="G345" t="s">
        <v>513</v>
      </c>
      <c r="H345" t="s">
        <v>16</v>
      </c>
      <c r="I345" t="s">
        <v>17</v>
      </c>
    </row>
    <row r="346" spans="1:9">
      <c r="A346" t="str">
        <f>Sample_Layouts!F38</f>
        <v>Empty_Plate4_F5</v>
      </c>
      <c r="B346" t="s">
        <v>471</v>
      </c>
      <c r="C346" t="s">
        <v>113</v>
      </c>
      <c r="D346" t="s">
        <v>36</v>
      </c>
      <c r="E346" t="s">
        <v>37</v>
      </c>
      <c r="F346" t="s">
        <v>512</v>
      </c>
      <c r="G346" t="s">
        <v>513</v>
      </c>
      <c r="H346" t="s">
        <v>16</v>
      </c>
      <c r="I346" t="s">
        <v>17</v>
      </c>
    </row>
    <row r="347" spans="1:9">
      <c r="A347" t="str">
        <f>Sample_Layouts!F39</f>
        <v>Empty_Plate4_G5</v>
      </c>
      <c r="B347" t="s">
        <v>471</v>
      </c>
      <c r="C347" t="s">
        <v>115</v>
      </c>
      <c r="D347" t="s">
        <v>40</v>
      </c>
      <c r="E347" t="s">
        <v>41</v>
      </c>
      <c r="F347" t="s">
        <v>512</v>
      </c>
      <c r="G347" t="s">
        <v>513</v>
      </c>
      <c r="H347" t="s">
        <v>16</v>
      </c>
      <c r="I347" t="s">
        <v>17</v>
      </c>
    </row>
    <row r="348" spans="1:9">
      <c r="A348" t="str">
        <f>Sample_Layouts!F40</f>
        <v>Empty_Plate4_H5</v>
      </c>
      <c r="B348" t="s">
        <v>471</v>
      </c>
      <c r="C348" t="s">
        <v>117</v>
      </c>
      <c r="D348" t="s">
        <v>44</v>
      </c>
      <c r="E348" t="s">
        <v>45</v>
      </c>
      <c r="F348" t="s">
        <v>512</v>
      </c>
      <c r="G348" t="s">
        <v>513</v>
      </c>
      <c r="H348" t="s">
        <v>16</v>
      </c>
      <c r="I348" t="s">
        <v>17</v>
      </c>
    </row>
    <row r="349" spans="1:9">
      <c r="A349" t="str">
        <f>Sample_Layouts!G33</f>
        <v>Empty_Plate4_A6</v>
      </c>
      <c r="B349" t="s">
        <v>471</v>
      </c>
      <c r="C349" t="s">
        <v>119</v>
      </c>
      <c r="D349" t="s">
        <v>12</v>
      </c>
      <c r="E349" t="s">
        <v>13</v>
      </c>
      <c r="F349" t="s">
        <v>522</v>
      </c>
      <c r="G349" t="s">
        <v>523</v>
      </c>
      <c r="H349" t="s">
        <v>16</v>
      </c>
      <c r="I349" t="s">
        <v>17</v>
      </c>
    </row>
    <row r="350" spans="1:9">
      <c r="A350" t="str">
        <f>Sample_Layouts!G34</f>
        <v>Empty_Plate4_B6</v>
      </c>
      <c r="B350" t="s">
        <v>471</v>
      </c>
      <c r="C350" t="s">
        <v>123</v>
      </c>
      <c r="D350" t="s">
        <v>20</v>
      </c>
      <c r="E350" t="s">
        <v>21</v>
      </c>
      <c r="F350" t="s">
        <v>522</v>
      </c>
      <c r="G350" t="s">
        <v>523</v>
      </c>
      <c r="H350" t="s">
        <v>16</v>
      </c>
      <c r="I350" t="s">
        <v>17</v>
      </c>
    </row>
    <row r="351" spans="1:9">
      <c r="A351" t="str">
        <f>Sample_Layouts!G35</f>
        <v>Empty_Plate4_C6</v>
      </c>
      <c r="B351" t="s">
        <v>471</v>
      </c>
      <c r="C351" t="s">
        <v>125</v>
      </c>
      <c r="D351" t="s">
        <v>24</v>
      </c>
      <c r="E351" t="s">
        <v>25</v>
      </c>
      <c r="F351" t="s">
        <v>522</v>
      </c>
      <c r="G351" t="s">
        <v>523</v>
      </c>
      <c r="H351" t="s">
        <v>16</v>
      </c>
      <c r="I351" t="s">
        <v>17</v>
      </c>
    </row>
    <row r="352" spans="1:9">
      <c r="A352" t="str">
        <f>Sample_Layouts!G36</f>
        <v>Empty_Plate4_D6</v>
      </c>
      <c r="B352" t="s">
        <v>471</v>
      </c>
      <c r="C352" t="s">
        <v>127</v>
      </c>
      <c r="D352" t="s">
        <v>28</v>
      </c>
      <c r="E352" t="s">
        <v>29</v>
      </c>
      <c r="F352" t="s">
        <v>522</v>
      </c>
      <c r="G352" t="s">
        <v>523</v>
      </c>
      <c r="H352" t="s">
        <v>16</v>
      </c>
      <c r="I352" t="s">
        <v>17</v>
      </c>
    </row>
    <row r="353" spans="1:9">
      <c r="A353" t="str">
        <f>Sample_Layouts!G37</f>
        <v>Empty_Plate4_E6</v>
      </c>
      <c r="B353" t="s">
        <v>471</v>
      </c>
      <c r="C353" t="s">
        <v>129</v>
      </c>
      <c r="D353" t="s">
        <v>32</v>
      </c>
      <c r="E353" t="s">
        <v>33</v>
      </c>
      <c r="F353" t="s">
        <v>522</v>
      </c>
      <c r="G353" t="s">
        <v>523</v>
      </c>
      <c r="H353" t="s">
        <v>16</v>
      </c>
      <c r="I353" t="s">
        <v>17</v>
      </c>
    </row>
    <row r="354" spans="1:9">
      <c r="A354" t="str">
        <f>Sample_Layouts!G38</f>
        <v>Empty_Plate4_F6</v>
      </c>
      <c r="B354" t="s">
        <v>471</v>
      </c>
      <c r="C354" t="s">
        <v>131</v>
      </c>
      <c r="D354" t="s">
        <v>36</v>
      </c>
      <c r="E354" t="s">
        <v>37</v>
      </c>
      <c r="F354" t="s">
        <v>522</v>
      </c>
      <c r="G354" t="s">
        <v>523</v>
      </c>
      <c r="H354" t="s">
        <v>16</v>
      </c>
      <c r="I354" t="s">
        <v>17</v>
      </c>
    </row>
    <row r="355" spans="1:9">
      <c r="A355" t="str">
        <f>Sample_Layouts!G39</f>
        <v>Empty_Plate4_G6</v>
      </c>
      <c r="B355" t="s">
        <v>471</v>
      </c>
      <c r="C355" t="s">
        <v>133</v>
      </c>
      <c r="D355" t="s">
        <v>40</v>
      </c>
      <c r="E355" t="s">
        <v>41</v>
      </c>
      <c r="F355" t="s">
        <v>522</v>
      </c>
      <c r="G355" t="s">
        <v>523</v>
      </c>
      <c r="H355" t="s">
        <v>16</v>
      </c>
      <c r="I355" t="s">
        <v>17</v>
      </c>
    </row>
    <row r="356" spans="1:9">
      <c r="A356" t="str">
        <f>Sample_Layouts!G40</f>
        <v>Empty_Plate4_H6</v>
      </c>
      <c r="B356" t="s">
        <v>471</v>
      </c>
      <c r="C356" t="s">
        <v>135</v>
      </c>
      <c r="D356" t="s">
        <v>44</v>
      </c>
      <c r="E356" t="s">
        <v>45</v>
      </c>
      <c r="F356" t="s">
        <v>522</v>
      </c>
      <c r="G356" t="s">
        <v>523</v>
      </c>
      <c r="H356" t="s">
        <v>16</v>
      </c>
      <c r="I356" t="s">
        <v>17</v>
      </c>
    </row>
    <row r="357" spans="1:9">
      <c r="A357" t="str">
        <f>Sample_Layouts!H33</f>
        <v>Empty_Plate4_A7</v>
      </c>
      <c r="B357" t="s">
        <v>471</v>
      </c>
      <c r="C357" t="s">
        <v>137</v>
      </c>
      <c r="D357" t="s">
        <v>12</v>
      </c>
      <c r="E357" t="s">
        <v>13</v>
      </c>
      <c r="F357" t="s">
        <v>532</v>
      </c>
      <c r="G357" t="s">
        <v>533</v>
      </c>
      <c r="H357" t="s">
        <v>16</v>
      </c>
      <c r="I357" t="s">
        <v>17</v>
      </c>
    </row>
    <row r="358" spans="1:9">
      <c r="A358" t="str">
        <f>Sample_Layouts!H34</f>
        <v>Empty_Plate4_B7</v>
      </c>
      <c r="B358" t="s">
        <v>471</v>
      </c>
      <c r="C358" t="s">
        <v>141</v>
      </c>
      <c r="D358" t="s">
        <v>20</v>
      </c>
      <c r="E358" t="s">
        <v>21</v>
      </c>
      <c r="F358" t="s">
        <v>532</v>
      </c>
      <c r="G358" t="s">
        <v>533</v>
      </c>
      <c r="H358" t="s">
        <v>16</v>
      </c>
      <c r="I358" t="s">
        <v>17</v>
      </c>
    </row>
    <row r="359" spans="1:9">
      <c r="A359" t="str">
        <f>Sample_Layouts!H35</f>
        <v>Empty_Plate4_C7</v>
      </c>
      <c r="B359" t="s">
        <v>471</v>
      </c>
      <c r="C359" t="s">
        <v>143</v>
      </c>
      <c r="D359" t="s">
        <v>24</v>
      </c>
      <c r="E359" t="s">
        <v>25</v>
      </c>
      <c r="F359" t="s">
        <v>532</v>
      </c>
      <c r="G359" t="s">
        <v>533</v>
      </c>
      <c r="H359" t="s">
        <v>16</v>
      </c>
      <c r="I359" t="s">
        <v>17</v>
      </c>
    </row>
    <row r="360" spans="1:9">
      <c r="A360" t="str">
        <f>Sample_Layouts!H36</f>
        <v>Empty_Plate4_D7</v>
      </c>
      <c r="B360" t="s">
        <v>471</v>
      </c>
      <c r="C360" t="s">
        <v>145</v>
      </c>
      <c r="D360" t="s">
        <v>28</v>
      </c>
      <c r="E360" t="s">
        <v>29</v>
      </c>
      <c r="F360" t="s">
        <v>532</v>
      </c>
      <c r="G360" t="s">
        <v>533</v>
      </c>
      <c r="H360" t="s">
        <v>16</v>
      </c>
      <c r="I360" t="s">
        <v>17</v>
      </c>
    </row>
    <row r="361" spans="1:9">
      <c r="A361" t="str">
        <f>Sample_Layouts!H37</f>
        <v>Empty_Plate4_E7</v>
      </c>
      <c r="B361" t="s">
        <v>471</v>
      </c>
      <c r="C361" t="s">
        <v>147</v>
      </c>
      <c r="D361" t="s">
        <v>32</v>
      </c>
      <c r="E361" t="s">
        <v>33</v>
      </c>
      <c r="F361" t="s">
        <v>532</v>
      </c>
      <c r="G361" t="s">
        <v>533</v>
      </c>
      <c r="H361" t="s">
        <v>16</v>
      </c>
      <c r="I361" t="s">
        <v>17</v>
      </c>
    </row>
    <row r="362" spans="1:9">
      <c r="A362" t="str">
        <f>Sample_Layouts!H38</f>
        <v>Empty_Plate4_F7</v>
      </c>
      <c r="B362" t="s">
        <v>471</v>
      </c>
      <c r="C362" t="s">
        <v>149</v>
      </c>
      <c r="D362" t="s">
        <v>36</v>
      </c>
      <c r="E362" t="s">
        <v>37</v>
      </c>
      <c r="F362" t="s">
        <v>532</v>
      </c>
      <c r="G362" t="s">
        <v>533</v>
      </c>
      <c r="H362" t="s">
        <v>16</v>
      </c>
      <c r="I362" t="s">
        <v>17</v>
      </c>
    </row>
    <row r="363" spans="1:9">
      <c r="A363" t="str">
        <f>Sample_Layouts!H39</f>
        <v>Empty_Plate4_G7</v>
      </c>
      <c r="B363" t="s">
        <v>471</v>
      </c>
      <c r="C363" t="s">
        <v>151</v>
      </c>
      <c r="D363" t="s">
        <v>40</v>
      </c>
      <c r="E363" t="s">
        <v>41</v>
      </c>
      <c r="F363" t="s">
        <v>532</v>
      </c>
      <c r="G363" t="s">
        <v>533</v>
      </c>
      <c r="H363" t="s">
        <v>16</v>
      </c>
      <c r="I363" t="s">
        <v>17</v>
      </c>
    </row>
    <row r="364" spans="1:9">
      <c r="A364" t="str">
        <f>Sample_Layouts!H40</f>
        <v>Empty_Plate4_H7</v>
      </c>
      <c r="B364" t="s">
        <v>471</v>
      </c>
      <c r="C364" t="s">
        <v>153</v>
      </c>
      <c r="D364" t="s">
        <v>44</v>
      </c>
      <c r="E364" t="s">
        <v>45</v>
      </c>
      <c r="F364" t="s">
        <v>532</v>
      </c>
      <c r="G364" t="s">
        <v>533</v>
      </c>
      <c r="H364" t="s">
        <v>16</v>
      </c>
      <c r="I364" t="s">
        <v>17</v>
      </c>
    </row>
    <row r="365" spans="1:9">
      <c r="A365" t="str">
        <f>Sample_Layouts!I33</f>
        <v>Empty_Plate4_A8</v>
      </c>
      <c r="B365" t="s">
        <v>471</v>
      </c>
      <c r="C365" t="s">
        <v>155</v>
      </c>
      <c r="D365" t="s">
        <v>12</v>
      </c>
      <c r="E365" t="s">
        <v>13</v>
      </c>
      <c r="F365" t="s">
        <v>542</v>
      </c>
      <c r="G365" t="s">
        <v>543</v>
      </c>
      <c r="H365" t="s">
        <v>16</v>
      </c>
      <c r="I365" t="s">
        <v>17</v>
      </c>
    </row>
    <row r="366" spans="1:9">
      <c r="A366" t="str">
        <f>Sample_Layouts!I34</f>
        <v>Empty_Plate4_B8</v>
      </c>
      <c r="B366" t="s">
        <v>471</v>
      </c>
      <c r="C366" t="s">
        <v>159</v>
      </c>
      <c r="D366" t="s">
        <v>20</v>
      </c>
      <c r="E366" t="s">
        <v>21</v>
      </c>
      <c r="F366" t="s">
        <v>542</v>
      </c>
      <c r="G366" t="s">
        <v>543</v>
      </c>
      <c r="H366" t="s">
        <v>16</v>
      </c>
      <c r="I366" t="s">
        <v>17</v>
      </c>
    </row>
    <row r="367" spans="1:9">
      <c r="A367" t="str">
        <f>Sample_Layouts!I35</f>
        <v>Empty_Plate4_C8</v>
      </c>
      <c r="B367" t="s">
        <v>471</v>
      </c>
      <c r="C367" t="s">
        <v>161</v>
      </c>
      <c r="D367" t="s">
        <v>24</v>
      </c>
      <c r="E367" t="s">
        <v>25</v>
      </c>
      <c r="F367" t="s">
        <v>542</v>
      </c>
      <c r="G367" t="s">
        <v>543</v>
      </c>
      <c r="H367" t="s">
        <v>16</v>
      </c>
      <c r="I367" t="s">
        <v>17</v>
      </c>
    </row>
    <row r="368" spans="1:9">
      <c r="A368" t="str">
        <f>Sample_Layouts!I36</f>
        <v>Empty_Plate4_D8</v>
      </c>
      <c r="B368" t="s">
        <v>471</v>
      </c>
      <c r="C368" t="s">
        <v>163</v>
      </c>
      <c r="D368" t="s">
        <v>28</v>
      </c>
      <c r="E368" t="s">
        <v>29</v>
      </c>
      <c r="F368" t="s">
        <v>542</v>
      </c>
      <c r="G368" t="s">
        <v>543</v>
      </c>
      <c r="H368" t="s">
        <v>16</v>
      </c>
      <c r="I368" t="s">
        <v>17</v>
      </c>
    </row>
    <row r="369" spans="1:9">
      <c r="A369" t="str">
        <f>Sample_Layouts!I37</f>
        <v>Empty_Plate4_E8</v>
      </c>
      <c r="B369" t="s">
        <v>471</v>
      </c>
      <c r="C369" t="s">
        <v>165</v>
      </c>
      <c r="D369" t="s">
        <v>32</v>
      </c>
      <c r="E369" t="s">
        <v>33</v>
      </c>
      <c r="F369" t="s">
        <v>542</v>
      </c>
      <c r="G369" t="s">
        <v>543</v>
      </c>
      <c r="H369" t="s">
        <v>16</v>
      </c>
      <c r="I369" t="s">
        <v>17</v>
      </c>
    </row>
    <row r="370" spans="1:9">
      <c r="A370" t="str">
        <f>Sample_Layouts!I38</f>
        <v>Empty_Plate4_F8</v>
      </c>
      <c r="B370" t="s">
        <v>471</v>
      </c>
      <c r="C370" t="s">
        <v>167</v>
      </c>
      <c r="D370" t="s">
        <v>36</v>
      </c>
      <c r="E370" t="s">
        <v>37</v>
      </c>
      <c r="F370" t="s">
        <v>542</v>
      </c>
      <c r="G370" t="s">
        <v>543</v>
      </c>
      <c r="H370" t="s">
        <v>16</v>
      </c>
      <c r="I370" t="s">
        <v>17</v>
      </c>
    </row>
    <row r="371" spans="1:9">
      <c r="A371" t="str">
        <f>Sample_Layouts!I39</f>
        <v>Empty_Plate4_G8</v>
      </c>
      <c r="B371" t="s">
        <v>471</v>
      </c>
      <c r="C371" t="s">
        <v>169</v>
      </c>
      <c r="D371" t="s">
        <v>40</v>
      </c>
      <c r="E371" t="s">
        <v>41</v>
      </c>
      <c r="F371" t="s">
        <v>542</v>
      </c>
      <c r="G371" t="s">
        <v>543</v>
      </c>
      <c r="H371" t="s">
        <v>16</v>
      </c>
      <c r="I371" t="s">
        <v>17</v>
      </c>
    </row>
    <row r="372" spans="1:9">
      <c r="A372" t="str">
        <f>Sample_Layouts!I40</f>
        <v>Empty_Plate4_H8</v>
      </c>
      <c r="B372" t="s">
        <v>471</v>
      </c>
      <c r="C372" t="s">
        <v>171</v>
      </c>
      <c r="D372" t="s">
        <v>44</v>
      </c>
      <c r="E372" t="s">
        <v>45</v>
      </c>
      <c r="F372" t="s">
        <v>542</v>
      </c>
      <c r="G372" t="s">
        <v>543</v>
      </c>
      <c r="H372" t="s">
        <v>16</v>
      </c>
      <c r="I372" t="s">
        <v>17</v>
      </c>
    </row>
    <row r="373" spans="1:9">
      <c r="A373" t="str">
        <f>Sample_Layouts!J33</f>
        <v>Empty_Plate4_A9</v>
      </c>
      <c r="B373" t="s">
        <v>471</v>
      </c>
      <c r="C373" t="s">
        <v>173</v>
      </c>
      <c r="D373" t="s">
        <v>12</v>
      </c>
      <c r="E373" t="s">
        <v>13</v>
      </c>
      <c r="F373" t="s">
        <v>552</v>
      </c>
      <c r="G373" t="s">
        <v>553</v>
      </c>
      <c r="H373" t="s">
        <v>16</v>
      </c>
      <c r="I373" t="s">
        <v>17</v>
      </c>
    </row>
    <row r="374" spans="1:9">
      <c r="A374" t="str">
        <f>Sample_Layouts!J34</f>
        <v>Empty_Plate4_B9</v>
      </c>
      <c r="B374" t="s">
        <v>471</v>
      </c>
      <c r="C374" t="s">
        <v>177</v>
      </c>
      <c r="D374" t="s">
        <v>20</v>
      </c>
      <c r="E374" t="s">
        <v>21</v>
      </c>
      <c r="F374" t="s">
        <v>552</v>
      </c>
      <c r="G374" t="s">
        <v>553</v>
      </c>
      <c r="H374" t="s">
        <v>16</v>
      </c>
      <c r="I374" t="s">
        <v>17</v>
      </c>
    </row>
    <row r="375" spans="1:9">
      <c r="A375" t="str">
        <f>Sample_Layouts!J35</f>
        <v>Empty_Plate4_C9</v>
      </c>
      <c r="B375" t="s">
        <v>471</v>
      </c>
      <c r="C375" t="s">
        <v>179</v>
      </c>
      <c r="D375" t="s">
        <v>24</v>
      </c>
      <c r="E375" t="s">
        <v>25</v>
      </c>
      <c r="F375" t="s">
        <v>552</v>
      </c>
      <c r="G375" t="s">
        <v>553</v>
      </c>
      <c r="H375" t="s">
        <v>16</v>
      </c>
      <c r="I375" t="s">
        <v>17</v>
      </c>
    </row>
    <row r="376" spans="1:9">
      <c r="A376" t="str">
        <f>Sample_Layouts!J36</f>
        <v>Empty_Plate4_D9</v>
      </c>
      <c r="B376" t="s">
        <v>471</v>
      </c>
      <c r="C376" t="s">
        <v>181</v>
      </c>
      <c r="D376" t="s">
        <v>28</v>
      </c>
      <c r="E376" t="s">
        <v>29</v>
      </c>
      <c r="F376" t="s">
        <v>552</v>
      </c>
      <c r="G376" t="s">
        <v>553</v>
      </c>
      <c r="H376" t="s">
        <v>16</v>
      </c>
      <c r="I376" t="s">
        <v>17</v>
      </c>
    </row>
    <row r="377" spans="1:9">
      <c r="A377" t="str">
        <f>Sample_Layouts!J37</f>
        <v>Empty_Plate4_E9</v>
      </c>
      <c r="B377" t="s">
        <v>471</v>
      </c>
      <c r="C377" t="s">
        <v>183</v>
      </c>
      <c r="D377" t="s">
        <v>32</v>
      </c>
      <c r="E377" t="s">
        <v>33</v>
      </c>
      <c r="F377" t="s">
        <v>552</v>
      </c>
      <c r="G377" t="s">
        <v>553</v>
      </c>
      <c r="H377" t="s">
        <v>16</v>
      </c>
      <c r="I377" t="s">
        <v>17</v>
      </c>
    </row>
    <row r="378" spans="1:9">
      <c r="A378" t="str">
        <f>Sample_Layouts!J38</f>
        <v>Empty_Plate4_F9</v>
      </c>
      <c r="B378" t="s">
        <v>471</v>
      </c>
      <c r="C378" t="s">
        <v>185</v>
      </c>
      <c r="D378" t="s">
        <v>36</v>
      </c>
      <c r="E378" t="s">
        <v>37</v>
      </c>
      <c r="F378" t="s">
        <v>552</v>
      </c>
      <c r="G378" t="s">
        <v>553</v>
      </c>
      <c r="H378" t="s">
        <v>16</v>
      </c>
      <c r="I378" t="s">
        <v>17</v>
      </c>
    </row>
    <row r="379" spans="1:9">
      <c r="A379" t="str">
        <f>Sample_Layouts!J39</f>
        <v>Empty_Plate4_G9</v>
      </c>
      <c r="B379" t="s">
        <v>471</v>
      </c>
      <c r="C379" t="s">
        <v>187</v>
      </c>
      <c r="D379" t="s">
        <v>40</v>
      </c>
      <c r="E379" t="s">
        <v>41</v>
      </c>
      <c r="F379" t="s">
        <v>552</v>
      </c>
      <c r="G379" t="s">
        <v>553</v>
      </c>
      <c r="H379" t="s">
        <v>16</v>
      </c>
      <c r="I379" t="s">
        <v>17</v>
      </c>
    </row>
    <row r="380" spans="1:9">
      <c r="A380" t="str">
        <f>Sample_Layouts!J40</f>
        <v>Empty_Plate4_H9</v>
      </c>
      <c r="B380" t="s">
        <v>471</v>
      </c>
      <c r="C380" t="s">
        <v>189</v>
      </c>
      <c r="D380" t="s">
        <v>44</v>
      </c>
      <c r="E380" t="s">
        <v>45</v>
      </c>
      <c r="F380" t="s">
        <v>552</v>
      </c>
      <c r="G380" t="s">
        <v>553</v>
      </c>
      <c r="H380" t="s">
        <v>16</v>
      </c>
      <c r="I380" t="s">
        <v>17</v>
      </c>
    </row>
    <row r="381" spans="1:9">
      <c r="A381" t="str">
        <f>Sample_Layouts!K33</f>
        <v>Empty_Plate4_A10</v>
      </c>
      <c r="B381" t="s">
        <v>471</v>
      </c>
      <c r="C381" t="s">
        <v>191</v>
      </c>
      <c r="D381" t="s">
        <v>12</v>
      </c>
      <c r="E381" t="s">
        <v>13</v>
      </c>
      <c r="F381" t="s">
        <v>562</v>
      </c>
      <c r="G381" t="s">
        <v>563</v>
      </c>
      <c r="H381" t="s">
        <v>16</v>
      </c>
      <c r="I381" t="s">
        <v>17</v>
      </c>
    </row>
    <row r="382" spans="1:9">
      <c r="A382" t="str">
        <f>Sample_Layouts!K34</f>
        <v>Empty_Plate4_B10</v>
      </c>
      <c r="B382" t="s">
        <v>471</v>
      </c>
      <c r="C382" t="s">
        <v>195</v>
      </c>
      <c r="D382" t="s">
        <v>20</v>
      </c>
      <c r="E382" t="s">
        <v>21</v>
      </c>
      <c r="F382" t="s">
        <v>562</v>
      </c>
      <c r="G382" t="s">
        <v>563</v>
      </c>
      <c r="H382" t="s">
        <v>16</v>
      </c>
      <c r="I382" t="s">
        <v>17</v>
      </c>
    </row>
    <row r="383" spans="1:9">
      <c r="A383" t="str">
        <f>Sample_Layouts!K35</f>
        <v>Empty_Plate4_C10</v>
      </c>
      <c r="B383" t="s">
        <v>471</v>
      </c>
      <c r="C383" t="s">
        <v>197</v>
      </c>
      <c r="D383" t="s">
        <v>24</v>
      </c>
      <c r="E383" t="s">
        <v>25</v>
      </c>
      <c r="F383" t="s">
        <v>562</v>
      </c>
      <c r="G383" t="s">
        <v>563</v>
      </c>
      <c r="H383" t="s">
        <v>16</v>
      </c>
      <c r="I383" t="s">
        <v>17</v>
      </c>
    </row>
    <row r="384" spans="1:9">
      <c r="A384" t="str">
        <f>Sample_Layouts!K36</f>
        <v>Empty_Plate4_D10</v>
      </c>
      <c r="B384" t="s">
        <v>471</v>
      </c>
      <c r="C384" t="s">
        <v>199</v>
      </c>
      <c r="D384" t="s">
        <v>28</v>
      </c>
      <c r="E384" t="s">
        <v>29</v>
      </c>
      <c r="F384" t="s">
        <v>562</v>
      </c>
      <c r="G384" t="s">
        <v>563</v>
      </c>
      <c r="H384" t="s">
        <v>16</v>
      </c>
      <c r="I384" t="s">
        <v>17</v>
      </c>
    </row>
    <row r="385" spans="1:9">
      <c r="A385" t="str">
        <f>Sample_Layouts!K37</f>
        <v>Empty_Plate4_E10</v>
      </c>
      <c r="B385" t="s">
        <v>471</v>
      </c>
      <c r="C385" t="s">
        <v>201</v>
      </c>
      <c r="D385" t="s">
        <v>32</v>
      </c>
      <c r="E385" t="s">
        <v>33</v>
      </c>
      <c r="F385" t="s">
        <v>562</v>
      </c>
      <c r="G385" t="s">
        <v>563</v>
      </c>
      <c r="H385" t="s">
        <v>16</v>
      </c>
      <c r="I385" t="s">
        <v>17</v>
      </c>
    </row>
    <row r="386" spans="1:9">
      <c r="A386" t="str">
        <f>Sample_Layouts!K38</f>
        <v>Empty_Plate4_F10</v>
      </c>
      <c r="B386" t="s">
        <v>471</v>
      </c>
      <c r="C386" t="s">
        <v>203</v>
      </c>
      <c r="D386" t="s">
        <v>36</v>
      </c>
      <c r="E386" t="s">
        <v>37</v>
      </c>
      <c r="F386" t="s">
        <v>562</v>
      </c>
      <c r="G386" t="s">
        <v>563</v>
      </c>
      <c r="H386" t="s">
        <v>16</v>
      </c>
      <c r="I386" t="s">
        <v>17</v>
      </c>
    </row>
    <row r="387" spans="1:9">
      <c r="A387" t="str">
        <f>Sample_Layouts!K39</f>
        <v>Empty_Plate4_G10</v>
      </c>
      <c r="B387" t="s">
        <v>471</v>
      </c>
      <c r="C387" t="s">
        <v>205</v>
      </c>
      <c r="D387" t="s">
        <v>40</v>
      </c>
      <c r="E387" t="s">
        <v>41</v>
      </c>
      <c r="F387" t="s">
        <v>562</v>
      </c>
      <c r="G387" t="s">
        <v>563</v>
      </c>
      <c r="H387" t="s">
        <v>16</v>
      </c>
      <c r="I387" t="s">
        <v>17</v>
      </c>
    </row>
    <row r="388" spans="1:9">
      <c r="A388" t="str">
        <f>Sample_Layouts!K40</f>
        <v>Empty_Plate4_H10</v>
      </c>
      <c r="B388" t="s">
        <v>471</v>
      </c>
      <c r="C388" t="s">
        <v>207</v>
      </c>
      <c r="D388" t="s">
        <v>44</v>
      </c>
      <c r="E388" t="s">
        <v>45</v>
      </c>
      <c r="F388" t="s">
        <v>562</v>
      </c>
      <c r="G388" t="s">
        <v>563</v>
      </c>
      <c r="H388" t="s">
        <v>16</v>
      </c>
      <c r="I388" t="s">
        <v>17</v>
      </c>
    </row>
    <row r="389" spans="1:9">
      <c r="A389" t="str">
        <f>Sample_Layouts!L33</f>
        <v>Empty_Plate4_A11</v>
      </c>
      <c r="B389" t="s">
        <v>471</v>
      </c>
      <c r="C389" t="s">
        <v>209</v>
      </c>
      <c r="D389" t="s">
        <v>12</v>
      </c>
      <c r="E389" t="s">
        <v>13</v>
      </c>
      <c r="F389" t="s">
        <v>572</v>
      </c>
      <c r="G389" t="s">
        <v>573</v>
      </c>
      <c r="H389" t="s">
        <v>16</v>
      </c>
      <c r="I389" t="s">
        <v>17</v>
      </c>
    </row>
    <row r="390" spans="1:9">
      <c r="A390" t="str">
        <f>Sample_Layouts!L34</f>
        <v>Empty_Plate4_B11</v>
      </c>
      <c r="B390" t="s">
        <v>471</v>
      </c>
      <c r="C390" t="s">
        <v>213</v>
      </c>
      <c r="D390" t="s">
        <v>20</v>
      </c>
      <c r="E390" t="s">
        <v>21</v>
      </c>
      <c r="F390" t="s">
        <v>572</v>
      </c>
      <c r="G390" t="s">
        <v>573</v>
      </c>
      <c r="H390" t="s">
        <v>16</v>
      </c>
      <c r="I390" t="s">
        <v>17</v>
      </c>
    </row>
    <row r="391" spans="1:9">
      <c r="A391" t="str">
        <f>Sample_Layouts!L35</f>
        <v>Empty_Plate4_C11</v>
      </c>
      <c r="B391" t="s">
        <v>471</v>
      </c>
      <c r="C391" t="s">
        <v>215</v>
      </c>
      <c r="D391" t="s">
        <v>24</v>
      </c>
      <c r="E391" t="s">
        <v>25</v>
      </c>
      <c r="F391" t="s">
        <v>572</v>
      </c>
      <c r="G391" t="s">
        <v>573</v>
      </c>
      <c r="H391" t="s">
        <v>16</v>
      </c>
      <c r="I391" t="s">
        <v>17</v>
      </c>
    </row>
    <row r="392" spans="1:9">
      <c r="A392" t="str">
        <f>Sample_Layouts!L36</f>
        <v>Empty_Plate4_D11</v>
      </c>
      <c r="B392" t="s">
        <v>471</v>
      </c>
      <c r="C392" t="s">
        <v>217</v>
      </c>
      <c r="D392" t="s">
        <v>28</v>
      </c>
      <c r="E392" t="s">
        <v>29</v>
      </c>
      <c r="F392" t="s">
        <v>572</v>
      </c>
      <c r="G392" t="s">
        <v>573</v>
      </c>
      <c r="H392" t="s">
        <v>16</v>
      </c>
      <c r="I392" t="s">
        <v>17</v>
      </c>
    </row>
    <row r="393" spans="1:9">
      <c r="A393" t="str">
        <f>Sample_Layouts!L37</f>
        <v>Empty_Plate4_E11</v>
      </c>
      <c r="B393" t="s">
        <v>471</v>
      </c>
      <c r="C393" t="s">
        <v>219</v>
      </c>
      <c r="D393" t="s">
        <v>32</v>
      </c>
      <c r="E393" t="s">
        <v>33</v>
      </c>
      <c r="F393" t="s">
        <v>572</v>
      </c>
      <c r="G393" t="s">
        <v>573</v>
      </c>
      <c r="H393" t="s">
        <v>16</v>
      </c>
      <c r="I393" t="s">
        <v>17</v>
      </c>
    </row>
    <row r="394" spans="1:9">
      <c r="A394" t="str">
        <f>Sample_Layouts!L38</f>
        <v>Empty_Plate4_F11</v>
      </c>
      <c r="B394" t="s">
        <v>471</v>
      </c>
      <c r="C394" t="s">
        <v>221</v>
      </c>
      <c r="D394" t="s">
        <v>36</v>
      </c>
      <c r="E394" t="s">
        <v>37</v>
      </c>
      <c r="F394" t="s">
        <v>572</v>
      </c>
      <c r="G394" t="s">
        <v>573</v>
      </c>
      <c r="H394" t="s">
        <v>16</v>
      </c>
      <c r="I394" t="s">
        <v>17</v>
      </c>
    </row>
    <row r="395" spans="1:9">
      <c r="A395" t="str">
        <f>Sample_Layouts!L39</f>
        <v>Empty_Plate4_G11</v>
      </c>
      <c r="B395" t="s">
        <v>471</v>
      </c>
      <c r="C395" t="s">
        <v>223</v>
      </c>
      <c r="D395" t="s">
        <v>40</v>
      </c>
      <c r="E395" t="s">
        <v>41</v>
      </c>
      <c r="F395" t="s">
        <v>572</v>
      </c>
      <c r="G395" t="s">
        <v>573</v>
      </c>
      <c r="H395" t="s">
        <v>16</v>
      </c>
      <c r="I395" t="s">
        <v>17</v>
      </c>
    </row>
    <row r="396" spans="1:9">
      <c r="A396" t="str">
        <f>Sample_Layouts!L40</f>
        <v>Empty_Plate4_H11</v>
      </c>
      <c r="B396" t="s">
        <v>471</v>
      </c>
      <c r="C396" t="s">
        <v>225</v>
      </c>
      <c r="D396" t="s">
        <v>44</v>
      </c>
      <c r="E396" t="s">
        <v>45</v>
      </c>
      <c r="F396" t="s">
        <v>572</v>
      </c>
      <c r="G396" t="s">
        <v>573</v>
      </c>
      <c r="H396" t="s">
        <v>16</v>
      </c>
      <c r="I396" t="s">
        <v>17</v>
      </c>
    </row>
    <row r="397" spans="1:9">
      <c r="A397" t="str">
        <f>Sample_Layouts!M33</f>
        <v>Empty_Plate4_A12</v>
      </c>
      <c r="B397" t="s">
        <v>471</v>
      </c>
      <c r="C397" t="s">
        <v>227</v>
      </c>
      <c r="D397" t="s">
        <v>12</v>
      </c>
      <c r="E397" t="s">
        <v>13</v>
      </c>
      <c r="F397" t="s">
        <v>582</v>
      </c>
      <c r="G397" t="s">
        <v>583</v>
      </c>
      <c r="H397" t="s">
        <v>16</v>
      </c>
      <c r="I397" t="s">
        <v>17</v>
      </c>
    </row>
    <row r="398" spans="1:9">
      <c r="A398" t="str">
        <f>Sample_Layouts!M34</f>
        <v>Empty_Plate4_B12</v>
      </c>
      <c r="B398" t="s">
        <v>471</v>
      </c>
      <c r="C398" t="s">
        <v>231</v>
      </c>
      <c r="D398" t="s">
        <v>20</v>
      </c>
      <c r="E398" t="s">
        <v>21</v>
      </c>
      <c r="F398" t="s">
        <v>582</v>
      </c>
      <c r="G398" t="s">
        <v>583</v>
      </c>
      <c r="H398" t="s">
        <v>16</v>
      </c>
      <c r="I398" t="s">
        <v>17</v>
      </c>
    </row>
    <row r="399" spans="1:9">
      <c r="A399" t="str">
        <f>Sample_Layouts!M35</f>
        <v>Empty_Plate4_C12</v>
      </c>
      <c r="B399" t="s">
        <v>471</v>
      </c>
      <c r="C399" t="s">
        <v>233</v>
      </c>
      <c r="D399" t="s">
        <v>24</v>
      </c>
      <c r="E399" t="s">
        <v>25</v>
      </c>
      <c r="F399" t="s">
        <v>582</v>
      </c>
      <c r="G399" t="s">
        <v>583</v>
      </c>
      <c r="H399" t="s">
        <v>16</v>
      </c>
      <c r="I399" t="s">
        <v>17</v>
      </c>
    </row>
    <row r="400" spans="1:9">
      <c r="A400" t="str">
        <f>Sample_Layouts!M36</f>
        <v>Empty_Plate4_D12</v>
      </c>
      <c r="B400" t="s">
        <v>471</v>
      </c>
      <c r="C400" t="s">
        <v>235</v>
      </c>
      <c r="D400" t="s">
        <v>28</v>
      </c>
      <c r="E400" t="s">
        <v>29</v>
      </c>
      <c r="F400" t="s">
        <v>582</v>
      </c>
      <c r="G400" t="s">
        <v>583</v>
      </c>
      <c r="H400" t="s">
        <v>16</v>
      </c>
      <c r="I400" t="s">
        <v>17</v>
      </c>
    </row>
    <row r="401" spans="1:9">
      <c r="A401" t="str">
        <f>Sample_Layouts!M37</f>
        <v>Empty_Plate4_E12</v>
      </c>
      <c r="B401" t="s">
        <v>471</v>
      </c>
      <c r="C401" t="s">
        <v>237</v>
      </c>
      <c r="D401" t="s">
        <v>32</v>
      </c>
      <c r="E401" t="s">
        <v>33</v>
      </c>
      <c r="F401" t="s">
        <v>582</v>
      </c>
      <c r="G401" t="s">
        <v>583</v>
      </c>
      <c r="H401" t="s">
        <v>16</v>
      </c>
      <c r="I401" t="s">
        <v>17</v>
      </c>
    </row>
    <row r="402" spans="1:9">
      <c r="A402" t="str">
        <f>Sample_Layouts!M38</f>
        <v>Empty_Plate4_F12</v>
      </c>
      <c r="B402" t="s">
        <v>471</v>
      </c>
      <c r="C402" t="s">
        <v>239</v>
      </c>
      <c r="D402" t="s">
        <v>36</v>
      </c>
      <c r="E402" t="s">
        <v>37</v>
      </c>
      <c r="F402" t="s">
        <v>582</v>
      </c>
      <c r="G402" t="s">
        <v>583</v>
      </c>
      <c r="H402" t="s">
        <v>16</v>
      </c>
      <c r="I402" t="s">
        <v>17</v>
      </c>
    </row>
    <row r="403" spans="1:9">
      <c r="A403" t="str">
        <f>Sample_Layouts!M39</f>
        <v>Empty_Plate4_G12</v>
      </c>
      <c r="B403" t="s">
        <v>471</v>
      </c>
      <c r="C403" t="s">
        <v>241</v>
      </c>
      <c r="D403" t="s">
        <v>40</v>
      </c>
      <c r="E403" t="s">
        <v>41</v>
      </c>
      <c r="F403" t="s">
        <v>582</v>
      </c>
      <c r="G403" t="s">
        <v>583</v>
      </c>
      <c r="H403" t="s">
        <v>16</v>
      </c>
      <c r="I403" t="s">
        <v>17</v>
      </c>
    </row>
    <row r="404" spans="1:9">
      <c r="A404" t="str">
        <f>Sample_Layouts!M40</f>
        <v>Empty_Plate4_H12</v>
      </c>
      <c r="B404" t="s">
        <v>471</v>
      </c>
      <c r="C404" t="s">
        <v>243</v>
      </c>
      <c r="D404" t="s">
        <v>44</v>
      </c>
      <c r="E404" t="s">
        <v>45</v>
      </c>
      <c r="F404" t="s">
        <v>582</v>
      </c>
      <c r="G404" t="s">
        <v>583</v>
      </c>
      <c r="H404" t="s">
        <v>16</v>
      </c>
      <c r="I404" t="s">
        <v>17</v>
      </c>
    </row>
    <row r="405" spans="1:9">
      <c r="A405" t="str">
        <f>Sample_Layouts!B43</f>
        <v>Empty_Plate5_A1</v>
      </c>
      <c r="B405" t="s">
        <v>592</v>
      </c>
      <c r="C405" t="s">
        <v>11</v>
      </c>
      <c r="D405" t="s">
        <v>246</v>
      </c>
      <c r="E405" t="s">
        <v>247</v>
      </c>
      <c r="F405" t="s">
        <v>472</v>
      </c>
      <c r="G405" t="s">
        <v>473</v>
      </c>
      <c r="H405" t="s">
        <v>16</v>
      </c>
      <c r="I405" t="s">
        <v>17</v>
      </c>
    </row>
    <row r="406" spans="1:9">
      <c r="A406" t="str">
        <f>Sample_Layouts!B44</f>
        <v>Empty_Plate5_B1</v>
      </c>
      <c r="B406" t="s">
        <v>592</v>
      </c>
      <c r="C406" t="s">
        <v>19</v>
      </c>
      <c r="D406" t="s">
        <v>249</v>
      </c>
      <c r="E406" t="s">
        <v>250</v>
      </c>
      <c r="F406" t="s">
        <v>472</v>
      </c>
      <c r="G406" t="s">
        <v>473</v>
      </c>
      <c r="H406" t="s">
        <v>16</v>
      </c>
      <c r="I406" t="s">
        <v>17</v>
      </c>
    </row>
    <row r="407" spans="1:9">
      <c r="A407" t="str">
        <f>Sample_Layouts!B45</f>
        <v>Empty_Plate5_C1</v>
      </c>
      <c r="B407" t="s">
        <v>592</v>
      </c>
      <c r="C407" t="s">
        <v>23</v>
      </c>
      <c r="D407" t="s">
        <v>252</v>
      </c>
      <c r="E407" t="s">
        <v>253</v>
      </c>
      <c r="F407" t="s">
        <v>472</v>
      </c>
      <c r="G407" t="s">
        <v>473</v>
      </c>
      <c r="H407" t="s">
        <v>16</v>
      </c>
      <c r="I407" t="s">
        <v>17</v>
      </c>
    </row>
    <row r="408" spans="1:9">
      <c r="A408" t="str">
        <f>Sample_Layouts!B46</f>
        <v>Empty_Plate5_D1</v>
      </c>
      <c r="B408" t="s">
        <v>592</v>
      </c>
      <c r="C408" t="s">
        <v>27</v>
      </c>
      <c r="D408" t="s">
        <v>255</v>
      </c>
      <c r="E408" t="s">
        <v>256</v>
      </c>
      <c r="F408" t="s">
        <v>472</v>
      </c>
      <c r="G408" t="s">
        <v>473</v>
      </c>
      <c r="H408" t="s">
        <v>16</v>
      </c>
      <c r="I408" t="s">
        <v>17</v>
      </c>
    </row>
    <row r="409" spans="1:9">
      <c r="A409" t="str">
        <f>Sample_Layouts!B47</f>
        <v>Empty_Plate5_E1</v>
      </c>
      <c r="B409" t="s">
        <v>592</v>
      </c>
      <c r="C409" t="s">
        <v>31</v>
      </c>
      <c r="D409" t="s">
        <v>258</v>
      </c>
      <c r="E409" t="s">
        <v>259</v>
      </c>
      <c r="F409" t="s">
        <v>472</v>
      </c>
      <c r="G409" t="s">
        <v>473</v>
      </c>
      <c r="H409" t="s">
        <v>16</v>
      </c>
      <c r="I409" t="s">
        <v>17</v>
      </c>
    </row>
    <row r="410" spans="1:9">
      <c r="A410" t="str">
        <f>Sample_Layouts!B48</f>
        <v>Empty_Plate5_F1</v>
      </c>
      <c r="B410" t="s">
        <v>592</v>
      </c>
      <c r="C410" t="s">
        <v>35</v>
      </c>
      <c r="D410" t="s">
        <v>261</v>
      </c>
      <c r="E410" t="s">
        <v>262</v>
      </c>
      <c r="F410" t="s">
        <v>472</v>
      </c>
      <c r="G410" t="s">
        <v>473</v>
      </c>
      <c r="H410" t="s">
        <v>16</v>
      </c>
      <c r="I410" t="s">
        <v>17</v>
      </c>
    </row>
    <row r="411" spans="1:9">
      <c r="A411" t="str">
        <f>Sample_Layouts!B49</f>
        <v>Empty_Plate5_G1</v>
      </c>
      <c r="B411" t="s">
        <v>592</v>
      </c>
      <c r="C411" t="s">
        <v>39</v>
      </c>
      <c r="D411" t="s">
        <v>264</v>
      </c>
      <c r="E411" t="s">
        <v>265</v>
      </c>
      <c r="F411" t="s">
        <v>472</v>
      </c>
      <c r="G411" t="s">
        <v>473</v>
      </c>
      <c r="H411" t="s">
        <v>16</v>
      </c>
      <c r="I411" t="s">
        <v>17</v>
      </c>
    </row>
    <row r="412" spans="1:9">
      <c r="A412" t="str">
        <f>Sample_Layouts!B50</f>
        <v>Empty_Plate5_H1</v>
      </c>
      <c r="B412" t="s">
        <v>592</v>
      </c>
      <c r="C412" t="s">
        <v>43</v>
      </c>
      <c r="D412" t="s">
        <v>267</v>
      </c>
      <c r="E412" t="s">
        <v>268</v>
      </c>
      <c r="F412" t="s">
        <v>472</v>
      </c>
      <c r="G412" t="s">
        <v>473</v>
      </c>
      <c r="H412" t="s">
        <v>16</v>
      </c>
      <c r="I412" t="s">
        <v>17</v>
      </c>
    </row>
    <row r="413" spans="1:9">
      <c r="A413" t="str">
        <f>Sample_Layouts!C43</f>
        <v>Empty_Plate5_A2</v>
      </c>
      <c r="B413" t="s">
        <v>592</v>
      </c>
      <c r="C413" t="s">
        <v>47</v>
      </c>
      <c r="D413" t="s">
        <v>246</v>
      </c>
      <c r="E413" t="s">
        <v>247</v>
      </c>
      <c r="F413" t="s">
        <v>482</v>
      </c>
      <c r="G413" t="s">
        <v>483</v>
      </c>
      <c r="H413" t="s">
        <v>16</v>
      </c>
      <c r="I413" t="s">
        <v>17</v>
      </c>
    </row>
    <row r="414" spans="1:9">
      <c r="A414" t="str">
        <f>Sample_Layouts!C44</f>
        <v>Empty_Plate5_B2</v>
      </c>
      <c r="B414" t="s">
        <v>592</v>
      </c>
      <c r="C414" t="s">
        <v>51</v>
      </c>
      <c r="D414" t="s">
        <v>249</v>
      </c>
      <c r="E414" t="s">
        <v>250</v>
      </c>
      <c r="F414" t="s">
        <v>482</v>
      </c>
      <c r="G414" t="s">
        <v>483</v>
      </c>
      <c r="H414" t="s">
        <v>16</v>
      </c>
      <c r="I414" t="s">
        <v>17</v>
      </c>
    </row>
    <row r="415" spans="1:9">
      <c r="A415" t="str">
        <f>Sample_Layouts!C45</f>
        <v>Empty_Plate5_C2</v>
      </c>
      <c r="B415" t="s">
        <v>592</v>
      </c>
      <c r="C415" t="s">
        <v>53</v>
      </c>
      <c r="D415" t="s">
        <v>252</v>
      </c>
      <c r="E415" t="s">
        <v>253</v>
      </c>
      <c r="F415" t="s">
        <v>482</v>
      </c>
      <c r="G415" t="s">
        <v>483</v>
      </c>
      <c r="H415" t="s">
        <v>16</v>
      </c>
      <c r="I415" t="s">
        <v>17</v>
      </c>
    </row>
    <row r="416" spans="1:9">
      <c r="A416" t="str">
        <f>Sample_Layouts!C46</f>
        <v>Empty_Plate5_D2</v>
      </c>
      <c r="B416" t="s">
        <v>592</v>
      </c>
      <c r="C416" t="s">
        <v>55</v>
      </c>
      <c r="D416" t="s">
        <v>255</v>
      </c>
      <c r="E416" t="s">
        <v>256</v>
      </c>
      <c r="F416" t="s">
        <v>482</v>
      </c>
      <c r="G416" t="s">
        <v>483</v>
      </c>
      <c r="H416" t="s">
        <v>16</v>
      </c>
      <c r="I416" t="s">
        <v>17</v>
      </c>
    </row>
    <row r="417" spans="1:9">
      <c r="A417" t="str">
        <f>Sample_Layouts!C47</f>
        <v>Empty_Plate5_E2</v>
      </c>
      <c r="B417" t="s">
        <v>592</v>
      </c>
      <c r="C417" t="s">
        <v>57</v>
      </c>
      <c r="D417" t="s">
        <v>258</v>
      </c>
      <c r="E417" t="s">
        <v>259</v>
      </c>
      <c r="F417" t="s">
        <v>482</v>
      </c>
      <c r="G417" t="s">
        <v>483</v>
      </c>
      <c r="H417" t="s">
        <v>16</v>
      </c>
      <c r="I417" t="s">
        <v>17</v>
      </c>
    </row>
    <row r="418" spans="1:9">
      <c r="A418" t="str">
        <f>Sample_Layouts!C48</f>
        <v>Empty_Plate5_F2</v>
      </c>
      <c r="B418" t="s">
        <v>592</v>
      </c>
      <c r="C418" t="s">
        <v>59</v>
      </c>
      <c r="D418" t="s">
        <v>261</v>
      </c>
      <c r="E418" t="s">
        <v>262</v>
      </c>
      <c r="F418" t="s">
        <v>482</v>
      </c>
      <c r="G418" t="s">
        <v>483</v>
      </c>
      <c r="H418" t="s">
        <v>16</v>
      </c>
      <c r="I418" t="s">
        <v>17</v>
      </c>
    </row>
    <row r="419" spans="1:9">
      <c r="A419" t="str">
        <f>Sample_Layouts!C49</f>
        <v>Empty_Plate5_G2</v>
      </c>
      <c r="B419" t="s">
        <v>592</v>
      </c>
      <c r="C419" t="s">
        <v>61</v>
      </c>
      <c r="D419" t="s">
        <v>264</v>
      </c>
      <c r="E419" t="s">
        <v>265</v>
      </c>
      <c r="F419" t="s">
        <v>482</v>
      </c>
      <c r="G419" t="s">
        <v>483</v>
      </c>
      <c r="H419" t="s">
        <v>16</v>
      </c>
      <c r="I419" t="s">
        <v>17</v>
      </c>
    </row>
    <row r="420" spans="1:9">
      <c r="A420" t="str">
        <f>Sample_Layouts!C50</f>
        <v>Empty_Plate5_H2</v>
      </c>
      <c r="B420" t="s">
        <v>592</v>
      </c>
      <c r="C420" t="s">
        <v>63</v>
      </c>
      <c r="D420" t="s">
        <v>267</v>
      </c>
      <c r="E420" t="s">
        <v>268</v>
      </c>
      <c r="F420" t="s">
        <v>482</v>
      </c>
      <c r="G420" t="s">
        <v>483</v>
      </c>
      <c r="H420" t="s">
        <v>16</v>
      </c>
      <c r="I420" t="s">
        <v>17</v>
      </c>
    </row>
    <row r="421" spans="1:9">
      <c r="A421" t="str">
        <f>Sample_Layouts!D43</f>
        <v>Empty_Plate5_A3</v>
      </c>
      <c r="B421" t="s">
        <v>592</v>
      </c>
      <c r="C421" t="s">
        <v>65</v>
      </c>
      <c r="D421" t="s">
        <v>246</v>
      </c>
      <c r="E421" t="s">
        <v>247</v>
      </c>
      <c r="F421" t="s">
        <v>492</v>
      </c>
      <c r="G421" t="s">
        <v>493</v>
      </c>
      <c r="H421" t="s">
        <v>16</v>
      </c>
      <c r="I421" t="s">
        <v>17</v>
      </c>
    </row>
    <row r="422" spans="1:9">
      <c r="A422" t="str">
        <f>Sample_Layouts!D44</f>
        <v>Empty_Plate5_B3</v>
      </c>
      <c r="B422" t="s">
        <v>592</v>
      </c>
      <c r="C422" t="s">
        <v>69</v>
      </c>
      <c r="D422" t="s">
        <v>249</v>
      </c>
      <c r="E422" t="s">
        <v>250</v>
      </c>
      <c r="F422" t="s">
        <v>492</v>
      </c>
      <c r="G422" t="s">
        <v>493</v>
      </c>
      <c r="H422" t="s">
        <v>16</v>
      </c>
      <c r="I422" t="s">
        <v>17</v>
      </c>
    </row>
    <row r="423" spans="1:9">
      <c r="A423" t="str">
        <f>Sample_Layouts!D45</f>
        <v>Empty_Plate5_C3</v>
      </c>
      <c r="B423" t="s">
        <v>592</v>
      </c>
      <c r="C423" t="s">
        <v>71</v>
      </c>
      <c r="D423" t="s">
        <v>252</v>
      </c>
      <c r="E423" t="s">
        <v>253</v>
      </c>
      <c r="F423" t="s">
        <v>492</v>
      </c>
      <c r="G423" t="s">
        <v>493</v>
      </c>
      <c r="H423" t="s">
        <v>16</v>
      </c>
      <c r="I423" t="s">
        <v>17</v>
      </c>
    </row>
    <row r="424" spans="1:9">
      <c r="A424" t="str">
        <f>Sample_Layouts!D46</f>
        <v>Empty_Plate5_D3</v>
      </c>
      <c r="B424" t="s">
        <v>592</v>
      </c>
      <c r="C424" t="s">
        <v>73</v>
      </c>
      <c r="D424" t="s">
        <v>255</v>
      </c>
      <c r="E424" t="s">
        <v>256</v>
      </c>
      <c r="F424" t="s">
        <v>492</v>
      </c>
      <c r="G424" t="s">
        <v>493</v>
      </c>
      <c r="H424" t="s">
        <v>16</v>
      </c>
      <c r="I424" t="s">
        <v>17</v>
      </c>
    </row>
    <row r="425" spans="1:9">
      <c r="A425" t="str">
        <f>Sample_Layouts!D47</f>
        <v>Empty_Plate5_E3</v>
      </c>
      <c r="B425" t="s">
        <v>592</v>
      </c>
      <c r="C425" t="s">
        <v>75</v>
      </c>
      <c r="D425" t="s">
        <v>258</v>
      </c>
      <c r="E425" t="s">
        <v>259</v>
      </c>
      <c r="F425" t="s">
        <v>492</v>
      </c>
      <c r="G425" t="s">
        <v>493</v>
      </c>
      <c r="H425" t="s">
        <v>16</v>
      </c>
      <c r="I425" t="s">
        <v>17</v>
      </c>
    </row>
    <row r="426" spans="1:9">
      <c r="A426" t="str">
        <f>Sample_Layouts!D48</f>
        <v>Empty_Plate5_F3</v>
      </c>
      <c r="B426" t="s">
        <v>592</v>
      </c>
      <c r="C426" t="s">
        <v>77</v>
      </c>
      <c r="D426" t="s">
        <v>261</v>
      </c>
      <c r="E426" t="s">
        <v>262</v>
      </c>
      <c r="F426" t="s">
        <v>492</v>
      </c>
      <c r="G426" t="s">
        <v>493</v>
      </c>
      <c r="H426" t="s">
        <v>16</v>
      </c>
      <c r="I426" t="s">
        <v>17</v>
      </c>
    </row>
    <row r="427" spans="1:9">
      <c r="A427" t="str">
        <f>Sample_Layouts!D49</f>
        <v>Empty_Plate5_G3</v>
      </c>
      <c r="B427" t="s">
        <v>592</v>
      </c>
      <c r="C427" t="s">
        <v>79</v>
      </c>
      <c r="D427" t="s">
        <v>264</v>
      </c>
      <c r="E427" t="s">
        <v>265</v>
      </c>
      <c r="F427" t="s">
        <v>492</v>
      </c>
      <c r="G427" t="s">
        <v>493</v>
      </c>
      <c r="H427" t="s">
        <v>16</v>
      </c>
      <c r="I427" t="s">
        <v>17</v>
      </c>
    </row>
    <row r="428" spans="1:9">
      <c r="A428" t="str">
        <f>Sample_Layouts!D50</f>
        <v>Empty_Plate5_H3</v>
      </c>
      <c r="B428" t="s">
        <v>592</v>
      </c>
      <c r="C428" t="s">
        <v>81</v>
      </c>
      <c r="D428" t="s">
        <v>267</v>
      </c>
      <c r="E428" t="s">
        <v>268</v>
      </c>
      <c r="F428" t="s">
        <v>492</v>
      </c>
      <c r="G428" t="s">
        <v>493</v>
      </c>
      <c r="H428" t="s">
        <v>16</v>
      </c>
      <c r="I428" t="s">
        <v>17</v>
      </c>
    </row>
    <row r="429" spans="1:9">
      <c r="A429" t="str">
        <f>Sample_Layouts!E43</f>
        <v>Empty_Plate5_A4</v>
      </c>
      <c r="B429" t="s">
        <v>592</v>
      </c>
      <c r="C429" t="s">
        <v>83</v>
      </c>
      <c r="D429" t="s">
        <v>246</v>
      </c>
      <c r="E429" t="s">
        <v>247</v>
      </c>
      <c r="F429" t="s">
        <v>502</v>
      </c>
      <c r="G429" t="s">
        <v>503</v>
      </c>
      <c r="H429" t="s">
        <v>16</v>
      </c>
      <c r="I429" t="s">
        <v>17</v>
      </c>
    </row>
    <row r="430" spans="1:9">
      <c r="A430" t="str">
        <f>Sample_Layouts!E44</f>
        <v>Empty_Plate5_B4</v>
      </c>
      <c r="B430" t="s">
        <v>592</v>
      </c>
      <c r="C430" t="s">
        <v>87</v>
      </c>
      <c r="D430" t="s">
        <v>249</v>
      </c>
      <c r="E430" t="s">
        <v>250</v>
      </c>
      <c r="F430" t="s">
        <v>502</v>
      </c>
      <c r="G430" t="s">
        <v>503</v>
      </c>
      <c r="H430" t="s">
        <v>16</v>
      </c>
      <c r="I430" t="s">
        <v>17</v>
      </c>
    </row>
    <row r="431" spans="1:9">
      <c r="A431" t="str">
        <f>Sample_Layouts!E45</f>
        <v>Empty_Plate5_C4</v>
      </c>
      <c r="B431" t="s">
        <v>592</v>
      </c>
      <c r="C431" t="s">
        <v>89</v>
      </c>
      <c r="D431" t="s">
        <v>252</v>
      </c>
      <c r="E431" t="s">
        <v>253</v>
      </c>
      <c r="F431" t="s">
        <v>502</v>
      </c>
      <c r="G431" t="s">
        <v>503</v>
      </c>
      <c r="H431" t="s">
        <v>16</v>
      </c>
      <c r="I431" t="s">
        <v>17</v>
      </c>
    </row>
    <row r="432" spans="1:9">
      <c r="A432" t="str">
        <f>Sample_Layouts!E46</f>
        <v>Empty_Plate5_D4</v>
      </c>
      <c r="B432" t="s">
        <v>592</v>
      </c>
      <c r="C432" t="s">
        <v>91</v>
      </c>
      <c r="D432" t="s">
        <v>255</v>
      </c>
      <c r="E432" t="s">
        <v>256</v>
      </c>
      <c r="F432" t="s">
        <v>502</v>
      </c>
      <c r="G432" t="s">
        <v>503</v>
      </c>
      <c r="H432" t="s">
        <v>16</v>
      </c>
      <c r="I432" t="s">
        <v>17</v>
      </c>
    </row>
    <row r="433" spans="1:9">
      <c r="A433" t="str">
        <f>Sample_Layouts!E47</f>
        <v>Empty_Plate5_E4</v>
      </c>
      <c r="B433" t="s">
        <v>592</v>
      </c>
      <c r="C433" t="s">
        <v>93</v>
      </c>
      <c r="D433" t="s">
        <v>258</v>
      </c>
      <c r="E433" t="s">
        <v>259</v>
      </c>
      <c r="F433" t="s">
        <v>502</v>
      </c>
      <c r="G433" t="s">
        <v>503</v>
      </c>
      <c r="H433" t="s">
        <v>16</v>
      </c>
      <c r="I433" t="s">
        <v>17</v>
      </c>
    </row>
    <row r="434" spans="1:9">
      <c r="A434" t="str">
        <f>Sample_Layouts!E48</f>
        <v>Empty_Plate5_F4</v>
      </c>
      <c r="B434" t="s">
        <v>592</v>
      </c>
      <c r="C434" t="s">
        <v>95</v>
      </c>
      <c r="D434" t="s">
        <v>261</v>
      </c>
      <c r="E434" t="s">
        <v>262</v>
      </c>
      <c r="F434" t="s">
        <v>502</v>
      </c>
      <c r="G434" t="s">
        <v>503</v>
      </c>
      <c r="H434" t="s">
        <v>16</v>
      </c>
      <c r="I434" t="s">
        <v>17</v>
      </c>
    </row>
    <row r="435" spans="1:9">
      <c r="A435" t="str">
        <f>Sample_Layouts!E49</f>
        <v>Empty_Plate5_G4</v>
      </c>
      <c r="B435" t="s">
        <v>592</v>
      </c>
      <c r="C435" t="s">
        <v>97</v>
      </c>
      <c r="D435" t="s">
        <v>264</v>
      </c>
      <c r="E435" t="s">
        <v>265</v>
      </c>
      <c r="F435" t="s">
        <v>502</v>
      </c>
      <c r="G435" t="s">
        <v>503</v>
      </c>
      <c r="H435" t="s">
        <v>16</v>
      </c>
      <c r="I435" t="s">
        <v>17</v>
      </c>
    </row>
    <row r="436" spans="1:9">
      <c r="A436" t="str">
        <f>Sample_Layouts!E50</f>
        <v>Empty_Plate5_H4</v>
      </c>
      <c r="B436" t="s">
        <v>592</v>
      </c>
      <c r="C436" t="s">
        <v>99</v>
      </c>
      <c r="D436" t="s">
        <v>267</v>
      </c>
      <c r="E436" t="s">
        <v>268</v>
      </c>
      <c r="F436" t="s">
        <v>502</v>
      </c>
      <c r="G436" t="s">
        <v>503</v>
      </c>
      <c r="H436" t="s">
        <v>16</v>
      </c>
      <c r="I436" t="s">
        <v>17</v>
      </c>
    </row>
    <row r="437" spans="1:9">
      <c r="A437" t="str">
        <f>Sample_Layouts!F43</f>
        <v>Empty_Plate5_A5</v>
      </c>
      <c r="B437" t="s">
        <v>592</v>
      </c>
      <c r="C437" t="s">
        <v>101</v>
      </c>
      <c r="D437" t="s">
        <v>246</v>
      </c>
      <c r="E437" t="s">
        <v>247</v>
      </c>
      <c r="F437" t="s">
        <v>512</v>
      </c>
      <c r="G437" t="s">
        <v>513</v>
      </c>
      <c r="H437" t="s">
        <v>16</v>
      </c>
      <c r="I437" t="s">
        <v>17</v>
      </c>
    </row>
    <row r="438" spans="1:9">
      <c r="A438" t="str">
        <f>Sample_Layouts!F44</f>
        <v>Empty_Plate5_B5</v>
      </c>
      <c r="B438" t="s">
        <v>592</v>
      </c>
      <c r="C438" t="s">
        <v>105</v>
      </c>
      <c r="D438" t="s">
        <v>249</v>
      </c>
      <c r="E438" t="s">
        <v>250</v>
      </c>
      <c r="F438" t="s">
        <v>512</v>
      </c>
      <c r="G438" t="s">
        <v>513</v>
      </c>
      <c r="H438" t="s">
        <v>16</v>
      </c>
      <c r="I438" t="s">
        <v>17</v>
      </c>
    </row>
    <row r="439" spans="1:9">
      <c r="A439" t="str">
        <f>Sample_Layouts!F45</f>
        <v>Empty_Plate5_C5</v>
      </c>
      <c r="B439" t="s">
        <v>592</v>
      </c>
      <c r="C439" t="s">
        <v>107</v>
      </c>
      <c r="D439" t="s">
        <v>252</v>
      </c>
      <c r="E439" t="s">
        <v>253</v>
      </c>
      <c r="F439" t="s">
        <v>512</v>
      </c>
      <c r="G439" t="s">
        <v>513</v>
      </c>
      <c r="H439" t="s">
        <v>16</v>
      </c>
      <c r="I439" t="s">
        <v>17</v>
      </c>
    </row>
    <row r="440" spans="1:9">
      <c r="A440" t="str">
        <f>Sample_Layouts!F46</f>
        <v>Empty_Plate5_D5</v>
      </c>
      <c r="B440" t="s">
        <v>592</v>
      </c>
      <c r="C440" t="s">
        <v>109</v>
      </c>
      <c r="D440" t="s">
        <v>255</v>
      </c>
      <c r="E440" t="s">
        <v>256</v>
      </c>
      <c r="F440" t="s">
        <v>512</v>
      </c>
      <c r="G440" t="s">
        <v>513</v>
      </c>
      <c r="H440" t="s">
        <v>16</v>
      </c>
      <c r="I440" t="s">
        <v>17</v>
      </c>
    </row>
    <row r="441" spans="1:9">
      <c r="A441" t="str">
        <f>Sample_Layouts!F47</f>
        <v>Empty_Plate5_E5</v>
      </c>
      <c r="B441" t="s">
        <v>592</v>
      </c>
      <c r="C441" t="s">
        <v>111</v>
      </c>
      <c r="D441" t="s">
        <v>258</v>
      </c>
      <c r="E441" t="s">
        <v>259</v>
      </c>
      <c r="F441" t="s">
        <v>512</v>
      </c>
      <c r="G441" t="s">
        <v>513</v>
      </c>
      <c r="H441" t="s">
        <v>16</v>
      </c>
      <c r="I441" t="s">
        <v>17</v>
      </c>
    </row>
    <row r="442" spans="1:9">
      <c r="A442" t="str">
        <f>Sample_Layouts!F48</f>
        <v>Empty_Plate5_F5</v>
      </c>
      <c r="B442" t="s">
        <v>592</v>
      </c>
      <c r="C442" t="s">
        <v>113</v>
      </c>
      <c r="D442" t="s">
        <v>261</v>
      </c>
      <c r="E442" t="s">
        <v>262</v>
      </c>
      <c r="F442" t="s">
        <v>512</v>
      </c>
      <c r="G442" t="s">
        <v>513</v>
      </c>
      <c r="H442" t="s">
        <v>16</v>
      </c>
      <c r="I442" t="s">
        <v>17</v>
      </c>
    </row>
    <row r="443" spans="1:9">
      <c r="A443" t="str">
        <f>Sample_Layouts!F49</f>
        <v>Empty_Plate5_G5</v>
      </c>
      <c r="B443" t="s">
        <v>592</v>
      </c>
      <c r="C443" t="s">
        <v>115</v>
      </c>
      <c r="D443" t="s">
        <v>264</v>
      </c>
      <c r="E443" t="s">
        <v>265</v>
      </c>
      <c r="F443" t="s">
        <v>512</v>
      </c>
      <c r="G443" t="s">
        <v>513</v>
      </c>
      <c r="H443" t="s">
        <v>16</v>
      </c>
      <c r="I443" t="s">
        <v>17</v>
      </c>
    </row>
    <row r="444" spans="1:9">
      <c r="A444" t="str">
        <f>Sample_Layouts!F50</f>
        <v>Empty_Plate5_H5</v>
      </c>
      <c r="B444" t="s">
        <v>592</v>
      </c>
      <c r="C444" t="s">
        <v>117</v>
      </c>
      <c r="D444" t="s">
        <v>267</v>
      </c>
      <c r="E444" t="s">
        <v>268</v>
      </c>
      <c r="F444" t="s">
        <v>512</v>
      </c>
      <c r="G444" t="s">
        <v>513</v>
      </c>
      <c r="H444" t="s">
        <v>16</v>
      </c>
      <c r="I444" t="s">
        <v>17</v>
      </c>
    </row>
    <row r="445" spans="1:9">
      <c r="A445" t="str">
        <f>Sample_Layouts!G43</f>
        <v>Empty_Plate5_A6</v>
      </c>
      <c r="B445" t="s">
        <v>592</v>
      </c>
      <c r="C445" t="s">
        <v>119</v>
      </c>
      <c r="D445" t="s">
        <v>246</v>
      </c>
      <c r="E445" t="s">
        <v>247</v>
      </c>
      <c r="F445" t="s">
        <v>522</v>
      </c>
      <c r="G445" t="s">
        <v>523</v>
      </c>
      <c r="H445" t="s">
        <v>16</v>
      </c>
      <c r="I445" t="s">
        <v>17</v>
      </c>
    </row>
    <row r="446" spans="1:9">
      <c r="A446" t="str">
        <f>Sample_Layouts!G44</f>
        <v>Empty_Plate5_B6</v>
      </c>
      <c r="B446" t="s">
        <v>592</v>
      </c>
      <c r="C446" t="s">
        <v>123</v>
      </c>
      <c r="D446" t="s">
        <v>249</v>
      </c>
      <c r="E446" t="s">
        <v>250</v>
      </c>
      <c r="F446" t="s">
        <v>522</v>
      </c>
      <c r="G446" t="s">
        <v>523</v>
      </c>
      <c r="H446" t="s">
        <v>16</v>
      </c>
      <c r="I446" t="s">
        <v>17</v>
      </c>
    </row>
    <row r="447" spans="1:9">
      <c r="A447" t="str">
        <f>Sample_Layouts!G45</f>
        <v>Empty_Plate5_C6</v>
      </c>
      <c r="B447" t="s">
        <v>592</v>
      </c>
      <c r="C447" t="s">
        <v>125</v>
      </c>
      <c r="D447" t="s">
        <v>252</v>
      </c>
      <c r="E447" t="s">
        <v>253</v>
      </c>
      <c r="F447" t="s">
        <v>522</v>
      </c>
      <c r="G447" t="s">
        <v>523</v>
      </c>
      <c r="H447" t="s">
        <v>16</v>
      </c>
      <c r="I447" t="s">
        <v>17</v>
      </c>
    </row>
    <row r="448" spans="1:9">
      <c r="A448" t="str">
        <f>Sample_Layouts!G46</f>
        <v>Empty_Plate5_D6</v>
      </c>
      <c r="B448" t="s">
        <v>592</v>
      </c>
      <c r="C448" t="s">
        <v>127</v>
      </c>
      <c r="D448" t="s">
        <v>255</v>
      </c>
      <c r="E448" t="s">
        <v>256</v>
      </c>
      <c r="F448" t="s">
        <v>522</v>
      </c>
      <c r="G448" t="s">
        <v>523</v>
      </c>
      <c r="H448" t="s">
        <v>16</v>
      </c>
      <c r="I448" t="s">
        <v>17</v>
      </c>
    </row>
    <row r="449" spans="1:9">
      <c r="A449" t="str">
        <f>Sample_Layouts!G47</f>
        <v>Empty_Plate5_E6</v>
      </c>
      <c r="B449" t="s">
        <v>592</v>
      </c>
      <c r="C449" t="s">
        <v>129</v>
      </c>
      <c r="D449" t="s">
        <v>258</v>
      </c>
      <c r="E449" t="s">
        <v>259</v>
      </c>
      <c r="F449" t="s">
        <v>522</v>
      </c>
      <c r="G449" t="s">
        <v>523</v>
      </c>
      <c r="H449" t="s">
        <v>16</v>
      </c>
      <c r="I449" t="s">
        <v>17</v>
      </c>
    </row>
    <row r="450" spans="1:9">
      <c r="A450" t="str">
        <f>Sample_Layouts!G48</f>
        <v>Empty_Plate5_F6</v>
      </c>
      <c r="B450" t="s">
        <v>592</v>
      </c>
      <c r="C450" t="s">
        <v>131</v>
      </c>
      <c r="D450" t="s">
        <v>261</v>
      </c>
      <c r="E450" t="s">
        <v>262</v>
      </c>
      <c r="F450" t="s">
        <v>522</v>
      </c>
      <c r="G450" t="s">
        <v>523</v>
      </c>
      <c r="H450" t="s">
        <v>16</v>
      </c>
      <c r="I450" t="s">
        <v>17</v>
      </c>
    </row>
    <row r="451" spans="1:9">
      <c r="A451" t="str">
        <f>Sample_Layouts!G49</f>
        <v>Empty_Plate5_G6</v>
      </c>
      <c r="B451" t="s">
        <v>592</v>
      </c>
      <c r="C451" t="s">
        <v>133</v>
      </c>
      <c r="D451" t="s">
        <v>264</v>
      </c>
      <c r="E451" t="s">
        <v>265</v>
      </c>
      <c r="F451" t="s">
        <v>522</v>
      </c>
      <c r="G451" t="s">
        <v>523</v>
      </c>
      <c r="H451" t="s">
        <v>16</v>
      </c>
      <c r="I451" t="s">
        <v>17</v>
      </c>
    </row>
    <row r="452" spans="1:9">
      <c r="A452" t="str">
        <f>Sample_Layouts!G50</f>
        <v>Empty_Plate5_H6</v>
      </c>
      <c r="B452" t="s">
        <v>592</v>
      </c>
      <c r="C452" t="s">
        <v>135</v>
      </c>
      <c r="D452" t="s">
        <v>267</v>
      </c>
      <c r="E452" t="s">
        <v>268</v>
      </c>
      <c r="F452" t="s">
        <v>522</v>
      </c>
      <c r="G452" t="s">
        <v>523</v>
      </c>
      <c r="H452" t="s">
        <v>16</v>
      </c>
      <c r="I452" t="s">
        <v>17</v>
      </c>
    </row>
    <row r="453" spans="1:9">
      <c r="A453" t="str">
        <f>Sample_Layouts!H43</f>
        <v>Empty_Plate5_A7</v>
      </c>
      <c r="B453" t="s">
        <v>592</v>
      </c>
      <c r="C453" t="s">
        <v>137</v>
      </c>
      <c r="D453" t="s">
        <v>246</v>
      </c>
      <c r="E453" t="s">
        <v>247</v>
      </c>
      <c r="F453" t="s">
        <v>532</v>
      </c>
      <c r="G453" t="s">
        <v>533</v>
      </c>
      <c r="H453" t="s">
        <v>16</v>
      </c>
      <c r="I453" t="s">
        <v>17</v>
      </c>
    </row>
    <row r="454" spans="1:9">
      <c r="A454" t="str">
        <f>Sample_Layouts!H44</f>
        <v>Empty_Plate5_B7</v>
      </c>
      <c r="B454" t="s">
        <v>592</v>
      </c>
      <c r="C454" t="s">
        <v>141</v>
      </c>
      <c r="D454" t="s">
        <v>249</v>
      </c>
      <c r="E454" t="s">
        <v>250</v>
      </c>
      <c r="F454" t="s">
        <v>532</v>
      </c>
      <c r="G454" t="s">
        <v>533</v>
      </c>
      <c r="H454" t="s">
        <v>16</v>
      </c>
      <c r="I454" t="s">
        <v>17</v>
      </c>
    </row>
    <row r="455" spans="1:9">
      <c r="A455" t="str">
        <f>Sample_Layouts!H45</f>
        <v>Empty_Plate5_C7</v>
      </c>
      <c r="B455" t="s">
        <v>592</v>
      </c>
      <c r="C455" t="s">
        <v>143</v>
      </c>
      <c r="D455" t="s">
        <v>252</v>
      </c>
      <c r="E455" t="s">
        <v>253</v>
      </c>
      <c r="F455" t="s">
        <v>532</v>
      </c>
      <c r="G455" t="s">
        <v>533</v>
      </c>
      <c r="H455" t="s">
        <v>16</v>
      </c>
      <c r="I455" t="s">
        <v>17</v>
      </c>
    </row>
    <row r="456" spans="1:9">
      <c r="A456" t="str">
        <f>Sample_Layouts!H46</f>
        <v>Empty_Plate5_D7</v>
      </c>
      <c r="B456" t="s">
        <v>592</v>
      </c>
      <c r="C456" t="s">
        <v>145</v>
      </c>
      <c r="D456" t="s">
        <v>255</v>
      </c>
      <c r="E456" t="s">
        <v>256</v>
      </c>
      <c r="F456" t="s">
        <v>532</v>
      </c>
      <c r="G456" t="s">
        <v>533</v>
      </c>
      <c r="H456" t="s">
        <v>16</v>
      </c>
      <c r="I456" t="s">
        <v>17</v>
      </c>
    </row>
    <row r="457" spans="1:9">
      <c r="A457" t="str">
        <f>Sample_Layouts!H47</f>
        <v>Empty_Plate5_E7</v>
      </c>
      <c r="B457" t="s">
        <v>592</v>
      </c>
      <c r="C457" t="s">
        <v>147</v>
      </c>
      <c r="D457" t="s">
        <v>258</v>
      </c>
      <c r="E457" t="s">
        <v>259</v>
      </c>
      <c r="F457" t="s">
        <v>532</v>
      </c>
      <c r="G457" t="s">
        <v>533</v>
      </c>
      <c r="H457" t="s">
        <v>16</v>
      </c>
      <c r="I457" t="s">
        <v>17</v>
      </c>
    </row>
    <row r="458" spans="1:9">
      <c r="A458" t="str">
        <f>Sample_Layouts!H48</f>
        <v>Empty_Plate5_F7</v>
      </c>
      <c r="B458" t="s">
        <v>592</v>
      </c>
      <c r="C458" t="s">
        <v>149</v>
      </c>
      <c r="D458" t="s">
        <v>261</v>
      </c>
      <c r="E458" t="s">
        <v>262</v>
      </c>
      <c r="F458" t="s">
        <v>532</v>
      </c>
      <c r="G458" t="s">
        <v>533</v>
      </c>
      <c r="H458" t="s">
        <v>16</v>
      </c>
      <c r="I458" t="s">
        <v>17</v>
      </c>
    </row>
    <row r="459" spans="1:9">
      <c r="A459" t="str">
        <f>Sample_Layouts!H49</f>
        <v>Empty_Plate5_G7</v>
      </c>
      <c r="B459" t="s">
        <v>592</v>
      </c>
      <c r="C459" t="s">
        <v>151</v>
      </c>
      <c r="D459" t="s">
        <v>264</v>
      </c>
      <c r="E459" t="s">
        <v>265</v>
      </c>
      <c r="F459" t="s">
        <v>532</v>
      </c>
      <c r="G459" t="s">
        <v>533</v>
      </c>
      <c r="H459" t="s">
        <v>16</v>
      </c>
      <c r="I459" t="s">
        <v>17</v>
      </c>
    </row>
    <row r="460" spans="1:9">
      <c r="A460" t="str">
        <f>Sample_Layouts!H50</f>
        <v>Empty_Plate5_H7</v>
      </c>
      <c r="B460" t="s">
        <v>592</v>
      </c>
      <c r="C460" t="s">
        <v>153</v>
      </c>
      <c r="D460" t="s">
        <v>267</v>
      </c>
      <c r="E460" t="s">
        <v>268</v>
      </c>
      <c r="F460" t="s">
        <v>532</v>
      </c>
      <c r="G460" t="s">
        <v>533</v>
      </c>
      <c r="H460" t="s">
        <v>16</v>
      </c>
      <c r="I460" t="s">
        <v>17</v>
      </c>
    </row>
    <row r="461" spans="1:9">
      <c r="A461" t="str">
        <f>Sample_Layouts!I43</f>
        <v>Empty_Plate5_A8</v>
      </c>
      <c r="B461" t="s">
        <v>592</v>
      </c>
      <c r="C461" t="s">
        <v>155</v>
      </c>
      <c r="D461" t="s">
        <v>246</v>
      </c>
      <c r="E461" t="s">
        <v>247</v>
      </c>
      <c r="F461" t="s">
        <v>542</v>
      </c>
      <c r="G461" t="s">
        <v>543</v>
      </c>
      <c r="H461" t="s">
        <v>16</v>
      </c>
      <c r="I461" t="s">
        <v>17</v>
      </c>
    </row>
    <row r="462" spans="1:9">
      <c r="A462" t="str">
        <f>Sample_Layouts!I44</f>
        <v>Empty_Plate5_B8</v>
      </c>
      <c r="B462" t="s">
        <v>592</v>
      </c>
      <c r="C462" t="s">
        <v>159</v>
      </c>
      <c r="D462" t="s">
        <v>249</v>
      </c>
      <c r="E462" t="s">
        <v>250</v>
      </c>
      <c r="F462" t="s">
        <v>542</v>
      </c>
      <c r="G462" t="s">
        <v>543</v>
      </c>
      <c r="H462" t="s">
        <v>16</v>
      </c>
      <c r="I462" t="s">
        <v>17</v>
      </c>
    </row>
    <row r="463" spans="1:9">
      <c r="A463" t="str">
        <f>Sample_Layouts!I45</f>
        <v>Empty_Plate5_C8</v>
      </c>
      <c r="B463" t="s">
        <v>592</v>
      </c>
      <c r="C463" t="s">
        <v>161</v>
      </c>
      <c r="D463" t="s">
        <v>252</v>
      </c>
      <c r="E463" t="s">
        <v>253</v>
      </c>
      <c r="F463" t="s">
        <v>542</v>
      </c>
      <c r="G463" t="s">
        <v>543</v>
      </c>
      <c r="H463" t="s">
        <v>16</v>
      </c>
      <c r="I463" t="s">
        <v>17</v>
      </c>
    </row>
    <row r="464" spans="1:9">
      <c r="A464" t="str">
        <f>Sample_Layouts!I46</f>
        <v>Empty_Plate5_D8</v>
      </c>
      <c r="B464" t="s">
        <v>592</v>
      </c>
      <c r="C464" t="s">
        <v>163</v>
      </c>
      <c r="D464" t="s">
        <v>255</v>
      </c>
      <c r="E464" t="s">
        <v>256</v>
      </c>
      <c r="F464" t="s">
        <v>542</v>
      </c>
      <c r="G464" t="s">
        <v>543</v>
      </c>
      <c r="H464" t="s">
        <v>16</v>
      </c>
      <c r="I464" t="s">
        <v>17</v>
      </c>
    </row>
    <row r="465" spans="1:9">
      <c r="A465" t="str">
        <f>Sample_Layouts!I47</f>
        <v>Empty_Plate5_E8</v>
      </c>
      <c r="B465" t="s">
        <v>592</v>
      </c>
      <c r="C465" t="s">
        <v>165</v>
      </c>
      <c r="D465" t="s">
        <v>258</v>
      </c>
      <c r="E465" t="s">
        <v>259</v>
      </c>
      <c r="F465" t="s">
        <v>542</v>
      </c>
      <c r="G465" t="s">
        <v>543</v>
      </c>
      <c r="H465" t="s">
        <v>16</v>
      </c>
      <c r="I465" t="s">
        <v>17</v>
      </c>
    </row>
    <row r="466" spans="1:9">
      <c r="A466" t="str">
        <f>Sample_Layouts!I48</f>
        <v>Empty_Plate5_F8</v>
      </c>
      <c r="B466" t="s">
        <v>592</v>
      </c>
      <c r="C466" t="s">
        <v>167</v>
      </c>
      <c r="D466" t="s">
        <v>261</v>
      </c>
      <c r="E466" t="s">
        <v>262</v>
      </c>
      <c r="F466" t="s">
        <v>542</v>
      </c>
      <c r="G466" t="s">
        <v>543</v>
      </c>
      <c r="H466" t="s">
        <v>16</v>
      </c>
      <c r="I466" t="s">
        <v>17</v>
      </c>
    </row>
    <row r="467" spans="1:9">
      <c r="A467" t="str">
        <f>Sample_Layouts!I49</f>
        <v>Empty_Plate5_G8</v>
      </c>
      <c r="B467" t="s">
        <v>592</v>
      </c>
      <c r="C467" t="s">
        <v>169</v>
      </c>
      <c r="D467" t="s">
        <v>264</v>
      </c>
      <c r="E467" t="s">
        <v>265</v>
      </c>
      <c r="F467" t="s">
        <v>542</v>
      </c>
      <c r="G467" t="s">
        <v>543</v>
      </c>
      <c r="H467" t="s">
        <v>16</v>
      </c>
      <c r="I467" t="s">
        <v>17</v>
      </c>
    </row>
    <row r="468" spans="1:9">
      <c r="A468" t="str">
        <f>Sample_Layouts!I50</f>
        <v>Empty_Plate5_H8</v>
      </c>
      <c r="B468" t="s">
        <v>592</v>
      </c>
      <c r="C468" t="s">
        <v>171</v>
      </c>
      <c r="D468" t="s">
        <v>267</v>
      </c>
      <c r="E468" t="s">
        <v>268</v>
      </c>
      <c r="F468" t="s">
        <v>542</v>
      </c>
      <c r="G468" t="s">
        <v>543</v>
      </c>
      <c r="H468" t="s">
        <v>16</v>
      </c>
      <c r="I468" t="s">
        <v>17</v>
      </c>
    </row>
    <row r="469" spans="1:9">
      <c r="A469" t="str">
        <f>Sample_Layouts!J43</f>
        <v>Empty_Plate5_A9</v>
      </c>
      <c r="B469" t="s">
        <v>592</v>
      </c>
      <c r="C469" t="s">
        <v>173</v>
      </c>
      <c r="D469" t="s">
        <v>246</v>
      </c>
      <c r="E469" t="s">
        <v>247</v>
      </c>
      <c r="F469" t="s">
        <v>552</v>
      </c>
      <c r="G469" t="s">
        <v>553</v>
      </c>
      <c r="H469" t="s">
        <v>16</v>
      </c>
      <c r="I469" t="s">
        <v>17</v>
      </c>
    </row>
    <row r="470" spans="1:9">
      <c r="A470" t="str">
        <f>Sample_Layouts!J44</f>
        <v>Empty_Plate5_B9</v>
      </c>
      <c r="B470" t="s">
        <v>592</v>
      </c>
      <c r="C470" t="s">
        <v>177</v>
      </c>
      <c r="D470" t="s">
        <v>249</v>
      </c>
      <c r="E470" t="s">
        <v>250</v>
      </c>
      <c r="F470" t="s">
        <v>552</v>
      </c>
      <c r="G470" t="s">
        <v>553</v>
      </c>
      <c r="H470" t="s">
        <v>16</v>
      </c>
      <c r="I470" t="s">
        <v>17</v>
      </c>
    </row>
    <row r="471" spans="1:9">
      <c r="A471" t="str">
        <f>Sample_Layouts!J45</f>
        <v>Empty_Plate5_C9</v>
      </c>
      <c r="B471" t="s">
        <v>592</v>
      </c>
      <c r="C471" t="s">
        <v>179</v>
      </c>
      <c r="D471" t="s">
        <v>252</v>
      </c>
      <c r="E471" t="s">
        <v>253</v>
      </c>
      <c r="F471" t="s">
        <v>552</v>
      </c>
      <c r="G471" t="s">
        <v>553</v>
      </c>
      <c r="H471" t="s">
        <v>16</v>
      </c>
      <c r="I471" t="s">
        <v>17</v>
      </c>
    </row>
    <row r="472" spans="1:9">
      <c r="A472" t="str">
        <f>Sample_Layouts!J46</f>
        <v>Empty_Plate5_D9</v>
      </c>
      <c r="B472" t="s">
        <v>592</v>
      </c>
      <c r="C472" t="s">
        <v>181</v>
      </c>
      <c r="D472" t="s">
        <v>255</v>
      </c>
      <c r="E472" t="s">
        <v>256</v>
      </c>
      <c r="F472" t="s">
        <v>552</v>
      </c>
      <c r="G472" t="s">
        <v>553</v>
      </c>
      <c r="H472" t="s">
        <v>16</v>
      </c>
      <c r="I472" t="s">
        <v>17</v>
      </c>
    </row>
    <row r="473" spans="1:9">
      <c r="A473" t="str">
        <f>Sample_Layouts!J47</f>
        <v>Empty_Plate5_E9</v>
      </c>
      <c r="B473" t="s">
        <v>592</v>
      </c>
      <c r="C473" t="s">
        <v>183</v>
      </c>
      <c r="D473" t="s">
        <v>258</v>
      </c>
      <c r="E473" t="s">
        <v>259</v>
      </c>
      <c r="F473" t="s">
        <v>552</v>
      </c>
      <c r="G473" t="s">
        <v>553</v>
      </c>
      <c r="H473" t="s">
        <v>16</v>
      </c>
      <c r="I473" t="s">
        <v>17</v>
      </c>
    </row>
    <row r="474" spans="1:9">
      <c r="A474" t="str">
        <f>Sample_Layouts!J48</f>
        <v>Empty_Plate5_F9</v>
      </c>
      <c r="B474" t="s">
        <v>592</v>
      </c>
      <c r="C474" t="s">
        <v>185</v>
      </c>
      <c r="D474" t="s">
        <v>261</v>
      </c>
      <c r="E474" t="s">
        <v>262</v>
      </c>
      <c r="F474" t="s">
        <v>552</v>
      </c>
      <c r="G474" t="s">
        <v>553</v>
      </c>
      <c r="H474" t="s">
        <v>16</v>
      </c>
      <c r="I474" t="s">
        <v>17</v>
      </c>
    </row>
    <row r="475" spans="1:9">
      <c r="A475" t="str">
        <f>Sample_Layouts!J49</f>
        <v>Empty_Plate5_G9</v>
      </c>
      <c r="B475" t="s">
        <v>592</v>
      </c>
      <c r="C475" t="s">
        <v>187</v>
      </c>
      <c r="D475" t="s">
        <v>264</v>
      </c>
      <c r="E475" t="s">
        <v>265</v>
      </c>
      <c r="F475" t="s">
        <v>552</v>
      </c>
      <c r="G475" t="s">
        <v>553</v>
      </c>
      <c r="H475" t="s">
        <v>16</v>
      </c>
      <c r="I475" t="s">
        <v>17</v>
      </c>
    </row>
    <row r="476" spans="1:9">
      <c r="A476" t="str">
        <f>Sample_Layouts!J50</f>
        <v>Empty_Plate5_H9</v>
      </c>
      <c r="B476" t="s">
        <v>592</v>
      </c>
      <c r="C476" t="s">
        <v>189</v>
      </c>
      <c r="D476" t="s">
        <v>267</v>
      </c>
      <c r="E476" t="s">
        <v>268</v>
      </c>
      <c r="F476" t="s">
        <v>552</v>
      </c>
      <c r="G476" t="s">
        <v>553</v>
      </c>
      <c r="H476" t="s">
        <v>16</v>
      </c>
      <c r="I476" t="s">
        <v>17</v>
      </c>
    </row>
    <row r="477" spans="1:9">
      <c r="A477" t="str">
        <f>Sample_Layouts!K43</f>
        <v>Empty_Plate5_A10</v>
      </c>
      <c r="B477" t="s">
        <v>592</v>
      </c>
      <c r="C477" t="s">
        <v>191</v>
      </c>
      <c r="D477" t="s">
        <v>246</v>
      </c>
      <c r="E477" t="s">
        <v>247</v>
      </c>
      <c r="F477" t="s">
        <v>562</v>
      </c>
      <c r="G477" t="s">
        <v>563</v>
      </c>
      <c r="H477" t="s">
        <v>16</v>
      </c>
      <c r="I477" t="s">
        <v>17</v>
      </c>
    </row>
    <row r="478" spans="1:9">
      <c r="A478" t="str">
        <f>Sample_Layouts!K44</f>
        <v>Empty_Plate5_B10</v>
      </c>
      <c r="B478" t="s">
        <v>592</v>
      </c>
      <c r="C478" t="s">
        <v>195</v>
      </c>
      <c r="D478" t="s">
        <v>249</v>
      </c>
      <c r="E478" t="s">
        <v>250</v>
      </c>
      <c r="F478" t="s">
        <v>562</v>
      </c>
      <c r="G478" t="s">
        <v>563</v>
      </c>
      <c r="H478" t="s">
        <v>16</v>
      </c>
      <c r="I478" t="s">
        <v>17</v>
      </c>
    </row>
    <row r="479" spans="1:9">
      <c r="A479" t="str">
        <f>Sample_Layouts!K45</f>
        <v>Empty_Plate5_C10</v>
      </c>
      <c r="B479" t="s">
        <v>592</v>
      </c>
      <c r="C479" t="s">
        <v>197</v>
      </c>
      <c r="D479" t="s">
        <v>252</v>
      </c>
      <c r="E479" t="s">
        <v>253</v>
      </c>
      <c r="F479" t="s">
        <v>562</v>
      </c>
      <c r="G479" t="s">
        <v>563</v>
      </c>
      <c r="H479" t="s">
        <v>16</v>
      </c>
      <c r="I479" t="s">
        <v>17</v>
      </c>
    </row>
    <row r="480" spans="1:9">
      <c r="A480" t="str">
        <f>Sample_Layouts!K46</f>
        <v>Empty_Plate5_D10</v>
      </c>
      <c r="B480" t="s">
        <v>592</v>
      </c>
      <c r="C480" t="s">
        <v>199</v>
      </c>
      <c r="D480" t="s">
        <v>255</v>
      </c>
      <c r="E480" t="s">
        <v>256</v>
      </c>
      <c r="F480" t="s">
        <v>562</v>
      </c>
      <c r="G480" t="s">
        <v>563</v>
      </c>
      <c r="H480" t="s">
        <v>16</v>
      </c>
      <c r="I480" t="s">
        <v>17</v>
      </c>
    </row>
    <row r="481" spans="1:9">
      <c r="A481" t="str">
        <f>Sample_Layouts!K47</f>
        <v>Empty_Plate5_E10</v>
      </c>
      <c r="B481" t="s">
        <v>592</v>
      </c>
      <c r="C481" t="s">
        <v>201</v>
      </c>
      <c r="D481" t="s">
        <v>258</v>
      </c>
      <c r="E481" t="s">
        <v>259</v>
      </c>
      <c r="F481" t="s">
        <v>562</v>
      </c>
      <c r="G481" t="s">
        <v>563</v>
      </c>
      <c r="H481" t="s">
        <v>16</v>
      </c>
      <c r="I481" t="s">
        <v>17</v>
      </c>
    </row>
    <row r="482" spans="1:9">
      <c r="A482" t="str">
        <f>Sample_Layouts!K48</f>
        <v>Empty_Plate5_F10</v>
      </c>
      <c r="B482" t="s">
        <v>592</v>
      </c>
      <c r="C482" t="s">
        <v>203</v>
      </c>
      <c r="D482" t="s">
        <v>261</v>
      </c>
      <c r="E482" t="s">
        <v>262</v>
      </c>
      <c r="F482" t="s">
        <v>562</v>
      </c>
      <c r="G482" t="s">
        <v>563</v>
      </c>
      <c r="H482" t="s">
        <v>16</v>
      </c>
      <c r="I482" t="s">
        <v>17</v>
      </c>
    </row>
    <row r="483" spans="1:9">
      <c r="A483" t="str">
        <f>Sample_Layouts!K49</f>
        <v>Empty_Plate5_G10</v>
      </c>
      <c r="B483" t="s">
        <v>592</v>
      </c>
      <c r="C483" t="s">
        <v>205</v>
      </c>
      <c r="D483" t="s">
        <v>264</v>
      </c>
      <c r="E483" t="s">
        <v>265</v>
      </c>
      <c r="F483" t="s">
        <v>562</v>
      </c>
      <c r="G483" t="s">
        <v>563</v>
      </c>
      <c r="H483" t="s">
        <v>16</v>
      </c>
      <c r="I483" t="s">
        <v>17</v>
      </c>
    </row>
    <row r="484" spans="1:9">
      <c r="A484" t="str">
        <f>Sample_Layouts!K50</f>
        <v>Empty_Plate5_H10</v>
      </c>
      <c r="B484" t="s">
        <v>592</v>
      </c>
      <c r="C484" t="s">
        <v>207</v>
      </c>
      <c r="D484" t="s">
        <v>267</v>
      </c>
      <c r="E484" t="s">
        <v>268</v>
      </c>
      <c r="F484" t="s">
        <v>562</v>
      </c>
      <c r="G484" t="s">
        <v>563</v>
      </c>
      <c r="H484" t="s">
        <v>16</v>
      </c>
      <c r="I484" t="s">
        <v>17</v>
      </c>
    </row>
    <row r="485" spans="1:9">
      <c r="A485" t="str">
        <f>Sample_Layouts!L43</f>
        <v>Empty_Plate5_A11</v>
      </c>
      <c r="B485" t="s">
        <v>592</v>
      </c>
      <c r="C485" t="s">
        <v>209</v>
      </c>
      <c r="D485" t="s">
        <v>246</v>
      </c>
      <c r="E485" t="s">
        <v>247</v>
      </c>
      <c r="F485" t="s">
        <v>572</v>
      </c>
      <c r="G485" t="s">
        <v>573</v>
      </c>
      <c r="H485" t="s">
        <v>16</v>
      </c>
      <c r="I485" t="s">
        <v>17</v>
      </c>
    </row>
    <row r="486" spans="1:9">
      <c r="A486" t="str">
        <f>Sample_Layouts!L44</f>
        <v>Empty_Plate5_B11</v>
      </c>
      <c r="B486" t="s">
        <v>592</v>
      </c>
      <c r="C486" t="s">
        <v>213</v>
      </c>
      <c r="D486" t="s">
        <v>249</v>
      </c>
      <c r="E486" t="s">
        <v>250</v>
      </c>
      <c r="F486" t="s">
        <v>572</v>
      </c>
      <c r="G486" t="s">
        <v>573</v>
      </c>
      <c r="H486" t="s">
        <v>16</v>
      </c>
      <c r="I486" t="s">
        <v>17</v>
      </c>
    </row>
    <row r="487" spans="1:9">
      <c r="A487" t="str">
        <f>Sample_Layouts!L45</f>
        <v>Empty_Plate5_C11</v>
      </c>
      <c r="B487" t="s">
        <v>592</v>
      </c>
      <c r="C487" t="s">
        <v>215</v>
      </c>
      <c r="D487" t="s">
        <v>252</v>
      </c>
      <c r="E487" t="s">
        <v>253</v>
      </c>
      <c r="F487" t="s">
        <v>572</v>
      </c>
      <c r="G487" t="s">
        <v>573</v>
      </c>
      <c r="H487" t="s">
        <v>16</v>
      </c>
      <c r="I487" t="s">
        <v>17</v>
      </c>
    </row>
    <row r="488" spans="1:9">
      <c r="A488" t="str">
        <f>Sample_Layouts!L46</f>
        <v>Empty_Plate5_D11</v>
      </c>
      <c r="B488" t="s">
        <v>592</v>
      </c>
      <c r="C488" t="s">
        <v>217</v>
      </c>
      <c r="D488" t="s">
        <v>255</v>
      </c>
      <c r="E488" t="s">
        <v>256</v>
      </c>
      <c r="F488" t="s">
        <v>572</v>
      </c>
      <c r="G488" t="s">
        <v>573</v>
      </c>
      <c r="H488" t="s">
        <v>16</v>
      </c>
      <c r="I488" t="s">
        <v>17</v>
      </c>
    </row>
    <row r="489" spans="1:9">
      <c r="A489" t="str">
        <f>Sample_Layouts!L47</f>
        <v>Empty_Plate5_E11</v>
      </c>
      <c r="B489" t="s">
        <v>592</v>
      </c>
      <c r="C489" t="s">
        <v>219</v>
      </c>
      <c r="D489" t="s">
        <v>258</v>
      </c>
      <c r="E489" t="s">
        <v>259</v>
      </c>
      <c r="F489" t="s">
        <v>572</v>
      </c>
      <c r="G489" t="s">
        <v>573</v>
      </c>
      <c r="H489" t="s">
        <v>16</v>
      </c>
      <c r="I489" t="s">
        <v>17</v>
      </c>
    </row>
    <row r="490" spans="1:9">
      <c r="A490" t="str">
        <f>Sample_Layouts!L48</f>
        <v>Empty_Plate5_F11</v>
      </c>
      <c r="B490" t="s">
        <v>592</v>
      </c>
      <c r="C490" t="s">
        <v>221</v>
      </c>
      <c r="D490" t="s">
        <v>261</v>
      </c>
      <c r="E490" t="s">
        <v>262</v>
      </c>
      <c r="F490" t="s">
        <v>572</v>
      </c>
      <c r="G490" t="s">
        <v>573</v>
      </c>
      <c r="H490" t="s">
        <v>16</v>
      </c>
      <c r="I490" t="s">
        <v>17</v>
      </c>
    </row>
    <row r="491" spans="1:9">
      <c r="A491" t="str">
        <f>Sample_Layouts!L49</f>
        <v>Empty_Plate5_G11</v>
      </c>
      <c r="B491" t="s">
        <v>592</v>
      </c>
      <c r="C491" t="s">
        <v>223</v>
      </c>
      <c r="D491" t="s">
        <v>264</v>
      </c>
      <c r="E491" t="s">
        <v>265</v>
      </c>
      <c r="F491" t="s">
        <v>572</v>
      </c>
      <c r="G491" t="s">
        <v>573</v>
      </c>
      <c r="H491" t="s">
        <v>16</v>
      </c>
      <c r="I491" t="s">
        <v>17</v>
      </c>
    </row>
    <row r="492" spans="1:9">
      <c r="A492" t="str">
        <f>Sample_Layouts!L50</f>
        <v>Empty_Plate5_H11</v>
      </c>
      <c r="B492" t="s">
        <v>592</v>
      </c>
      <c r="C492" t="s">
        <v>225</v>
      </c>
      <c r="D492" t="s">
        <v>267</v>
      </c>
      <c r="E492" t="s">
        <v>268</v>
      </c>
      <c r="F492" t="s">
        <v>572</v>
      </c>
      <c r="G492" t="s">
        <v>573</v>
      </c>
      <c r="H492" t="s">
        <v>16</v>
      </c>
      <c r="I492" t="s">
        <v>17</v>
      </c>
    </row>
    <row r="493" spans="1:9">
      <c r="A493" t="str">
        <f>Sample_Layouts!M43</f>
        <v>Empty_Plate5_A12</v>
      </c>
      <c r="B493" t="s">
        <v>592</v>
      </c>
      <c r="C493" t="s">
        <v>227</v>
      </c>
      <c r="D493" t="s">
        <v>246</v>
      </c>
      <c r="E493" t="s">
        <v>247</v>
      </c>
      <c r="F493" t="s">
        <v>582</v>
      </c>
      <c r="G493" t="s">
        <v>583</v>
      </c>
      <c r="H493" t="s">
        <v>16</v>
      </c>
      <c r="I493" t="s">
        <v>17</v>
      </c>
    </row>
    <row r="494" spans="1:9">
      <c r="A494" t="str">
        <f>Sample_Layouts!M44</f>
        <v>Empty_Plate5_B12</v>
      </c>
      <c r="B494" t="s">
        <v>592</v>
      </c>
      <c r="C494" t="s">
        <v>231</v>
      </c>
      <c r="D494" t="s">
        <v>249</v>
      </c>
      <c r="E494" t="s">
        <v>250</v>
      </c>
      <c r="F494" t="s">
        <v>582</v>
      </c>
      <c r="G494" t="s">
        <v>583</v>
      </c>
      <c r="H494" t="s">
        <v>16</v>
      </c>
      <c r="I494" t="s">
        <v>17</v>
      </c>
    </row>
    <row r="495" spans="1:9">
      <c r="A495" t="str">
        <f>Sample_Layouts!M45</f>
        <v>Empty_Plate5_C12</v>
      </c>
      <c r="B495" t="s">
        <v>592</v>
      </c>
      <c r="C495" t="s">
        <v>233</v>
      </c>
      <c r="D495" t="s">
        <v>252</v>
      </c>
      <c r="E495" t="s">
        <v>253</v>
      </c>
      <c r="F495" t="s">
        <v>582</v>
      </c>
      <c r="G495" t="s">
        <v>583</v>
      </c>
      <c r="H495" t="s">
        <v>16</v>
      </c>
      <c r="I495" t="s">
        <v>17</v>
      </c>
    </row>
    <row r="496" spans="1:9">
      <c r="A496" t="str">
        <f>Sample_Layouts!M46</f>
        <v>Empty_Plate5_D12</v>
      </c>
      <c r="B496" t="s">
        <v>592</v>
      </c>
      <c r="C496" t="s">
        <v>235</v>
      </c>
      <c r="D496" t="s">
        <v>255</v>
      </c>
      <c r="E496" t="s">
        <v>256</v>
      </c>
      <c r="F496" t="s">
        <v>582</v>
      </c>
      <c r="G496" t="s">
        <v>583</v>
      </c>
      <c r="H496" t="s">
        <v>16</v>
      </c>
      <c r="I496" t="s">
        <v>17</v>
      </c>
    </row>
    <row r="497" spans="1:9">
      <c r="A497" t="str">
        <f>Sample_Layouts!M47</f>
        <v>Empty_Plate5_E12</v>
      </c>
      <c r="B497" t="s">
        <v>592</v>
      </c>
      <c r="C497" t="s">
        <v>237</v>
      </c>
      <c r="D497" t="s">
        <v>258</v>
      </c>
      <c r="E497" t="s">
        <v>259</v>
      </c>
      <c r="F497" t="s">
        <v>582</v>
      </c>
      <c r="G497" t="s">
        <v>583</v>
      </c>
      <c r="H497" t="s">
        <v>16</v>
      </c>
      <c r="I497" t="s">
        <v>17</v>
      </c>
    </row>
    <row r="498" spans="1:9">
      <c r="A498" t="str">
        <f>Sample_Layouts!M48</f>
        <v>Empty_Plate5_F12</v>
      </c>
      <c r="B498" t="s">
        <v>592</v>
      </c>
      <c r="C498" t="s">
        <v>239</v>
      </c>
      <c r="D498" t="s">
        <v>261</v>
      </c>
      <c r="E498" t="s">
        <v>262</v>
      </c>
      <c r="F498" t="s">
        <v>582</v>
      </c>
      <c r="G498" t="s">
        <v>583</v>
      </c>
      <c r="H498" t="s">
        <v>16</v>
      </c>
      <c r="I498" t="s">
        <v>17</v>
      </c>
    </row>
    <row r="499" spans="1:9">
      <c r="A499" t="str">
        <f>Sample_Layouts!M49</f>
        <v>Empty_Plate5_G12</v>
      </c>
      <c r="B499" t="s">
        <v>592</v>
      </c>
      <c r="C499" t="s">
        <v>241</v>
      </c>
      <c r="D499" t="s">
        <v>264</v>
      </c>
      <c r="E499" t="s">
        <v>265</v>
      </c>
      <c r="F499" t="s">
        <v>582</v>
      </c>
      <c r="G499" t="s">
        <v>583</v>
      </c>
      <c r="H499" t="s">
        <v>16</v>
      </c>
      <c r="I499" t="s">
        <v>17</v>
      </c>
    </row>
    <row r="500" spans="1:9">
      <c r="A500" t="str">
        <f>Sample_Layouts!M50</f>
        <v>Empty_Plate5_H12</v>
      </c>
      <c r="B500" t="s">
        <v>592</v>
      </c>
      <c r="C500" t="s">
        <v>243</v>
      </c>
      <c r="D500" t="s">
        <v>267</v>
      </c>
      <c r="E500" t="s">
        <v>268</v>
      </c>
      <c r="F500" t="s">
        <v>582</v>
      </c>
      <c r="G500" t="s">
        <v>583</v>
      </c>
      <c r="H500" t="s">
        <v>16</v>
      </c>
      <c r="I500" t="s">
        <v>17</v>
      </c>
    </row>
    <row r="501" spans="1:9">
      <c r="A501" t="str">
        <f>Sample_Layouts!B53</f>
        <v>Empty_Plate6_A1</v>
      </c>
      <c r="B501" t="s">
        <v>689</v>
      </c>
      <c r="C501" t="s">
        <v>11</v>
      </c>
      <c r="D501" t="s">
        <v>359</v>
      </c>
      <c r="E501" t="s">
        <v>360</v>
      </c>
      <c r="F501" t="s">
        <v>472</v>
      </c>
      <c r="G501" t="s">
        <v>473</v>
      </c>
      <c r="H501" t="s">
        <v>16</v>
      </c>
      <c r="I501" t="s">
        <v>17</v>
      </c>
    </row>
    <row r="502" spans="1:9">
      <c r="A502" t="str">
        <f>Sample_Layouts!B54</f>
        <v>Empty_Plate6_B1</v>
      </c>
      <c r="B502" t="s">
        <v>689</v>
      </c>
      <c r="C502" t="s">
        <v>19</v>
      </c>
      <c r="D502" t="s">
        <v>362</v>
      </c>
      <c r="E502" t="s">
        <v>363</v>
      </c>
      <c r="F502" t="s">
        <v>472</v>
      </c>
      <c r="G502" t="s">
        <v>473</v>
      </c>
      <c r="H502" t="s">
        <v>16</v>
      </c>
      <c r="I502" t="s">
        <v>17</v>
      </c>
    </row>
    <row r="503" spans="1:9">
      <c r="A503" t="str">
        <f>Sample_Layouts!B55</f>
        <v>Empty_Plate6_C1</v>
      </c>
      <c r="B503" t="s">
        <v>689</v>
      </c>
      <c r="C503" t="s">
        <v>23</v>
      </c>
      <c r="D503" t="s">
        <v>365</v>
      </c>
      <c r="E503" t="s">
        <v>366</v>
      </c>
      <c r="F503" t="s">
        <v>472</v>
      </c>
      <c r="G503" t="s">
        <v>473</v>
      </c>
      <c r="H503" t="s">
        <v>16</v>
      </c>
      <c r="I503" t="s">
        <v>17</v>
      </c>
    </row>
    <row r="504" spans="1:9">
      <c r="A504" t="str">
        <f>Sample_Layouts!B56</f>
        <v>Empty_Plate6_D1</v>
      </c>
      <c r="B504" t="s">
        <v>689</v>
      </c>
      <c r="C504" t="s">
        <v>27</v>
      </c>
      <c r="D504" t="s">
        <v>368</v>
      </c>
      <c r="E504" t="s">
        <v>369</v>
      </c>
      <c r="F504" t="s">
        <v>472</v>
      </c>
      <c r="G504" t="s">
        <v>473</v>
      </c>
      <c r="H504" t="s">
        <v>16</v>
      </c>
      <c r="I504" t="s">
        <v>17</v>
      </c>
    </row>
    <row r="505" spans="1:9">
      <c r="A505" t="str">
        <f>Sample_Layouts!B57</f>
        <v>Empty_Plate6_E1</v>
      </c>
      <c r="B505" t="s">
        <v>689</v>
      </c>
      <c r="C505" t="s">
        <v>31</v>
      </c>
      <c r="D505" t="s">
        <v>371</v>
      </c>
      <c r="E505" t="s">
        <v>372</v>
      </c>
      <c r="F505" t="s">
        <v>472</v>
      </c>
      <c r="G505" t="s">
        <v>473</v>
      </c>
      <c r="H505" t="s">
        <v>16</v>
      </c>
      <c r="I505" t="s">
        <v>17</v>
      </c>
    </row>
    <row r="506" spans="1:9">
      <c r="A506" t="str">
        <f>Sample_Layouts!B58</f>
        <v>Empty_Plate6_F1</v>
      </c>
      <c r="B506" t="s">
        <v>689</v>
      </c>
      <c r="C506" t="s">
        <v>35</v>
      </c>
      <c r="D506" t="s">
        <v>374</v>
      </c>
      <c r="E506" t="s">
        <v>375</v>
      </c>
      <c r="F506" t="s">
        <v>472</v>
      </c>
      <c r="G506" t="s">
        <v>473</v>
      </c>
      <c r="H506" t="s">
        <v>16</v>
      </c>
      <c r="I506" t="s">
        <v>17</v>
      </c>
    </row>
    <row r="507" spans="1:9">
      <c r="A507" t="str">
        <f>Sample_Layouts!B59</f>
        <v>Empty_Plate6_G1</v>
      </c>
      <c r="B507" t="s">
        <v>689</v>
      </c>
      <c r="C507" t="s">
        <v>39</v>
      </c>
      <c r="D507" t="s">
        <v>377</v>
      </c>
      <c r="E507" t="s">
        <v>378</v>
      </c>
      <c r="F507" t="s">
        <v>472</v>
      </c>
      <c r="G507" t="s">
        <v>473</v>
      </c>
      <c r="H507" t="s">
        <v>16</v>
      </c>
      <c r="I507" t="s">
        <v>17</v>
      </c>
    </row>
    <row r="508" spans="1:9">
      <c r="A508" t="str">
        <f>Sample_Layouts!B60</f>
        <v>Empty_Plate6_H1</v>
      </c>
      <c r="B508" t="s">
        <v>689</v>
      </c>
      <c r="C508" t="s">
        <v>43</v>
      </c>
      <c r="D508" t="s">
        <v>380</v>
      </c>
      <c r="E508" t="s">
        <v>381</v>
      </c>
      <c r="F508" t="s">
        <v>472</v>
      </c>
      <c r="G508" t="s">
        <v>473</v>
      </c>
      <c r="H508" t="s">
        <v>16</v>
      </c>
      <c r="I508" t="s">
        <v>17</v>
      </c>
    </row>
    <row r="509" spans="1:9">
      <c r="A509" t="str">
        <f>Sample_Layouts!C53</f>
        <v>Empty_Plate6_A2</v>
      </c>
      <c r="B509" t="s">
        <v>689</v>
      </c>
      <c r="C509" t="s">
        <v>47</v>
      </c>
      <c r="D509" t="s">
        <v>359</v>
      </c>
      <c r="E509" t="s">
        <v>360</v>
      </c>
      <c r="F509" t="s">
        <v>482</v>
      </c>
      <c r="G509" t="s">
        <v>483</v>
      </c>
      <c r="H509" t="s">
        <v>16</v>
      </c>
      <c r="I509" t="s">
        <v>17</v>
      </c>
    </row>
    <row r="510" spans="1:9">
      <c r="A510" t="str">
        <f>Sample_Layouts!C54</f>
        <v>Empty_Plate6_B2</v>
      </c>
      <c r="B510" t="s">
        <v>689</v>
      </c>
      <c r="C510" t="s">
        <v>51</v>
      </c>
      <c r="D510" t="s">
        <v>362</v>
      </c>
      <c r="E510" t="s">
        <v>363</v>
      </c>
      <c r="F510" t="s">
        <v>482</v>
      </c>
      <c r="G510" t="s">
        <v>483</v>
      </c>
      <c r="H510" t="s">
        <v>16</v>
      </c>
      <c r="I510" t="s">
        <v>17</v>
      </c>
    </row>
    <row r="511" spans="1:9">
      <c r="A511" t="str">
        <f>Sample_Layouts!C55</f>
        <v>Empty_Plate6_C2</v>
      </c>
      <c r="B511" t="s">
        <v>689</v>
      </c>
      <c r="C511" t="s">
        <v>53</v>
      </c>
      <c r="D511" t="s">
        <v>365</v>
      </c>
      <c r="E511" t="s">
        <v>366</v>
      </c>
      <c r="F511" t="s">
        <v>482</v>
      </c>
      <c r="G511" t="s">
        <v>483</v>
      </c>
      <c r="H511" t="s">
        <v>16</v>
      </c>
      <c r="I511" t="s">
        <v>17</v>
      </c>
    </row>
    <row r="512" spans="1:9">
      <c r="A512" t="str">
        <f>Sample_Layouts!C56</f>
        <v>Empty_Plate6_D2</v>
      </c>
      <c r="B512" t="s">
        <v>689</v>
      </c>
      <c r="C512" t="s">
        <v>55</v>
      </c>
      <c r="D512" t="s">
        <v>368</v>
      </c>
      <c r="E512" t="s">
        <v>369</v>
      </c>
      <c r="F512" t="s">
        <v>482</v>
      </c>
      <c r="G512" t="s">
        <v>483</v>
      </c>
      <c r="H512" t="s">
        <v>16</v>
      </c>
      <c r="I512" t="s">
        <v>17</v>
      </c>
    </row>
    <row r="513" spans="1:9">
      <c r="A513" t="str">
        <f>Sample_Layouts!C57</f>
        <v>Empty_Plate6_E2</v>
      </c>
      <c r="B513" t="s">
        <v>689</v>
      </c>
      <c r="C513" t="s">
        <v>57</v>
      </c>
      <c r="D513" t="s">
        <v>371</v>
      </c>
      <c r="E513" t="s">
        <v>372</v>
      </c>
      <c r="F513" t="s">
        <v>482</v>
      </c>
      <c r="G513" t="s">
        <v>483</v>
      </c>
      <c r="H513" t="s">
        <v>16</v>
      </c>
      <c r="I513" t="s">
        <v>17</v>
      </c>
    </row>
    <row r="514" spans="1:9">
      <c r="A514" t="str">
        <f>Sample_Layouts!C58</f>
        <v>Empty_Plate6_F2</v>
      </c>
      <c r="B514" t="s">
        <v>689</v>
      </c>
      <c r="C514" t="s">
        <v>59</v>
      </c>
      <c r="D514" t="s">
        <v>374</v>
      </c>
      <c r="E514" t="s">
        <v>375</v>
      </c>
      <c r="F514" t="s">
        <v>482</v>
      </c>
      <c r="G514" t="s">
        <v>483</v>
      </c>
      <c r="H514" t="s">
        <v>16</v>
      </c>
      <c r="I514" t="s">
        <v>17</v>
      </c>
    </row>
    <row r="515" spans="1:9">
      <c r="A515" t="str">
        <f>Sample_Layouts!C59</f>
        <v>Empty_Plate6_G2</v>
      </c>
      <c r="B515" t="s">
        <v>689</v>
      </c>
      <c r="C515" t="s">
        <v>61</v>
      </c>
      <c r="D515" t="s">
        <v>377</v>
      </c>
      <c r="E515" t="s">
        <v>378</v>
      </c>
      <c r="F515" t="s">
        <v>482</v>
      </c>
      <c r="G515" t="s">
        <v>483</v>
      </c>
      <c r="H515" t="s">
        <v>16</v>
      </c>
      <c r="I515" t="s">
        <v>17</v>
      </c>
    </row>
    <row r="516" spans="1:9">
      <c r="A516" t="str">
        <f>Sample_Layouts!C60</f>
        <v>Empty_Plate6_H2</v>
      </c>
      <c r="B516" t="s">
        <v>689</v>
      </c>
      <c r="C516" t="s">
        <v>63</v>
      </c>
      <c r="D516" t="s">
        <v>380</v>
      </c>
      <c r="E516" t="s">
        <v>381</v>
      </c>
      <c r="F516" t="s">
        <v>482</v>
      </c>
      <c r="G516" t="s">
        <v>483</v>
      </c>
      <c r="H516" t="s">
        <v>16</v>
      </c>
      <c r="I516" t="s">
        <v>17</v>
      </c>
    </row>
    <row r="517" spans="1:9">
      <c r="A517" t="str">
        <f>Sample_Layouts!D53</f>
        <v>Empty_Plate6_A3</v>
      </c>
      <c r="B517" t="s">
        <v>689</v>
      </c>
      <c r="C517" t="s">
        <v>65</v>
      </c>
      <c r="D517" t="s">
        <v>359</v>
      </c>
      <c r="E517" t="s">
        <v>360</v>
      </c>
      <c r="F517" t="s">
        <v>492</v>
      </c>
      <c r="G517" t="s">
        <v>493</v>
      </c>
      <c r="H517" t="s">
        <v>16</v>
      </c>
      <c r="I517" t="s">
        <v>17</v>
      </c>
    </row>
    <row r="518" spans="1:9">
      <c r="A518" t="str">
        <f>Sample_Layouts!D54</f>
        <v>Empty_Plate6_B3</v>
      </c>
      <c r="B518" t="s">
        <v>689</v>
      </c>
      <c r="C518" t="s">
        <v>69</v>
      </c>
      <c r="D518" t="s">
        <v>362</v>
      </c>
      <c r="E518" t="s">
        <v>363</v>
      </c>
      <c r="F518" t="s">
        <v>492</v>
      </c>
      <c r="G518" t="s">
        <v>493</v>
      </c>
      <c r="H518" t="s">
        <v>16</v>
      </c>
      <c r="I518" t="s">
        <v>17</v>
      </c>
    </row>
    <row r="519" spans="1:9">
      <c r="A519" t="str">
        <f>Sample_Layouts!D55</f>
        <v>Empty_Plate6_C3</v>
      </c>
      <c r="B519" t="s">
        <v>689</v>
      </c>
      <c r="C519" t="s">
        <v>71</v>
      </c>
      <c r="D519" t="s">
        <v>365</v>
      </c>
      <c r="E519" t="s">
        <v>366</v>
      </c>
      <c r="F519" t="s">
        <v>492</v>
      </c>
      <c r="G519" t="s">
        <v>493</v>
      </c>
      <c r="H519" t="s">
        <v>16</v>
      </c>
      <c r="I519" t="s">
        <v>17</v>
      </c>
    </row>
    <row r="520" spans="1:9">
      <c r="A520" t="str">
        <f>Sample_Layouts!D56</f>
        <v>Empty_Plate6_D3</v>
      </c>
      <c r="B520" t="s">
        <v>689</v>
      </c>
      <c r="C520" t="s">
        <v>73</v>
      </c>
      <c r="D520" t="s">
        <v>368</v>
      </c>
      <c r="E520" t="s">
        <v>369</v>
      </c>
      <c r="F520" t="s">
        <v>492</v>
      </c>
      <c r="G520" t="s">
        <v>493</v>
      </c>
      <c r="H520" t="s">
        <v>16</v>
      </c>
      <c r="I520" t="s">
        <v>17</v>
      </c>
    </row>
    <row r="521" spans="1:9">
      <c r="A521" t="str">
        <f>Sample_Layouts!D57</f>
        <v>Empty_Plate6_E3</v>
      </c>
      <c r="B521" t="s">
        <v>689</v>
      </c>
      <c r="C521" t="s">
        <v>75</v>
      </c>
      <c r="D521" t="s">
        <v>371</v>
      </c>
      <c r="E521" t="s">
        <v>372</v>
      </c>
      <c r="F521" t="s">
        <v>492</v>
      </c>
      <c r="G521" t="s">
        <v>493</v>
      </c>
      <c r="H521" t="s">
        <v>16</v>
      </c>
      <c r="I521" t="s">
        <v>17</v>
      </c>
    </row>
    <row r="522" spans="1:9">
      <c r="A522" t="str">
        <f>Sample_Layouts!D58</f>
        <v>Empty_Plate6_F3</v>
      </c>
      <c r="B522" t="s">
        <v>689</v>
      </c>
      <c r="C522" t="s">
        <v>77</v>
      </c>
      <c r="D522" t="s">
        <v>374</v>
      </c>
      <c r="E522" t="s">
        <v>375</v>
      </c>
      <c r="F522" t="s">
        <v>492</v>
      </c>
      <c r="G522" t="s">
        <v>493</v>
      </c>
      <c r="H522" t="s">
        <v>16</v>
      </c>
      <c r="I522" t="s">
        <v>17</v>
      </c>
    </row>
    <row r="523" spans="1:9">
      <c r="A523" t="str">
        <f>Sample_Layouts!D59</f>
        <v>Empty_Plate6_G3</v>
      </c>
      <c r="B523" t="s">
        <v>689</v>
      </c>
      <c r="C523" t="s">
        <v>79</v>
      </c>
      <c r="D523" t="s">
        <v>377</v>
      </c>
      <c r="E523" t="s">
        <v>378</v>
      </c>
      <c r="F523" t="s">
        <v>492</v>
      </c>
      <c r="G523" t="s">
        <v>493</v>
      </c>
      <c r="H523" t="s">
        <v>16</v>
      </c>
      <c r="I523" t="s">
        <v>17</v>
      </c>
    </row>
    <row r="524" spans="1:9">
      <c r="A524" t="str">
        <f>Sample_Layouts!D60</f>
        <v>Empty_Plate6_H3</v>
      </c>
      <c r="B524" t="s">
        <v>689</v>
      </c>
      <c r="C524" t="s">
        <v>81</v>
      </c>
      <c r="D524" t="s">
        <v>380</v>
      </c>
      <c r="E524" t="s">
        <v>381</v>
      </c>
      <c r="F524" t="s">
        <v>492</v>
      </c>
      <c r="G524" t="s">
        <v>493</v>
      </c>
      <c r="H524" t="s">
        <v>16</v>
      </c>
      <c r="I524" t="s">
        <v>17</v>
      </c>
    </row>
    <row r="525" spans="1:9">
      <c r="A525" t="str">
        <f>Sample_Layouts!E53</f>
        <v>Empty_Plate6_A4</v>
      </c>
      <c r="B525" t="s">
        <v>689</v>
      </c>
      <c r="C525" t="s">
        <v>83</v>
      </c>
      <c r="D525" t="s">
        <v>359</v>
      </c>
      <c r="E525" t="s">
        <v>360</v>
      </c>
      <c r="F525" t="s">
        <v>502</v>
      </c>
      <c r="G525" t="s">
        <v>503</v>
      </c>
      <c r="H525" t="s">
        <v>16</v>
      </c>
      <c r="I525" t="s">
        <v>17</v>
      </c>
    </row>
    <row r="526" spans="1:9">
      <c r="A526" t="str">
        <f>Sample_Layouts!E54</f>
        <v>Empty_Plate6_B4</v>
      </c>
      <c r="B526" t="s">
        <v>689</v>
      </c>
      <c r="C526" t="s">
        <v>87</v>
      </c>
      <c r="D526" t="s">
        <v>362</v>
      </c>
      <c r="E526" t="s">
        <v>363</v>
      </c>
      <c r="F526" t="s">
        <v>502</v>
      </c>
      <c r="G526" t="s">
        <v>503</v>
      </c>
      <c r="H526" t="s">
        <v>16</v>
      </c>
      <c r="I526" t="s">
        <v>17</v>
      </c>
    </row>
    <row r="527" spans="1:9">
      <c r="A527" t="str">
        <f>Sample_Layouts!E55</f>
        <v>Empty_Plate6_C4</v>
      </c>
      <c r="B527" t="s">
        <v>689</v>
      </c>
      <c r="C527" t="s">
        <v>89</v>
      </c>
      <c r="D527" t="s">
        <v>365</v>
      </c>
      <c r="E527" t="s">
        <v>366</v>
      </c>
      <c r="F527" t="s">
        <v>502</v>
      </c>
      <c r="G527" t="s">
        <v>503</v>
      </c>
      <c r="H527" t="s">
        <v>16</v>
      </c>
      <c r="I527" t="s">
        <v>17</v>
      </c>
    </row>
    <row r="528" spans="1:9">
      <c r="A528" t="str">
        <f>Sample_Layouts!E56</f>
        <v>Empty_Plate6_D4</v>
      </c>
      <c r="B528" t="s">
        <v>689</v>
      </c>
      <c r="C528" t="s">
        <v>91</v>
      </c>
      <c r="D528" t="s">
        <v>368</v>
      </c>
      <c r="E528" t="s">
        <v>369</v>
      </c>
      <c r="F528" t="s">
        <v>502</v>
      </c>
      <c r="G528" t="s">
        <v>503</v>
      </c>
      <c r="H528" t="s">
        <v>16</v>
      </c>
      <c r="I528" t="s">
        <v>17</v>
      </c>
    </row>
    <row r="529" spans="1:9">
      <c r="A529" t="str">
        <f>Sample_Layouts!E57</f>
        <v>Empty_Plate6_E4</v>
      </c>
      <c r="B529" t="s">
        <v>689</v>
      </c>
      <c r="C529" t="s">
        <v>93</v>
      </c>
      <c r="D529" t="s">
        <v>371</v>
      </c>
      <c r="E529" t="s">
        <v>372</v>
      </c>
      <c r="F529" t="s">
        <v>502</v>
      </c>
      <c r="G529" t="s">
        <v>503</v>
      </c>
      <c r="H529" t="s">
        <v>16</v>
      </c>
      <c r="I529" t="s">
        <v>17</v>
      </c>
    </row>
    <row r="530" spans="1:9">
      <c r="A530" t="str">
        <f>Sample_Layouts!E58</f>
        <v>Empty_Plate6_F4</v>
      </c>
      <c r="B530" t="s">
        <v>689</v>
      </c>
      <c r="C530" t="s">
        <v>95</v>
      </c>
      <c r="D530" t="s">
        <v>374</v>
      </c>
      <c r="E530" t="s">
        <v>375</v>
      </c>
      <c r="F530" t="s">
        <v>502</v>
      </c>
      <c r="G530" t="s">
        <v>503</v>
      </c>
      <c r="H530" t="s">
        <v>16</v>
      </c>
      <c r="I530" t="s">
        <v>17</v>
      </c>
    </row>
    <row r="531" spans="1:9">
      <c r="A531" t="str">
        <f>Sample_Layouts!E59</f>
        <v>Empty_Plate6_G4</v>
      </c>
      <c r="B531" t="s">
        <v>689</v>
      </c>
      <c r="C531" t="s">
        <v>97</v>
      </c>
      <c r="D531" t="s">
        <v>377</v>
      </c>
      <c r="E531" t="s">
        <v>378</v>
      </c>
      <c r="F531" t="s">
        <v>502</v>
      </c>
      <c r="G531" t="s">
        <v>503</v>
      </c>
      <c r="H531" t="s">
        <v>16</v>
      </c>
      <c r="I531" t="s">
        <v>17</v>
      </c>
    </row>
    <row r="532" spans="1:9">
      <c r="A532" t="str">
        <f>Sample_Layouts!E60</f>
        <v>Empty_Plate6_H4</v>
      </c>
      <c r="B532" t="s">
        <v>689</v>
      </c>
      <c r="C532" t="s">
        <v>99</v>
      </c>
      <c r="D532" t="s">
        <v>380</v>
      </c>
      <c r="E532" t="s">
        <v>381</v>
      </c>
      <c r="F532" t="s">
        <v>502</v>
      </c>
      <c r="G532" t="s">
        <v>503</v>
      </c>
      <c r="H532" t="s">
        <v>16</v>
      </c>
      <c r="I532" t="s">
        <v>17</v>
      </c>
    </row>
    <row r="533" spans="1:9">
      <c r="A533" t="str">
        <f>Sample_Layouts!F53</f>
        <v>Empty_Plate6_A5</v>
      </c>
      <c r="B533" t="s">
        <v>689</v>
      </c>
      <c r="C533" t="s">
        <v>101</v>
      </c>
      <c r="D533" t="s">
        <v>359</v>
      </c>
      <c r="E533" t="s">
        <v>360</v>
      </c>
      <c r="F533" t="s">
        <v>512</v>
      </c>
      <c r="G533" t="s">
        <v>513</v>
      </c>
      <c r="H533" t="s">
        <v>16</v>
      </c>
      <c r="I533" t="s">
        <v>17</v>
      </c>
    </row>
    <row r="534" spans="1:9">
      <c r="A534" t="str">
        <f>Sample_Layouts!F54</f>
        <v>Empty_Plate6_B5</v>
      </c>
      <c r="B534" t="s">
        <v>689</v>
      </c>
      <c r="C534" t="s">
        <v>105</v>
      </c>
      <c r="D534" t="s">
        <v>362</v>
      </c>
      <c r="E534" t="s">
        <v>363</v>
      </c>
      <c r="F534" t="s">
        <v>512</v>
      </c>
      <c r="G534" t="s">
        <v>513</v>
      </c>
      <c r="H534" t="s">
        <v>16</v>
      </c>
      <c r="I534" t="s">
        <v>17</v>
      </c>
    </row>
    <row r="535" spans="1:9">
      <c r="A535" t="str">
        <f>Sample_Layouts!F55</f>
        <v>Empty_Plate6_C5</v>
      </c>
      <c r="B535" t="s">
        <v>689</v>
      </c>
      <c r="C535" t="s">
        <v>107</v>
      </c>
      <c r="D535" t="s">
        <v>365</v>
      </c>
      <c r="E535" t="s">
        <v>366</v>
      </c>
      <c r="F535" t="s">
        <v>512</v>
      </c>
      <c r="G535" t="s">
        <v>513</v>
      </c>
      <c r="H535" t="s">
        <v>16</v>
      </c>
      <c r="I535" t="s">
        <v>17</v>
      </c>
    </row>
    <row r="536" spans="1:9">
      <c r="A536" t="str">
        <f>Sample_Layouts!F56</f>
        <v>Empty_Plate6_D5</v>
      </c>
      <c r="B536" t="s">
        <v>689</v>
      </c>
      <c r="C536" t="s">
        <v>109</v>
      </c>
      <c r="D536" t="s">
        <v>368</v>
      </c>
      <c r="E536" t="s">
        <v>369</v>
      </c>
      <c r="F536" t="s">
        <v>512</v>
      </c>
      <c r="G536" t="s">
        <v>513</v>
      </c>
      <c r="H536" t="s">
        <v>16</v>
      </c>
      <c r="I536" t="s">
        <v>17</v>
      </c>
    </row>
    <row r="537" spans="1:9">
      <c r="A537" t="str">
        <f>Sample_Layouts!F57</f>
        <v>Empty_Plate6_E5</v>
      </c>
      <c r="B537" t="s">
        <v>689</v>
      </c>
      <c r="C537" t="s">
        <v>111</v>
      </c>
      <c r="D537" t="s">
        <v>371</v>
      </c>
      <c r="E537" t="s">
        <v>372</v>
      </c>
      <c r="F537" t="s">
        <v>512</v>
      </c>
      <c r="G537" t="s">
        <v>513</v>
      </c>
      <c r="H537" t="s">
        <v>16</v>
      </c>
      <c r="I537" t="s">
        <v>17</v>
      </c>
    </row>
    <row r="538" spans="1:9">
      <c r="A538" t="str">
        <f>Sample_Layouts!F58</f>
        <v>Empty_Plate6_F5</v>
      </c>
      <c r="B538" t="s">
        <v>689</v>
      </c>
      <c r="C538" t="s">
        <v>113</v>
      </c>
      <c r="D538" t="s">
        <v>374</v>
      </c>
      <c r="E538" t="s">
        <v>375</v>
      </c>
      <c r="F538" t="s">
        <v>512</v>
      </c>
      <c r="G538" t="s">
        <v>513</v>
      </c>
      <c r="H538" t="s">
        <v>16</v>
      </c>
      <c r="I538" t="s">
        <v>17</v>
      </c>
    </row>
    <row r="539" spans="1:9">
      <c r="A539" t="str">
        <f>Sample_Layouts!F59</f>
        <v>Empty_Plate6_G5</v>
      </c>
      <c r="B539" t="s">
        <v>689</v>
      </c>
      <c r="C539" t="s">
        <v>115</v>
      </c>
      <c r="D539" t="s">
        <v>377</v>
      </c>
      <c r="E539" t="s">
        <v>378</v>
      </c>
      <c r="F539" t="s">
        <v>512</v>
      </c>
      <c r="G539" t="s">
        <v>513</v>
      </c>
      <c r="H539" t="s">
        <v>16</v>
      </c>
      <c r="I539" t="s">
        <v>17</v>
      </c>
    </row>
    <row r="540" spans="1:9">
      <c r="A540" t="str">
        <f>Sample_Layouts!F60</f>
        <v>Empty_Plate6_H5</v>
      </c>
      <c r="B540" t="s">
        <v>689</v>
      </c>
      <c r="C540" t="s">
        <v>117</v>
      </c>
      <c r="D540" t="s">
        <v>380</v>
      </c>
      <c r="E540" t="s">
        <v>381</v>
      </c>
      <c r="F540" t="s">
        <v>512</v>
      </c>
      <c r="G540" t="s">
        <v>513</v>
      </c>
      <c r="H540" t="s">
        <v>16</v>
      </c>
      <c r="I540" t="s">
        <v>17</v>
      </c>
    </row>
    <row r="541" spans="1:9">
      <c r="A541" t="str">
        <f>Sample_Layouts!G53</f>
        <v>Empty_Plate6_A6</v>
      </c>
      <c r="B541" t="s">
        <v>689</v>
      </c>
      <c r="C541" t="s">
        <v>119</v>
      </c>
      <c r="D541" t="s">
        <v>359</v>
      </c>
      <c r="E541" t="s">
        <v>360</v>
      </c>
      <c r="F541" t="s">
        <v>522</v>
      </c>
      <c r="G541" t="s">
        <v>523</v>
      </c>
      <c r="H541" t="s">
        <v>16</v>
      </c>
      <c r="I541" t="s">
        <v>17</v>
      </c>
    </row>
    <row r="542" spans="1:9">
      <c r="A542" t="str">
        <f>Sample_Layouts!G54</f>
        <v>Empty_Plate6_B6</v>
      </c>
      <c r="B542" t="s">
        <v>689</v>
      </c>
      <c r="C542" t="s">
        <v>123</v>
      </c>
      <c r="D542" t="s">
        <v>362</v>
      </c>
      <c r="E542" t="s">
        <v>363</v>
      </c>
      <c r="F542" t="s">
        <v>522</v>
      </c>
      <c r="G542" t="s">
        <v>523</v>
      </c>
      <c r="H542" t="s">
        <v>16</v>
      </c>
      <c r="I542" t="s">
        <v>17</v>
      </c>
    </row>
    <row r="543" spans="1:9">
      <c r="A543" t="str">
        <f>Sample_Layouts!G55</f>
        <v>Empty_Plate6_C6</v>
      </c>
      <c r="B543" t="s">
        <v>689</v>
      </c>
      <c r="C543" t="s">
        <v>125</v>
      </c>
      <c r="D543" t="s">
        <v>365</v>
      </c>
      <c r="E543" t="s">
        <v>366</v>
      </c>
      <c r="F543" t="s">
        <v>522</v>
      </c>
      <c r="G543" t="s">
        <v>523</v>
      </c>
      <c r="H543" t="s">
        <v>16</v>
      </c>
      <c r="I543" t="s">
        <v>17</v>
      </c>
    </row>
    <row r="544" spans="1:9">
      <c r="A544" t="str">
        <f>Sample_Layouts!G56</f>
        <v>Empty_Plate6_D6</v>
      </c>
      <c r="B544" t="s">
        <v>689</v>
      </c>
      <c r="C544" t="s">
        <v>127</v>
      </c>
      <c r="D544" t="s">
        <v>368</v>
      </c>
      <c r="E544" t="s">
        <v>369</v>
      </c>
      <c r="F544" t="s">
        <v>522</v>
      </c>
      <c r="G544" t="s">
        <v>523</v>
      </c>
      <c r="H544" t="s">
        <v>16</v>
      </c>
      <c r="I544" t="s">
        <v>17</v>
      </c>
    </row>
    <row r="545" spans="1:9">
      <c r="A545" t="str">
        <f>Sample_Layouts!G57</f>
        <v>Empty_Plate6_E6</v>
      </c>
      <c r="B545" t="s">
        <v>689</v>
      </c>
      <c r="C545" t="s">
        <v>129</v>
      </c>
      <c r="D545" t="s">
        <v>371</v>
      </c>
      <c r="E545" t="s">
        <v>372</v>
      </c>
      <c r="F545" t="s">
        <v>522</v>
      </c>
      <c r="G545" t="s">
        <v>523</v>
      </c>
      <c r="H545" t="s">
        <v>16</v>
      </c>
      <c r="I545" t="s">
        <v>17</v>
      </c>
    </row>
    <row r="546" spans="1:9">
      <c r="A546" t="str">
        <f>Sample_Layouts!G58</f>
        <v>Empty_Plate6_F6</v>
      </c>
      <c r="B546" t="s">
        <v>689</v>
      </c>
      <c r="C546" t="s">
        <v>131</v>
      </c>
      <c r="D546" t="s">
        <v>374</v>
      </c>
      <c r="E546" t="s">
        <v>375</v>
      </c>
      <c r="F546" t="s">
        <v>522</v>
      </c>
      <c r="G546" t="s">
        <v>523</v>
      </c>
      <c r="H546" t="s">
        <v>16</v>
      </c>
      <c r="I546" t="s">
        <v>17</v>
      </c>
    </row>
    <row r="547" spans="1:9">
      <c r="A547" t="str">
        <f>Sample_Layouts!G59</f>
        <v>Empty_Plate6_G6</v>
      </c>
      <c r="B547" t="s">
        <v>689</v>
      </c>
      <c r="C547" t="s">
        <v>133</v>
      </c>
      <c r="D547" t="s">
        <v>377</v>
      </c>
      <c r="E547" t="s">
        <v>378</v>
      </c>
      <c r="F547" t="s">
        <v>522</v>
      </c>
      <c r="G547" t="s">
        <v>523</v>
      </c>
      <c r="H547" t="s">
        <v>16</v>
      </c>
      <c r="I547" t="s">
        <v>17</v>
      </c>
    </row>
    <row r="548" spans="1:9">
      <c r="A548" t="str">
        <f>Sample_Layouts!G60</f>
        <v>Empty_Plate6_H6</v>
      </c>
      <c r="B548" t="s">
        <v>689</v>
      </c>
      <c r="C548" t="s">
        <v>135</v>
      </c>
      <c r="D548" t="s">
        <v>380</v>
      </c>
      <c r="E548" t="s">
        <v>381</v>
      </c>
      <c r="F548" t="s">
        <v>522</v>
      </c>
      <c r="G548" t="s">
        <v>523</v>
      </c>
      <c r="H548" t="s">
        <v>16</v>
      </c>
      <c r="I548" t="s">
        <v>17</v>
      </c>
    </row>
    <row r="549" spans="1:9">
      <c r="A549" t="str">
        <f>Sample_Layouts!H53</f>
        <v>Empty_Plate6_A7</v>
      </c>
      <c r="B549" t="s">
        <v>689</v>
      </c>
      <c r="C549" t="s">
        <v>137</v>
      </c>
      <c r="D549" t="s">
        <v>359</v>
      </c>
      <c r="E549" t="s">
        <v>360</v>
      </c>
      <c r="F549" t="s">
        <v>532</v>
      </c>
      <c r="G549" t="s">
        <v>533</v>
      </c>
      <c r="H549" t="s">
        <v>16</v>
      </c>
      <c r="I549" t="s">
        <v>17</v>
      </c>
    </row>
    <row r="550" spans="1:9">
      <c r="A550" t="str">
        <f>Sample_Layouts!H54</f>
        <v>Empty_Plate6_B7</v>
      </c>
      <c r="B550" t="s">
        <v>689</v>
      </c>
      <c r="C550" t="s">
        <v>141</v>
      </c>
      <c r="D550" t="s">
        <v>362</v>
      </c>
      <c r="E550" t="s">
        <v>363</v>
      </c>
      <c r="F550" t="s">
        <v>532</v>
      </c>
      <c r="G550" t="s">
        <v>533</v>
      </c>
      <c r="H550" t="s">
        <v>16</v>
      </c>
      <c r="I550" t="s">
        <v>17</v>
      </c>
    </row>
    <row r="551" spans="1:9">
      <c r="A551" t="str">
        <f>Sample_Layouts!H55</f>
        <v>Empty_Plate6_C7</v>
      </c>
      <c r="B551" t="s">
        <v>689</v>
      </c>
      <c r="C551" t="s">
        <v>143</v>
      </c>
      <c r="D551" t="s">
        <v>365</v>
      </c>
      <c r="E551" t="s">
        <v>366</v>
      </c>
      <c r="F551" t="s">
        <v>532</v>
      </c>
      <c r="G551" t="s">
        <v>533</v>
      </c>
      <c r="H551" t="s">
        <v>16</v>
      </c>
      <c r="I551" t="s">
        <v>17</v>
      </c>
    </row>
    <row r="552" spans="1:9">
      <c r="A552" t="str">
        <f>Sample_Layouts!H56</f>
        <v>Empty_Plate6_D7</v>
      </c>
      <c r="B552" t="s">
        <v>689</v>
      </c>
      <c r="C552" t="s">
        <v>145</v>
      </c>
      <c r="D552" t="s">
        <v>368</v>
      </c>
      <c r="E552" t="s">
        <v>369</v>
      </c>
      <c r="F552" t="s">
        <v>532</v>
      </c>
      <c r="G552" t="s">
        <v>533</v>
      </c>
      <c r="H552" t="s">
        <v>16</v>
      </c>
      <c r="I552" t="s">
        <v>17</v>
      </c>
    </row>
    <row r="553" spans="1:9">
      <c r="A553" t="str">
        <f>Sample_Layouts!H57</f>
        <v>Empty_Plate6_E7</v>
      </c>
      <c r="B553" t="s">
        <v>689</v>
      </c>
      <c r="C553" t="s">
        <v>147</v>
      </c>
      <c r="D553" t="s">
        <v>371</v>
      </c>
      <c r="E553" t="s">
        <v>372</v>
      </c>
      <c r="F553" t="s">
        <v>532</v>
      </c>
      <c r="G553" t="s">
        <v>533</v>
      </c>
      <c r="H553" t="s">
        <v>16</v>
      </c>
      <c r="I553" t="s">
        <v>17</v>
      </c>
    </row>
    <row r="554" spans="1:9">
      <c r="A554" t="str">
        <f>Sample_Layouts!H58</f>
        <v>Empty_Plate6_F7</v>
      </c>
      <c r="B554" t="s">
        <v>689</v>
      </c>
      <c r="C554" t="s">
        <v>149</v>
      </c>
      <c r="D554" t="s">
        <v>374</v>
      </c>
      <c r="E554" t="s">
        <v>375</v>
      </c>
      <c r="F554" t="s">
        <v>532</v>
      </c>
      <c r="G554" t="s">
        <v>533</v>
      </c>
      <c r="H554" t="s">
        <v>16</v>
      </c>
      <c r="I554" t="s">
        <v>17</v>
      </c>
    </row>
    <row r="555" spans="1:9">
      <c r="A555" t="str">
        <f>Sample_Layouts!H59</f>
        <v>Empty_Plate6_G7</v>
      </c>
      <c r="B555" t="s">
        <v>689</v>
      </c>
      <c r="C555" t="s">
        <v>151</v>
      </c>
      <c r="D555" t="s">
        <v>377</v>
      </c>
      <c r="E555" t="s">
        <v>378</v>
      </c>
      <c r="F555" t="s">
        <v>532</v>
      </c>
      <c r="G555" t="s">
        <v>533</v>
      </c>
      <c r="H555" t="s">
        <v>16</v>
      </c>
      <c r="I555" t="s">
        <v>17</v>
      </c>
    </row>
    <row r="556" spans="1:9">
      <c r="A556" t="str">
        <f>Sample_Layouts!H60</f>
        <v>Empty_Plate6_H7</v>
      </c>
      <c r="B556" t="s">
        <v>689</v>
      </c>
      <c r="C556" t="s">
        <v>153</v>
      </c>
      <c r="D556" t="s">
        <v>380</v>
      </c>
      <c r="E556" t="s">
        <v>381</v>
      </c>
      <c r="F556" t="s">
        <v>532</v>
      </c>
      <c r="G556" t="s">
        <v>533</v>
      </c>
      <c r="H556" t="s">
        <v>16</v>
      </c>
      <c r="I556" t="s">
        <v>17</v>
      </c>
    </row>
    <row r="557" spans="1:9">
      <c r="A557" t="str">
        <f>Sample_Layouts!I53</f>
        <v>Empty_Plate6_A8</v>
      </c>
      <c r="B557" t="s">
        <v>689</v>
      </c>
      <c r="C557" t="s">
        <v>155</v>
      </c>
      <c r="D557" t="s">
        <v>359</v>
      </c>
      <c r="E557" t="s">
        <v>360</v>
      </c>
      <c r="F557" t="s">
        <v>542</v>
      </c>
      <c r="G557" t="s">
        <v>543</v>
      </c>
      <c r="H557" t="s">
        <v>16</v>
      </c>
      <c r="I557" t="s">
        <v>17</v>
      </c>
    </row>
    <row r="558" spans="1:9">
      <c r="A558" t="str">
        <f>Sample_Layouts!I54</f>
        <v>Empty_Plate6_B8</v>
      </c>
      <c r="B558" t="s">
        <v>689</v>
      </c>
      <c r="C558" t="s">
        <v>159</v>
      </c>
      <c r="D558" t="s">
        <v>362</v>
      </c>
      <c r="E558" t="s">
        <v>363</v>
      </c>
      <c r="F558" t="s">
        <v>542</v>
      </c>
      <c r="G558" t="s">
        <v>543</v>
      </c>
      <c r="H558" t="s">
        <v>16</v>
      </c>
      <c r="I558" t="s">
        <v>17</v>
      </c>
    </row>
    <row r="559" spans="1:9">
      <c r="A559" t="str">
        <f>Sample_Layouts!I55</f>
        <v>Empty_Plate6_C8</v>
      </c>
      <c r="B559" t="s">
        <v>689</v>
      </c>
      <c r="C559" t="s">
        <v>161</v>
      </c>
      <c r="D559" t="s">
        <v>365</v>
      </c>
      <c r="E559" t="s">
        <v>366</v>
      </c>
      <c r="F559" t="s">
        <v>542</v>
      </c>
      <c r="G559" t="s">
        <v>543</v>
      </c>
      <c r="H559" t="s">
        <v>16</v>
      </c>
      <c r="I559" t="s">
        <v>17</v>
      </c>
    </row>
    <row r="560" spans="1:9">
      <c r="A560" t="str">
        <f>Sample_Layouts!I56</f>
        <v>Empty_Plate6_D8</v>
      </c>
      <c r="B560" t="s">
        <v>689</v>
      </c>
      <c r="C560" t="s">
        <v>163</v>
      </c>
      <c r="D560" t="s">
        <v>368</v>
      </c>
      <c r="E560" t="s">
        <v>369</v>
      </c>
      <c r="F560" t="s">
        <v>542</v>
      </c>
      <c r="G560" t="s">
        <v>543</v>
      </c>
      <c r="H560" t="s">
        <v>16</v>
      </c>
      <c r="I560" t="s">
        <v>17</v>
      </c>
    </row>
    <row r="561" spans="1:9">
      <c r="A561" t="str">
        <f>Sample_Layouts!I57</f>
        <v>Empty_Plate6_E8</v>
      </c>
      <c r="B561" t="s">
        <v>689</v>
      </c>
      <c r="C561" t="s">
        <v>165</v>
      </c>
      <c r="D561" t="s">
        <v>371</v>
      </c>
      <c r="E561" t="s">
        <v>372</v>
      </c>
      <c r="F561" t="s">
        <v>542</v>
      </c>
      <c r="G561" t="s">
        <v>543</v>
      </c>
      <c r="H561" t="s">
        <v>16</v>
      </c>
      <c r="I561" t="s">
        <v>17</v>
      </c>
    </row>
    <row r="562" spans="1:9">
      <c r="A562" t="str">
        <f>Sample_Layouts!I58</f>
        <v>Empty_Plate6_F8</v>
      </c>
      <c r="B562" t="s">
        <v>689</v>
      </c>
      <c r="C562" t="s">
        <v>167</v>
      </c>
      <c r="D562" t="s">
        <v>374</v>
      </c>
      <c r="E562" t="s">
        <v>375</v>
      </c>
      <c r="F562" t="s">
        <v>542</v>
      </c>
      <c r="G562" t="s">
        <v>543</v>
      </c>
      <c r="H562" t="s">
        <v>16</v>
      </c>
      <c r="I562" t="s">
        <v>17</v>
      </c>
    </row>
    <row r="563" spans="1:9">
      <c r="A563" t="str">
        <f>Sample_Layouts!I59</f>
        <v>Empty_Plate6_G8</v>
      </c>
      <c r="B563" t="s">
        <v>689</v>
      </c>
      <c r="C563" t="s">
        <v>169</v>
      </c>
      <c r="D563" t="s">
        <v>377</v>
      </c>
      <c r="E563" t="s">
        <v>378</v>
      </c>
      <c r="F563" t="s">
        <v>542</v>
      </c>
      <c r="G563" t="s">
        <v>543</v>
      </c>
      <c r="H563" t="s">
        <v>16</v>
      </c>
      <c r="I563" t="s">
        <v>17</v>
      </c>
    </row>
    <row r="564" spans="1:9">
      <c r="A564" t="str">
        <f>Sample_Layouts!I60</f>
        <v>Empty_Plate6_H8</v>
      </c>
      <c r="B564" t="s">
        <v>689</v>
      </c>
      <c r="C564" t="s">
        <v>171</v>
      </c>
      <c r="D564" t="s">
        <v>380</v>
      </c>
      <c r="E564" t="s">
        <v>381</v>
      </c>
      <c r="F564" t="s">
        <v>542</v>
      </c>
      <c r="G564" t="s">
        <v>543</v>
      </c>
      <c r="H564" t="s">
        <v>16</v>
      </c>
      <c r="I564" t="s">
        <v>17</v>
      </c>
    </row>
    <row r="565" spans="1:9">
      <c r="A565" t="str">
        <f>Sample_Layouts!J53</f>
        <v>Empty_Plate6_A9</v>
      </c>
      <c r="B565" t="s">
        <v>689</v>
      </c>
      <c r="C565" t="s">
        <v>173</v>
      </c>
      <c r="D565" t="s">
        <v>359</v>
      </c>
      <c r="E565" t="s">
        <v>360</v>
      </c>
      <c r="F565" t="s">
        <v>552</v>
      </c>
      <c r="G565" t="s">
        <v>553</v>
      </c>
      <c r="H565" t="s">
        <v>16</v>
      </c>
      <c r="I565" t="s">
        <v>17</v>
      </c>
    </row>
    <row r="566" spans="1:9">
      <c r="A566" t="str">
        <f>Sample_Layouts!J54</f>
        <v>Empty_Plate6_B9</v>
      </c>
      <c r="B566" t="s">
        <v>689</v>
      </c>
      <c r="C566" t="s">
        <v>177</v>
      </c>
      <c r="D566" t="s">
        <v>362</v>
      </c>
      <c r="E566" t="s">
        <v>363</v>
      </c>
      <c r="F566" t="s">
        <v>552</v>
      </c>
      <c r="G566" t="s">
        <v>553</v>
      </c>
      <c r="H566" t="s">
        <v>16</v>
      </c>
      <c r="I566" t="s">
        <v>17</v>
      </c>
    </row>
    <row r="567" spans="1:9">
      <c r="A567" t="str">
        <f>Sample_Layouts!J55</f>
        <v>Empty_Plate6_C9</v>
      </c>
      <c r="B567" t="s">
        <v>689</v>
      </c>
      <c r="C567" t="s">
        <v>179</v>
      </c>
      <c r="D567" t="s">
        <v>365</v>
      </c>
      <c r="E567" t="s">
        <v>366</v>
      </c>
      <c r="F567" t="s">
        <v>552</v>
      </c>
      <c r="G567" t="s">
        <v>553</v>
      </c>
      <c r="H567" t="s">
        <v>16</v>
      </c>
      <c r="I567" t="s">
        <v>17</v>
      </c>
    </row>
    <row r="568" spans="1:9">
      <c r="A568" t="str">
        <f>Sample_Layouts!J56</f>
        <v>Empty_Plate6_D9</v>
      </c>
      <c r="B568" t="s">
        <v>689</v>
      </c>
      <c r="C568" t="s">
        <v>181</v>
      </c>
      <c r="D568" t="s">
        <v>368</v>
      </c>
      <c r="E568" t="s">
        <v>369</v>
      </c>
      <c r="F568" t="s">
        <v>552</v>
      </c>
      <c r="G568" t="s">
        <v>553</v>
      </c>
      <c r="H568" t="s">
        <v>16</v>
      </c>
      <c r="I568" t="s">
        <v>17</v>
      </c>
    </row>
    <row r="569" spans="1:9">
      <c r="A569" t="str">
        <f>Sample_Layouts!J57</f>
        <v>Empty_Plate6_E9</v>
      </c>
      <c r="B569" t="s">
        <v>689</v>
      </c>
      <c r="C569" t="s">
        <v>183</v>
      </c>
      <c r="D569" t="s">
        <v>371</v>
      </c>
      <c r="E569" t="s">
        <v>372</v>
      </c>
      <c r="F569" t="s">
        <v>552</v>
      </c>
      <c r="G569" t="s">
        <v>553</v>
      </c>
      <c r="H569" t="s">
        <v>16</v>
      </c>
      <c r="I569" t="s">
        <v>17</v>
      </c>
    </row>
    <row r="570" spans="1:9">
      <c r="A570" t="str">
        <f>Sample_Layouts!J58</f>
        <v>Empty_Plate6_F9</v>
      </c>
      <c r="B570" t="s">
        <v>689</v>
      </c>
      <c r="C570" t="s">
        <v>185</v>
      </c>
      <c r="D570" t="s">
        <v>374</v>
      </c>
      <c r="E570" t="s">
        <v>375</v>
      </c>
      <c r="F570" t="s">
        <v>552</v>
      </c>
      <c r="G570" t="s">
        <v>553</v>
      </c>
      <c r="H570" t="s">
        <v>16</v>
      </c>
      <c r="I570" t="s">
        <v>17</v>
      </c>
    </row>
    <row r="571" spans="1:9">
      <c r="A571" t="str">
        <f>Sample_Layouts!J59</f>
        <v>Empty_Plate6_G9</v>
      </c>
      <c r="B571" t="s">
        <v>689</v>
      </c>
      <c r="C571" t="s">
        <v>187</v>
      </c>
      <c r="D571" t="s">
        <v>377</v>
      </c>
      <c r="E571" t="s">
        <v>378</v>
      </c>
      <c r="F571" t="s">
        <v>552</v>
      </c>
      <c r="G571" t="s">
        <v>553</v>
      </c>
      <c r="H571" t="s">
        <v>16</v>
      </c>
      <c r="I571" t="s">
        <v>17</v>
      </c>
    </row>
    <row r="572" spans="1:9">
      <c r="A572" t="str">
        <f>Sample_Layouts!J60</f>
        <v>Empty_Plate6_H9</v>
      </c>
      <c r="B572" t="s">
        <v>689</v>
      </c>
      <c r="C572" t="s">
        <v>189</v>
      </c>
      <c r="D572" t="s">
        <v>380</v>
      </c>
      <c r="E572" t="s">
        <v>381</v>
      </c>
      <c r="F572" t="s">
        <v>552</v>
      </c>
      <c r="G572" t="s">
        <v>553</v>
      </c>
      <c r="H572" t="s">
        <v>16</v>
      </c>
      <c r="I572" t="s">
        <v>17</v>
      </c>
    </row>
    <row r="573" spans="1:9">
      <c r="A573" t="str">
        <f>Sample_Layouts!K53</f>
        <v>Empty_Plate6_A10</v>
      </c>
      <c r="B573" t="s">
        <v>689</v>
      </c>
      <c r="C573" t="s">
        <v>191</v>
      </c>
      <c r="D573" t="s">
        <v>359</v>
      </c>
      <c r="E573" t="s">
        <v>360</v>
      </c>
      <c r="F573" t="s">
        <v>562</v>
      </c>
      <c r="G573" t="s">
        <v>563</v>
      </c>
      <c r="H573" t="s">
        <v>16</v>
      </c>
      <c r="I573" t="s">
        <v>17</v>
      </c>
    </row>
    <row r="574" spans="1:9">
      <c r="A574" t="str">
        <f>Sample_Layouts!K54</f>
        <v>Empty_Plate6_B10</v>
      </c>
      <c r="B574" t="s">
        <v>689</v>
      </c>
      <c r="C574" t="s">
        <v>195</v>
      </c>
      <c r="D574" t="s">
        <v>362</v>
      </c>
      <c r="E574" t="s">
        <v>363</v>
      </c>
      <c r="F574" t="s">
        <v>562</v>
      </c>
      <c r="G574" t="s">
        <v>563</v>
      </c>
      <c r="H574" t="s">
        <v>16</v>
      </c>
      <c r="I574" t="s">
        <v>17</v>
      </c>
    </row>
    <row r="575" spans="1:9">
      <c r="A575" t="str">
        <f>Sample_Layouts!K55</f>
        <v>Empty_Plate6_C10</v>
      </c>
      <c r="B575" t="s">
        <v>689</v>
      </c>
      <c r="C575" t="s">
        <v>197</v>
      </c>
      <c r="D575" t="s">
        <v>365</v>
      </c>
      <c r="E575" t="s">
        <v>366</v>
      </c>
      <c r="F575" t="s">
        <v>562</v>
      </c>
      <c r="G575" t="s">
        <v>563</v>
      </c>
      <c r="H575" t="s">
        <v>16</v>
      </c>
      <c r="I575" t="s">
        <v>17</v>
      </c>
    </row>
    <row r="576" spans="1:9">
      <c r="A576" t="str">
        <f>Sample_Layouts!K56</f>
        <v>Empty_Plate6_D10</v>
      </c>
      <c r="B576" t="s">
        <v>689</v>
      </c>
      <c r="C576" t="s">
        <v>199</v>
      </c>
      <c r="D576" t="s">
        <v>368</v>
      </c>
      <c r="E576" t="s">
        <v>369</v>
      </c>
      <c r="F576" t="s">
        <v>562</v>
      </c>
      <c r="G576" t="s">
        <v>563</v>
      </c>
      <c r="H576" t="s">
        <v>16</v>
      </c>
      <c r="I576" t="s">
        <v>17</v>
      </c>
    </row>
    <row r="577" spans="1:9">
      <c r="A577" t="str">
        <f>Sample_Layouts!K57</f>
        <v>Empty_Plate6_E10</v>
      </c>
      <c r="B577" t="s">
        <v>689</v>
      </c>
      <c r="C577" t="s">
        <v>201</v>
      </c>
      <c r="D577" t="s">
        <v>371</v>
      </c>
      <c r="E577" t="s">
        <v>372</v>
      </c>
      <c r="F577" t="s">
        <v>562</v>
      </c>
      <c r="G577" t="s">
        <v>563</v>
      </c>
      <c r="H577" t="s">
        <v>16</v>
      </c>
      <c r="I577" t="s">
        <v>17</v>
      </c>
    </row>
    <row r="578" spans="1:9">
      <c r="A578" t="str">
        <f>Sample_Layouts!K58</f>
        <v>Empty_Plate6_F10</v>
      </c>
      <c r="B578" t="s">
        <v>689</v>
      </c>
      <c r="C578" t="s">
        <v>203</v>
      </c>
      <c r="D578" t="s">
        <v>374</v>
      </c>
      <c r="E578" t="s">
        <v>375</v>
      </c>
      <c r="F578" t="s">
        <v>562</v>
      </c>
      <c r="G578" t="s">
        <v>563</v>
      </c>
      <c r="H578" t="s">
        <v>16</v>
      </c>
      <c r="I578" t="s">
        <v>17</v>
      </c>
    </row>
    <row r="579" spans="1:9">
      <c r="A579" t="str">
        <f>Sample_Layouts!K59</f>
        <v>Empty_Plate6_G10</v>
      </c>
      <c r="B579" t="s">
        <v>689</v>
      </c>
      <c r="C579" t="s">
        <v>205</v>
      </c>
      <c r="D579" t="s">
        <v>377</v>
      </c>
      <c r="E579" t="s">
        <v>378</v>
      </c>
      <c r="F579" t="s">
        <v>562</v>
      </c>
      <c r="G579" t="s">
        <v>563</v>
      </c>
      <c r="H579" t="s">
        <v>16</v>
      </c>
      <c r="I579" t="s">
        <v>17</v>
      </c>
    </row>
    <row r="580" spans="1:9">
      <c r="A580" t="str">
        <f>Sample_Layouts!K60</f>
        <v>Empty_Plate6_H10</v>
      </c>
      <c r="B580" t="s">
        <v>689</v>
      </c>
      <c r="C580" t="s">
        <v>207</v>
      </c>
      <c r="D580" t="s">
        <v>380</v>
      </c>
      <c r="E580" t="s">
        <v>381</v>
      </c>
      <c r="F580" t="s">
        <v>562</v>
      </c>
      <c r="G580" t="s">
        <v>563</v>
      </c>
      <c r="H580" t="s">
        <v>16</v>
      </c>
      <c r="I580" t="s">
        <v>17</v>
      </c>
    </row>
    <row r="581" spans="1:9">
      <c r="A581" t="str">
        <f>Sample_Layouts!L53</f>
        <v>Empty_Plate6_A11</v>
      </c>
      <c r="B581" t="s">
        <v>689</v>
      </c>
      <c r="C581" t="s">
        <v>209</v>
      </c>
      <c r="D581" t="s">
        <v>359</v>
      </c>
      <c r="E581" t="s">
        <v>360</v>
      </c>
      <c r="F581" t="s">
        <v>572</v>
      </c>
      <c r="G581" t="s">
        <v>573</v>
      </c>
      <c r="H581" t="s">
        <v>16</v>
      </c>
      <c r="I581" t="s">
        <v>17</v>
      </c>
    </row>
    <row r="582" spans="1:9">
      <c r="A582" t="str">
        <f>Sample_Layouts!L54</f>
        <v>Empty_Plate6_B11</v>
      </c>
      <c r="B582" t="s">
        <v>689</v>
      </c>
      <c r="C582" t="s">
        <v>213</v>
      </c>
      <c r="D582" t="s">
        <v>362</v>
      </c>
      <c r="E582" t="s">
        <v>363</v>
      </c>
      <c r="F582" t="s">
        <v>572</v>
      </c>
      <c r="G582" t="s">
        <v>573</v>
      </c>
      <c r="H582" t="s">
        <v>16</v>
      </c>
      <c r="I582" t="s">
        <v>17</v>
      </c>
    </row>
    <row r="583" spans="1:9">
      <c r="A583" t="str">
        <f>Sample_Layouts!L55</f>
        <v>Empty_Plate6_C11</v>
      </c>
      <c r="B583" t="s">
        <v>689</v>
      </c>
      <c r="C583" t="s">
        <v>215</v>
      </c>
      <c r="D583" t="s">
        <v>365</v>
      </c>
      <c r="E583" t="s">
        <v>366</v>
      </c>
      <c r="F583" t="s">
        <v>572</v>
      </c>
      <c r="G583" t="s">
        <v>573</v>
      </c>
      <c r="H583" t="s">
        <v>16</v>
      </c>
      <c r="I583" t="s">
        <v>17</v>
      </c>
    </row>
    <row r="584" spans="1:9">
      <c r="A584" t="str">
        <f>Sample_Layouts!L56</f>
        <v>Empty_Plate6_D11</v>
      </c>
      <c r="B584" t="s">
        <v>689</v>
      </c>
      <c r="C584" t="s">
        <v>217</v>
      </c>
      <c r="D584" t="s">
        <v>368</v>
      </c>
      <c r="E584" t="s">
        <v>369</v>
      </c>
      <c r="F584" t="s">
        <v>572</v>
      </c>
      <c r="G584" t="s">
        <v>573</v>
      </c>
      <c r="H584" t="s">
        <v>16</v>
      </c>
      <c r="I584" t="s">
        <v>17</v>
      </c>
    </row>
    <row r="585" spans="1:9">
      <c r="A585" t="str">
        <f>Sample_Layouts!L57</f>
        <v>Empty_Plate6_E11</v>
      </c>
      <c r="B585" t="s">
        <v>689</v>
      </c>
      <c r="C585" t="s">
        <v>219</v>
      </c>
      <c r="D585" t="s">
        <v>371</v>
      </c>
      <c r="E585" t="s">
        <v>372</v>
      </c>
      <c r="F585" t="s">
        <v>572</v>
      </c>
      <c r="G585" t="s">
        <v>573</v>
      </c>
      <c r="H585" t="s">
        <v>16</v>
      </c>
      <c r="I585" t="s">
        <v>17</v>
      </c>
    </row>
    <row r="586" spans="1:9">
      <c r="A586" t="str">
        <f>Sample_Layouts!L58</f>
        <v>Empty_Plate6_F11</v>
      </c>
      <c r="B586" t="s">
        <v>689</v>
      </c>
      <c r="C586" t="s">
        <v>221</v>
      </c>
      <c r="D586" t="s">
        <v>374</v>
      </c>
      <c r="E586" t="s">
        <v>375</v>
      </c>
      <c r="F586" t="s">
        <v>572</v>
      </c>
      <c r="G586" t="s">
        <v>573</v>
      </c>
      <c r="H586" t="s">
        <v>16</v>
      </c>
      <c r="I586" t="s">
        <v>17</v>
      </c>
    </row>
    <row r="587" spans="1:9">
      <c r="A587" t="str">
        <f>Sample_Layouts!L59</f>
        <v>Empty_Plate6_G11</v>
      </c>
      <c r="B587" t="s">
        <v>689</v>
      </c>
      <c r="C587" t="s">
        <v>223</v>
      </c>
      <c r="D587" t="s">
        <v>377</v>
      </c>
      <c r="E587" t="s">
        <v>378</v>
      </c>
      <c r="F587" t="s">
        <v>572</v>
      </c>
      <c r="G587" t="s">
        <v>573</v>
      </c>
      <c r="H587" t="s">
        <v>16</v>
      </c>
      <c r="I587" t="s">
        <v>17</v>
      </c>
    </row>
    <row r="588" spans="1:9">
      <c r="A588" t="str">
        <f>Sample_Layouts!L60</f>
        <v>Empty_Plate6_H11</v>
      </c>
      <c r="B588" t="s">
        <v>689</v>
      </c>
      <c r="C588" t="s">
        <v>225</v>
      </c>
      <c r="D588" t="s">
        <v>380</v>
      </c>
      <c r="E588" t="s">
        <v>381</v>
      </c>
      <c r="F588" t="s">
        <v>572</v>
      </c>
      <c r="G588" t="s">
        <v>573</v>
      </c>
      <c r="H588" t="s">
        <v>16</v>
      </c>
      <c r="I588" t="s">
        <v>17</v>
      </c>
    </row>
    <row r="589" spans="1:9">
      <c r="A589" t="str">
        <f>Sample_Layouts!M53</f>
        <v>Empty_Plate6_A12</v>
      </c>
      <c r="B589" t="s">
        <v>689</v>
      </c>
      <c r="C589" t="s">
        <v>227</v>
      </c>
      <c r="D589" t="s">
        <v>359</v>
      </c>
      <c r="E589" t="s">
        <v>360</v>
      </c>
      <c r="F589" t="s">
        <v>582</v>
      </c>
      <c r="G589" t="s">
        <v>583</v>
      </c>
      <c r="H589" t="s">
        <v>16</v>
      </c>
      <c r="I589" t="s">
        <v>17</v>
      </c>
    </row>
    <row r="590" spans="1:9">
      <c r="A590" t="str">
        <f>Sample_Layouts!M54</f>
        <v>Empty_Plate6_B12</v>
      </c>
      <c r="B590" t="s">
        <v>689</v>
      </c>
      <c r="C590" t="s">
        <v>231</v>
      </c>
      <c r="D590" t="s">
        <v>362</v>
      </c>
      <c r="E590" t="s">
        <v>363</v>
      </c>
      <c r="F590" t="s">
        <v>582</v>
      </c>
      <c r="G590" t="s">
        <v>583</v>
      </c>
      <c r="H590" t="s">
        <v>16</v>
      </c>
      <c r="I590" t="s">
        <v>17</v>
      </c>
    </row>
    <row r="591" spans="1:9">
      <c r="A591" t="str">
        <f>Sample_Layouts!M55</f>
        <v>Empty_Plate6_C12</v>
      </c>
      <c r="B591" t="s">
        <v>689</v>
      </c>
      <c r="C591" t="s">
        <v>233</v>
      </c>
      <c r="D591" t="s">
        <v>365</v>
      </c>
      <c r="E591" t="s">
        <v>366</v>
      </c>
      <c r="F591" t="s">
        <v>582</v>
      </c>
      <c r="G591" t="s">
        <v>583</v>
      </c>
      <c r="H591" t="s">
        <v>16</v>
      </c>
      <c r="I591" t="s">
        <v>17</v>
      </c>
    </row>
    <row r="592" spans="1:9">
      <c r="A592" t="str">
        <f>Sample_Layouts!M56</f>
        <v>Empty_Plate6_D12</v>
      </c>
      <c r="B592" t="s">
        <v>689</v>
      </c>
      <c r="C592" t="s">
        <v>235</v>
      </c>
      <c r="D592" t="s">
        <v>368</v>
      </c>
      <c r="E592" t="s">
        <v>369</v>
      </c>
      <c r="F592" t="s">
        <v>582</v>
      </c>
      <c r="G592" t="s">
        <v>583</v>
      </c>
      <c r="H592" t="s">
        <v>16</v>
      </c>
      <c r="I592" t="s">
        <v>17</v>
      </c>
    </row>
    <row r="593" spans="1:9">
      <c r="A593" t="str">
        <f>Sample_Layouts!M57</f>
        <v>Empty_Plate6_E12</v>
      </c>
      <c r="B593" t="s">
        <v>689</v>
      </c>
      <c r="C593" t="s">
        <v>237</v>
      </c>
      <c r="D593" t="s">
        <v>371</v>
      </c>
      <c r="E593" t="s">
        <v>372</v>
      </c>
      <c r="F593" t="s">
        <v>582</v>
      </c>
      <c r="G593" t="s">
        <v>583</v>
      </c>
      <c r="H593" t="s">
        <v>16</v>
      </c>
      <c r="I593" t="s">
        <v>17</v>
      </c>
    </row>
    <row r="594" spans="1:9">
      <c r="A594" t="str">
        <f>Sample_Layouts!M58</f>
        <v>Empty_Plate6_F12</v>
      </c>
      <c r="B594" t="s">
        <v>689</v>
      </c>
      <c r="C594" t="s">
        <v>239</v>
      </c>
      <c r="D594" t="s">
        <v>374</v>
      </c>
      <c r="E594" t="s">
        <v>375</v>
      </c>
      <c r="F594" t="s">
        <v>582</v>
      </c>
      <c r="G594" t="s">
        <v>583</v>
      </c>
      <c r="H594" t="s">
        <v>16</v>
      </c>
      <c r="I594" t="s">
        <v>17</v>
      </c>
    </row>
    <row r="595" spans="1:9">
      <c r="A595" t="str">
        <f>Sample_Layouts!M59</f>
        <v>Empty_Plate6_G12</v>
      </c>
      <c r="B595" t="s">
        <v>689</v>
      </c>
      <c r="C595" t="s">
        <v>241</v>
      </c>
      <c r="D595" t="s">
        <v>377</v>
      </c>
      <c r="E595" t="s">
        <v>378</v>
      </c>
      <c r="F595" t="s">
        <v>582</v>
      </c>
      <c r="G595" t="s">
        <v>583</v>
      </c>
      <c r="H595" t="s">
        <v>16</v>
      </c>
      <c r="I595" t="s">
        <v>17</v>
      </c>
    </row>
    <row r="596" spans="1:9">
      <c r="A596" t="str">
        <f>Sample_Layouts!M60</f>
        <v>Empty_Plate6_H12</v>
      </c>
      <c r="B596" t="s">
        <v>689</v>
      </c>
      <c r="C596" t="s">
        <v>243</v>
      </c>
      <c r="D596" t="s">
        <v>380</v>
      </c>
      <c r="E596" t="s">
        <v>381</v>
      </c>
      <c r="F596" t="s">
        <v>582</v>
      </c>
      <c r="G596" t="s">
        <v>583</v>
      </c>
      <c r="H596" t="s">
        <v>16</v>
      </c>
      <c r="I596" t="s">
        <v>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Sample_Layouts</vt:lpstr>
      <vt:lpstr>Sample_Weights</vt:lpstr>
      <vt:lpstr>PicoGreen</vt:lpstr>
      <vt:lpstr>Loading.csv</vt:lpstr>
      <vt:lpstr>LibraryNorm</vt:lpstr>
      <vt:lpstr>SampleSheet.csv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2020-10-29T21:59:09Z</dcterms:created>
  <dcterms:modified xsi:type="dcterms:W3CDTF">2021-10-04T01:50:50Z</dcterms:modified>
</cp:coreProperties>
</file>