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6ba1cefd93ef29e/Desktop/Paper1_final/"/>
    </mc:Choice>
  </mc:AlternateContent>
  <xr:revisionPtr revIDLastSave="101" documentId="8_{2DEA8ECA-79AE-461D-B280-0851B5B8A290}" xr6:coauthVersionLast="47" xr6:coauthVersionMax="47" xr10:uidLastSave="{1D592F8C-50F7-4F51-B2C0-AF90D185B1CC}"/>
  <bookViews>
    <workbookView xWindow="-108" yWindow="-108" windowWidth="23256" windowHeight="12456" xr2:uid="{716F8381-7DD6-4B2B-AADD-49EF7A0579B4}"/>
  </bookViews>
  <sheets>
    <sheet name="Water chemistry" sheetId="1" r:id="rId1"/>
  </sheets>
  <definedNames>
    <definedName name="_xlnm._FilterDatabase" localSheetId="0" hidden="1">'Water chemistry'!$A$1:$U$34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2" i="1"/>
  <c r="W2" i="1"/>
  <c r="U34" i="1"/>
  <c r="S34" i="1"/>
  <c r="Q34" i="1"/>
  <c r="P34" i="1"/>
  <c r="U33" i="1"/>
  <c r="S33" i="1"/>
  <c r="Q33" i="1"/>
  <c r="P33" i="1"/>
  <c r="U32" i="1"/>
  <c r="S32" i="1"/>
  <c r="Q32" i="1"/>
  <c r="P32" i="1"/>
  <c r="U31" i="1"/>
  <c r="S31" i="1"/>
  <c r="Q31" i="1"/>
  <c r="P31" i="1"/>
  <c r="U30" i="1"/>
  <c r="S30" i="1"/>
  <c r="Q30" i="1"/>
  <c r="P30" i="1"/>
  <c r="U29" i="1"/>
  <c r="S29" i="1"/>
  <c r="Q29" i="1"/>
  <c r="P29" i="1"/>
  <c r="U28" i="1"/>
  <c r="S28" i="1"/>
  <c r="Q28" i="1"/>
  <c r="P28" i="1"/>
  <c r="U27" i="1"/>
  <c r="S27" i="1"/>
  <c r="Q27" i="1"/>
  <c r="P27" i="1"/>
  <c r="U26" i="1"/>
  <c r="S26" i="1"/>
  <c r="Q26" i="1"/>
  <c r="P26" i="1"/>
  <c r="U25" i="1"/>
  <c r="S25" i="1"/>
  <c r="Q25" i="1"/>
  <c r="P25" i="1"/>
  <c r="U24" i="1"/>
  <c r="S24" i="1"/>
  <c r="Q24" i="1"/>
  <c r="P24" i="1"/>
  <c r="U23" i="1"/>
  <c r="S23" i="1"/>
  <c r="Q23" i="1"/>
  <c r="P23" i="1"/>
  <c r="U22" i="1"/>
  <c r="S22" i="1"/>
  <c r="Q22" i="1"/>
  <c r="P22" i="1"/>
  <c r="U21" i="1"/>
  <c r="S21" i="1"/>
  <c r="Q21" i="1"/>
  <c r="P21" i="1"/>
  <c r="U20" i="1"/>
  <c r="S20" i="1"/>
  <c r="Q20" i="1"/>
  <c r="P20" i="1"/>
  <c r="U19" i="1"/>
  <c r="S19" i="1"/>
  <c r="Q19" i="1"/>
  <c r="P19" i="1"/>
  <c r="U18" i="1"/>
  <c r="S18" i="1"/>
  <c r="Q18" i="1"/>
  <c r="P18" i="1"/>
  <c r="U17" i="1"/>
  <c r="S17" i="1"/>
  <c r="Q17" i="1"/>
  <c r="P17" i="1"/>
  <c r="U16" i="1"/>
  <c r="S16" i="1"/>
  <c r="Q16" i="1"/>
  <c r="P16" i="1"/>
  <c r="U15" i="1"/>
  <c r="S15" i="1"/>
  <c r="Q15" i="1"/>
  <c r="P15" i="1"/>
  <c r="U14" i="1"/>
  <c r="S14" i="1"/>
  <c r="Q14" i="1"/>
  <c r="P14" i="1"/>
  <c r="U13" i="1"/>
  <c r="S13" i="1"/>
  <c r="Q13" i="1"/>
  <c r="P13" i="1"/>
  <c r="U12" i="1"/>
  <c r="S12" i="1"/>
  <c r="Q12" i="1"/>
  <c r="P12" i="1"/>
  <c r="U11" i="1"/>
  <c r="S11" i="1"/>
  <c r="Q11" i="1"/>
  <c r="P11" i="1"/>
  <c r="U10" i="1"/>
  <c r="S10" i="1"/>
  <c r="Q10" i="1"/>
  <c r="P10" i="1"/>
  <c r="U9" i="1"/>
  <c r="S9" i="1"/>
  <c r="Q9" i="1"/>
  <c r="P9" i="1"/>
  <c r="U8" i="1"/>
  <c r="S8" i="1"/>
  <c r="Q8" i="1"/>
  <c r="P8" i="1"/>
  <c r="U7" i="1"/>
  <c r="S7" i="1"/>
  <c r="Q7" i="1"/>
  <c r="P7" i="1"/>
  <c r="U6" i="1"/>
  <c r="S6" i="1"/>
  <c r="Q6" i="1"/>
  <c r="P6" i="1"/>
  <c r="U5" i="1"/>
  <c r="S5" i="1"/>
  <c r="Q5" i="1"/>
  <c r="P5" i="1"/>
  <c r="U4" i="1"/>
  <c r="S4" i="1"/>
  <c r="Q4" i="1"/>
  <c r="P4" i="1"/>
  <c r="U3" i="1"/>
  <c r="S3" i="1"/>
  <c r="Q3" i="1"/>
  <c r="P3" i="1"/>
  <c r="U2" i="1"/>
  <c r="S2" i="1"/>
  <c r="Q2" i="1"/>
  <c r="P2" i="1"/>
</calcChain>
</file>

<file path=xl/sharedStrings.xml><?xml version="1.0" encoding="utf-8"?>
<sst xmlns="http://schemas.openxmlformats.org/spreadsheetml/2006/main" count="188" uniqueCount="33">
  <si>
    <t>site</t>
  </si>
  <si>
    <t>season</t>
  </si>
  <si>
    <t>sample_datetime</t>
  </si>
  <si>
    <t>limb</t>
  </si>
  <si>
    <t>method</t>
  </si>
  <si>
    <t>passive_sampler_number</t>
  </si>
  <si>
    <t>sample_type</t>
  </si>
  <si>
    <t>Average of %C</t>
  </si>
  <si>
    <t>Average of %N</t>
  </si>
  <si>
    <t>spring</t>
  </si>
  <si>
    <t>rising</t>
  </si>
  <si>
    <t>passive</t>
  </si>
  <si>
    <t>sps</t>
  </si>
  <si>
    <t>falling</t>
  </si>
  <si>
    <t>grab</t>
  </si>
  <si>
    <t>summer</t>
  </si>
  <si>
    <t>fall</t>
  </si>
  <si>
    <t>N (mg/l)</t>
  </si>
  <si>
    <t>C (mg/L)</t>
  </si>
  <si>
    <t>Flow (m3/s)</t>
  </si>
  <si>
    <t>SSC (mgL)</t>
  </si>
  <si>
    <t>DOC (mgC/L)</t>
  </si>
  <si>
    <t>NO3N (mg/L)</t>
  </si>
  <si>
    <t>Mean Uden Rate (ugN/d)</t>
  </si>
  <si>
    <t>Uden rate (mg N m3/h)</t>
  </si>
  <si>
    <t>UdenE rate (mg N m3/ h)</t>
  </si>
  <si>
    <t>Mean Uassim rate (ugN/d)</t>
  </si>
  <si>
    <t>Error Uden Rate (ugN/d)</t>
  </si>
  <si>
    <t>Uassim rate (mg N m3/ h)</t>
  </si>
  <si>
    <t>Error Uassim rate (ugN/d)</t>
  </si>
  <si>
    <t>UassimE (mg N m3/h)</t>
  </si>
  <si>
    <t>downstream</t>
  </si>
  <si>
    <t>upstream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</si>
</sst>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0" xfId="0" applyFont="1"/>
    <xf numFmtId="0" fontId="2" fillId="2" borderId="0" xfId="0" applyFont="1" applyFill="1"/>
    <xf numFmtId="0" fontId="2" fillId="0" borderId="1" xfId="0" applyFont="1" applyBorder="1" applyAlignment="1">
      <alignment horizontal="center" vertical="center"/>
    </xf>
    <xf numFmtId="22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2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06FA-AF72-4F46-9308-ED1CC5236CDA}">
  <dimension ref="A1:W34"/>
  <sheetViews>
    <sheetView tabSelected="1" topLeftCell="C1" zoomScale="75" zoomScaleNormal="75" workbookViewId="0">
      <selection activeCell="X2" sqref="X2"/>
    </sheetView>
  </sheetViews>
  <sheetFormatPr defaultRowHeight="13.2" x14ac:dyDescent="0.25"/>
  <cols>
    <col min="1" max="1" width="17.88671875" style="3" customWidth="1"/>
    <col min="2" max="2" width="14.88671875" style="3" customWidth="1"/>
    <col min="3" max="3" width="17.88671875" style="3" customWidth="1"/>
    <col min="4" max="4" width="15.33203125" style="3" customWidth="1"/>
    <col min="5" max="5" width="17.88671875" style="3" customWidth="1"/>
    <col min="6" max="6" width="9.21875" style="3" customWidth="1"/>
    <col min="7" max="7" width="12.6640625" style="3" customWidth="1"/>
    <col min="8" max="8" width="11.77734375" style="3" bestFit="1" customWidth="1"/>
    <col min="9" max="9" width="13.44140625" style="3" customWidth="1"/>
    <col min="10" max="10" width="12.88671875" style="3" customWidth="1"/>
    <col min="11" max="11" width="10.6640625" style="3" bestFit="1" customWidth="1"/>
    <col min="12" max="13" width="10.6640625" style="3" customWidth="1"/>
    <col min="14" max="14" width="15.5546875" style="3" bestFit="1" customWidth="1"/>
    <col min="15" max="15" width="17.5546875" style="3" bestFit="1" customWidth="1"/>
    <col min="16" max="16" width="14.21875" style="3" customWidth="1"/>
    <col min="17" max="17" width="13.44140625" style="3" customWidth="1"/>
    <col min="18" max="18" width="14.21875" style="3" customWidth="1"/>
    <col min="19" max="19" width="11.5546875" style="3" customWidth="1"/>
    <col min="20" max="20" width="11.6640625" style="3" customWidth="1"/>
    <col min="21" max="21" width="11.5546875" style="3" customWidth="1"/>
    <col min="22" max="22" width="9" style="3" customWidth="1"/>
    <col min="23" max="23" width="9.33203125" style="3" customWidth="1"/>
    <col min="24" max="16384" width="8.88671875" style="3"/>
  </cols>
  <sheetData>
    <row r="1" spans="1:23" s="2" customFormat="1" ht="64.8" customHeight="1" x14ac:dyDescent="0.3">
      <c r="A1" s="1" t="s">
        <v>0</v>
      </c>
      <c r="B1" s="1" t="s">
        <v>1</v>
      </c>
      <c r="C1" s="1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7</v>
      </c>
      <c r="M1" s="9" t="s">
        <v>8</v>
      </c>
      <c r="N1" s="10" t="s">
        <v>23</v>
      </c>
      <c r="O1" s="9" t="s">
        <v>27</v>
      </c>
      <c r="P1" s="9" t="s">
        <v>24</v>
      </c>
      <c r="Q1" s="9" t="s">
        <v>25</v>
      </c>
      <c r="R1" s="9" t="s">
        <v>26</v>
      </c>
      <c r="S1" s="11" t="s">
        <v>28</v>
      </c>
      <c r="T1" s="9" t="s">
        <v>29</v>
      </c>
      <c r="U1" s="9" t="s">
        <v>30</v>
      </c>
      <c r="V1" s="9" t="s">
        <v>18</v>
      </c>
      <c r="W1" s="9" t="s">
        <v>17</v>
      </c>
    </row>
    <row r="2" spans="1:23" x14ac:dyDescent="0.25">
      <c r="A2" s="5" t="s">
        <v>31</v>
      </c>
      <c r="B2" s="5" t="s">
        <v>9</v>
      </c>
      <c r="C2" s="6">
        <v>44296.125</v>
      </c>
      <c r="D2" s="12" t="s">
        <v>10</v>
      </c>
      <c r="E2" s="12" t="s">
        <v>11</v>
      </c>
      <c r="F2" s="12">
        <v>1</v>
      </c>
      <c r="G2" s="12" t="s">
        <v>12</v>
      </c>
      <c r="H2" s="13">
        <v>3.7661343999999999</v>
      </c>
      <c r="I2" s="12">
        <v>21.83</v>
      </c>
      <c r="J2" s="13">
        <v>4.1619999999999999</v>
      </c>
      <c r="K2" s="13">
        <v>3.3439999999999999</v>
      </c>
      <c r="L2" s="13">
        <v>5.750482993197279</v>
      </c>
      <c r="M2" s="13">
        <v>0.89327891156462602</v>
      </c>
      <c r="N2" s="14">
        <v>1.9406497917117822</v>
      </c>
      <c r="O2" s="15">
        <v>1.9406497917117824</v>
      </c>
      <c r="P2" s="13">
        <f t="shared" ref="P2:P34" si="0">N2/(0.25*24)</f>
        <v>0.32344163195196368</v>
      </c>
      <c r="Q2" s="13">
        <f t="shared" ref="Q2:Q34" si="1">O2/(0.25*24)</f>
        <v>0.32344163195196374</v>
      </c>
      <c r="R2" s="13">
        <v>0.18492699999999998</v>
      </c>
      <c r="S2" s="16">
        <f t="shared" ref="S2:S34" si="2">R2/(0.25*24)</f>
        <v>3.0821166666666663E-2</v>
      </c>
      <c r="T2" s="16">
        <v>9.397304057082409E-2</v>
      </c>
      <c r="U2" s="16">
        <f>T2/(0.25*24)</f>
        <v>1.5662173428470681E-2</v>
      </c>
      <c r="V2" s="13">
        <f t="shared" ref="V2:V34" si="3">L2*I2/100</f>
        <v>1.2553304374149659</v>
      </c>
      <c r="W2" s="13">
        <f t="shared" ref="W2:W34" si="4">M2*I2/100</f>
        <v>0.19500278639455787</v>
      </c>
    </row>
    <row r="3" spans="1:23" x14ac:dyDescent="0.25">
      <c r="A3" s="5" t="s">
        <v>31</v>
      </c>
      <c r="B3" s="5" t="s">
        <v>9</v>
      </c>
      <c r="C3" s="6">
        <v>44296.145833333336</v>
      </c>
      <c r="D3" s="12" t="s">
        <v>10</v>
      </c>
      <c r="E3" s="12" t="s">
        <v>11</v>
      </c>
      <c r="F3" s="12">
        <v>2</v>
      </c>
      <c r="G3" s="12" t="s">
        <v>12</v>
      </c>
      <c r="H3" s="13">
        <v>3.7661343999999999</v>
      </c>
      <c r="I3" s="12">
        <v>103.78</v>
      </c>
      <c r="J3" s="13">
        <v>4.8730000000000002</v>
      </c>
      <c r="K3" s="13">
        <v>2.2320000000000002</v>
      </c>
      <c r="L3" s="13">
        <v>3.4333333333333336</v>
      </c>
      <c r="M3" s="13">
        <v>0.53333333333333333</v>
      </c>
      <c r="N3" s="14">
        <v>1.7513490613061784</v>
      </c>
      <c r="O3" s="15">
        <v>1.7513490613061786</v>
      </c>
      <c r="P3" s="13">
        <f t="shared" si="0"/>
        <v>0.29189151021769638</v>
      </c>
      <c r="Q3" s="13">
        <f t="shared" si="1"/>
        <v>0.29189151021769644</v>
      </c>
      <c r="R3" s="13">
        <v>3.8426000000000002E-2</v>
      </c>
      <c r="S3" s="16">
        <f t="shared" si="2"/>
        <v>6.4043333333333339E-3</v>
      </c>
      <c r="T3" s="16">
        <v>4.5829750642671391E-2</v>
      </c>
      <c r="U3" s="16">
        <f t="shared" ref="U3:U34" si="5">T3/(0.25*24)</f>
        <v>7.6382917737785648E-3</v>
      </c>
      <c r="V3" s="13">
        <f t="shared" si="3"/>
        <v>3.5631133333333338</v>
      </c>
      <c r="W3" s="13">
        <f t="shared" si="4"/>
        <v>0.55349333333333339</v>
      </c>
    </row>
    <row r="4" spans="1:23" s="4" customFormat="1" x14ac:dyDescent="0.25">
      <c r="A4" s="5" t="s">
        <v>31</v>
      </c>
      <c r="B4" s="7" t="s">
        <v>9</v>
      </c>
      <c r="C4" s="8">
        <v>44296.5625</v>
      </c>
      <c r="D4" s="17" t="s">
        <v>13</v>
      </c>
      <c r="E4" s="17" t="s">
        <v>14</v>
      </c>
      <c r="F4" s="17"/>
      <c r="G4" s="17" t="s">
        <v>12</v>
      </c>
      <c r="H4" s="18">
        <v>5.0687072000000004</v>
      </c>
      <c r="I4" s="17">
        <v>1077.78</v>
      </c>
      <c r="J4" s="18">
        <v>3.621</v>
      </c>
      <c r="K4" s="18">
        <v>3.8109999999999999</v>
      </c>
      <c r="L4" s="18">
        <v>3.8980406719717067</v>
      </c>
      <c r="M4" s="18">
        <v>0.49824580017683473</v>
      </c>
      <c r="N4" s="14">
        <v>2.3137000058617385</v>
      </c>
      <c r="O4" s="14">
        <v>1.3003915301346933</v>
      </c>
      <c r="P4" s="18">
        <f t="shared" si="0"/>
        <v>0.38561666764362307</v>
      </c>
      <c r="Q4" s="18">
        <f t="shared" si="1"/>
        <v>0.21673192168911556</v>
      </c>
      <c r="R4" s="18">
        <v>13.949166</v>
      </c>
      <c r="S4" s="19">
        <f t="shared" si="2"/>
        <v>2.3248609999999998</v>
      </c>
      <c r="T4" s="19">
        <v>16.43796994189691</v>
      </c>
      <c r="U4" s="19">
        <f t="shared" si="5"/>
        <v>2.7396616569828183</v>
      </c>
      <c r="V4" s="13">
        <f t="shared" si="3"/>
        <v>42.012302754376663</v>
      </c>
      <c r="W4" s="13">
        <f t="shared" si="4"/>
        <v>5.3699935851458891</v>
      </c>
    </row>
    <row r="5" spans="1:23" x14ac:dyDescent="0.25">
      <c r="A5" s="5" t="s">
        <v>31</v>
      </c>
      <c r="B5" s="5" t="s">
        <v>9</v>
      </c>
      <c r="C5" s="6">
        <v>44296.65625</v>
      </c>
      <c r="D5" s="12" t="s">
        <v>10</v>
      </c>
      <c r="E5" s="12" t="s">
        <v>11</v>
      </c>
      <c r="F5" s="12">
        <v>3</v>
      </c>
      <c r="G5" s="12" t="s">
        <v>12</v>
      </c>
      <c r="H5" s="13">
        <v>41.908864000000001</v>
      </c>
      <c r="I5" s="12">
        <v>43.46</v>
      </c>
      <c r="J5" s="13">
        <v>2.54</v>
      </c>
      <c r="K5" s="13">
        <v>3.694</v>
      </c>
      <c r="L5" s="13">
        <v>2.824054054054054</v>
      </c>
      <c r="M5" s="13">
        <v>0.62756756756756726</v>
      </c>
      <c r="N5" s="14">
        <v>0.95550590895509424</v>
      </c>
      <c r="O5" s="15">
        <v>0.95550590895509435</v>
      </c>
      <c r="P5" s="13">
        <f t="shared" si="0"/>
        <v>0.15925098482584904</v>
      </c>
      <c r="Q5" s="13">
        <f t="shared" si="1"/>
        <v>0.15925098482584907</v>
      </c>
      <c r="R5" s="13">
        <v>0.12610099999999999</v>
      </c>
      <c r="S5" s="16">
        <f t="shared" si="2"/>
        <v>2.1016833333333332E-2</v>
      </c>
      <c r="T5" s="16">
        <v>1.9623250678610808E-2</v>
      </c>
      <c r="U5" s="16">
        <f t="shared" si="5"/>
        <v>3.2705417797684682E-3</v>
      </c>
      <c r="V5" s="13">
        <f t="shared" si="3"/>
        <v>1.2273338918918919</v>
      </c>
      <c r="W5" s="13">
        <f t="shared" si="4"/>
        <v>0.27274086486486476</v>
      </c>
    </row>
    <row r="6" spans="1:23" x14ac:dyDescent="0.25">
      <c r="A6" s="5" t="s">
        <v>31</v>
      </c>
      <c r="B6" s="5" t="s">
        <v>15</v>
      </c>
      <c r="C6" s="6">
        <v>44427.125</v>
      </c>
      <c r="D6" s="12" t="s">
        <v>10</v>
      </c>
      <c r="E6" s="12" t="s">
        <v>11</v>
      </c>
      <c r="F6" s="12">
        <v>1</v>
      </c>
      <c r="G6" s="12" t="s">
        <v>12</v>
      </c>
      <c r="H6" s="13">
        <v>6.4279136000000001</v>
      </c>
      <c r="I6" s="12">
        <v>832.92</v>
      </c>
      <c r="J6" s="13">
        <v>6.8845000000000001</v>
      </c>
      <c r="K6" s="13">
        <v>2.66</v>
      </c>
      <c r="L6" s="13">
        <v>3.3609375000000004</v>
      </c>
      <c r="M6" s="13">
        <v>0.41078124999999993</v>
      </c>
      <c r="N6" s="14">
        <v>12.336778876822288</v>
      </c>
      <c r="O6" s="15">
        <v>6.1771890514107231</v>
      </c>
      <c r="P6" s="13">
        <f t="shared" si="0"/>
        <v>2.0561298128037149</v>
      </c>
      <c r="Q6" s="13">
        <f t="shared" si="1"/>
        <v>1.0295315085684538</v>
      </c>
      <c r="R6" s="13">
        <v>1.478507</v>
      </c>
      <c r="S6" s="16">
        <f t="shared" si="2"/>
        <v>0.24641783333333334</v>
      </c>
      <c r="T6" s="16">
        <v>0.95242336276320871</v>
      </c>
      <c r="U6" s="16">
        <f t="shared" si="5"/>
        <v>0.15873722712720145</v>
      </c>
      <c r="V6" s="13">
        <f t="shared" si="3"/>
        <v>27.993920625000001</v>
      </c>
      <c r="W6" s="13">
        <f t="shared" si="4"/>
        <v>3.4214791874999992</v>
      </c>
    </row>
    <row r="7" spans="1:23" x14ac:dyDescent="0.25">
      <c r="A7" s="5" t="s">
        <v>31</v>
      </c>
      <c r="B7" s="5" t="s">
        <v>15</v>
      </c>
      <c r="C7" s="6">
        <v>44427.145833333336</v>
      </c>
      <c r="D7" s="12" t="s">
        <v>10</v>
      </c>
      <c r="E7" s="12" t="s">
        <v>11</v>
      </c>
      <c r="F7" s="12">
        <v>2</v>
      </c>
      <c r="G7" s="12" t="s">
        <v>12</v>
      </c>
      <c r="H7" s="13">
        <v>10.647116799999999</v>
      </c>
      <c r="I7" s="12">
        <v>238.07</v>
      </c>
      <c r="J7" s="13">
        <v>4.2305000000000001</v>
      </c>
      <c r="K7" s="13">
        <v>3.5779999999999998</v>
      </c>
      <c r="L7" s="13">
        <v>3.734578313253011</v>
      </c>
      <c r="M7" s="13">
        <v>0.40301204819277103</v>
      </c>
      <c r="N7" s="14">
        <v>0</v>
      </c>
      <c r="O7" s="15">
        <v>0</v>
      </c>
      <c r="P7" s="13">
        <f t="shared" si="0"/>
        <v>0</v>
      </c>
      <c r="Q7" s="13">
        <f t="shared" si="1"/>
        <v>0</v>
      </c>
      <c r="R7" s="13">
        <v>0.253747</v>
      </c>
      <c r="S7" s="16">
        <f t="shared" si="2"/>
        <v>4.2291166666666664E-2</v>
      </c>
      <c r="T7" s="16">
        <v>0.11855373976357675</v>
      </c>
      <c r="U7" s="16">
        <f t="shared" si="5"/>
        <v>1.9758956627262791E-2</v>
      </c>
      <c r="V7" s="13">
        <f t="shared" si="3"/>
        <v>8.8909105903614432</v>
      </c>
      <c r="W7" s="13">
        <f t="shared" si="4"/>
        <v>0.95945078313252996</v>
      </c>
    </row>
    <row r="8" spans="1:23" x14ac:dyDescent="0.25">
      <c r="A8" s="5" t="s">
        <v>31</v>
      </c>
      <c r="B8" s="5" t="s">
        <v>15</v>
      </c>
      <c r="C8" s="6">
        <v>44427.166666666664</v>
      </c>
      <c r="D8" s="12" t="s">
        <v>10</v>
      </c>
      <c r="E8" s="12" t="s">
        <v>11</v>
      </c>
      <c r="F8" s="12">
        <v>3</v>
      </c>
      <c r="G8" s="12" t="s">
        <v>12</v>
      </c>
      <c r="H8" s="13">
        <v>18.3492864</v>
      </c>
      <c r="I8" s="12">
        <v>40.25</v>
      </c>
      <c r="J8" s="13">
        <v>3.0855000000000001</v>
      </c>
      <c r="K8" s="13">
        <v>3.86</v>
      </c>
      <c r="L8" s="13">
        <v>5.6354439655172408</v>
      </c>
      <c r="M8" s="13">
        <v>0.82975862068965511</v>
      </c>
      <c r="N8" s="14">
        <v>2.5248970724904063</v>
      </c>
      <c r="O8" s="15">
        <v>2.5248970724904063</v>
      </c>
      <c r="P8" s="13">
        <f t="shared" si="0"/>
        <v>0.42081617874840105</v>
      </c>
      <c r="Q8" s="13">
        <f t="shared" si="1"/>
        <v>0.42081617874840105</v>
      </c>
      <c r="R8" s="13">
        <v>2.7314579999999999</v>
      </c>
      <c r="S8" s="16">
        <f t="shared" si="2"/>
        <v>0.45524300000000001</v>
      </c>
      <c r="T8" s="16">
        <v>2.7776670455984807</v>
      </c>
      <c r="U8" s="16">
        <f t="shared" si="5"/>
        <v>0.46294450759974676</v>
      </c>
      <c r="V8" s="13">
        <f t="shared" si="3"/>
        <v>2.2682661961206896</v>
      </c>
      <c r="W8" s="13">
        <f t="shared" si="4"/>
        <v>0.33397784482758619</v>
      </c>
    </row>
    <row r="9" spans="1:23" s="4" customFormat="1" x14ac:dyDescent="0.25">
      <c r="A9" s="5" t="s">
        <v>31</v>
      </c>
      <c r="B9" s="7" t="s">
        <v>15</v>
      </c>
      <c r="C9" s="8">
        <v>44427.458333333336</v>
      </c>
      <c r="D9" s="17" t="s">
        <v>13</v>
      </c>
      <c r="E9" s="17" t="s">
        <v>14</v>
      </c>
      <c r="F9" s="17"/>
      <c r="G9" s="17" t="s">
        <v>12</v>
      </c>
      <c r="H9" s="18">
        <v>4.6439551999999997</v>
      </c>
      <c r="I9" s="17">
        <v>62.75</v>
      </c>
      <c r="J9" s="18">
        <v>9.7219999999999995</v>
      </c>
      <c r="K9" s="18">
        <v>1.637</v>
      </c>
      <c r="L9" s="18">
        <v>5.5799506172839504</v>
      </c>
      <c r="M9" s="18">
        <v>0.82204629629629622</v>
      </c>
      <c r="N9" s="14">
        <v>11.866883115464105</v>
      </c>
      <c r="O9" s="14">
        <v>5.9597253259856089</v>
      </c>
      <c r="P9" s="18">
        <f t="shared" si="0"/>
        <v>1.977813852577351</v>
      </c>
      <c r="Q9" s="18">
        <f t="shared" si="1"/>
        <v>0.99328755433093485</v>
      </c>
      <c r="R9" s="18">
        <v>1.628047</v>
      </c>
      <c r="S9" s="19">
        <f t="shared" si="2"/>
        <v>0.27134116666666669</v>
      </c>
      <c r="T9" s="19">
        <v>1.5020627578584811</v>
      </c>
      <c r="U9" s="19">
        <f t="shared" si="5"/>
        <v>0.25034379297641352</v>
      </c>
      <c r="V9" s="13">
        <f t="shared" si="3"/>
        <v>3.501419012345679</v>
      </c>
      <c r="W9" s="13">
        <f t="shared" si="4"/>
        <v>0.51583405092592582</v>
      </c>
    </row>
    <row r="10" spans="1:23" x14ac:dyDescent="0.25">
      <c r="A10" s="5" t="s">
        <v>31</v>
      </c>
      <c r="B10" s="5" t="s">
        <v>16</v>
      </c>
      <c r="C10" s="6">
        <v>44440.729166666664</v>
      </c>
      <c r="D10" s="12" t="s">
        <v>10</v>
      </c>
      <c r="E10" s="12" t="s">
        <v>11</v>
      </c>
      <c r="F10" s="12">
        <v>1</v>
      </c>
      <c r="G10" s="12" t="s">
        <v>12</v>
      </c>
      <c r="H10" s="13">
        <v>21.0676992</v>
      </c>
      <c r="I10" s="12">
        <v>4819</v>
      </c>
      <c r="J10" s="13">
        <v>7.7030000000000003</v>
      </c>
      <c r="K10" s="13">
        <v>0.80900000000000005</v>
      </c>
      <c r="L10" s="13">
        <v>4.1086531266702302</v>
      </c>
      <c r="M10" s="13">
        <v>0.35727418492784607</v>
      </c>
      <c r="N10" s="14">
        <v>2.6582112194686829</v>
      </c>
      <c r="O10" s="15">
        <v>2.6582112194686829</v>
      </c>
      <c r="P10" s="13">
        <f t="shared" si="0"/>
        <v>0.44303520324478046</v>
      </c>
      <c r="Q10" s="13">
        <f t="shared" si="1"/>
        <v>0.44303520324478046</v>
      </c>
      <c r="R10" s="13">
        <v>2.4447990000000002</v>
      </c>
      <c r="S10" s="16">
        <f t="shared" si="2"/>
        <v>0.40746650000000001</v>
      </c>
      <c r="T10" s="16">
        <v>0.70773448881235734</v>
      </c>
      <c r="U10" s="16">
        <f t="shared" si="5"/>
        <v>0.11795574813539289</v>
      </c>
      <c r="V10" s="13">
        <f t="shared" si="3"/>
        <v>197.9959941742384</v>
      </c>
      <c r="W10" s="13">
        <f t="shared" si="4"/>
        <v>17.217042971672903</v>
      </c>
    </row>
    <row r="11" spans="1:23" x14ac:dyDescent="0.25">
      <c r="A11" s="5" t="s">
        <v>31</v>
      </c>
      <c r="B11" s="5" t="s">
        <v>16</v>
      </c>
      <c r="C11" s="6">
        <v>44440.739583333336</v>
      </c>
      <c r="D11" s="12" t="s">
        <v>10</v>
      </c>
      <c r="E11" s="12" t="s">
        <v>11</v>
      </c>
      <c r="F11" s="12">
        <v>2</v>
      </c>
      <c r="G11" s="12" t="s">
        <v>12</v>
      </c>
      <c r="H11" s="13">
        <v>35.112831999999997</v>
      </c>
      <c r="I11" s="12">
        <v>8158.2</v>
      </c>
      <c r="J11" s="13">
        <v>7.5759999999999996</v>
      </c>
      <c r="K11" s="13">
        <v>0.84499999999999997</v>
      </c>
      <c r="L11" s="13">
        <v>3.7269980879541107</v>
      </c>
      <c r="M11" s="13">
        <v>0.31692160611854692</v>
      </c>
      <c r="N11" s="14">
        <v>11.807913445371218</v>
      </c>
      <c r="O11" s="15">
        <v>11.80791344537122</v>
      </c>
      <c r="P11" s="13">
        <f t="shared" si="0"/>
        <v>1.9679855742285364</v>
      </c>
      <c r="Q11" s="13">
        <f t="shared" si="1"/>
        <v>1.9679855742285366</v>
      </c>
      <c r="R11" s="13">
        <v>1.8278840000000001</v>
      </c>
      <c r="S11" s="16">
        <f t="shared" si="2"/>
        <v>0.30464733333333333</v>
      </c>
      <c r="T11" s="16">
        <v>0.50983077334192506</v>
      </c>
      <c r="U11" s="16">
        <f t="shared" si="5"/>
        <v>8.4971795556987514E-2</v>
      </c>
      <c r="V11" s="13">
        <f t="shared" si="3"/>
        <v>304.05595801147223</v>
      </c>
      <c r="W11" s="13">
        <f t="shared" si="4"/>
        <v>25.855098470363295</v>
      </c>
    </row>
    <row r="12" spans="1:23" x14ac:dyDescent="0.25">
      <c r="A12" s="5" t="s">
        <v>31</v>
      </c>
      <c r="B12" s="5" t="s">
        <v>16</v>
      </c>
      <c r="C12" s="6">
        <v>44440.75</v>
      </c>
      <c r="D12" s="12" t="s">
        <v>10</v>
      </c>
      <c r="E12" s="12" t="s">
        <v>11</v>
      </c>
      <c r="F12" s="12">
        <v>3</v>
      </c>
      <c r="G12" s="12" t="s">
        <v>12</v>
      </c>
      <c r="H12" s="13">
        <v>50.403903999999997</v>
      </c>
      <c r="I12" s="12">
        <v>14476.8</v>
      </c>
      <c r="J12" s="13">
        <v>7.3620000000000001</v>
      </c>
      <c r="K12" s="13">
        <v>0.76400000000000001</v>
      </c>
      <c r="L12" s="13">
        <v>4.2205263157894732</v>
      </c>
      <c r="M12" s="13">
        <v>0.37130730050933786</v>
      </c>
      <c r="N12" s="14">
        <v>21.951375502900451</v>
      </c>
      <c r="O12" s="15">
        <v>14.558084721790685</v>
      </c>
      <c r="P12" s="13">
        <f t="shared" si="0"/>
        <v>3.6585625838167419</v>
      </c>
      <c r="Q12" s="13">
        <f t="shared" si="1"/>
        <v>2.4263474536317808</v>
      </c>
      <c r="R12" s="13">
        <v>6.7689820000000003</v>
      </c>
      <c r="S12" s="16">
        <f t="shared" si="2"/>
        <v>1.1281636666666668</v>
      </c>
      <c r="T12" s="16">
        <v>1.6538814011782175</v>
      </c>
      <c r="U12" s="16">
        <f t="shared" si="5"/>
        <v>0.27564690019636956</v>
      </c>
      <c r="V12" s="13">
        <f t="shared" si="3"/>
        <v>610.99715368421039</v>
      </c>
      <c r="W12" s="13">
        <f t="shared" si="4"/>
        <v>53.753415280135826</v>
      </c>
    </row>
    <row r="13" spans="1:23" x14ac:dyDescent="0.25">
      <c r="A13" s="5" t="s">
        <v>31</v>
      </c>
      <c r="B13" s="5" t="s">
        <v>16</v>
      </c>
      <c r="C13" s="6">
        <v>44441.6875</v>
      </c>
      <c r="D13" s="12" t="s">
        <v>13</v>
      </c>
      <c r="E13" s="12" t="s">
        <v>14</v>
      </c>
      <c r="F13" s="12"/>
      <c r="G13" s="12" t="s">
        <v>12</v>
      </c>
      <c r="H13" s="13">
        <v>5.3801920000000001</v>
      </c>
      <c r="I13" s="20">
        <v>36.4</v>
      </c>
      <c r="J13" s="13">
        <v>6.7519999999999998</v>
      </c>
      <c r="K13" s="13">
        <v>1.6</v>
      </c>
      <c r="L13" s="13">
        <v>6.2475732758620683</v>
      </c>
      <c r="M13" s="13">
        <v>0.90205603448275851</v>
      </c>
      <c r="N13" s="14">
        <v>1.6800138873342441</v>
      </c>
      <c r="O13" s="15">
        <v>1.6800138873342438</v>
      </c>
      <c r="P13" s="13">
        <f t="shared" si="0"/>
        <v>0.28000231455570734</v>
      </c>
      <c r="Q13" s="13">
        <f t="shared" si="1"/>
        <v>0.28000231455570729</v>
      </c>
      <c r="R13" s="13">
        <v>2.1851379999999998</v>
      </c>
      <c r="S13" s="16">
        <f t="shared" si="2"/>
        <v>0.36418966666666663</v>
      </c>
      <c r="T13" s="16">
        <v>1.0926445003064549</v>
      </c>
      <c r="U13" s="16">
        <f t="shared" si="5"/>
        <v>0.18210741671774247</v>
      </c>
      <c r="V13" s="13">
        <f t="shared" si="3"/>
        <v>2.2741166724137929</v>
      </c>
      <c r="W13" s="13">
        <f t="shared" si="4"/>
        <v>0.3283483965517241</v>
      </c>
    </row>
    <row r="14" spans="1:23" x14ac:dyDescent="0.25">
      <c r="A14" s="5" t="s">
        <v>31</v>
      </c>
      <c r="B14" s="5" t="s">
        <v>16</v>
      </c>
      <c r="C14" s="6">
        <v>44462.53125</v>
      </c>
      <c r="D14" s="12" t="s">
        <v>10</v>
      </c>
      <c r="E14" s="12" t="s">
        <v>11</v>
      </c>
      <c r="F14" s="12">
        <v>1</v>
      </c>
      <c r="G14" s="12" t="s">
        <v>12</v>
      </c>
      <c r="H14" s="13">
        <v>6.5978143999999999</v>
      </c>
      <c r="I14" s="20">
        <v>38.68</v>
      </c>
      <c r="J14" s="13">
        <v>6.2409999999999997</v>
      </c>
      <c r="K14" s="13">
        <v>4.476</v>
      </c>
      <c r="L14" s="13">
        <v>6.5543351955307294</v>
      </c>
      <c r="M14" s="13">
        <v>0.83578770949720693</v>
      </c>
      <c r="N14" s="14">
        <v>24.319265937366595</v>
      </c>
      <c r="O14" s="15">
        <v>5.2685724750157359</v>
      </c>
      <c r="P14" s="13">
        <f t="shared" si="0"/>
        <v>4.0532109895610988</v>
      </c>
      <c r="Q14" s="13">
        <f t="shared" si="1"/>
        <v>0.87809541250262269</v>
      </c>
      <c r="R14" s="13">
        <v>0.99518600000000002</v>
      </c>
      <c r="S14" s="16">
        <f t="shared" si="2"/>
        <v>0.16586433333333334</v>
      </c>
      <c r="T14" s="16">
        <v>0.38984195961951584</v>
      </c>
      <c r="U14" s="16">
        <f t="shared" si="5"/>
        <v>6.4973659936585978E-2</v>
      </c>
      <c r="V14" s="13">
        <f t="shared" si="3"/>
        <v>2.5352168536312862</v>
      </c>
      <c r="W14" s="13">
        <f t="shared" si="4"/>
        <v>0.32328268603351967</v>
      </c>
    </row>
    <row r="15" spans="1:23" x14ac:dyDescent="0.25">
      <c r="A15" s="5" t="s">
        <v>31</v>
      </c>
      <c r="B15" s="5" t="s">
        <v>16</v>
      </c>
      <c r="C15" s="6">
        <v>44462.552083333336</v>
      </c>
      <c r="D15" s="12" t="s">
        <v>10</v>
      </c>
      <c r="E15" s="12" t="s">
        <v>11</v>
      </c>
      <c r="F15" s="12">
        <v>2</v>
      </c>
      <c r="G15" s="12" t="s">
        <v>12</v>
      </c>
      <c r="H15" s="13">
        <v>15.857408</v>
      </c>
      <c r="I15" s="20">
        <v>323.52</v>
      </c>
      <c r="J15" s="13">
        <v>5.2789999999999999</v>
      </c>
      <c r="K15" s="13">
        <v>3.5390000000000001</v>
      </c>
      <c r="L15" s="13">
        <v>4.4825242718446603</v>
      </c>
      <c r="M15" s="13">
        <v>0.44825242718446606</v>
      </c>
      <c r="N15" s="14">
        <v>14.962842118396681</v>
      </c>
      <c r="O15" s="15">
        <v>12.92376027528633</v>
      </c>
      <c r="P15" s="13">
        <f t="shared" si="0"/>
        <v>2.4938070197327802</v>
      </c>
      <c r="Q15" s="13">
        <f t="shared" si="1"/>
        <v>2.1539600458810551</v>
      </c>
      <c r="R15" s="13">
        <v>1.5988279999999999</v>
      </c>
      <c r="S15" s="16">
        <f t="shared" si="2"/>
        <v>0.26647133333333334</v>
      </c>
      <c r="T15" s="16">
        <v>1.0012349048904343</v>
      </c>
      <c r="U15" s="16">
        <f t="shared" si="5"/>
        <v>0.16687248414840572</v>
      </c>
      <c r="V15" s="13">
        <f t="shared" si="3"/>
        <v>14.501862524271845</v>
      </c>
      <c r="W15" s="13">
        <f t="shared" si="4"/>
        <v>1.4501862524271845</v>
      </c>
    </row>
    <row r="16" spans="1:23" x14ac:dyDescent="0.25">
      <c r="A16" s="5" t="s">
        <v>31</v>
      </c>
      <c r="B16" s="5" t="s">
        <v>16</v>
      </c>
      <c r="C16" s="6">
        <v>44462.5625</v>
      </c>
      <c r="D16" s="12" t="s">
        <v>10</v>
      </c>
      <c r="E16" s="12" t="s">
        <v>11</v>
      </c>
      <c r="F16" s="12">
        <v>3</v>
      </c>
      <c r="G16" s="12" t="s">
        <v>12</v>
      </c>
      <c r="H16" s="13">
        <v>20.812847999999999</v>
      </c>
      <c r="I16" s="20">
        <v>797.48</v>
      </c>
      <c r="J16" s="13">
        <v>5.1550000000000002</v>
      </c>
      <c r="K16" s="13">
        <v>3.0609999999999999</v>
      </c>
      <c r="L16" s="13">
        <v>4.17663133989402</v>
      </c>
      <c r="M16" s="13">
        <v>0.39777441332323998</v>
      </c>
      <c r="N16" s="14">
        <v>9.3150222483387619</v>
      </c>
      <c r="O16" s="15">
        <v>5.9441178139047013</v>
      </c>
      <c r="P16" s="13">
        <f t="shared" si="0"/>
        <v>1.5525037080564603</v>
      </c>
      <c r="Q16" s="13">
        <f t="shared" si="1"/>
        <v>0.99068630231745025</v>
      </c>
      <c r="R16" s="13">
        <v>1.5744179999999999</v>
      </c>
      <c r="S16" s="16">
        <f t="shared" si="2"/>
        <v>0.262403</v>
      </c>
      <c r="T16" s="16">
        <v>0.5844826664708952</v>
      </c>
      <c r="U16" s="16">
        <f t="shared" si="5"/>
        <v>9.7413777745149199E-2</v>
      </c>
      <c r="V16" s="13">
        <f t="shared" si="3"/>
        <v>33.307799609386826</v>
      </c>
      <c r="W16" s="13">
        <f t="shared" si="4"/>
        <v>3.1721713913701746</v>
      </c>
    </row>
    <row r="17" spans="1:23" x14ac:dyDescent="0.25">
      <c r="A17" s="5" t="s">
        <v>31</v>
      </c>
      <c r="B17" s="5" t="s">
        <v>16</v>
      </c>
      <c r="C17" s="6">
        <v>44463.4375</v>
      </c>
      <c r="D17" s="12" t="s">
        <v>13</v>
      </c>
      <c r="E17" s="12" t="s">
        <v>14</v>
      </c>
      <c r="F17" s="12"/>
      <c r="G17" s="12" t="s">
        <v>12</v>
      </c>
      <c r="H17" s="13">
        <v>2.4494031999999999</v>
      </c>
      <c r="I17" s="20">
        <v>30.16</v>
      </c>
      <c r="J17" s="13">
        <v>8.4979999999999993</v>
      </c>
      <c r="K17" s="13">
        <v>2.843</v>
      </c>
      <c r="L17" s="13">
        <v>6.1636963696369635</v>
      </c>
      <c r="M17" s="13">
        <v>0.87673267326732685</v>
      </c>
      <c r="N17" s="14">
        <v>19.618217372663825</v>
      </c>
      <c r="O17" s="15">
        <v>10.525953522349408</v>
      </c>
      <c r="P17" s="13">
        <f t="shared" si="0"/>
        <v>3.2697028954439706</v>
      </c>
      <c r="Q17" s="13">
        <f t="shared" si="1"/>
        <v>1.7543255870582346</v>
      </c>
      <c r="R17" s="13">
        <v>2.6802089999999996</v>
      </c>
      <c r="S17" s="16">
        <f t="shared" si="2"/>
        <v>0.44670149999999992</v>
      </c>
      <c r="T17" s="16">
        <v>0.21505689789214452</v>
      </c>
      <c r="U17" s="16">
        <f t="shared" si="5"/>
        <v>3.584281631535742E-2</v>
      </c>
      <c r="V17" s="13">
        <f t="shared" si="3"/>
        <v>1.8589708250825083</v>
      </c>
      <c r="W17" s="13">
        <f t="shared" si="4"/>
        <v>0.26442257425742577</v>
      </c>
    </row>
    <row r="18" spans="1:23" x14ac:dyDescent="0.25">
      <c r="A18" s="5" t="s">
        <v>31</v>
      </c>
      <c r="B18" s="5" t="s">
        <v>16</v>
      </c>
      <c r="C18" s="6">
        <v>44498.8125</v>
      </c>
      <c r="D18" s="12" t="s">
        <v>10</v>
      </c>
      <c r="E18" s="12" t="s">
        <v>11</v>
      </c>
      <c r="F18" s="12">
        <v>1</v>
      </c>
      <c r="G18" s="12" t="s">
        <v>12</v>
      </c>
      <c r="H18" s="13">
        <v>4.8421728000000002</v>
      </c>
      <c r="I18" s="20">
        <v>1070.8</v>
      </c>
      <c r="J18" s="13">
        <v>5.8179999999999996</v>
      </c>
      <c r="K18" s="13">
        <v>3.1920000000000002</v>
      </c>
      <c r="L18" s="13">
        <v>3.8072171253822633</v>
      </c>
      <c r="M18" s="13">
        <v>0.35308868501529056</v>
      </c>
      <c r="N18" s="14">
        <v>2.1327131604548533</v>
      </c>
      <c r="O18" s="15">
        <v>2.1327131604548533</v>
      </c>
      <c r="P18" s="13">
        <f t="shared" si="0"/>
        <v>0.35545219340914219</v>
      </c>
      <c r="Q18" s="13">
        <f t="shared" si="1"/>
        <v>0.35545219340914219</v>
      </c>
      <c r="R18" s="13">
        <v>6.876957</v>
      </c>
      <c r="S18" s="16">
        <f t="shared" si="2"/>
        <v>1.1461595</v>
      </c>
      <c r="T18" s="16">
        <v>4.5887675235295298</v>
      </c>
      <c r="U18" s="16">
        <f t="shared" si="5"/>
        <v>0.76479458725492167</v>
      </c>
      <c r="V18" s="13">
        <f t="shared" si="3"/>
        <v>40.767680978593276</v>
      </c>
      <c r="W18" s="13">
        <f t="shared" si="4"/>
        <v>3.780873639143731</v>
      </c>
    </row>
    <row r="19" spans="1:23" x14ac:dyDescent="0.25">
      <c r="A19" s="5" t="s">
        <v>31</v>
      </c>
      <c r="B19" s="5" t="s">
        <v>16</v>
      </c>
      <c r="C19" s="6">
        <v>44498.854166666664</v>
      </c>
      <c r="D19" s="12" t="s">
        <v>10</v>
      </c>
      <c r="E19" s="12" t="s">
        <v>11</v>
      </c>
      <c r="F19" s="12">
        <v>2</v>
      </c>
      <c r="G19" s="12" t="s">
        <v>12</v>
      </c>
      <c r="H19" s="13">
        <v>19.821760000000001</v>
      </c>
      <c r="I19" s="20">
        <v>1259.8</v>
      </c>
      <c r="J19" s="13">
        <v>8.44</v>
      </c>
      <c r="K19" s="13">
        <v>2.3759999999999999</v>
      </c>
      <c r="L19" s="13">
        <v>4.0758333333333336</v>
      </c>
      <c r="M19" s="13">
        <v>0.38020833333333337</v>
      </c>
      <c r="N19" s="14">
        <v>12.86372889483961</v>
      </c>
      <c r="O19" s="15">
        <v>12.863728894839612</v>
      </c>
      <c r="P19" s="13">
        <f t="shared" si="0"/>
        <v>2.1439548158066017</v>
      </c>
      <c r="Q19" s="13">
        <f t="shared" si="1"/>
        <v>2.1439548158066022</v>
      </c>
      <c r="R19" s="13">
        <v>4.947317</v>
      </c>
      <c r="S19" s="16">
        <f t="shared" si="2"/>
        <v>0.82455283333333329</v>
      </c>
      <c r="T19" s="16">
        <v>2.5963960559945969</v>
      </c>
      <c r="U19" s="16">
        <f t="shared" si="5"/>
        <v>0.43273267599909948</v>
      </c>
      <c r="V19" s="13">
        <f t="shared" si="3"/>
        <v>51.347348333333336</v>
      </c>
      <c r="W19" s="13">
        <f t="shared" si="4"/>
        <v>4.7898645833333333</v>
      </c>
    </row>
    <row r="20" spans="1:23" s="4" customFormat="1" x14ac:dyDescent="0.25">
      <c r="A20" s="5" t="s">
        <v>31</v>
      </c>
      <c r="B20" s="7" t="s">
        <v>16</v>
      </c>
      <c r="C20" s="8">
        <v>44498.885416666664</v>
      </c>
      <c r="D20" s="17" t="s">
        <v>10</v>
      </c>
      <c r="E20" s="17" t="s">
        <v>11</v>
      </c>
      <c r="F20" s="17">
        <v>3</v>
      </c>
      <c r="G20" s="17" t="s">
        <v>12</v>
      </c>
      <c r="H20" s="18">
        <v>29.449472</v>
      </c>
      <c r="I20" s="21">
        <v>1164.8499999999999</v>
      </c>
      <c r="J20" s="18">
        <v>7.6210000000000004</v>
      </c>
      <c r="K20" s="18">
        <v>2.5750000000000002</v>
      </c>
      <c r="L20" s="18">
        <v>3.726144578313253</v>
      </c>
      <c r="M20" s="18">
        <v>0.3665060240963855</v>
      </c>
      <c r="N20" s="14">
        <v>0</v>
      </c>
      <c r="O20" s="14">
        <v>0</v>
      </c>
      <c r="P20" s="18">
        <f t="shared" si="0"/>
        <v>0</v>
      </c>
      <c r="Q20" s="18">
        <f t="shared" si="1"/>
        <v>0</v>
      </c>
      <c r="R20" s="18">
        <v>11.375871999999999</v>
      </c>
      <c r="S20" s="19">
        <f t="shared" si="2"/>
        <v>1.8959786666666665</v>
      </c>
      <c r="T20" s="19">
        <v>11.094165209876405</v>
      </c>
      <c r="U20" s="19">
        <f t="shared" si="5"/>
        <v>1.8490275349794008</v>
      </c>
      <c r="V20" s="13">
        <f t="shared" si="3"/>
        <v>43.403995120481923</v>
      </c>
      <c r="W20" s="13">
        <f t="shared" si="4"/>
        <v>4.2692454216867466</v>
      </c>
    </row>
    <row r="21" spans="1:23" x14ac:dyDescent="0.25">
      <c r="A21" s="5" t="s">
        <v>31</v>
      </c>
      <c r="B21" s="5" t="s">
        <v>16</v>
      </c>
      <c r="C21" s="6">
        <v>44499.458333333336</v>
      </c>
      <c r="D21" s="12" t="s">
        <v>13</v>
      </c>
      <c r="E21" s="12" t="s">
        <v>14</v>
      </c>
      <c r="F21" s="12"/>
      <c r="G21" s="12" t="s">
        <v>12</v>
      </c>
      <c r="H21" s="13">
        <v>7.2774175999999997</v>
      </c>
      <c r="I21" s="20">
        <v>49.13</v>
      </c>
      <c r="J21" s="13">
        <v>10.425000000000001</v>
      </c>
      <c r="K21" s="13">
        <v>2.4630000000000001</v>
      </c>
      <c r="L21" s="13">
        <v>4.3662526766595287</v>
      </c>
      <c r="M21" s="13">
        <v>0.64685224839400424</v>
      </c>
      <c r="N21" s="14">
        <v>0</v>
      </c>
      <c r="O21" s="15">
        <v>0</v>
      </c>
      <c r="P21" s="13">
        <f t="shared" si="0"/>
        <v>0</v>
      </c>
      <c r="Q21" s="13">
        <f t="shared" si="1"/>
        <v>0</v>
      </c>
      <c r="R21" s="13">
        <v>5.2953299999999999</v>
      </c>
      <c r="S21" s="16">
        <f t="shared" si="2"/>
        <v>0.88255499999999998</v>
      </c>
      <c r="T21" s="16">
        <v>0.56433987592369383</v>
      </c>
      <c r="U21" s="16">
        <f t="shared" si="5"/>
        <v>9.4056645987282306E-2</v>
      </c>
      <c r="V21" s="13">
        <f t="shared" si="3"/>
        <v>2.1451399400428266</v>
      </c>
      <c r="W21" s="13">
        <f t="shared" si="4"/>
        <v>0.31779850963597428</v>
      </c>
    </row>
    <row r="22" spans="1:23" x14ac:dyDescent="0.25">
      <c r="A22" s="5" t="s">
        <v>32</v>
      </c>
      <c r="B22" s="5" t="s">
        <v>9</v>
      </c>
      <c r="C22" s="6">
        <v>44296.59375</v>
      </c>
      <c r="D22" s="12" t="s">
        <v>13</v>
      </c>
      <c r="E22" s="12" t="s">
        <v>14</v>
      </c>
      <c r="F22" s="12"/>
      <c r="G22" s="12" t="s">
        <v>12</v>
      </c>
      <c r="H22" s="13">
        <v>0.15007904</v>
      </c>
      <c r="I22" s="12">
        <v>7.09</v>
      </c>
      <c r="J22" s="13">
        <v>2.8490000000000002</v>
      </c>
      <c r="K22" s="13">
        <v>3.8340000000000001</v>
      </c>
      <c r="L22" s="13">
        <v>3.7671171171171163</v>
      </c>
      <c r="M22" s="13">
        <v>0.56506756756756749</v>
      </c>
      <c r="N22" s="14">
        <v>0</v>
      </c>
      <c r="O22" s="15">
        <v>0</v>
      </c>
      <c r="P22" s="13">
        <f t="shared" si="0"/>
        <v>0</v>
      </c>
      <c r="Q22" s="13">
        <f t="shared" si="1"/>
        <v>0</v>
      </c>
      <c r="R22" s="13">
        <v>0.15015000000000001</v>
      </c>
      <c r="S22" s="16">
        <f t="shared" si="2"/>
        <v>2.5025000000000002E-2</v>
      </c>
      <c r="T22" s="16">
        <v>8.6466676045444321E-3</v>
      </c>
      <c r="U22" s="16">
        <f t="shared" si="5"/>
        <v>1.4411112674240719E-3</v>
      </c>
      <c r="V22" s="13">
        <f t="shared" si="3"/>
        <v>0.26708860360360354</v>
      </c>
      <c r="W22" s="13">
        <f t="shared" si="4"/>
        <v>4.0063290540540537E-2</v>
      </c>
    </row>
    <row r="23" spans="1:23" x14ac:dyDescent="0.25">
      <c r="A23" s="5" t="s">
        <v>32</v>
      </c>
      <c r="B23" s="5" t="s">
        <v>15</v>
      </c>
      <c r="C23" s="6">
        <v>44427.409722222219</v>
      </c>
      <c r="D23" s="12" t="s">
        <v>13</v>
      </c>
      <c r="E23" s="12" t="s">
        <v>14</v>
      </c>
      <c r="F23" s="12"/>
      <c r="G23" s="12" t="s">
        <v>12</v>
      </c>
      <c r="H23" s="13">
        <v>0.113833536</v>
      </c>
      <c r="I23" s="20">
        <v>18.03</v>
      </c>
      <c r="J23" s="13">
        <v>10.315</v>
      </c>
      <c r="K23" s="13">
        <v>1.76</v>
      </c>
      <c r="L23" s="13">
        <v>6.0572581602373896</v>
      </c>
      <c r="M23" s="13">
        <v>0.91563204747774485</v>
      </c>
      <c r="N23" s="14">
        <v>2.4419188052351521</v>
      </c>
      <c r="O23" s="15">
        <v>2.4419188052351521</v>
      </c>
      <c r="P23" s="13">
        <f t="shared" si="0"/>
        <v>0.40698646753919204</v>
      </c>
      <c r="Q23" s="13">
        <f t="shared" si="1"/>
        <v>0.40698646753919204</v>
      </c>
      <c r="R23" s="13">
        <v>2.7762959999999999</v>
      </c>
      <c r="S23" s="16">
        <f t="shared" si="2"/>
        <v>0.46271599999999996</v>
      </c>
      <c r="T23" s="16">
        <v>1.2917295613112774</v>
      </c>
      <c r="U23" s="16">
        <f t="shared" si="5"/>
        <v>0.21528826021854622</v>
      </c>
      <c r="V23" s="13">
        <f t="shared" si="3"/>
        <v>1.0921236462908015</v>
      </c>
      <c r="W23" s="13">
        <f t="shared" si="4"/>
        <v>0.1650884581602374</v>
      </c>
    </row>
    <row r="24" spans="1:23" s="4" customFormat="1" x14ac:dyDescent="0.25">
      <c r="A24" s="5" t="s">
        <v>32</v>
      </c>
      <c r="B24" s="7" t="s">
        <v>16</v>
      </c>
      <c r="C24" s="8">
        <v>44440.645833333336</v>
      </c>
      <c r="D24" s="17" t="s">
        <v>10</v>
      </c>
      <c r="E24" s="17" t="s">
        <v>11</v>
      </c>
      <c r="F24" s="17">
        <v>1</v>
      </c>
      <c r="G24" s="17" t="s">
        <v>12</v>
      </c>
      <c r="H24" s="18">
        <v>0.68243487999999997</v>
      </c>
      <c r="I24" s="21">
        <v>260.67</v>
      </c>
      <c r="J24" s="18">
        <v>6.6680000000000001</v>
      </c>
      <c r="K24" s="18">
        <v>1.22</v>
      </c>
      <c r="L24" s="18">
        <v>4.6216107382550327</v>
      </c>
      <c r="M24" s="18">
        <v>0.40187919463087241</v>
      </c>
      <c r="N24" s="14">
        <v>28.914999140209375</v>
      </c>
      <c r="O24" s="14">
        <v>7.8693580359479034</v>
      </c>
      <c r="P24" s="18">
        <f t="shared" si="0"/>
        <v>4.8191665233682288</v>
      </c>
      <c r="Q24" s="18">
        <f t="shared" si="1"/>
        <v>1.3115596726579839</v>
      </c>
      <c r="R24" s="18">
        <v>2.8702939999999999</v>
      </c>
      <c r="S24" s="19">
        <f t="shared" si="2"/>
        <v>0.4783823333333333</v>
      </c>
      <c r="T24" s="19">
        <v>2.5367704013050805</v>
      </c>
      <c r="U24" s="19">
        <f t="shared" si="5"/>
        <v>0.42279506688418006</v>
      </c>
      <c r="V24" s="13">
        <f t="shared" si="3"/>
        <v>12.047152711409394</v>
      </c>
      <c r="W24" s="13">
        <f t="shared" si="4"/>
        <v>1.0475784966442951</v>
      </c>
    </row>
    <row r="25" spans="1:23" x14ac:dyDescent="0.25">
      <c r="A25" s="5" t="s">
        <v>32</v>
      </c>
      <c r="B25" s="5" t="s">
        <v>16</v>
      </c>
      <c r="C25" s="8">
        <v>44440.666666666664</v>
      </c>
      <c r="D25" s="12" t="s">
        <v>10</v>
      </c>
      <c r="E25" s="12" t="s">
        <v>11</v>
      </c>
      <c r="F25" s="12">
        <v>2</v>
      </c>
      <c r="G25" s="12" t="s">
        <v>12</v>
      </c>
      <c r="H25" s="13">
        <v>1.5829091200000001</v>
      </c>
      <c r="I25" s="20">
        <v>676.1</v>
      </c>
      <c r="J25" s="13">
        <v>7.8869999999999996</v>
      </c>
      <c r="K25" s="13">
        <v>1.597</v>
      </c>
      <c r="L25" s="13">
        <v>6.4600554016620491</v>
      </c>
      <c r="M25" s="13">
        <v>0.53177285318559564</v>
      </c>
      <c r="N25" s="14">
        <v>26.770288872381993</v>
      </c>
      <c r="O25" s="15">
        <v>19.537572744027131</v>
      </c>
      <c r="P25" s="13">
        <f t="shared" si="0"/>
        <v>4.4617148120636658</v>
      </c>
      <c r="Q25" s="13">
        <f t="shared" si="1"/>
        <v>3.2562621240045218</v>
      </c>
      <c r="R25" s="13">
        <v>1.4758199999999999</v>
      </c>
      <c r="S25" s="16">
        <f t="shared" si="2"/>
        <v>0.24596999999999999</v>
      </c>
      <c r="T25" s="16">
        <v>1.1232181501612226</v>
      </c>
      <c r="U25" s="16">
        <f t="shared" si="5"/>
        <v>0.18720302502687045</v>
      </c>
      <c r="V25" s="13">
        <f t="shared" si="3"/>
        <v>43.676434570637113</v>
      </c>
      <c r="W25" s="13">
        <f t="shared" si="4"/>
        <v>3.5953162603878122</v>
      </c>
    </row>
    <row r="26" spans="1:23" x14ac:dyDescent="0.25">
      <c r="A26" s="5" t="s">
        <v>32</v>
      </c>
      <c r="B26" s="5" t="s">
        <v>16</v>
      </c>
      <c r="C26" s="8">
        <v>44440.697916666664</v>
      </c>
      <c r="D26" s="12" t="s">
        <v>10</v>
      </c>
      <c r="E26" s="12" t="s">
        <v>11</v>
      </c>
      <c r="F26" s="12">
        <v>3</v>
      </c>
      <c r="G26" s="12" t="s">
        <v>12</v>
      </c>
      <c r="H26" s="13">
        <v>2.7014227200000001</v>
      </c>
      <c r="I26" s="20">
        <v>743.8</v>
      </c>
      <c r="J26" s="13">
        <v>8.0305</v>
      </c>
      <c r="K26" s="13">
        <v>1.0529999999999999</v>
      </c>
      <c r="L26" s="13">
        <v>4.6699300699300696</v>
      </c>
      <c r="M26" s="13">
        <v>0.37804195804195806</v>
      </c>
      <c r="N26" s="14">
        <v>19.20120138244512</v>
      </c>
      <c r="O26" s="15">
        <v>14.418293720507391</v>
      </c>
      <c r="P26" s="13">
        <f t="shared" si="0"/>
        <v>3.2002002304075199</v>
      </c>
      <c r="Q26" s="13">
        <f t="shared" si="1"/>
        <v>2.4030489534178985</v>
      </c>
      <c r="R26" s="13">
        <v>0.77155999999999991</v>
      </c>
      <c r="S26" s="16">
        <f t="shared" si="2"/>
        <v>0.12859333333333331</v>
      </c>
      <c r="T26" s="16">
        <v>0.60647201667989781</v>
      </c>
      <c r="U26" s="16">
        <f t="shared" si="5"/>
        <v>0.10107866944664963</v>
      </c>
      <c r="V26" s="13">
        <f t="shared" si="3"/>
        <v>34.73493986013986</v>
      </c>
      <c r="W26" s="13">
        <f t="shared" si="4"/>
        <v>2.8118760839160837</v>
      </c>
    </row>
    <row r="27" spans="1:23" x14ac:dyDescent="0.25">
      <c r="A27" s="5" t="s">
        <v>32</v>
      </c>
      <c r="B27" s="5" t="s">
        <v>16</v>
      </c>
      <c r="C27" s="6">
        <v>44441.385416666664</v>
      </c>
      <c r="D27" s="12" t="s">
        <v>13</v>
      </c>
      <c r="E27" s="12" t="s">
        <v>14</v>
      </c>
      <c r="F27" s="12"/>
      <c r="G27" s="12" t="s">
        <v>12</v>
      </c>
      <c r="H27" s="13">
        <v>0.20812848</v>
      </c>
      <c r="I27" s="20">
        <v>15.08</v>
      </c>
      <c r="J27" s="13">
        <v>6.4809999999999999</v>
      </c>
      <c r="K27" s="13">
        <v>1.181</v>
      </c>
      <c r="L27" s="13">
        <v>5.6327829181494655</v>
      </c>
      <c r="M27" s="13">
        <v>0.76810676156583624</v>
      </c>
      <c r="N27" s="14">
        <v>14.570360591039721</v>
      </c>
      <c r="O27" s="15">
        <v>7.4130880321987558</v>
      </c>
      <c r="P27" s="13">
        <f t="shared" si="0"/>
        <v>2.4283934318399534</v>
      </c>
      <c r="Q27" s="13">
        <f t="shared" si="1"/>
        <v>1.235514672033126</v>
      </c>
      <c r="R27" s="13">
        <v>1.4994539999999998</v>
      </c>
      <c r="S27" s="16">
        <f t="shared" si="2"/>
        <v>0.24990899999999996</v>
      </c>
      <c r="T27" s="16">
        <v>0.4353055365125148</v>
      </c>
      <c r="U27" s="16">
        <f t="shared" si="5"/>
        <v>7.25509227520858E-2</v>
      </c>
      <c r="V27" s="13">
        <f t="shared" si="3"/>
        <v>0.84942366405693948</v>
      </c>
      <c r="W27" s="13">
        <f t="shared" si="4"/>
        <v>0.1158304996441281</v>
      </c>
    </row>
    <row r="28" spans="1:23" x14ac:dyDescent="0.25">
      <c r="A28" s="5" t="s">
        <v>32</v>
      </c>
      <c r="B28" s="5" t="s">
        <v>16</v>
      </c>
      <c r="C28" s="6">
        <v>44462.5</v>
      </c>
      <c r="D28" s="12" t="s">
        <v>10</v>
      </c>
      <c r="E28" s="12" t="s">
        <v>11</v>
      </c>
      <c r="F28" s="12">
        <v>1</v>
      </c>
      <c r="G28" s="12" t="s">
        <v>12</v>
      </c>
      <c r="H28" s="13">
        <v>0.62013792000000001</v>
      </c>
      <c r="I28" s="12">
        <v>112.92</v>
      </c>
      <c r="J28" s="13">
        <v>3.8929999999999998</v>
      </c>
      <c r="K28" s="13">
        <v>3.2919999999999998</v>
      </c>
      <c r="L28" s="13">
        <v>5.1568421052631566</v>
      </c>
      <c r="M28" s="13">
        <v>0.4357894736842105</v>
      </c>
      <c r="N28" s="14">
        <v>19.504171650746873</v>
      </c>
      <c r="O28" s="15">
        <v>8.5851674624225272</v>
      </c>
      <c r="P28" s="13">
        <f t="shared" si="0"/>
        <v>3.2506952751244786</v>
      </c>
      <c r="Q28" s="13">
        <f t="shared" si="1"/>
        <v>1.4308612437370878</v>
      </c>
      <c r="R28" s="13">
        <v>1.8246769999999999</v>
      </c>
      <c r="S28" s="16">
        <f t="shared" si="2"/>
        <v>0.30411283333333333</v>
      </c>
      <c r="T28" s="16">
        <v>1.4053003858313375</v>
      </c>
      <c r="U28" s="16">
        <f t="shared" si="5"/>
        <v>0.23421673097188958</v>
      </c>
      <c r="V28" s="13">
        <f t="shared" si="3"/>
        <v>5.8231061052631556</v>
      </c>
      <c r="W28" s="13">
        <f t="shared" si="4"/>
        <v>0.49209347368421047</v>
      </c>
    </row>
    <row r="29" spans="1:23" x14ac:dyDescent="0.25">
      <c r="A29" s="5" t="s">
        <v>32</v>
      </c>
      <c r="B29" s="5" t="s">
        <v>16</v>
      </c>
      <c r="C29" s="6">
        <v>44462.520833333336</v>
      </c>
      <c r="D29" s="12" t="s">
        <v>10</v>
      </c>
      <c r="E29" s="12" t="s">
        <v>11</v>
      </c>
      <c r="F29" s="12">
        <v>2</v>
      </c>
      <c r="G29" s="12" t="s">
        <v>12</v>
      </c>
      <c r="H29" s="13">
        <v>1.9850076800000001</v>
      </c>
      <c r="I29" s="12">
        <v>574.6</v>
      </c>
      <c r="J29" s="13">
        <v>6.87</v>
      </c>
      <c r="K29" s="13">
        <v>2.1680000000000001</v>
      </c>
      <c r="L29" s="13">
        <v>6.2297058823529419</v>
      </c>
      <c r="M29" s="13">
        <v>0.55529411764705883</v>
      </c>
      <c r="N29" s="14">
        <v>9.3656107169216281</v>
      </c>
      <c r="O29" s="15">
        <v>4.7242403617641022</v>
      </c>
      <c r="P29" s="13">
        <f t="shared" si="0"/>
        <v>1.5609351194869381</v>
      </c>
      <c r="Q29" s="13">
        <f t="shared" si="1"/>
        <v>0.78737339362735037</v>
      </c>
      <c r="R29" s="13">
        <v>1.0042359999999999</v>
      </c>
      <c r="S29" s="16">
        <f t="shared" si="2"/>
        <v>0.16737266666666664</v>
      </c>
      <c r="T29" s="16">
        <v>0.22072116519070029</v>
      </c>
      <c r="U29" s="16">
        <f t="shared" si="5"/>
        <v>3.6786860865116712E-2</v>
      </c>
      <c r="V29" s="13">
        <f t="shared" si="3"/>
        <v>35.795890000000007</v>
      </c>
      <c r="W29" s="13">
        <f t="shared" si="4"/>
        <v>3.1907200000000002</v>
      </c>
    </row>
    <row r="30" spans="1:23" x14ac:dyDescent="0.25">
      <c r="A30" s="5" t="s">
        <v>32</v>
      </c>
      <c r="B30" s="5" t="s">
        <v>16</v>
      </c>
      <c r="C30" s="6">
        <v>44462.541666666664</v>
      </c>
      <c r="D30" s="12" t="s">
        <v>10</v>
      </c>
      <c r="E30" s="12" t="s">
        <v>11</v>
      </c>
      <c r="F30" s="12">
        <v>3</v>
      </c>
      <c r="G30" s="12" t="s">
        <v>12</v>
      </c>
      <c r="H30" s="13">
        <v>2.5881555199999999</v>
      </c>
      <c r="I30" s="12">
        <v>429.4</v>
      </c>
      <c r="J30" s="13">
        <v>7.327</v>
      </c>
      <c r="K30" s="13">
        <v>1.8180000000000001</v>
      </c>
      <c r="L30" s="13">
        <v>5.1978781925343815</v>
      </c>
      <c r="M30" s="13">
        <v>0.47253438113948931</v>
      </c>
      <c r="N30" s="14">
        <v>33.472563521355362</v>
      </c>
      <c r="O30" s="15">
        <v>25.475009937966437</v>
      </c>
      <c r="P30" s="13">
        <f t="shared" si="0"/>
        <v>5.5787605868925603</v>
      </c>
      <c r="Q30" s="13">
        <f t="shared" si="1"/>
        <v>4.2458349896610725</v>
      </c>
      <c r="R30" s="13">
        <v>0.73345300000000002</v>
      </c>
      <c r="S30" s="16">
        <f t="shared" si="2"/>
        <v>0.12224216666666667</v>
      </c>
      <c r="T30" s="16">
        <v>0.44670877096329958</v>
      </c>
      <c r="U30" s="16">
        <f t="shared" si="5"/>
        <v>7.4451461827216597E-2</v>
      </c>
      <c r="V30" s="13">
        <f t="shared" si="3"/>
        <v>22.319688958742631</v>
      </c>
      <c r="W30" s="13">
        <f t="shared" si="4"/>
        <v>2.029062632612967</v>
      </c>
    </row>
    <row r="31" spans="1:23" x14ac:dyDescent="0.25">
      <c r="A31" s="5" t="s">
        <v>32</v>
      </c>
      <c r="B31" s="5" t="s">
        <v>16</v>
      </c>
      <c r="C31" s="6">
        <v>44463.479166666664</v>
      </c>
      <c r="D31" s="12" t="s">
        <v>13</v>
      </c>
      <c r="E31" s="12" t="s">
        <v>14</v>
      </c>
      <c r="F31" s="12"/>
      <c r="G31" s="12" t="s">
        <v>12</v>
      </c>
      <c r="H31" s="13">
        <v>9.2879104000000004E-2</v>
      </c>
      <c r="I31" s="12">
        <v>18.04</v>
      </c>
      <c r="J31" s="13">
        <v>4.2210000000000001</v>
      </c>
      <c r="K31" s="13">
        <v>3.4</v>
      </c>
      <c r="L31" s="13">
        <v>6.771823728813561</v>
      </c>
      <c r="M31" s="13">
        <v>0.9568881355932205</v>
      </c>
      <c r="N31" s="14">
        <v>12.251046514850387</v>
      </c>
      <c r="O31" s="15">
        <v>4.0697900131308113</v>
      </c>
      <c r="P31" s="13">
        <f t="shared" si="0"/>
        <v>2.041841085808398</v>
      </c>
      <c r="Q31" s="13">
        <f t="shared" si="1"/>
        <v>0.67829833552180185</v>
      </c>
      <c r="R31" s="13">
        <v>2.2673960000000002</v>
      </c>
      <c r="S31" s="16">
        <f t="shared" si="2"/>
        <v>0.37789933333333336</v>
      </c>
      <c r="T31" s="16">
        <v>0.50403051006889965</v>
      </c>
      <c r="U31" s="16">
        <f t="shared" si="5"/>
        <v>8.400508501148328E-2</v>
      </c>
      <c r="V31" s="13">
        <f t="shared" si="3"/>
        <v>1.2216370006779664</v>
      </c>
      <c r="W31" s="13">
        <f t="shared" si="4"/>
        <v>0.17262261966101697</v>
      </c>
    </row>
    <row r="32" spans="1:23" x14ac:dyDescent="0.25">
      <c r="A32" s="5" t="s">
        <v>32</v>
      </c>
      <c r="B32" s="5" t="s">
        <v>16</v>
      </c>
      <c r="C32" s="6">
        <v>44498.791666666664</v>
      </c>
      <c r="D32" s="12" t="s">
        <v>10</v>
      </c>
      <c r="E32" s="12" t="s">
        <v>11</v>
      </c>
      <c r="F32" s="12">
        <v>2</v>
      </c>
      <c r="G32" s="12" t="s">
        <v>12</v>
      </c>
      <c r="H32" s="13">
        <v>0.252585856</v>
      </c>
      <c r="I32" s="12">
        <v>239.6</v>
      </c>
      <c r="J32" s="13">
        <v>7.6070000000000002</v>
      </c>
      <c r="K32" s="13">
        <v>2.1459999999999999</v>
      </c>
      <c r="L32" s="13">
        <v>5.4596996996997005</v>
      </c>
      <c r="M32" s="13">
        <v>0.49633633633633639</v>
      </c>
      <c r="N32" s="14">
        <v>23.151821103786364</v>
      </c>
      <c r="O32" s="15">
        <v>18.584878407739186</v>
      </c>
      <c r="P32" s="13">
        <f t="shared" si="0"/>
        <v>3.8586368506310609</v>
      </c>
      <c r="Q32" s="13">
        <f t="shared" si="1"/>
        <v>3.0974797346231977</v>
      </c>
      <c r="R32" s="13">
        <v>1.5161469999999999</v>
      </c>
      <c r="S32" s="16">
        <f t="shared" si="2"/>
        <v>0.25269116666666663</v>
      </c>
      <c r="T32" s="16">
        <v>0.43230053011298952</v>
      </c>
      <c r="U32" s="16">
        <f t="shared" si="5"/>
        <v>7.205008835216492E-2</v>
      </c>
      <c r="V32" s="13">
        <f t="shared" si="3"/>
        <v>13.081440480480483</v>
      </c>
      <c r="W32" s="13">
        <f t="shared" si="4"/>
        <v>1.189221861861862</v>
      </c>
    </row>
    <row r="33" spans="1:23" x14ac:dyDescent="0.25">
      <c r="A33" s="5" t="s">
        <v>32</v>
      </c>
      <c r="B33" s="5" t="s">
        <v>16</v>
      </c>
      <c r="C33" s="6">
        <v>44498.833333333336</v>
      </c>
      <c r="D33" s="12" t="s">
        <v>10</v>
      </c>
      <c r="E33" s="12" t="s">
        <v>11</v>
      </c>
      <c r="F33" s="12">
        <v>1</v>
      </c>
      <c r="G33" s="12" t="s">
        <v>12</v>
      </c>
      <c r="H33" s="13">
        <v>1.67635456</v>
      </c>
      <c r="I33" s="12">
        <v>81.93</v>
      </c>
      <c r="J33" s="13">
        <v>3.5880000000000001</v>
      </c>
      <c r="K33" s="13">
        <v>3.4460000000000002</v>
      </c>
      <c r="L33" s="13">
        <v>5.7812743682310472</v>
      </c>
      <c r="M33" s="13">
        <v>0.82170397111913374</v>
      </c>
      <c r="N33" s="14">
        <v>0</v>
      </c>
      <c r="O33" s="15">
        <v>0</v>
      </c>
      <c r="P33" s="13">
        <f t="shared" si="0"/>
        <v>0</v>
      </c>
      <c r="Q33" s="13">
        <f t="shared" si="1"/>
        <v>0</v>
      </c>
      <c r="R33" s="13">
        <v>7.2087630000000003</v>
      </c>
      <c r="S33" s="16">
        <f t="shared" si="2"/>
        <v>1.2014605</v>
      </c>
      <c r="T33" s="16">
        <v>3.4866309112757525</v>
      </c>
      <c r="U33" s="16">
        <f t="shared" si="5"/>
        <v>0.58110515187929213</v>
      </c>
      <c r="V33" s="13">
        <f t="shared" si="3"/>
        <v>4.7365980898916975</v>
      </c>
      <c r="W33" s="13">
        <f t="shared" si="4"/>
        <v>0.67322206353790637</v>
      </c>
    </row>
    <row r="34" spans="1:23" s="4" customFormat="1" x14ac:dyDescent="0.25">
      <c r="A34" s="5" t="s">
        <v>32</v>
      </c>
      <c r="B34" s="7" t="s">
        <v>16</v>
      </c>
      <c r="C34" s="8">
        <v>44499.489583333336</v>
      </c>
      <c r="D34" s="17" t="s">
        <v>13</v>
      </c>
      <c r="E34" s="17" t="s">
        <v>14</v>
      </c>
      <c r="F34" s="17"/>
      <c r="G34" s="17" t="s">
        <v>12</v>
      </c>
      <c r="H34" s="18">
        <v>9.3728608000000005E-2</v>
      </c>
      <c r="I34" s="17">
        <v>9.42</v>
      </c>
      <c r="J34" s="18">
        <v>6.9249999999999998</v>
      </c>
      <c r="K34" s="18">
        <v>2.8439999999999999</v>
      </c>
      <c r="L34" s="18">
        <v>5.7400966542750931</v>
      </c>
      <c r="M34" s="18">
        <v>0.81585130111524184</v>
      </c>
      <c r="N34" s="14">
        <v>2.9006238770703683</v>
      </c>
      <c r="O34" s="14">
        <v>2.9006238770703687</v>
      </c>
      <c r="P34" s="18">
        <f t="shared" si="0"/>
        <v>0.48343731284506136</v>
      </c>
      <c r="Q34" s="18">
        <f t="shared" si="1"/>
        <v>0.48343731284506147</v>
      </c>
      <c r="R34" s="18">
        <v>2.259684</v>
      </c>
      <c r="S34" s="19">
        <f t="shared" si="2"/>
        <v>0.376614</v>
      </c>
      <c r="T34" s="19">
        <v>1.2492720466544915</v>
      </c>
      <c r="U34" s="19">
        <f t="shared" si="5"/>
        <v>0.20821200777574858</v>
      </c>
      <c r="V34" s="13">
        <f t="shared" si="3"/>
        <v>0.54071710483271374</v>
      </c>
      <c r="W34" s="13">
        <f t="shared" si="4"/>
        <v>7.6853192565055781E-2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 chemistry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Bisesh Joshi</dc:creator>
  <cp:lastModifiedBy>Bisesh Joshi</cp:lastModifiedBy>
  <dcterms:created xsi:type="dcterms:W3CDTF">2023-07-03T19:26:42Z</dcterms:created>
  <dcterms:modified xsi:type="dcterms:W3CDTF">2023-07-03T22:29:01Z</dcterms:modified>
</cp:coreProperties>
</file>