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KhairulBasar\AllPairTesting\"/>
    </mc:Choice>
  </mc:AlternateContent>
  <bookViews>
    <workbookView xWindow="0" yWindow="0" windowWidth="19200" windowHeight="10815" activeTab="6"/>
  </bookViews>
  <sheets>
    <sheet name="Modular" sheetId="1" r:id="rId1"/>
    <sheet name="Combinations" sheetId="2" r:id="rId2"/>
    <sheet name="All" sheetId="3" r:id="rId3"/>
    <sheet name="PortsA2" sheetId="9" r:id="rId4"/>
    <sheet name="PortsA4" sheetId="18" r:id="rId5"/>
    <sheet name="PortsB" sheetId="16" r:id="rId6"/>
    <sheet name="PortsX" sheetId="17" r:id="rId7"/>
    <sheet name="Sheet4" sheetId="13" r:id="rId8"/>
    <sheet name="3slots" sheetId="10" r:id="rId9"/>
    <sheet name="2slots" sheetId="11" r:id="rId10"/>
    <sheet name="SLot2and3Together" sheetId="12" r:id="rId11"/>
    <sheet name="Sheet1" sheetId="14" r:id="rId12"/>
    <sheet name="Board-Slotwisetest" sheetId="15" r:id="rId13"/>
  </sheets>
  <definedNames>
    <definedName name="_xlnm._FilterDatabase" localSheetId="9" hidden="1">'2slots'!$B$2:$G$17</definedName>
    <definedName name="_xlnm._FilterDatabase" localSheetId="8" hidden="1">'3slots'!$B$1:$K$20</definedName>
    <definedName name="_xlnm._FilterDatabase" localSheetId="10" hidden="1">SLot2and3Together!$D$2:$L$19</definedName>
  </definedName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8" l="1"/>
  <c r="B7" i="18"/>
  <c r="B6" i="18"/>
  <c r="B8" i="17"/>
  <c r="B7" i="17"/>
  <c r="B6" i="17"/>
  <c r="B8" i="16"/>
  <c r="B7" i="16"/>
  <c r="B6" i="16"/>
  <c r="B8" i="9"/>
  <c r="E96" i="1"/>
  <c r="E99" i="1"/>
  <c r="E98" i="1"/>
  <c r="E97" i="1"/>
  <c r="B3" i="13" l="1"/>
  <c r="B2" i="13"/>
  <c r="B1" i="13"/>
  <c r="B7" i="9"/>
  <c r="G27" i="12"/>
  <c r="J27" i="12" s="1"/>
  <c r="G26" i="12"/>
  <c r="J26" i="12" s="1"/>
  <c r="G25" i="12"/>
  <c r="J25" i="12" s="1"/>
  <c r="G24" i="12"/>
  <c r="J24" i="12" s="1"/>
  <c r="C95" i="1"/>
  <c r="D26" i="11"/>
  <c r="G26" i="11" s="1"/>
  <c r="D25" i="11"/>
  <c r="G25" i="11" s="1"/>
  <c r="D24" i="11"/>
  <c r="G24" i="11" s="1"/>
  <c r="D23" i="11"/>
  <c r="G23" i="11" s="1"/>
  <c r="E66" i="10"/>
  <c r="H66" i="10" s="1"/>
  <c r="E56" i="10"/>
  <c r="H56" i="10" s="1"/>
  <c r="E57" i="10"/>
  <c r="H57" i="10" s="1"/>
  <c r="E58" i="10"/>
  <c r="H58" i="10" s="1"/>
  <c r="E59" i="10"/>
  <c r="H59" i="10" s="1"/>
  <c r="D90" i="1"/>
  <c r="D91" i="1" s="1"/>
  <c r="D92" i="1" s="1"/>
  <c r="D93" i="1" s="1"/>
  <c r="C72" i="10"/>
  <c r="B6" i="9"/>
  <c r="J28" i="12" l="1"/>
  <c r="G35" i="12"/>
  <c r="J35" i="12" s="1"/>
  <c r="G33" i="12"/>
  <c r="J33" i="12" s="1"/>
  <c r="J36" i="12" s="1"/>
  <c r="G34" i="12"/>
  <c r="J34" i="12" s="1"/>
  <c r="G32" i="12"/>
  <c r="J32" i="12" s="1"/>
  <c r="E63" i="10"/>
  <c r="H63" i="10" s="1"/>
  <c r="E64" i="10"/>
  <c r="H64" i="10" s="1"/>
  <c r="E65" i="10"/>
  <c r="H65" i="10" s="1"/>
  <c r="C96" i="1"/>
  <c r="C97" i="1" s="1"/>
  <c r="C101" i="1" s="1"/>
  <c r="C102" i="1" s="1"/>
  <c r="C103" i="1" s="1"/>
  <c r="D30" i="11"/>
  <c r="G30" i="11" s="1"/>
  <c r="D31" i="11"/>
  <c r="G31" i="11" s="1"/>
  <c r="D32" i="11"/>
  <c r="G32" i="11" s="1"/>
  <c r="D33" i="11"/>
  <c r="G33" i="11" s="1"/>
  <c r="G27" i="11"/>
  <c r="D71" i="10" s="1"/>
  <c r="H60" i="10"/>
  <c r="D70" i="10" s="1"/>
  <c r="D72" i="10" s="1"/>
  <c r="H67" i="10" l="1"/>
  <c r="E70" i="10" s="1"/>
  <c r="G34" i="11"/>
  <c r="E71" i="10" s="1"/>
  <c r="E93" i="1"/>
  <c r="F90" i="1"/>
  <c r="F91" i="1" s="1"/>
  <c r="F92" i="1" s="1"/>
  <c r="F93" i="1" s="1"/>
  <c r="F94" i="1" s="1"/>
  <c r="F96" i="1" s="1"/>
  <c r="F97" i="1" s="1"/>
  <c r="E90" i="1"/>
  <c r="E72" i="10" l="1"/>
  <c r="E91" i="1"/>
  <c r="E92" i="1" s="1"/>
  <c r="E95" i="1" l="1"/>
</calcChain>
</file>

<file path=xl/comments1.xml><?xml version="1.0" encoding="utf-8"?>
<comments xmlns="http://schemas.openxmlformats.org/spreadsheetml/2006/main">
  <authors>
    <author>Khairul Basar</author>
  </authors>
  <commentList>
    <comment ref="G88" authorId="0" shapeId="0">
      <text>
        <r>
          <rPr>
            <b/>
            <sz val="9"/>
            <color indexed="81"/>
            <rFont val="Tahoma"/>
            <family val="2"/>
          </rPr>
          <t>Balluff sensor</t>
        </r>
      </text>
    </comment>
  </commentList>
</comments>
</file>

<file path=xl/comments2.xml><?xml version="1.0" encoding="utf-8"?>
<comments xmlns="http://schemas.openxmlformats.org/spreadsheetml/2006/main">
  <authors>
    <author>Khairul Basar</author>
  </authors>
  <commentList>
    <comment ref="D55" authorId="0" shapeId="0">
      <text>
        <r>
          <rPr>
            <b/>
            <sz val="9"/>
            <color indexed="81"/>
            <rFont val="Tahoma"/>
            <family val="2"/>
          </rPr>
          <t>If we do testing on each possible boards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If we do testing on only one possible board</t>
        </r>
      </text>
    </comment>
    <comment ref="D69" authorId="0" shapeId="0">
      <text>
        <r>
          <rPr>
            <b/>
            <sz val="9"/>
            <color indexed="81"/>
            <rFont val="Tahoma"/>
            <family val="2"/>
          </rPr>
          <t>If we do repeat test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If don't do repeat test</t>
        </r>
      </text>
    </comment>
  </commentList>
</comments>
</file>

<file path=xl/comments3.xml><?xml version="1.0" encoding="utf-8"?>
<comments xmlns="http://schemas.openxmlformats.org/spreadsheetml/2006/main">
  <authors>
    <author>Khairul Basar</author>
  </authors>
  <commentList>
    <comment ref="C22" authorId="0" shapeId="0">
      <text>
        <r>
          <rPr>
            <b/>
            <sz val="9"/>
            <color indexed="81"/>
            <rFont val="Tahoma"/>
            <family val="2"/>
          </rPr>
          <t>If we do testing on each possible boards</t>
        </r>
      </text>
    </comment>
    <comment ref="C29" authorId="0" shapeId="0">
      <text>
        <r>
          <rPr>
            <b/>
            <sz val="9"/>
            <color indexed="81"/>
            <rFont val="Tahoma"/>
            <family val="2"/>
          </rPr>
          <t>If we do testing on each possible boards</t>
        </r>
      </text>
    </comment>
  </commentList>
</comments>
</file>

<file path=xl/comments4.xml><?xml version="1.0" encoding="utf-8"?>
<comments xmlns="http://schemas.openxmlformats.org/spreadsheetml/2006/main">
  <authors>
    <author>Khairul Basar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If we do testing on each possible boards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</rPr>
          <t>If we do testing on only one possible board</t>
        </r>
      </text>
    </comment>
  </commentList>
</comments>
</file>

<file path=xl/sharedStrings.xml><?xml version="1.0" encoding="utf-8"?>
<sst xmlns="http://schemas.openxmlformats.org/spreadsheetml/2006/main" count="2658" uniqueCount="222">
  <si>
    <t>A</t>
  </si>
  <si>
    <t>B</t>
  </si>
  <si>
    <t>B+</t>
  </si>
  <si>
    <t>Column1</t>
  </si>
  <si>
    <t>Column2</t>
  </si>
  <si>
    <t>Column3</t>
  </si>
  <si>
    <t>Column4</t>
  </si>
  <si>
    <t>DI Input Type</t>
  </si>
  <si>
    <t>Invert</t>
  </si>
  <si>
    <t>Debounce Time</t>
  </si>
  <si>
    <t>Cycle Warning Mode</t>
  </si>
  <si>
    <t>Cycle Count Type</t>
  </si>
  <si>
    <t>PNP</t>
  </si>
  <si>
    <t>Enable</t>
  </si>
  <si>
    <t>Up Counter</t>
  </si>
  <si>
    <t>Disable</t>
  </si>
  <si>
    <t>Up Conuter</t>
  </si>
  <si>
    <t>Cycle Count Notification Limit</t>
  </si>
  <si>
    <t>Using Function Generator</t>
  </si>
  <si>
    <t>Using Proximity Sensor</t>
  </si>
  <si>
    <t>NPN</t>
  </si>
  <si>
    <t>Down Counter</t>
  </si>
  <si>
    <t>Fault Mode</t>
  </si>
  <si>
    <t>Cycle Reset</t>
  </si>
  <si>
    <t>OFF</t>
  </si>
  <si>
    <t>Last Good</t>
  </si>
  <si>
    <t>Ethernet Cable Removal</t>
  </si>
  <si>
    <t>DO Paramters</t>
  </si>
  <si>
    <t>Combinations</t>
  </si>
  <si>
    <t>Valve Paramters</t>
  </si>
  <si>
    <t>IO-Link Paramters</t>
  </si>
  <si>
    <t>Cycle Time</t>
  </si>
  <si>
    <t>Validation Type</t>
  </si>
  <si>
    <t>Device ID</t>
  </si>
  <si>
    <t>Vendor ID</t>
  </si>
  <si>
    <t>Paramter Server</t>
  </si>
  <si>
    <t>DI Parameters</t>
  </si>
  <si>
    <t>Identical</t>
  </si>
  <si>
    <t>80.0ms</t>
  </si>
  <si>
    <t>No Validation</t>
  </si>
  <si>
    <t>Compatible</t>
  </si>
  <si>
    <t>Upload Enable</t>
  </si>
  <si>
    <t>Download Enable</t>
  </si>
  <si>
    <t>Upload + Download</t>
  </si>
  <si>
    <t>Clear</t>
  </si>
  <si>
    <t>Validation Failure</t>
  </si>
  <si>
    <t>Short - Circuit</t>
  </si>
  <si>
    <t>Slave not connected</t>
  </si>
  <si>
    <t>Parameter Read</t>
  </si>
  <si>
    <t>Parameter Write</t>
  </si>
  <si>
    <t>Process Data IN</t>
  </si>
  <si>
    <t>Process Data OUT</t>
  </si>
  <si>
    <t>Slave connected</t>
  </si>
  <si>
    <t>Total Test Cases for DI</t>
  </si>
  <si>
    <t>Total Test Cases for DO</t>
  </si>
  <si>
    <t>Total Test Cases for Valve</t>
  </si>
  <si>
    <t>Total Test Cases for IO-Link</t>
  </si>
  <si>
    <t>Serial Number</t>
  </si>
  <si>
    <t>Slot No.</t>
  </si>
  <si>
    <t>Card Type</t>
  </si>
  <si>
    <t>Port 1</t>
  </si>
  <si>
    <t>Port 2</t>
  </si>
  <si>
    <t>Port 3</t>
  </si>
  <si>
    <t>Port 4</t>
  </si>
  <si>
    <t>Pin1.2</t>
  </si>
  <si>
    <t>Pin1.4</t>
  </si>
  <si>
    <t>Pin2.2</t>
  </si>
  <si>
    <t>Pin2.4</t>
  </si>
  <si>
    <t>Pin3.2</t>
  </si>
  <si>
    <t>Pin3.4</t>
  </si>
  <si>
    <t>Pin4.2</t>
  </si>
  <si>
    <t>Pin4.4</t>
  </si>
  <si>
    <t>DI</t>
  </si>
  <si>
    <t>DO</t>
  </si>
  <si>
    <t>IO-Link</t>
  </si>
  <si>
    <t>x</t>
  </si>
  <si>
    <t>B+Aux</t>
  </si>
  <si>
    <t>Configuration Data</t>
  </si>
  <si>
    <t>Time Duration for Test</t>
  </si>
  <si>
    <t>Testcases takes</t>
  </si>
  <si>
    <t>hours</t>
  </si>
  <si>
    <t>Valve</t>
  </si>
  <si>
    <t>Settings Projects HW&amp;SW</t>
  </si>
  <si>
    <t>1 Project/1 Protocol</t>
  </si>
  <si>
    <t>33 Project / 1 Protocol</t>
  </si>
  <si>
    <t>33 Project / 4 Protocol</t>
  </si>
  <si>
    <t xml:space="preserve">Total days required = </t>
  </si>
  <si>
    <t>Total Weeks by all Protocols</t>
  </si>
  <si>
    <t>Weeks</t>
  </si>
  <si>
    <t>Days</t>
  </si>
  <si>
    <t>Combination No.</t>
  </si>
  <si>
    <t>Combination 1</t>
  </si>
  <si>
    <t>Combination 2</t>
  </si>
  <si>
    <t>Combination 3</t>
  </si>
  <si>
    <t>Combination 4</t>
  </si>
  <si>
    <t>Combination 5</t>
  </si>
  <si>
    <t>Combination 6</t>
  </si>
  <si>
    <t>Combination 7</t>
  </si>
  <si>
    <t>Combination 8</t>
  </si>
  <si>
    <t>Combination 9</t>
  </si>
  <si>
    <t>Combination 10</t>
  </si>
  <si>
    <t>Combination 11</t>
  </si>
  <si>
    <t>Combination 12</t>
  </si>
  <si>
    <t>Combination 14</t>
  </si>
  <si>
    <t>Combination 15</t>
  </si>
  <si>
    <t>Combination 17</t>
  </si>
  <si>
    <t>Combination 19</t>
  </si>
  <si>
    <t>Combination 20</t>
  </si>
  <si>
    <t>Combination 21</t>
  </si>
  <si>
    <t>Combination 22</t>
  </si>
  <si>
    <t>Combination 36</t>
  </si>
  <si>
    <t>Combination 35</t>
  </si>
  <si>
    <t>Combination 34</t>
  </si>
  <si>
    <t>Combination 33</t>
  </si>
  <si>
    <t>Combination 32</t>
  </si>
  <si>
    <t>Combination 31</t>
  </si>
  <si>
    <t>IO Link</t>
  </si>
  <si>
    <t>Combination 30</t>
  </si>
  <si>
    <t>Combination 29</t>
  </si>
  <si>
    <t>Combination 28</t>
  </si>
  <si>
    <t>Combination 27</t>
  </si>
  <si>
    <t>Combination 26</t>
  </si>
  <si>
    <t>Combination 25</t>
  </si>
  <si>
    <t>Combination 24</t>
  </si>
  <si>
    <t>Combination 23</t>
  </si>
  <si>
    <t>=</t>
  </si>
  <si>
    <t xml:space="preserve">IO-Link </t>
  </si>
  <si>
    <t>step3</t>
  </si>
  <si>
    <t>step4-6</t>
  </si>
  <si>
    <t>step7-9</t>
  </si>
  <si>
    <t>step10-12</t>
  </si>
  <si>
    <t>step13-14</t>
  </si>
  <si>
    <t>step15-17</t>
  </si>
  <si>
    <t>Cycle Time = 80.0ms</t>
  </si>
  <si>
    <t>Validation Type = Compatible</t>
  </si>
  <si>
    <t>Device ID = 393729</t>
  </si>
  <si>
    <t>Vendor ID = 888</t>
  </si>
  <si>
    <t xml:space="preserve">Serial Number = Check (TBC) </t>
  </si>
  <si>
    <t>Paramter Server = Clear</t>
  </si>
  <si>
    <t>step18-19</t>
  </si>
  <si>
    <t>None</t>
  </si>
  <si>
    <t>Pin2</t>
  </si>
  <si>
    <t>Pin4</t>
  </si>
  <si>
    <t>IOLINK</t>
  </si>
  <si>
    <t>DI Parameter</t>
  </si>
  <si>
    <t>SlotA</t>
  </si>
  <si>
    <t>SlotB</t>
  </si>
  <si>
    <t>SlotBx</t>
  </si>
  <si>
    <t>Bx</t>
  </si>
  <si>
    <t>Ax</t>
  </si>
  <si>
    <t>IOL</t>
  </si>
  <si>
    <t>ports</t>
  </si>
  <si>
    <t>Port1</t>
  </si>
  <si>
    <t>Port2</t>
  </si>
  <si>
    <t>Port3</t>
  </si>
  <si>
    <t>Port4</t>
  </si>
  <si>
    <t>Pins</t>
  </si>
  <si>
    <t>Pin-2</t>
  </si>
  <si>
    <t>Pin-4</t>
  </si>
  <si>
    <t>IO-Type</t>
  </si>
  <si>
    <t>['Port1'</t>
  </si>
  <si>
    <t>'PNP'</t>
  </si>
  <si>
    <t>'Pin-2'</t>
  </si>
  <si>
    <t>'Board-A'</t>
  </si>
  <si>
    <t>'Board-A']</t>
  </si>
  <si>
    <t>['Port2'</t>
  </si>
  <si>
    <t>'NPN'</t>
  </si>
  <si>
    <t>'Pin-4'</t>
  </si>
  <si>
    <t>'Board-B'</t>
  </si>
  <si>
    <t>['Port3'</t>
  </si>
  <si>
    <t>'DO'</t>
  </si>
  <si>
    <t>'Board-X'</t>
  </si>
  <si>
    <t>'Board-B']</t>
  </si>
  <si>
    <t>['Port4'</t>
  </si>
  <si>
    <t>'IOL'</t>
  </si>
  <si>
    <t>'Board-X']</t>
  </si>
  <si>
    <t>Del</t>
  </si>
  <si>
    <t>del</t>
  </si>
  <si>
    <t>3slots</t>
  </si>
  <si>
    <t>2slot</t>
  </si>
  <si>
    <t>total</t>
  </si>
  <si>
    <t>Counts</t>
  </si>
  <si>
    <t>Boards</t>
  </si>
  <si>
    <t>Testcases</t>
  </si>
  <si>
    <t>hrs</t>
  </si>
  <si>
    <t>hours per team</t>
  </si>
  <si>
    <t>Repeat Test</t>
  </si>
  <si>
    <t>Testable</t>
  </si>
  <si>
    <t>['3-slots'</t>
  </si>
  <si>
    <t>'Port1'</t>
  </si>
  <si>
    <t>['2-slots'</t>
  </si>
  <si>
    <t>'Port2'</t>
  </si>
  <si>
    <t>'Port3'</t>
  </si>
  <si>
    <t>'Port4'</t>
  </si>
  <si>
    <t>aa</t>
  </si>
  <si>
    <t>['Board-A'</t>
  </si>
  <si>
    <t>['Board-B'</t>
  </si>
  <si>
    <t>['Board-X'</t>
  </si>
  <si>
    <t>['DI'</t>
  </si>
  <si>
    <t>'DI'</t>
  </si>
  <si>
    <t>'DI']</t>
  </si>
  <si>
    <t>['DO'</t>
  </si>
  <si>
    <t>['IOL'</t>
  </si>
  <si>
    <t>'DO']</t>
  </si>
  <si>
    <t>'IOL']</t>
  </si>
  <si>
    <t>3-slots-3boards Pairwise</t>
  </si>
  <si>
    <t>Slot-1</t>
  </si>
  <si>
    <t>Slot-2</t>
  </si>
  <si>
    <t>Slot-3</t>
  </si>
  <si>
    <t>Product#</t>
  </si>
  <si>
    <t>IO-Type of Slot-1</t>
  </si>
  <si>
    <t>IO-Type of Slot-2</t>
  </si>
  <si>
    <t>IO-Type of Slot-3</t>
  </si>
  <si>
    <t>Pairwise for IO</t>
  </si>
  <si>
    <t>Pairwise for 3-Slots</t>
  </si>
  <si>
    <t>Pairwise for 2-slots</t>
  </si>
  <si>
    <t>IOType</t>
  </si>
  <si>
    <t>Ports</t>
  </si>
  <si>
    <t>Port-1</t>
  </si>
  <si>
    <t>Port-2</t>
  </si>
  <si>
    <t>Port-3</t>
  </si>
  <si>
    <t>Port-4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</si>
</sst>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left"/>
    </xf>
    <xf numFmtId="0" fontId="0" fillId="0" borderId="5" xfId="0" applyBorder="1"/>
    <xf numFmtId="0" fontId="0" fillId="2" borderId="1" xfId="0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1" xfId="0" applyNumberFormat="1" applyBorder="1"/>
    <xf numFmtId="0" fontId="6" fillId="0" borderId="0" xfId="1" applyFont="1" applyAlignment="1">
      <alignment vertical="center"/>
    </xf>
    <xf numFmtId="0" fontId="4" fillId="4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0" fillId="5" borderId="0" xfId="0" applyFill="1"/>
    <xf numFmtId="0" fontId="0" fillId="4" borderId="1" xfId="0" applyFill="1" applyBorder="1"/>
    <xf numFmtId="0" fontId="0" fillId="0" borderId="0" xfId="0" applyFill="1" applyBorder="1" applyAlignment="1">
      <alignment horizontal="left"/>
    </xf>
    <xf numFmtId="0" fontId="0" fillId="6" borderId="0" xfId="0" applyFill="1"/>
    <xf numFmtId="0" fontId="0" fillId="0" borderId="0" xfId="0" applyAlignment="1">
      <alignment horizontal="center" vertical="center"/>
    </xf>
    <xf numFmtId="20" fontId="0" fillId="0" borderId="0" xfId="0" applyNumberFormat="1"/>
    <xf numFmtId="0" fontId="8" fillId="0" borderId="0" xfId="0" applyFont="1"/>
    <xf numFmtId="0" fontId="9" fillId="0" borderId="0" xfId="0" applyFont="1"/>
    <xf numFmtId="0" fontId="0" fillId="7" borderId="0" xfId="0" applyFill="1"/>
    <xf numFmtId="0" fontId="10" fillId="0" borderId="0" xfId="0" applyFont="1"/>
    <xf numFmtId="0" fontId="2" fillId="3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0" xfId="0" applyFill="1"/>
  </cellXfs>
  <cellStyles count="9">
    <cellStyle name="Normal" xfId="0" builtinId="0"/>
    <cellStyle name="Normal 2" xfId="2"/>
    <cellStyle name="Normal 5 2 2 2 2 4 2" xfId="4"/>
    <cellStyle name="Normal 5 2 2 2 2 5" xfId="7"/>
    <cellStyle name="Normal 5 2 2 2 2 6 2" xfId="3"/>
    <cellStyle name="Normal 5 3 3 2 2 5" xfId="5"/>
    <cellStyle name="Normal 5 3 3 3 2" xfId="6"/>
    <cellStyle name="Normal 5 4 2" xfId="8"/>
    <cellStyle name="Normal 6" xfId="1"/>
  </cellStyles>
  <dxfs count="2">
    <dxf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38" totalsRowShown="0">
  <autoFilter ref="A1:D38"/>
  <tableColumns count="4">
    <tableColumn id="1" name="Column1"/>
    <tableColumn id="2" name="Column2"/>
    <tableColumn id="3" name="Column3"/>
    <tableColumn id="4" name="Column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zoomScale="85" zoomScaleNormal="85" workbookViewId="0">
      <selection activeCell="E97" sqref="E97"/>
    </sheetView>
  </sheetViews>
  <sheetFormatPr defaultRowHeight="15" x14ac:dyDescent="0.25"/>
  <cols>
    <col min="1" max="1" width="27.85546875" bestFit="1" customWidth="1"/>
    <col min="2" max="2" width="27.7109375" bestFit="1" customWidth="1"/>
    <col min="3" max="3" width="13.85546875" bestFit="1" customWidth="1"/>
    <col min="4" max="4" width="16" bestFit="1" customWidth="1"/>
    <col min="5" max="5" width="21.7109375" bestFit="1" customWidth="1"/>
    <col min="6" max="6" width="13.85546875" bestFit="1" customWidth="1"/>
    <col min="7" max="7" width="23.85546875" bestFit="1" customWidth="1"/>
    <col min="8" max="8" width="20.5703125" bestFit="1" customWidth="1"/>
    <col min="9" max="9" width="13.85546875" bestFit="1" customWidth="1"/>
    <col min="10" max="10" width="11.28515625" bestFit="1" customWidth="1"/>
    <col min="11" max="11" width="16.85546875" bestFit="1" customWidth="1"/>
    <col min="12" max="12" width="13.28515625" bestFit="1" customWidth="1"/>
    <col min="13" max="14" width="15.28515625" bestFit="1" customWidth="1"/>
    <col min="15" max="15" width="16.7109375" bestFit="1" customWidth="1"/>
    <col min="16" max="16" width="25.140625" bestFit="1" customWidth="1"/>
  </cols>
  <sheetData>
    <row r="1" spans="1:7" x14ac:dyDescent="0.25">
      <c r="A1" t="s">
        <v>3</v>
      </c>
      <c r="B1" t="s">
        <v>4</v>
      </c>
      <c r="C1" t="s">
        <v>5</v>
      </c>
      <c r="D1" t="s">
        <v>6</v>
      </c>
      <c r="E1" s="33" t="s">
        <v>77</v>
      </c>
      <c r="F1" s="33"/>
      <c r="G1" s="34"/>
    </row>
    <row r="2" spans="1:7" ht="15.75" thickBot="1" x14ac:dyDescent="0.3">
      <c r="E2" s="15" t="s">
        <v>72</v>
      </c>
      <c r="F2" s="15" t="s">
        <v>73</v>
      </c>
      <c r="G2" s="14" t="s">
        <v>74</v>
      </c>
    </row>
    <row r="3" spans="1:7" x14ac:dyDescent="0.25">
      <c r="A3">
        <v>1</v>
      </c>
      <c r="B3" t="s">
        <v>0</v>
      </c>
      <c r="C3" t="s">
        <v>0</v>
      </c>
      <c r="E3" s="12">
        <v>24</v>
      </c>
      <c r="F3" s="12">
        <v>24</v>
      </c>
      <c r="G3" s="13">
        <v>12</v>
      </c>
    </row>
    <row r="4" spans="1:7" x14ac:dyDescent="0.25">
      <c r="A4">
        <v>2</v>
      </c>
      <c r="B4" t="s">
        <v>1</v>
      </c>
      <c r="C4" t="s">
        <v>1</v>
      </c>
      <c r="E4" s="11">
        <v>20</v>
      </c>
      <c r="F4" s="11">
        <v>20</v>
      </c>
      <c r="G4" s="10">
        <v>12</v>
      </c>
    </row>
    <row r="5" spans="1:7" ht="15.75" thickBot="1" x14ac:dyDescent="0.3">
      <c r="A5">
        <v>3</v>
      </c>
      <c r="B5" t="s">
        <v>2</v>
      </c>
      <c r="C5" t="s">
        <v>2</v>
      </c>
      <c r="E5" s="8">
        <v>18</v>
      </c>
      <c r="F5" s="8">
        <v>22</v>
      </c>
      <c r="G5" s="9">
        <v>10</v>
      </c>
    </row>
    <row r="6" spans="1:7" x14ac:dyDescent="0.25">
      <c r="A6">
        <v>4</v>
      </c>
      <c r="B6" t="s">
        <v>0</v>
      </c>
      <c r="C6" t="s">
        <v>1</v>
      </c>
      <c r="E6" s="12">
        <v>20</v>
      </c>
      <c r="F6" s="12">
        <v>20</v>
      </c>
      <c r="G6" s="13">
        <v>12</v>
      </c>
    </row>
    <row r="7" spans="1:7" x14ac:dyDescent="0.25">
      <c r="A7">
        <v>5</v>
      </c>
      <c r="B7" t="s">
        <v>0</v>
      </c>
      <c r="C7" t="s">
        <v>2</v>
      </c>
      <c r="E7" s="11">
        <v>18</v>
      </c>
      <c r="F7" s="11">
        <v>22</v>
      </c>
      <c r="G7" s="10">
        <v>10</v>
      </c>
    </row>
    <row r="8" spans="1:7" ht="15.75" thickBot="1" x14ac:dyDescent="0.3">
      <c r="A8">
        <v>6</v>
      </c>
      <c r="B8" t="s">
        <v>1</v>
      </c>
      <c r="C8" t="s">
        <v>2</v>
      </c>
      <c r="E8" s="8">
        <v>16</v>
      </c>
      <c r="F8" s="8">
        <v>16</v>
      </c>
      <c r="G8" s="9">
        <v>12</v>
      </c>
    </row>
    <row r="9" spans="1:7" x14ac:dyDescent="0.25">
      <c r="A9">
        <v>7</v>
      </c>
      <c r="B9" t="s">
        <v>1</v>
      </c>
      <c r="C9" t="s">
        <v>0</v>
      </c>
      <c r="E9" s="12">
        <v>14</v>
      </c>
      <c r="F9" s="12">
        <v>18</v>
      </c>
      <c r="G9" s="13">
        <v>10</v>
      </c>
    </row>
    <row r="10" spans="1:7" x14ac:dyDescent="0.25">
      <c r="A10">
        <v>8</v>
      </c>
      <c r="B10" t="s">
        <v>2</v>
      </c>
      <c r="C10" t="s">
        <v>0</v>
      </c>
      <c r="E10" s="11">
        <v>14</v>
      </c>
      <c r="F10" s="11">
        <v>18</v>
      </c>
      <c r="G10" s="10">
        <v>10</v>
      </c>
    </row>
    <row r="11" spans="1:7" ht="15.75" thickBot="1" x14ac:dyDescent="0.3">
      <c r="A11">
        <v>9</v>
      </c>
      <c r="B11" t="s">
        <v>2</v>
      </c>
      <c r="C11" t="s">
        <v>1</v>
      </c>
      <c r="E11" s="8">
        <v>12</v>
      </c>
      <c r="F11" s="8">
        <v>20</v>
      </c>
      <c r="G11" s="9">
        <v>8</v>
      </c>
    </row>
    <row r="12" spans="1:7" x14ac:dyDescent="0.25">
      <c r="A12">
        <v>10</v>
      </c>
      <c r="B12" t="s">
        <v>0</v>
      </c>
      <c r="C12" t="s">
        <v>0</v>
      </c>
      <c r="D12" t="s">
        <v>0</v>
      </c>
      <c r="E12" s="12">
        <v>20</v>
      </c>
      <c r="F12" s="12">
        <v>20</v>
      </c>
      <c r="G12" s="16">
        <v>12</v>
      </c>
    </row>
    <row r="13" spans="1:7" x14ac:dyDescent="0.25">
      <c r="A13">
        <v>11</v>
      </c>
      <c r="B13" t="s">
        <v>1</v>
      </c>
      <c r="C13" t="s">
        <v>1</v>
      </c>
      <c r="D13" t="s">
        <v>1</v>
      </c>
      <c r="E13" s="11">
        <v>16</v>
      </c>
      <c r="F13" s="11">
        <v>16</v>
      </c>
      <c r="G13" s="17">
        <v>12</v>
      </c>
    </row>
    <row r="14" spans="1:7" ht="15.75" thickBot="1" x14ac:dyDescent="0.3">
      <c r="A14">
        <v>12</v>
      </c>
      <c r="B14" t="s">
        <v>2</v>
      </c>
      <c r="C14" t="s">
        <v>2</v>
      </c>
      <c r="D14" t="s">
        <v>2</v>
      </c>
      <c r="E14" s="8">
        <v>14</v>
      </c>
      <c r="F14" s="8">
        <v>18</v>
      </c>
      <c r="G14" s="18">
        <v>10</v>
      </c>
    </row>
    <row r="15" spans="1:7" x14ac:dyDescent="0.25">
      <c r="A15">
        <v>13</v>
      </c>
      <c r="B15" s="23" t="s">
        <v>0</v>
      </c>
      <c r="C15" s="23" t="s">
        <v>1</v>
      </c>
      <c r="D15" s="23" t="s">
        <v>2</v>
      </c>
      <c r="E15" s="12">
        <v>16</v>
      </c>
      <c r="F15" s="12">
        <v>16</v>
      </c>
      <c r="G15" s="13">
        <v>12</v>
      </c>
    </row>
    <row r="16" spans="1:7" x14ac:dyDescent="0.25">
      <c r="A16">
        <v>14</v>
      </c>
      <c r="B16" t="s">
        <v>0</v>
      </c>
      <c r="C16" t="s">
        <v>2</v>
      </c>
      <c r="D16" t="s">
        <v>1</v>
      </c>
      <c r="E16" s="11">
        <v>12</v>
      </c>
      <c r="F16" s="11">
        <v>12</v>
      </c>
      <c r="G16" s="10">
        <v>12</v>
      </c>
    </row>
    <row r="17" spans="1:7" ht="15.75" thickBot="1" x14ac:dyDescent="0.3">
      <c r="A17">
        <v>15</v>
      </c>
      <c r="B17" t="s">
        <v>1</v>
      </c>
      <c r="C17" t="s">
        <v>0</v>
      </c>
      <c r="D17" t="s">
        <v>2</v>
      </c>
      <c r="E17" s="8">
        <v>10</v>
      </c>
      <c r="F17" s="8">
        <v>14</v>
      </c>
      <c r="G17" s="9">
        <v>10</v>
      </c>
    </row>
    <row r="18" spans="1:7" x14ac:dyDescent="0.25">
      <c r="A18">
        <v>16</v>
      </c>
      <c r="B18" s="23" t="s">
        <v>1</v>
      </c>
      <c r="C18" s="23" t="s">
        <v>2</v>
      </c>
      <c r="D18" s="23" t="s">
        <v>0</v>
      </c>
      <c r="E18" s="12">
        <v>14</v>
      </c>
      <c r="F18" s="12">
        <v>18</v>
      </c>
      <c r="G18" s="16">
        <v>10</v>
      </c>
    </row>
    <row r="19" spans="1:7" x14ac:dyDescent="0.25">
      <c r="A19">
        <v>17</v>
      </c>
      <c r="B19" t="s">
        <v>2</v>
      </c>
      <c r="C19" t="s">
        <v>1</v>
      </c>
      <c r="D19" t="s">
        <v>0</v>
      </c>
      <c r="E19" s="11">
        <v>10</v>
      </c>
      <c r="F19" s="11">
        <v>14</v>
      </c>
      <c r="G19" s="17">
        <v>10</v>
      </c>
    </row>
    <row r="20" spans="1:7" ht="15.75" thickBot="1" x14ac:dyDescent="0.3">
      <c r="A20">
        <v>18</v>
      </c>
      <c r="B20" s="23" t="s">
        <v>2</v>
      </c>
      <c r="C20" s="23" t="s">
        <v>0</v>
      </c>
      <c r="D20" s="23" t="s">
        <v>1</v>
      </c>
      <c r="E20" s="8">
        <v>8</v>
      </c>
      <c r="F20" s="8">
        <v>16</v>
      </c>
      <c r="G20" s="18">
        <v>8</v>
      </c>
    </row>
    <row r="21" spans="1:7" x14ac:dyDescent="0.25">
      <c r="A21">
        <v>19</v>
      </c>
      <c r="B21" t="s">
        <v>0</v>
      </c>
      <c r="C21" t="s">
        <v>0</v>
      </c>
      <c r="D21" t="s">
        <v>1</v>
      </c>
      <c r="E21" s="12">
        <v>18</v>
      </c>
      <c r="F21" s="12">
        <v>22</v>
      </c>
      <c r="G21" s="16">
        <v>10</v>
      </c>
    </row>
    <row r="22" spans="1:7" x14ac:dyDescent="0.25">
      <c r="A22">
        <v>20</v>
      </c>
      <c r="B22" t="s">
        <v>0</v>
      </c>
      <c r="C22" t="s">
        <v>0</v>
      </c>
      <c r="D22" t="s">
        <v>2</v>
      </c>
      <c r="E22" s="11">
        <v>14</v>
      </c>
      <c r="F22" s="11">
        <v>18</v>
      </c>
      <c r="G22" s="17">
        <v>10</v>
      </c>
    </row>
    <row r="23" spans="1:7" ht="15.75" thickBot="1" x14ac:dyDescent="0.3">
      <c r="A23">
        <v>21</v>
      </c>
      <c r="B23" t="s">
        <v>1</v>
      </c>
      <c r="C23" t="s">
        <v>1</v>
      </c>
      <c r="D23" t="s">
        <v>0</v>
      </c>
      <c r="E23" s="8">
        <v>12</v>
      </c>
      <c r="F23" s="8">
        <v>20</v>
      </c>
      <c r="G23" s="18">
        <v>8</v>
      </c>
    </row>
    <row r="24" spans="1:7" x14ac:dyDescent="0.25">
      <c r="A24">
        <v>22</v>
      </c>
      <c r="B24" t="s">
        <v>1</v>
      </c>
      <c r="C24" t="s">
        <v>1</v>
      </c>
      <c r="D24" t="s">
        <v>2</v>
      </c>
      <c r="E24" s="12">
        <v>14</v>
      </c>
      <c r="F24" s="12">
        <v>18</v>
      </c>
      <c r="G24" s="16">
        <v>10</v>
      </c>
    </row>
    <row r="25" spans="1:7" x14ac:dyDescent="0.25">
      <c r="A25">
        <v>23</v>
      </c>
      <c r="B25" t="s">
        <v>2</v>
      </c>
      <c r="C25" t="s">
        <v>2</v>
      </c>
      <c r="D25" t="s">
        <v>0</v>
      </c>
      <c r="E25" s="11">
        <v>10</v>
      </c>
      <c r="F25" s="11">
        <v>14</v>
      </c>
      <c r="G25" s="17">
        <v>10</v>
      </c>
    </row>
    <row r="26" spans="1:7" ht="15.75" thickBot="1" x14ac:dyDescent="0.3">
      <c r="A26">
        <v>24</v>
      </c>
      <c r="B26" t="s">
        <v>2</v>
      </c>
      <c r="C26" t="s">
        <v>2</v>
      </c>
      <c r="D26" t="s">
        <v>1</v>
      </c>
      <c r="E26" s="8">
        <v>8</v>
      </c>
      <c r="F26" s="8">
        <v>16</v>
      </c>
      <c r="G26" s="18">
        <v>8</v>
      </c>
    </row>
    <row r="27" spans="1:7" x14ac:dyDescent="0.25">
      <c r="A27">
        <v>25</v>
      </c>
      <c r="B27" t="s">
        <v>0</v>
      </c>
      <c r="C27" t="s">
        <v>1</v>
      </c>
      <c r="D27" t="s">
        <v>0</v>
      </c>
      <c r="E27" s="12">
        <v>12</v>
      </c>
      <c r="F27" s="12">
        <v>20</v>
      </c>
      <c r="G27" s="13">
        <v>8</v>
      </c>
    </row>
    <row r="28" spans="1:7" x14ac:dyDescent="0.25">
      <c r="A28">
        <v>26</v>
      </c>
      <c r="B28" t="s">
        <v>0</v>
      </c>
      <c r="C28" t="s">
        <v>2</v>
      </c>
      <c r="D28" t="s">
        <v>0</v>
      </c>
      <c r="E28" s="11">
        <v>8</v>
      </c>
      <c r="F28" s="11">
        <v>16</v>
      </c>
      <c r="G28" s="10">
        <v>8</v>
      </c>
    </row>
    <row r="29" spans="1:7" ht="15.75" thickBot="1" x14ac:dyDescent="0.3">
      <c r="A29">
        <v>27</v>
      </c>
      <c r="B29" t="s">
        <v>1</v>
      </c>
      <c r="C29" t="s">
        <v>0</v>
      </c>
      <c r="D29" t="s">
        <v>1</v>
      </c>
      <c r="E29" s="8">
        <v>4</v>
      </c>
      <c r="F29" s="8">
        <v>12</v>
      </c>
      <c r="G29" s="9">
        <v>4</v>
      </c>
    </row>
    <row r="30" spans="1:7" x14ac:dyDescent="0.25">
      <c r="A30">
        <v>28</v>
      </c>
      <c r="B30" t="s">
        <v>1</v>
      </c>
      <c r="C30" t="s">
        <v>2</v>
      </c>
      <c r="D30" t="s">
        <v>1</v>
      </c>
      <c r="E30" s="12">
        <v>16</v>
      </c>
      <c r="F30" s="12">
        <v>16</v>
      </c>
      <c r="G30" s="13">
        <v>8</v>
      </c>
    </row>
    <row r="31" spans="1:7" x14ac:dyDescent="0.25">
      <c r="A31">
        <v>29</v>
      </c>
      <c r="B31" t="s">
        <v>2</v>
      </c>
      <c r="C31" t="s">
        <v>0</v>
      </c>
      <c r="D31" t="s">
        <v>2</v>
      </c>
      <c r="E31" s="11">
        <v>12</v>
      </c>
      <c r="F31" s="11">
        <v>12</v>
      </c>
      <c r="G31" s="10">
        <v>8</v>
      </c>
    </row>
    <row r="32" spans="1:7" ht="15.75" thickBot="1" x14ac:dyDescent="0.3">
      <c r="A32">
        <v>30</v>
      </c>
      <c r="B32" t="s">
        <v>2</v>
      </c>
      <c r="C32" t="s">
        <v>1</v>
      </c>
      <c r="D32" t="s">
        <v>2</v>
      </c>
      <c r="E32" s="8">
        <v>10</v>
      </c>
      <c r="F32" s="8">
        <v>14</v>
      </c>
      <c r="G32" s="9">
        <v>6</v>
      </c>
    </row>
    <row r="33" spans="1:7" x14ac:dyDescent="0.25">
      <c r="A33">
        <v>31</v>
      </c>
      <c r="B33" t="s">
        <v>1</v>
      </c>
      <c r="C33" t="s">
        <v>0</v>
      </c>
      <c r="D33" t="s">
        <v>0</v>
      </c>
      <c r="E33" s="12">
        <v>12</v>
      </c>
      <c r="F33" s="12">
        <v>12</v>
      </c>
      <c r="G33" s="16">
        <v>8</v>
      </c>
    </row>
    <row r="34" spans="1:7" x14ac:dyDescent="0.25">
      <c r="A34">
        <v>32</v>
      </c>
      <c r="B34" t="s">
        <v>2</v>
      </c>
      <c r="C34" t="s">
        <v>0</v>
      </c>
      <c r="D34" t="s">
        <v>0</v>
      </c>
      <c r="E34" s="11">
        <v>8</v>
      </c>
      <c r="F34" s="11">
        <v>8</v>
      </c>
      <c r="G34" s="17">
        <v>8</v>
      </c>
    </row>
    <row r="35" spans="1:7" ht="15.75" thickBot="1" x14ac:dyDescent="0.3">
      <c r="A35">
        <v>33</v>
      </c>
      <c r="B35" t="s">
        <v>0</v>
      </c>
      <c r="C35" t="s">
        <v>1</v>
      </c>
      <c r="D35" t="s">
        <v>1</v>
      </c>
      <c r="E35" s="8">
        <v>6</v>
      </c>
      <c r="F35" s="8">
        <v>10</v>
      </c>
      <c r="G35" s="18">
        <v>6</v>
      </c>
    </row>
    <row r="36" spans="1:7" x14ac:dyDescent="0.25">
      <c r="A36">
        <v>34</v>
      </c>
      <c r="B36" t="s">
        <v>2</v>
      </c>
      <c r="C36" t="s">
        <v>1</v>
      </c>
      <c r="D36" t="s">
        <v>1</v>
      </c>
      <c r="E36" s="12">
        <v>10</v>
      </c>
      <c r="F36" s="12">
        <v>14</v>
      </c>
      <c r="G36" s="16">
        <v>6</v>
      </c>
    </row>
    <row r="37" spans="1:7" x14ac:dyDescent="0.25">
      <c r="A37">
        <v>35</v>
      </c>
      <c r="B37" t="s">
        <v>0</v>
      </c>
      <c r="C37" t="s">
        <v>2</v>
      </c>
      <c r="D37" t="s">
        <v>2</v>
      </c>
      <c r="E37" s="11">
        <v>6</v>
      </c>
      <c r="F37" s="11">
        <v>10</v>
      </c>
      <c r="G37" s="17">
        <v>6</v>
      </c>
    </row>
    <row r="38" spans="1:7" ht="15.75" thickBot="1" x14ac:dyDescent="0.3">
      <c r="A38">
        <v>36</v>
      </c>
      <c r="B38" t="s">
        <v>1</v>
      </c>
      <c r="C38" t="s">
        <v>2</v>
      </c>
      <c r="D38" t="s">
        <v>2</v>
      </c>
      <c r="E38" s="8">
        <v>4</v>
      </c>
      <c r="F38" s="8">
        <v>12</v>
      </c>
      <c r="G38" s="18">
        <v>4</v>
      </c>
    </row>
    <row r="44" spans="1:7" x14ac:dyDescent="0.25">
      <c r="A44" s="2" t="s">
        <v>36</v>
      </c>
      <c r="B44" s="2" t="s">
        <v>19</v>
      </c>
      <c r="C44" s="36" t="s">
        <v>18</v>
      </c>
      <c r="D44" s="38"/>
      <c r="E44" s="2" t="s">
        <v>19</v>
      </c>
      <c r="F44" s="36" t="s">
        <v>18</v>
      </c>
      <c r="G44" s="38"/>
    </row>
    <row r="45" spans="1:7" x14ac:dyDescent="0.25">
      <c r="A45" s="1" t="s">
        <v>7</v>
      </c>
      <c r="B45" s="3" t="s">
        <v>12</v>
      </c>
      <c r="C45" s="3" t="s">
        <v>12</v>
      </c>
      <c r="D45" s="3" t="s">
        <v>12</v>
      </c>
      <c r="E45" s="3" t="s">
        <v>20</v>
      </c>
      <c r="F45" s="3" t="s">
        <v>20</v>
      </c>
      <c r="G45" s="3" t="s">
        <v>20</v>
      </c>
    </row>
    <row r="46" spans="1:7" x14ac:dyDescent="0.25">
      <c r="A46" s="1" t="s">
        <v>8</v>
      </c>
      <c r="B46" s="3" t="s">
        <v>13</v>
      </c>
      <c r="C46" s="3" t="s">
        <v>13</v>
      </c>
      <c r="D46" s="3" t="s">
        <v>15</v>
      </c>
      <c r="E46" s="3" t="s">
        <v>15</v>
      </c>
      <c r="F46" s="3" t="s">
        <v>13</v>
      </c>
      <c r="G46" s="3" t="s">
        <v>15</v>
      </c>
    </row>
    <row r="47" spans="1:7" x14ac:dyDescent="0.25">
      <c r="A47" s="1" t="s">
        <v>9</v>
      </c>
      <c r="B47" s="3">
        <v>0</v>
      </c>
      <c r="C47" s="3">
        <v>10</v>
      </c>
      <c r="D47" s="3">
        <v>120</v>
      </c>
      <c r="E47" s="3">
        <v>0</v>
      </c>
      <c r="F47" s="3">
        <v>10</v>
      </c>
      <c r="G47" s="3">
        <v>120</v>
      </c>
    </row>
    <row r="48" spans="1:7" x14ac:dyDescent="0.25">
      <c r="A48" s="1" t="s">
        <v>10</v>
      </c>
      <c r="B48" s="3">
        <v>1</v>
      </c>
      <c r="C48" s="3">
        <v>1</v>
      </c>
      <c r="D48" s="3">
        <v>0</v>
      </c>
      <c r="E48" s="3">
        <v>1</v>
      </c>
      <c r="F48" s="3">
        <v>1</v>
      </c>
      <c r="G48" s="3">
        <v>0</v>
      </c>
    </row>
    <row r="49" spans="1:12" x14ac:dyDescent="0.25">
      <c r="A49" s="1" t="s">
        <v>17</v>
      </c>
      <c r="B49" s="3">
        <v>20</v>
      </c>
      <c r="C49" s="3">
        <v>20</v>
      </c>
      <c r="D49" s="3">
        <v>20</v>
      </c>
      <c r="E49" s="3">
        <v>20</v>
      </c>
      <c r="F49" s="3">
        <v>20</v>
      </c>
      <c r="G49" s="3">
        <v>20</v>
      </c>
    </row>
    <row r="50" spans="1:12" x14ac:dyDescent="0.25">
      <c r="A50" s="1" t="s">
        <v>11</v>
      </c>
      <c r="B50" s="3" t="s">
        <v>14</v>
      </c>
      <c r="C50" s="3" t="s">
        <v>14</v>
      </c>
      <c r="D50" s="3" t="s">
        <v>16</v>
      </c>
      <c r="E50" s="3" t="s">
        <v>21</v>
      </c>
      <c r="F50" s="3" t="s">
        <v>21</v>
      </c>
      <c r="G50" s="3" t="s">
        <v>21</v>
      </c>
    </row>
    <row r="51" spans="1:12" x14ac:dyDescent="0.25">
      <c r="A51" s="1" t="s">
        <v>23</v>
      </c>
      <c r="B51" s="3">
        <v>1</v>
      </c>
      <c r="C51" s="3">
        <v>1</v>
      </c>
      <c r="D51" s="3">
        <v>1</v>
      </c>
      <c r="E51" s="3">
        <v>1</v>
      </c>
      <c r="F51" s="3">
        <v>1</v>
      </c>
      <c r="G51" s="3">
        <v>1</v>
      </c>
      <c r="I51" t="s">
        <v>31</v>
      </c>
      <c r="J51" t="s">
        <v>125</v>
      </c>
      <c r="K51" s="3" t="s">
        <v>38</v>
      </c>
    </row>
    <row r="52" spans="1:12" x14ac:dyDescent="0.25">
      <c r="G52" s="2" t="s">
        <v>53</v>
      </c>
      <c r="H52">
        <v>6</v>
      </c>
      <c r="I52" t="s">
        <v>32</v>
      </c>
      <c r="J52" t="s">
        <v>125</v>
      </c>
      <c r="K52" s="3" t="s">
        <v>40</v>
      </c>
    </row>
    <row r="53" spans="1:12" x14ac:dyDescent="0.25">
      <c r="I53" t="s">
        <v>33</v>
      </c>
      <c r="J53" t="s">
        <v>125</v>
      </c>
      <c r="K53" s="3">
        <v>1</v>
      </c>
    </row>
    <row r="54" spans="1:12" x14ac:dyDescent="0.25">
      <c r="A54" s="2" t="s">
        <v>27</v>
      </c>
      <c r="B54" s="36" t="s">
        <v>28</v>
      </c>
      <c r="C54" s="37"/>
      <c r="D54" s="37"/>
      <c r="E54" s="38"/>
      <c r="F54" s="36" t="s">
        <v>26</v>
      </c>
      <c r="G54" s="38"/>
      <c r="I54" t="s">
        <v>34</v>
      </c>
      <c r="J54" t="s">
        <v>125</v>
      </c>
      <c r="K54" s="3">
        <v>1</v>
      </c>
    </row>
    <row r="55" spans="1:12" x14ac:dyDescent="0.25">
      <c r="A55" s="1" t="s">
        <v>22</v>
      </c>
      <c r="B55" s="3" t="s">
        <v>24</v>
      </c>
      <c r="C55" s="3" t="s">
        <v>24</v>
      </c>
      <c r="D55" s="3" t="s">
        <v>25</v>
      </c>
      <c r="E55" s="3" t="s">
        <v>25</v>
      </c>
      <c r="F55" s="3" t="s">
        <v>24</v>
      </c>
      <c r="G55" s="3" t="s">
        <v>25</v>
      </c>
      <c r="I55" t="s">
        <v>57</v>
      </c>
      <c r="J55" s="25" t="s">
        <v>125</v>
      </c>
      <c r="K55" s="3">
        <v>1</v>
      </c>
    </row>
    <row r="56" spans="1:12" x14ac:dyDescent="0.25">
      <c r="A56" s="1" t="s">
        <v>10</v>
      </c>
      <c r="B56" s="3">
        <v>1</v>
      </c>
      <c r="C56" s="3">
        <v>0</v>
      </c>
      <c r="D56" s="3">
        <v>1</v>
      </c>
      <c r="E56" s="3">
        <v>0</v>
      </c>
      <c r="F56" s="3">
        <v>1</v>
      </c>
      <c r="G56" s="3">
        <v>0</v>
      </c>
      <c r="I56" t="s">
        <v>35</v>
      </c>
      <c r="J56" t="s">
        <v>125</v>
      </c>
      <c r="K56" s="3" t="s">
        <v>41</v>
      </c>
    </row>
    <row r="57" spans="1:12" x14ac:dyDescent="0.25">
      <c r="A57" s="1" t="s">
        <v>17</v>
      </c>
      <c r="B57" s="3">
        <v>10</v>
      </c>
      <c r="C57" s="3">
        <v>10</v>
      </c>
      <c r="D57" s="3">
        <v>10</v>
      </c>
      <c r="E57" s="3">
        <v>10</v>
      </c>
      <c r="F57" s="3">
        <v>10</v>
      </c>
      <c r="G57" s="3">
        <v>10</v>
      </c>
    </row>
    <row r="58" spans="1:12" x14ac:dyDescent="0.25">
      <c r="A58" s="1" t="s">
        <v>11</v>
      </c>
      <c r="B58" s="3" t="s">
        <v>14</v>
      </c>
      <c r="C58" s="3" t="s">
        <v>21</v>
      </c>
      <c r="D58" s="3" t="s">
        <v>14</v>
      </c>
      <c r="E58" s="3" t="s">
        <v>21</v>
      </c>
      <c r="F58" s="3" t="s">
        <v>14</v>
      </c>
      <c r="G58" s="3" t="s">
        <v>21</v>
      </c>
      <c r="L58" t="s">
        <v>133</v>
      </c>
    </row>
    <row r="59" spans="1:12" x14ac:dyDescent="0.25">
      <c r="A59" s="1" t="s">
        <v>23</v>
      </c>
      <c r="B59" s="3">
        <v>1</v>
      </c>
      <c r="C59" s="3">
        <v>1</v>
      </c>
      <c r="D59" s="3">
        <v>1</v>
      </c>
      <c r="E59" s="3">
        <v>1</v>
      </c>
      <c r="F59" s="3">
        <v>1</v>
      </c>
      <c r="G59" s="3">
        <v>1</v>
      </c>
      <c r="L59" t="s">
        <v>134</v>
      </c>
    </row>
    <row r="60" spans="1:12" x14ac:dyDescent="0.25">
      <c r="G60" s="2" t="s">
        <v>54</v>
      </c>
      <c r="H60">
        <v>6</v>
      </c>
      <c r="L60" t="s">
        <v>135</v>
      </c>
    </row>
    <row r="61" spans="1:12" x14ac:dyDescent="0.25">
      <c r="L61" t="s">
        <v>136</v>
      </c>
    </row>
    <row r="62" spans="1:12" x14ac:dyDescent="0.25">
      <c r="A62" s="2" t="s">
        <v>29</v>
      </c>
      <c r="B62" s="36" t="s">
        <v>28</v>
      </c>
      <c r="C62" s="37"/>
      <c r="D62" s="37"/>
      <c r="E62" s="38"/>
      <c r="F62" s="36" t="s">
        <v>26</v>
      </c>
      <c r="G62" s="38"/>
      <c r="L62" t="s">
        <v>137</v>
      </c>
    </row>
    <row r="63" spans="1:12" x14ac:dyDescent="0.25">
      <c r="A63" s="1" t="s">
        <v>22</v>
      </c>
      <c r="B63" s="3" t="s">
        <v>24</v>
      </c>
      <c r="C63" s="3" t="s">
        <v>24</v>
      </c>
      <c r="D63" s="3" t="s">
        <v>25</v>
      </c>
      <c r="E63" s="3" t="s">
        <v>25</v>
      </c>
      <c r="F63" s="3" t="s">
        <v>24</v>
      </c>
      <c r="G63" s="3" t="s">
        <v>25</v>
      </c>
      <c r="L63" t="s">
        <v>138</v>
      </c>
    </row>
    <row r="64" spans="1:12" x14ac:dyDescent="0.25">
      <c r="A64" s="1" t="s">
        <v>10</v>
      </c>
      <c r="B64" s="3">
        <v>1</v>
      </c>
      <c r="C64" s="3">
        <v>0</v>
      </c>
      <c r="D64" s="3">
        <v>1</v>
      </c>
      <c r="E64" s="3">
        <v>0</v>
      </c>
      <c r="F64" s="3">
        <v>1</v>
      </c>
      <c r="G64" s="3">
        <v>0</v>
      </c>
    </row>
    <row r="65" spans="1:17" x14ac:dyDescent="0.25">
      <c r="A65" s="1" t="s">
        <v>17</v>
      </c>
      <c r="B65" s="3">
        <v>10</v>
      </c>
      <c r="C65" s="3">
        <v>10</v>
      </c>
      <c r="D65" s="3">
        <v>10</v>
      </c>
      <c r="E65" s="3">
        <v>10</v>
      </c>
      <c r="F65" s="3">
        <v>10</v>
      </c>
      <c r="G65" s="3">
        <v>10</v>
      </c>
    </row>
    <row r="66" spans="1:17" x14ac:dyDescent="0.25">
      <c r="A66" s="1" t="s">
        <v>11</v>
      </c>
      <c r="B66" s="3" t="s">
        <v>14</v>
      </c>
      <c r="C66" s="3" t="s">
        <v>21</v>
      </c>
      <c r="D66" s="3" t="s">
        <v>14</v>
      </c>
      <c r="E66" s="3" t="s">
        <v>21</v>
      </c>
      <c r="F66" s="3" t="s">
        <v>14</v>
      </c>
      <c r="G66" s="3" t="s">
        <v>21</v>
      </c>
    </row>
    <row r="67" spans="1:17" x14ac:dyDescent="0.25">
      <c r="A67" s="1" t="s">
        <v>23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</row>
    <row r="68" spans="1:17" x14ac:dyDescent="0.25">
      <c r="G68" s="2" t="s">
        <v>55</v>
      </c>
      <c r="H68">
        <v>6</v>
      </c>
    </row>
    <row r="70" spans="1:17" x14ac:dyDescent="0.25">
      <c r="A70" s="2" t="s">
        <v>30</v>
      </c>
      <c r="B70" s="5" t="s">
        <v>47</v>
      </c>
      <c r="C70" s="36" t="s">
        <v>52</v>
      </c>
      <c r="D70" s="37"/>
      <c r="E70" s="37"/>
      <c r="F70" s="37"/>
      <c r="G70" s="37"/>
      <c r="H70" s="37"/>
      <c r="I70" s="37"/>
      <c r="J70" s="38"/>
      <c r="K70" s="2" t="s">
        <v>45</v>
      </c>
      <c r="L70" s="2" t="s">
        <v>46</v>
      </c>
      <c r="M70" s="2" t="s">
        <v>48</v>
      </c>
      <c r="N70" s="2" t="s">
        <v>49</v>
      </c>
      <c r="O70" s="2" t="s">
        <v>50</v>
      </c>
      <c r="P70" s="2" t="s">
        <v>51</v>
      </c>
    </row>
    <row r="71" spans="1:17" x14ac:dyDescent="0.25">
      <c r="A71" s="4" t="s">
        <v>31</v>
      </c>
      <c r="B71" s="1" t="s">
        <v>38</v>
      </c>
      <c r="C71" s="3" t="s">
        <v>38</v>
      </c>
      <c r="D71" s="3" t="s">
        <v>38</v>
      </c>
      <c r="E71" s="3" t="s">
        <v>38</v>
      </c>
      <c r="F71" s="3" t="s">
        <v>38</v>
      </c>
      <c r="G71" s="3" t="s">
        <v>38</v>
      </c>
      <c r="H71" s="3" t="s">
        <v>38</v>
      </c>
      <c r="I71" s="3" t="s">
        <v>38</v>
      </c>
      <c r="J71" s="3" t="s">
        <v>38</v>
      </c>
      <c r="K71" s="3" t="s">
        <v>38</v>
      </c>
      <c r="L71" s="3" t="s">
        <v>38</v>
      </c>
      <c r="M71" s="3" t="s">
        <v>38</v>
      </c>
      <c r="N71" s="3" t="s">
        <v>38</v>
      </c>
      <c r="O71" s="3" t="s">
        <v>38</v>
      </c>
      <c r="P71" s="3" t="s">
        <v>38</v>
      </c>
    </row>
    <row r="72" spans="1:17" x14ac:dyDescent="0.25">
      <c r="A72" s="1" t="s">
        <v>32</v>
      </c>
      <c r="B72" s="1">
        <v>1</v>
      </c>
      <c r="C72" s="3" t="s">
        <v>39</v>
      </c>
      <c r="D72" s="3" t="s">
        <v>40</v>
      </c>
      <c r="E72" s="3" t="s">
        <v>37</v>
      </c>
      <c r="F72" s="3" t="s">
        <v>40</v>
      </c>
      <c r="G72" s="3" t="s">
        <v>40</v>
      </c>
      <c r="H72" s="3" t="s">
        <v>40</v>
      </c>
      <c r="I72" s="3" t="s">
        <v>40</v>
      </c>
      <c r="J72" s="3" t="s">
        <v>40</v>
      </c>
      <c r="K72" s="3" t="s">
        <v>40</v>
      </c>
      <c r="L72" s="3" t="s">
        <v>39</v>
      </c>
      <c r="M72" s="3" t="s">
        <v>39</v>
      </c>
      <c r="N72" s="3" t="s">
        <v>39</v>
      </c>
      <c r="O72" s="3" t="s">
        <v>39</v>
      </c>
      <c r="P72" s="3" t="s">
        <v>39</v>
      </c>
    </row>
    <row r="73" spans="1:17" x14ac:dyDescent="0.25">
      <c r="A73" s="1" t="s">
        <v>33</v>
      </c>
      <c r="B73" s="1">
        <v>1</v>
      </c>
      <c r="C73" s="3">
        <v>1</v>
      </c>
      <c r="D73" s="3">
        <v>1</v>
      </c>
      <c r="E73" s="3">
        <v>1</v>
      </c>
      <c r="F73" s="3">
        <v>1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</row>
    <row r="74" spans="1:17" x14ac:dyDescent="0.25">
      <c r="A74" s="1" t="s">
        <v>34</v>
      </c>
      <c r="B74" s="1">
        <v>1</v>
      </c>
      <c r="C74" s="3">
        <v>1</v>
      </c>
      <c r="D74" s="3">
        <v>1</v>
      </c>
      <c r="E74" s="3">
        <v>1</v>
      </c>
      <c r="F74" s="3">
        <v>1</v>
      </c>
      <c r="G74" s="3">
        <v>1</v>
      </c>
      <c r="H74" s="3">
        <v>1</v>
      </c>
      <c r="I74" s="3">
        <v>1</v>
      </c>
      <c r="J74" s="3">
        <v>1</v>
      </c>
      <c r="K74" s="3">
        <v>1</v>
      </c>
      <c r="L74" s="3">
        <v>1</v>
      </c>
      <c r="M74" s="3">
        <v>1</v>
      </c>
      <c r="N74" s="3">
        <v>1</v>
      </c>
      <c r="O74" s="3">
        <v>1</v>
      </c>
      <c r="P74" s="3">
        <v>1</v>
      </c>
    </row>
    <row r="75" spans="1:17" x14ac:dyDescent="0.25">
      <c r="A75" s="1" t="s">
        <v>57</v>
      </c>
      <c r="B75" s="1">
        <v>1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  <c r="H75" s="3">
        <v>1</v>
      </c>
      <c r="I75" s="3">
        <v>1</v>
      </c>
      <c r="J75" s="3">
        <v>1</v>
      </c>
      <c r="K75" s="3">
        <v>1</v>
      </c>
      <c r="L75" s="3">
        <v>1</v>
      </c>
      <c r="M75" s="3">
        <v>1</v>
      </c>
      <c r="N75" s="3">
        <v>1</v>
      </c>
      <c r="O75" s="3">
        <v>1</v>
      </c>
      <c r="P75" s="3">
        <v>1</v>
      </c>
    </row>
    <row r="76" spans="1:17" x14ac:dyDescent="0.25">
      <c r="A76" s="1" t="s">
        <v>35</v>
      </c>
      <c r="B76" s="1">
        <v>1</v>
      </c>
      <c r="C76" s="3" t="s">
        <v>15</v>
      </c>
      <c r="D76" s="3" t="s">
        <v>15</v>
      </c>
      <c r="E76" s="3" t="s">
        <v>15</v>
      </c>
      <c r="F76" s="3" t="s">
        <v>41</v>
      </c>
      <c r="G76" s="3" t="s">
        <v>42</v>
      </c>
      <c r="H76" s="3" t="s">
        <v>43</v>
      </c>
      <c r="I76" s="3" t="s">
        <v>44</v>
      </c>
      <c r="J76" s="3" t="s">
        <v>15</v>
      </c>
      <c r="K76" s="3" t="s">
        <v>15</v>
      </c>
      <c r="L76" s="3" t="s">
        <v>15</v>
      </c>
      <c r="M76" s="3" t="s">
        <v>15</v>
      </c>
      <c r="N76" s="3" t="s">
        <v>15</v>
      </c>
      <c r="O76" s="3" t="s">
        <v>15</v>
      </c>
      <c r="P76" s="3" t="s">
        <v>15</v>
      </c>
    </row>
    <row r="77" spans="1:17" x14ac:dyDescent="0.25">
      <c r="C77" t="s">
        <v>127</v>
      </c>
      <c r="D77" t="s">
        <v>128</v>
      </c>
      <c r="E77" t="s">
        <v>129</v>
      </c>
      <c r="F77" t="s">
        <v>130</v>
      </c>
      <c r="G77" t="s">
        <v>131</v>
      </c>
      <c r="H77" t="s">
        <v>132</v>
      </c>
      <c r="I77" t="s">
        <v>139</v>
      </c>
      <c r="P77" s="2" t="s">
        <v>56</v>
      </c>
      <c r="Q77">
        <v>15</v>
      </c>
    </row>
    <row r="80" spans="1:17" x14ac:dyDescent="0.25">
      <c r="A80" s="35" t="s">
        <v>58</v>
      </c>
      <c r="B80" s="35" t="s">
        <v>59</v>
      </c>
      <c r="C80" s="35" t="s">
        <v>60</v>
      </c>
      <c r="D80" s="35"/>
      <c r="E80" s="35" t="s">
        <v>61</v>
      </c>
      <c r="F80" s="35"/>
      <c r="G80" s="35" t="s">
        <v>62</v>
      </c>
      <c r="H80" s="35"/>
      <c r="I80" s="35" t="s">
        <v>63</v>
      </c>
      <c r="J80" s="35"/>
    </row>
    <row r="81" spans="1:10" x14ac:dyDescent="0.25">
      <c r="A81" s="35"/>
      <c r="B81" s="35"/>
      <c r="C81" s="6" t="s">
        <v>64</v>
      </c>
      <c r="D81" s="6" t="s">
        <v>65</v>
      </c>
      <c r="E81" s="6" t="s">
        <v>66</v>
      </c>
      <c r="F81" s="6" t="s">
        <v>67</v>
      </c>
      <c r="G81" s="6" t="s">
        <v>68</v>
      </c>
      <c r="H81" s="6" t="s">
        <v>69</v>
      </c>
      <c r="I81" s="6" t="s">
        <v>70</v>
      </c>
      <c r="J81" s="6" t="s">
        <v>71</v>
      </c>
    </row>
    <row r="82" spans="1:10" x14ac:dyDescent="0.25">
      <c r="A82" s="7">
        <v>1</v>
      </c>
      <c r="B82" s="7" t="s">
        <v>0</v>
      </c>
      <c r="C82" s="1" t="s">
        <v>72</v>
      </c>
      <c r="D82" s="1" t="s">
        <v>74</v>
      </c>
      <c r="E82" s="1" t="s">
        <v>72</v>
      </c>
      <c r="F82" s="1" t="s">
        <v>74</v>
      </c>
      <c r="G82" s="1" t="s">
        <v>72</v>
      </c>
      <c r="H82" s="1" t="s">
        <v>74</v>
      </c>
      <c r="I82" s="1" t="s">
        <v>72</v>
      </c>
      <c r="J82" s="1" t="s">
        <v>74</v>
      </c>
    </row>
    <row r="83" spans="1:10" x14ac:dyDescent="0.25">
      <c r="A83" s="7">
        <v>2</v>
      </c>
      <c r="B83" s="7" t="s">
        <v>1</v>
      </c>
      <c r="C83" s="7" t="s">
        <v>75</v>
      </c>
      <c r="D83" s="1" t="s">
        <v>73</v>
      </c>
      <c r="E83" s="7" t="s">
        <v>75</v>
      </c>
      <c r="F83" s="1" t="s">
        <v>73</v>
      </c>
      <c r="G83" s="7" t="s">
        <v>75</v>
      </c>
      <c r="H83" s="1" t="s">
        <v>73</v>
      </c>
      <c r="I83" s="7" t="s">
        <v>75</v>
      </c>
      <c r="J83" s="1" t="s">
        <v>73</v>
      </c>
    </row>
    <row r="84" spans="1:10" x14ac:dyDescent="0.25">
      <c r="A84" s="7">
        <v>3</v>
      </c>
      <c r="B84" s="7" t="s">
        <v>76</v>
      </c>
      <c r="C84" s="7" t="s">
        <v>75</v>
      </c>
      <c r="D84" s="7" t="s">
        <v>75</v>
      </c>
      <c r="E84" s="7" t="s">
        <v>75</v>
      </c>
      <c r="F84" s="7" t="s">
        <v>75</v>
      </c>
      <c r="G84" s="7" t="s">
        <v>75</v>
      </c>
      <c r="H84" s="1" t="s">
        <v>74</v>
      </c>
      <c r="I84" s="7" t="s">
        <v>75</v>
      </c>
      <c r="J84" s="1" t="s">
        <v>74</v>
      </c>
    </row>
    <row r="89" spans="1:10" x14ac:dyDescent="0.25">
      <c r="B89" s="2" t="s">
        <v>78</v>
      </c>
      <c r="C89" s="2">
        <v>11</v>
      </c>
      <c r="D89" s="2" t="s">
        <v>79</v>
      </c>
      <c r="E89" s="2">
        <v>1</v>
      </c>
      <c r="F89" s="2" t="s">
        <v>80</v>
      </c>
    </row>
    <row r="90" spans="1:10" x14ac:dyDescent="0.25">
      <c r="B90" s="2" t="s">
        <v>72</v>
      </c>
      <c r="C90" s="1">
        <v>6</v>
      </c>
      <c r="D90" s="1" t="str">
        <f>D89</f>
        <v>Testcases takes</v>
      </c>
      <c r="E90" s="19">
        <f>1/11*6</f>
        <v>0.54545454545454541</v>
      </c>
      <c r="F90" s="1" t="str">
        <f>F89</f>
        <v>hours</v>
      </c>
    </row>
    <row r="91" spans="1:10" x14ac:dyDescent="0.25">
      <c r="B91" s="2" t="s">
        <v>73</v>
      </c>
      <c r="C91" s="1">
        <v>6</v>
      </c>
      <c r="D91" s="1" t="str">
        <f>D90</f>
        <v>Testcases takes</v>
      </c>
      <c r="E91" s="19">
        <f>E90</f>
        <v>0.54545454545454541</v>
      </c>
      <c r="F91" s="1" t="str">
        <f t="shared" ref="F91:F92" si="0">F90</f>
        <v>hours</v>
      </c>
    </row>
    <row r="92" spans="1:10" x14ac:dyDescent="0.25">
      <c r="B92" s="2" t="s">
        <v>81</v>
      </c>
      <c r="C92" s="1">
        <v>6</v>
      </c>
      <c r="D92" s="1" t="str">
        <f>D91</f>
        <v>Testcases takes</v>
      </c>
      <c r="E92" s="19">
        <f>E91</f>
        <v>0.54545454545454541</v>
      </c>
      <c r="F92" s="1" t="str">
        <f t="shared" si="0"/>
        <v>hours</v>
      </c>
    </row>
    <row r="93" spans="1:10" x14ac:dyDescent="0.25">
      <c r="B93" s="2" t="s">
        <v>74</v>
      </c>
      <c r="C93" s="1">
        <v>15</v>
      </c>
      <c r="D93" s="1" t="str">
        <f>D92</f>
        <v>Testcases takes</v>
      </c>
      <c r="E93" s="19">
        <f>1/11*15</f>
        <v>1.3636363636363638</v>
      </c>
      <c r="F93" s="1" t="str">
        <f>F92</f>
        <v>hours</v>
      </c>
    </row>
    <row r="94" spans="1:10" x14ac:dyDescent="0.25">
      <c r="B94" s="2" t="s">
        <v>82</v>
      </c>
      <c r="C94" s="1"/>
      <c r="D94" s="1"/>
      <c r="E94" s="1">
        <v>0.5</v>
      </c>
      <c r="F94" s="1" t="str">
        <f>F93</f>
        <v>hours</v>
      </c>
    </row>
    <row r="95" spans="1:10" x14ac:dyDescent="0.25">
      <c r="B95" s="2" t="s">
        <v>83</v>
      </c>
      <c r="C95" s="1">
        <f>SUM(C90:C93)+C94</f>
        <v>33</v>
      </c>
      <c r="D95" s="1"/>
      <c r="E95" s="19">
        <f>SUM(E90:E94)</f>
        <v>3.5</v>
      </c>
      <c r="F95" s="1"/>
    </row>
    <row r="96" spans="1:10" x14ac:dyDescent="0.25">
      <c r="B96" s="2" t="s">
        <v>84</v>
      </c>
      <c r="C96" s="1">
        <f>C95*33</f>
        <v>1089</v>
      </c>
      <c r="D96" s="1"/>
      <c r="E96" s="1">
        <f>33*E95</f>
        <v>115.5</v>
      </c>
      <c r="F96" s="1" t="str">
        <f>F94</f>
        <v>hours</v>
      </c>
    </row>
    <row r="97" spans="2:6" x14ac:dyDescent="0.25">
      <c r="B97" s="2" t="s">
        <v>85</v>
      </c>
      <c r="C97" s="1">
        <f>C96*4</f>
        <v>4356</v>
      </c>
      <c r="D97" s="1"/>
      <c r="E97" s="1">
        <f>4*E96</f>
        <v>462</v>
      </c>
      <c r="F97" s="1" t="str">
        <f>F96</f>
        <v>hours</v>
      </c>
    </row>
    <row r="98" spans="2:6" x14ac:dyDescent="0.25">
      <c r="B98" s="2" t="s">
        <v>86</v>
      </c>
      <c r="C98" s="1"/>
      <c r="D98" s="1"/>
      <c r="E98" s="1">
        <f>462/7/4</f>
        <v>16.5</v>
      </c>
      <c r="F98" s="1" t="s">
        <v>89</v>
      </c>
    </row>
    <row r="99" spans="2:6" x14ac:dyDescent="0.25">
      <c r="B99" s="2" t="s">
        <v>87</v>
      </c>
      <c r="C99" s="1"/>
      <c r="D99" s="1"/>
      <c r="E99" s="1">
        <f>E98/5</f>
        <v>3.3</v>
      </c>
      <c r="F99" s="1" t="s">
        <v>88</v>
      </c>
    </row>
    <row r="101" spans="2:6" x14ac:dyDescent="0.25">
      <c r="C101">
        <f>C97/11</f>
        <v>396</v>
      </c>
      <c r="D101" t="s">
        <v>184</v>
      </c>
    </row>
    <row r="102" spans="2:6" x14ac:dyDescent="0.25">
      <c r="C102">
        <f>C101/4</f>
        <v>99</v>
      </c>
      <c r="D102" t="s">
        <v>185</v>
      </c>
    </row>
    <row r="103" spans="2:6" x14ac:dyDescent="0.25">
      <c r="C103">
        <f>C102/40</f>
        <v>2.4750000000000001</v>
      </c>
    </row>
  </sheetData>
  <mergeCells count="14">
    <mergeCell ref="I80:J80"/>
    <mergeCell ref="C70:J70"/>
    <mergeCell ref="B62:E62"/>
    <mergeCell ref="F62:G62"/>
    <mergeCell ref="C44:D44"/>
    <mergeCell ref="F44:G44"/>
    <mergeCell ref="F54:G54"/>
    <mergeCell ref="B54:E54"/>
    <mergeCell ref="E1:G1"/>
    <mergeCell ref="A80:A81"/>
    <mergeCell ref="B80:B81"/>
    <mergeCell ref="C80:D80"/>
    <mergeCell ref="E80:F80"/>
    <mergeCell ref="G80:H80"/>
  </mergeCells>
  <conditionalFormatting sqref="G3:G38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verticalDpi="0" r:id="rId1"/>
  <ignoredErrors>
    <ignoredError sqref="E90 E93" formula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34"/>
  <sheetViews>
    <sheetView workbookViewId="0">
      <selection activeCell="I30" sqref="I30"/>
    </sheetView>
  </sheetViews>
  <sheetFormatPr defaultRowHeight="15" x14ac:dyDescent="0.25"/>
  <cols>
    <col min="9" max="9" width="11.42578125" customWidth="1"/>
  </cols>
  <sheetData>
    <row r="1" spans="2:9" x14ac:dyDescent="0.25">
      <c r="I1" t="s">
        <v>186</v>
      </c>
    </row>
    <row r="2" spans="2:9" x14ac:dyDescent="0.25">
      <c r="B2" s="28">
        <v>0</v>
      </c>
      <c r="C2" t="s">
        <v>160</v>
      </c>
      <c r="D2" t="s">
        <v>161</v>
      </c>
      <c r="E2" t="s">
        <v>162</v>
      </c>
      <c r="F2" t="s">
        <v>163</v>
      </c>
      <c r="G2" t="s">
        <v>164</v>
      </c>
      <c r="I2">
        <v>2</v>
      </c>
    </row>
    <row r="3" spans="2:9" x14ac:dyDescent="0.25">
      <c r="B3" s="28">
        <v>4.1666666666666664E-2</v>
      </c>
      <c r="C3" t="s">
        <v>165</v>
      </c>
      <c r="D3" t="s">
        <v>166</v>
      </c>
      <c r="E3" t="s">
        <v>167</v>
      </c>
      <c r="F3" s="29" t="s">
        <v>168</v>
      </c>
      <c r="G3" t="s">
        <v>164</v>
      </c>
      <c r="I3">
        <v>1</v>
      </c>
    </row>
    <row r="4" spans="2:9" x14ac:dyDescent="0.25">
      <c r="B4" s="28">
        <v>8.3333333333333329E-2</v>
      </c>
      <c r="C4" t="s">
        <v>169</v>
      </c>
      <c r="D4" t="s">
        <v>170</v>
      </c>
      <c r="E4" t="s">
        <v>167</v>
      </c>
      <c r="F4" t="s">
        <v>171</v>
      </c>
      <c r="G4" t="s">
        <v>172</v>
      </c>
      <c r="I4">
        <v>2</v>
      </c>
    </row>
    <row r="5" spans="2:9" x14ac:dyDescent="0.25">
      <c r="B5" s="28">
        <v>0.125</v>
      </c>
      <c r="C5" t="s">
        <v>173</v>
      </c>
      <c r="D5" t="s">
        <v>174</v>
      </c>
      <c r="E5" t="s">
        <v>162</v>
      </c>
      <c r="F5" s="29" t="s">
        <v>171</v>
      </c>
      <c r="G5" s="29" t="s">
        <v>175</v>
      </c>
      <c r="H5" t="s">
        <v>176</v>
      </c>
    </row>
    <row r="6" spans="2:9" x14ac:dyDescent="0.25">
      <c r="B6" s="28">
        <v>0.16666666666666666</v>
      </c>
      <c r="C6" t="s">
        <v>173</v>
      </c>
      <c r="D6" t="s">
        <v>170</v>
      </c>
      <c r="E6" t="s">
        <v>162</v>
      </c>
      <c r="F6" s="29" t="s">
        <v>168</v>
      </c>
      <c r="G6" s="29" t="s">
        <v>172</v>
      </c>
      <c r="H6" t="s">
        <v>176</v>
      </c>
    </row>
    <row r="7" spans="2:9" x14ac:dyDescent="0.25">
      <c r="B7" s="28">
        <v>0.20833333333333334</v>
      </c>
      <c r="C7" t="s">
        <v>169</v>
      </c>
      <c r="D7" t="s">
        <v>166</v>
      </c>
      <c r="E7" t="s">
        <v>162</v>
      </c>
      <c r="F7" t="s">
        <v>163</v>
      </c>
      <c r="G7" s="29" t="s">
        <v>175</v>
      </c>
      <c r="I7">
        <v>1</v>
      </c>
    </row>
    <row r="8" spans="2:9" x14ac:dyDescent="0.25">
      <c r="B8" s="28">
        <v>0.25</v>
      </c>
      <c r="C8" t="s">
        <v>165</v>
      </c>
      <c r="D8" t="s">
        <v>161</v>
      </c>
      <c r="E8" t="s">
        <v>167</v>
      </c>
      <c r="F8" s="29" t="s">
        <v>171</v>
      </c>
      <c r="G8" s="29" t="s">
        <v>175</v>
      </c>
      <c r="H8" t="s">
        <v>176</v>
      </c>
    </row>
    <row r="9" spans="2:9" x14ac:dyDescent="0.25">
      <c r="B9" s="28">
        <v>0.29166666666666669</v>
      </c>
      <c r="C9" t="s">
        <v>160</v>
      </c>
      <c r="D9" t="s">
        <v>174</v>
      </c>
      <c r="E9" t="s">
        <v>167</v>
      </c>
      <c r="F9" t="s">
        <v>168</v>
      </c>
      <c r="G9" s="29" t="s">
        <v>175</v>
      </c>
      <c r="I9">
        <v>1</v>
      </c>
    </row>
    <row r="10" spans="2:9" x14ac:dyDescent="0.25">
      <c r="B10" s="28">
        <v>0.33333333333333331</v>
      </c>
      <c r="C10" t="s">
        <v>165</v>
      </c>
      <c r="D10" t="s">
        <v>174</v>
      </c>
      <c r="E10" t="s">
        <v>162</v>
      </c>
      <c r="F10" s="29" t="s">
        <v>163</v>
      </c>
      <c r="G10" s="29" t="s">
        <v>172</v>
      </c>
      <c r="H10" t="s">
        <v>176</v>
      </c>
    </row>
    <row r="11" spans="2:9" x14ac:dyDescent="0.25">
      <c r="B11" s="28">
        <v>0.375</v>
      </c>
      <c r="C11" t="s">
        <v>173</v>
      </c>
      <c r="D11" t="s">
        <v>166</v>
      </c>
      <c r="E11" t="s">
        <v>167</v>
      </c>
      <c r="F11" t="s">
        <v>163</v>
      </c>
      <c r="G11" t="s">
        <v>172</v>
      </c>
      <c r="I11">
        <v>2</v>
      </c>
    </row>
    <row r="12" spans="2:9" x14ac:dyDescent="0.25">
      <c r="B12" s="28">
        <v>0.41666666666666669</v>
      </c>
      <c r="C12" t="s">
        <v>160</v>
      </c>
      <c r="D12" t="s">
        <v>170</v>
      </c>
      <c r="E12" t="s">
        <v>167</v>
      </c>
      <c r="F12" t="s">
        <v>171</v>
      </c>
      <c r="G12" t="s">
        <v>164</v>
      </c>
      <c r="I12">
        <v>2</v>
      </c>
    </row>
    <row r="13" spans="2:9" x14ac:dyDescent="0.25">
      <c r="B13" s="28">
        <v>0.45833333333333331</v>
      </c>
      <c r="C13" t="s">
        <v>169</v>
      </c>
      <c r="D13" t="s">
        <v>161</v>
      </c>
      <c r="E13" t="s">
        <v>167</v>
      </c>
      <c r="F13" t="s">
        <v>168</v>
      </c>
      <c r="G13" t="s">
        <v>172</v>
      </c>
      <c r="I13">
        <v>2</v>
      </c>
    </row>
    <row r="14" spans="2:9" x14ac:dyDescent="0.25">
      <c r="B14" s="28">
        <v>0.5</v>
      </c>
      <c r="C14" t="s">
        <v>169</v>
      </c>
      <c r="D14" t="s">
        <v>174</v>
      </c>
      <c r="E14" t="s">
        <v>167</v>
      </c>
      <c r="F14" t="s">
        <v>168</v>
      </c>
      <c r="G14" t="s">
        <v>164</v>
      </c>
      <c r="I14">
        <v>2</v>
      </c>
    </row>
    <row r="15" spans="2:9" x14ac:dyDescent="0.25">
      <c r="B15" s="28">
        <v>0.54166666666666663</v>
      </c>
      <c r="C15" t="s">
        <v>160</v>
      </c>
      <c r="D15" t="s">
        <v>166</v>
      </c>
      <c r="E15" t="s">
        <v>167</v>
      </c>
      <c r="F15" s="29" t="s">
        <v>171</v>
      </c>
      <c r="G15" t="s">
        <v>172</v>
      </c>
      <c r="I15">
        <v>1</v>
      </c>
    </row>
    <row r="16" spans="2:9" x14ac:dyDescent="0.25">
      <c r="B16" s="28">
        <v>0.58333333333333337</v>
      </c>
      <c r="C16" t="s">
        <v>173</v>
      </c>
      <c r="D16" t="s">
        <v>161</v>
      </c>
      <c r="E16" t="s">
        <v>167</v>
      </c>
      <c r="F16" t="s">
        <v>171</v>
      </c>
      <c r="G16" t="s">
        <v>164</v>
      </c>
      <c r="I16">
        <v>2</v>
      </c>
    </row>
    <row r="17" spans="2:9" x14ac:dyDescent="0.25">
      <c r="B17" s="28">
        <v>0.625</v>
      </c>
      <c r="C17" t="s">
        <v>165</v>
      </c>
      <c r="D17" t="s">
        <v>170</v>
      </c>
      <c r="E17" t="s">
        <v>167</v>
      </c>
      <c r="F17" t="s">
        <v>163</v>
      </c>
      <c r="G17" t="s">
        <v>175</v>
      </c>
      <c r="I17">
        <v>2</v>
      </c>
    </row>
    <row r="22" spans="2:9" x14ac:dyDescent="0.25">
      <c r="D22" t="s">
        <v>181</v>
      </c>
      <c r="E22" t="s">
        <v>182</v>
      </c>
      <c r="F22" t="s">
        <v>183</v>
      </c>
    </row>
    <row r="23" spans="2:9" x14ac:dyDescent="0.25">
      <c r="C23" t="s">
        <v>12</v>
      </c>
      <c r="D23">
        <f>COUNTIF(D2:D17,D2)</f>
        <v>4</v>
      </c>
      <c r="E23">
        <v>6</v>
      </c>
      <c r="F23">
        <v>6</v>
      </c>
      <c r="G23">
        <f>D23*E23*F23</f>
        <v>144</v>
      </c>
    </row>
    <row r="24" spans="2:9" x14ac:dyDescent="0.25">
      <c r="C24" t="s">
        <v>20</v>
      </c>
      <c r="D24">
        <f>COUNTIF(D2:D17,D3)</f>
        <v>4</v>
      </c>
      <c r="E24">
        <v>7</v>
      </c>
      <c r="F24">
        <v>6</v>
      </c>
      <c r="G24">
        <f t="shared" ref="G24:G26" si="0">D24*E24*F24</f>
        <v>168</v>
      </c>
    </row>
    <row r="25" spans="2:9" x14ac:dyDescent="0.25">
      <c r="C25" t="s">
        <v>73</v>
      </c>
      <c r="D25">
        <f>COUNTIF(D2:D17,D4)</f>
        <v>4</v>
      </c>
      <c r="E25">
        <v>8</v>
      </c>
      <c r="F25">
        <v>6</v>
      </c>
      <c r="G25">
        <f t="shared" si="0"/>
        <v>192</v>
      </c>
    </row>
    <row r="26" spans="2:9" x14ac:dyDescent="0.25">
      <c r="C26" t="s">
        <v>150</v>
      </c>
      <c r="D26">
        <f>COUNTIF(D2:D17,D5)</f>
        <v>4</v>
      </c>
      <c r="E26">
        <v>4</v>
      </c>
      <c r="F26">
        <v>15</v>
      </c>
      <c r="G26">
        <f t="shared" si="0"/>
        <v>240</v>
      </c>
    </row>
    <row r="27" spans="2:9" x14ac:dyDescent="0.25">
      <c r="G27">
        <f>SUM(G23:G26)</f>
        <v>744</v>
      </c>
    </row>
    <row r="29" spans="2:9" x14ac:dyDescent="0.25">
      <c r="D29" t="s">
        <v>181</v>
      </c>
      <c r="E29" t="s">
        <v>182</v>
      </c>
      <c r="F29" t="s">
        <v>183</v>
      </c>
    </row>
    <row r="30" spans="2:9" x14ac:dyDescent="0.25">
      <c r="C30" t="s">
        <v>12</v>
      </c>
      <c r="D30">
        <f>COUNTIF(D9:D24,D9)</f>
        <v>3</v>
      </c>
      <c r="E30">
        <v>1</v>
      </c>
      <c r="F30">
        <v>6</v>
      </c>
      <c r="G30">
        <f>D30*E30*F30</f>
        <v>18</v>
      </c>
    </row>
    <row r="31" spans="2:9" x14ac:dyDescent="0.25">
      <c r="C31" t="s">
        <v>20</v>
      </c>
      <c r="D31">
        <f>COUNTIF(D9:D24,D10)</f>
        <v>3</v>
      </c>
      <c r="E31">
        <v>1</v>
      </c>
      <c r="F31">
        <v>6</v>
      </c>
      <c r="G31">
        <f t="shared" ref="G31:G33" si="1">D31*E31*F31</f>
        <v>18</v>
      </c>
    </row>
    <row r="32" spans="2:9" x14ac:dyDescent="0.25">
      <c r="C32" t="s">
        <v>73</v>
      </c>
      <c r="D32">
        <f>COUNTIF(D9:D24,D11)</f>
        <v>2</v>
      </c>
      <c r="E32">
        <v>1</v>
      </c>
      <c r="F32">
        <v>6</v>
      </c>
      <c r="G32">
        <f t="shared" si="1"/>
        <v>12</v>
      </c>
    </row>
    <row r="33" spans="3:7" x14ac:dyDescent="0.25">
      <c r="C33" t="s">
        <v>150</v>
      </c>
      <c r="D33">
        <f>COUNTIF(D9:D24,D12)</f>
        <v>2</v>
      </c>
      <c r="E33">
        <v>1</v>
      </c>
      <c r="F33">
        <v>15</v>
      </c>
      <c r="G33">
        <f t="shared" si="1"/>
        <v>30</v>
      </c>
    </row>
    <row r="34" spans="3:7" x14ac:dyDescent="0.25">
      <c r="G34">
        <f>SUM(G30:G33)</f>
        <v>78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2:M36"/>
  <sheetViews>
    <sheetView workbookViewId="0">
      <selection activeCell="J20" sqref="J20"/>
    </sheetView>
  </sheetViews>
  <sheetFormatPr defaultRowHeight="15" x14ac:dyDescent="0.25"/>
  <sheetData>
    <row r="2" spans="4:13" x14ac:dyDescent="0.25">
      <c r="D2" t="s">
        <v>194</v>
      </c>
      <c r="E2" t="s">
        <v>194</v>
      </c>
      <c r="F2" t="s">
        <v>194</v>
      </c>
      <c r="G2" t="s">
        <v>194</v>
      </c>
      <c r="H2" t="s">
        <v>194</v>
      </c>
      <c r="I2" t="s">
        <v>194</v>
      </c>
      <c r="J2" t="s">
        <v>194</v>
      </c>
      <c r="K2" t="s">
        <v>194</v>
      </c>
      <c r="L2" t="s">
        <v>194</v>
      </c>
    </row>
    <row r="3" spans="4:13" x14ac:dyDescent="0.25">
      <c r="D3" s="28">
        <v>4.1666666666666664E-2</v>
      </c>
      <c r="E3" s="31" t="s">
        <v>190</v>
      </c>
      <c r="F3" t="s">
        <v>191</v>
      </c>
      <c r="G3" t="s">
        <v>166</v>
      </c>
      <c r="H3" t="s">
        <v>167</v>
      </c>
      <c r="I3" t="s">
        <v>168</v>
      </c>
      <c r="J3" t="s">
        <v>168</v>
      </c>
      <c r="K3" t="s">
        <v>164</v>
      </c>
      <c r="L3">
        <v>3</v>
      </c>
    </row>
    <row r="4" spans="4:13" x14ac:dyDescent="0.25">
      <c r="D4" s="28">
        <v>8.3333333333333329E-2</v>
      </c>
      <c r="E4" s="31" t="s">
        <v>190</v>
      </c>
      <c r="F4" t="s">
        <v>192</v>
      </c>
      <c r="G4" t="s">
        <v>170</v>
      </c>
      <c r="H4" t="s">
        <v>162</v>
      </c>
      <c r="I4" s="29" t="s">
        <v>171</v>
      </c>
      <c r="J4" s="29" t="s">
        <v>171</v>
      </c>
      <c r="K4" s="29" t="s">
        <v>172</v>
      </c>
      <c r="M4" s="29" t="s">
        <v>176</v>
      </c>
    </row>
    <row r="5" spans="4:13" x14ac:dyDescent="0.25">
      <c r="D5" s="28">
        <v>0.125</v>
      </c>
      <c r="E5" t="s">
        <v>188</v>
      </c>
      <c r="F5" t="s">
        <v>193</v>
      </c>
      <c r="G5" t="s">
        <v>174</v>
      </c>
      <c r="H5" t="s">
        <v>167</v>
      </c>
      <c r="I5" t="s">
        <v>171</v>
      </c>
      <c r="J5" t="s">
        <v>171</v>
      </c>
      <c r="K5" t="s">
        <v>175</v>
      </c>
      <c r="L5">
        <v>3</v>
      </c>
    </row>
    <row r="6" spans="4:13" x14ac:dyDescent="0.25">
      <c r="D6" s="28">
        <v>0.16666666666666666</v>
      </c>
      <c r="E6" t="s">
        <v>188</v>
      </c>
      <c r="F6" t="s">
        <v>192</v>
      </c>
      <c r="G6" t="s">
        <v>166</v>
      </c>
      <c r="H6" t="s">
        <v>167</v>
      </c>
      <c r="I6" t="s">
        <v>163</v>
      </c>
      <c r="J6" t="s">
        <v>168</v>
      </c>
      <c r="K6" t="s">
        <v>172</v>
      </c>
      <c r="L6">
        <v>3</v>
      </c>
    </row>
    <row r="7" spans="4:13" x14ac:dyDescent="0.25">
      <c r="D7" s="28">
        <v>0.20833333333333334</v>
      </c>
      <c r="E7" s="31" t="s">
        <v>190</v>
      </c>
      <c r="F7" t="s">
        <v>193</v>
      </c>
      <c r="G7" t="s">
        <v>161</v>
      </c>
      <c r="H7" t="s">
        <v>162</v>
      </c>
      <c r="I7" s="29" t="s">
        <v>168</v>
      </c>
      <c r="J7" t="s">
        <v>163</v>
      </c>
      <c r="K7" s="29" t="s">
        <v>175</v>
      </c>
      <c r="L7">
        <v>1</v>
      </c>
    </row>
    <row r="8" spans="4:13" x14ac:dyDescent="0.25">
      <c r="D8" s="28">
        <v>0.25</v>
      </c>
      <c r="E8" s="31" t="s">
        <v>190</v>
      </c>
      <c r="F8" t="s">
        <v>189</v>
      </c>
      <c r="G8" t="s">
        <v>174</v>
      </c>
      <c r="H8" t="s">
        <v>162</v>
      </c>
      <c r="I8" s="29" t="s">
        <v>168</v>
      </c>
      <c r="J8" s="29" t="s">
        <v>168</v>
      </c>
      <c r="K8" s="29" t="s">
        <v>172</v>
      </c>
      <c r="M8" s="29" t="s">
        <v>176</v>
      </c>
    </row>
    <row r="9" spans="4:13" x14ac:dyDescent="0.25">
      <c r="D9" s="28">
        <v>0.29166666666666669</v>
      </c>
      <c r="E9" t="s">
        <v>188</v>
      </c>
      <c r="F9" t="s">
        <v>191</v>
      </c>
      <c r="G9" t="s">
        <v>170</v>
      </c>
      <c r="H9" t="s">
        <v>167</v>
      </c>
      <c r="I9" t="s">
        <v>163</v>
      </c>
      <c r="J9" t="s">
        <v>163</v>
      </c>
      <c r="K9" t="s">
        <v>175</v>
      </c>
      <c r="L9">
        <v>3</v>
      </c>
    </row>
    <row r="10" spans="4:13" x14ac:dyDescent="0.25">
      <c r="D10" s="28">
        <v>0.33333333333333331</v>
      </c>
      <c r="E10" t="s">
        <v>188</v>
      </c>
      <c r="F10" t="s">
        <v>191</v>
      </c>
      <c r="G10" t="s">
        <v>161</v>
      </c>
      <c r="H10" t="s">
        <v>167</v>
      </c>
      <c r="I10" s="29" t="s">
        <v>171</v>
      </c>
      <c r="J10" t="s">
        <v>168</v>
      </c>
      <c r="K10" t="s">
        <v>172</v>
      </c>
      <c r="L10">
        <v>2</v>
      </c>
    </row>
    <row r="11" spans="4:13" x14ac:dyDescent="0.25">
      <c r="D11" s="28">
        <v>0.375</v>
      </c>
      <c r="E11" t="s">
        <v>188</v>
      </c>
      <c r="F11" t="s">
        <v>189</v>
      </c>
      <c r="G11" t="s">
        <v>166</v>
      </c>
      <c r="H11" t="s">
        <v>167</v>
      </c>
      <c r="I11" s="29" t="s">
        <v>171</v>
      </c>
      <c r="J11" t="s">
        <v>163</v>
      </c>
      <c r="K11" s="29" t="s">
        <v>175</v>
      </c>
      <c r="L11">
        <v>1</v>
      </c>
    </row>
    <row r="12" spans="4:13" x14ac:dyDescent="0.25">
      <c r="D12" s="28">
        <v>0.41666666666666669</v>
      </c>
      <c r="E12" t="s">
        <v>188</v>
      </c>
      <c r="F12" t="s">
        <v>193</v>
      </c>
      <c r="G12" t="s">
        <v>170</v>
      </c>
      <c r="H12" t="s">
        <v>167</v>
      </c>
      <c r="I12" t="s">
        <v>168</v>
      </c>
      <c r="J12" t="s">
        <v>168</v>
      </c>
      <c r="K12" t="s">
        <v>164</v>
      </c>
      <c r="L12">
        <v>3</v>
      </c>
    </row>
    <row r="13" spans="4:13" x14ac:dyDescent="0.25">
      <c r="D13" s="28">
        <v>0.45833333333333331</v>
      </c>
      <c r="E13" s="31" t="s">
        <v>190</v>
      </c>
      <c r="F13" t="s">
        <v>192</v>
      </c>
      <c r="G13" t="s">
        <v>174</v>
      </c>
      <c r="H13" t="s">
        <v>167</v>
      </c>
      <c r="I13" t="s">
        <v>163</v>
      </c>
      <c r="J13" t="s">
        <v>163</v>
      </c>
      <c r="K13" t="s">
        <v>164</v>
      </c>
      <c r="L13">
        <v>3</v>
      </c>
    </row>
    <row r="14" spans="4:13" x14ac:dyDescent="0.25">
      <c r="D14" s="28">
        <v>0.5</v>
      </c>
      <c r="E14" t="s">
        <v>188</v>
      </c>
      <c r="F14" t="s">
        <v>192</v>
      </c>
      <c r="G14" t="s">
        <v>161</v>
      </c>
      <c r="H14" t="s">
        <v>167</v>
      </c>
      <c r="I14" t="s">
        <v>168</v>
      </c>
      <c r="J14" t="s">
        <v>171</v>
      </c>
      <c r="K14" t="s">
        <v>164</v>
      </c>
      <c r="L14">
        <v>3</v>
      </c>
    </row>
    <row r="15" spans="4:13" x14ac:dyDescent="0.25">
      <c r="D15" s="28">
        <v>0.54166666666666663</v>
      </c>
      <c r="E15" t="s">
        <v>188</v>
      </c>
      <c r="F15" t="s">
        <v>193</v>
      </c>
      <c r="G15" t="s">
        <v>166</v>
      </c>
      <c r="H15" t="s">
        <v>162</v>
      </c>
      <c r="I15" t="s">
        <v>163</v>
      </c>
      <c r="J15" s="29" t="s">
        <v>171</v>
      </c>
      <c r="K15" s="29" t="s">
        <v>172</v>
      </c>
      <c r="L15">
        <v>1</v>
      </c>
    </row>
    <row r="16" spans="4:13" x14ac:dyDescent="0.25">
      <c r="D16" s="28">
        <v>0.58333333333333337</v>
      </c>
      <c r="E16" t="s">
        <v>188</v>
      </c>
      <c r="F16" t="s">
        <v>191</v>
      </c>
      <c r="G16" t="s">
        <v>174</v>
      </c>
      <c r="H16" t="s">
        <v>162</v>
      </c>
      <c r="I16" s="29" t="s">
        <v>171</v>
      </c>
      <c r="J16" s="29" t="s">
        <v>171</v>
      </c>
      <c r="K16" s="29" t="s">
        <v>164</v>
      </c>
      <c r="M16" s="29" t="s">
        <v>176</v>
      </c>
    </row>
    <row r="17" spans="4:12" x14ac:dyDescent="0.25">
      <c r="D17" s="28">
        <v>0.625</v>
      </c>
      <c r="E17" t="s">
        <v>188</v>
      </c>
      <c r="F17" t="s">
        <v>189</v>
      </c>
      <c r="G17" t="s">
        <v>170</v>
      </c>
      <c r="H17" t="s">
        <v>167</v>
      </c>
      <c r="I17" t="s">
        <v>171</v>
      </c>
      <c r="J17" t="s">
        <v>171</v>
      </c>
      <c r="K17" t="s">
        <v>164</v>
      </c>
      <c r="L17">
        <v>3</v>
      </c>
    </row>
    <row r="18" spans="4:12" x14ac:dyDescent="0.25">
      <c r="D18" s="28">
        <v>0.66666666666666663</v>
      </c>
      <c r="E18" t="s">
        <v>188</v>
      </c>
      <c r="F18" t="s">
        <v>192</v>
      </c>
      <c r="G18" t="s">
        <v>170</v>
      </c>
      <c r="H18" t="s">
        <v>167</v>
      </c>
      <c r="I18" t="s">
        <v>171</v>
      </c>
      <c r="J18" t="s">
        <v>163</v>
      </c>
      <c r="K18" t="s">
        <v>172</v>
      </c>
      <c r="L18">
        <v>3</v>
      </c>
    </row>
    <row r="19" spans="4:12" x14ac:dyDescent="0.25">
      <c r="D19" s="28">
        <v>0.70833333333333337</v>
      </c>
      <c r="E19" t="s">
        <v>188</v>
      </c>
      <c r="F19" t="s">
        <v>192</v>
      </c>
      <c r="G19" t="s">
        <v>170</v>
      </c>
      <c r="H19" t="s">
        <v>167</v>
      </c>
      <c r="I19" t="s">
        <v>171</v>
      </c>
      <c r="J19" t="s">
        <v>168</v>
      </c>
      <c r="K19" t="s">
        <v>175</v>
      </c>
      <c r="L19">
        <v>3</v>
      </c>
    </row>
    <row r="23" spans="4:12" x14ac:dyDescent="0.25">
      <c r="G23" t="s">
        <v>181</v>
      </c>
      <c r="H23" t="s">
        <v>182</v>
      </c>
      <c r="I23" t="s">
        <v>183</v>
      </c>
    </row>
    <row r="24" spans="4:12" x14ac:dyDescent="0.25">
      <c r="F24" t="s">
        <v>12</v>
      </c>
      <c r="G24">
        <f>COUNTIF(G2:G19,G2)</f>
        <v>1</v>
      </c>
      <c r="H24">
        <v>6</v>
      </c>
      <c r="I24">
        <v>6</v>
      </c>
      <c r="J24">
        <f>G24*H24*I24</f>
        <v>36</v>
      </c>
    </row>
    <row r="25" spans="4:12" x14ac:dyDescent="0.25">
      <c r="F25" t="s">
        <v>20</v>
      </c>
      <c r="G25">
        <f>COUNTIF(G2:G20,G3)</f>
        <v>4</v>
      </c>
      <c r="H25">
        <v>8</v>
      </c>
      <c r="I25">
        <v>6</v>
      </c>
      <c r="J25">
        <f t="shared" ref="J25:J27" si="0">G25*H25*I25</f>
        <v>192</v>
      </c>
    </row>
    <row r="26" spans="4:12" x14ac:dyDescent="0.25">
      <c r="F26" t="s">
        <v>73</v>
      </c>
      <c r="G26">
        <f>COUNTIF(G2:G19,G4)</f>
        <v>6</v>
      </c>
      <c r="H26">
        <v>15</v>
      </c>
      <c r="I26">
        <v>6</v>
      </c>
      <c r="J26">
        <f t="shared" si="0"/>
        <v>540</v>
      </c>
    </row>
    <row r="27" spans="4:12" x14ac:dyDescent="0.25">
      <c r="F27" t="s">
        <v>150</v>
      </c>
      <c r="G27">
        <f>COUNTIF(G2:G19,G5)</f>
        <v>4</v>
      </c>
      <c r="H27">
        <v>6</v>
      </c>
      <c r="I27">
        <v>15</v>
      </c>
      <c r="J27">
        <f t="shared" si="0"/>
        <v>360</v>
      </c>
    </row>
    <row r="28" spans="4:12" x14ac:dyDescent="0.25">
      <c r="J28">
        <f>SUM(J24:J27)</f>
        <v>1128</v>
      </c>
    </row>
    <row r="31" spans="4:12" x14ac:dyDescent="0.25">
      <c r="G31" t="s">
        <v>181</v>
      </c>
      <c r="H31" t="s">
        <v>182</v>
      </c>
      <c r="I31" t="s">
        <v>183</v>
      </c>
    </row>
    <row r="32" spans="4:12" x14ac:dyDescent="0.25">
      <c r="F32" t="s">
        <v>12</v>
      </c>
      <c r="G32">
        <f>COUNTIF(G10:G27,G10)</f>
        <v>2</v>
      </c>
      <c r="H32">
        <v>1</v>
      </c>
      <c r="I32">
        <v>6</v>
      </c>
      <c r="J32">
        <f>G32*H32*I32</f>
        <v>12</v>
      </c>
    </row>
    <row r="33" spans="6:10" x14ac:dyDescent="0.25">
      <c r="F33" t="s">
        <v>20</v>
      </c>
      <c r="G33">
        <f>COUNTIF(G10:G28,G11)</f>
        <v>2</v>
      </c>
      <c r="H33">
        <v>1</v>
      </c>
      <c r="I33">
        <v>6</v>
      </c>
      <c r="J33">
        <f t="shared" ref="J33:J35" si="1">G33*H33*I33</f>
        <v>12</v>
      </c>
    </row>
    <row r="34" spans="6:10" x14ac:dyDescent="0.25">
      <c r="F34" t="s">
        <v>73</v>
      </c>
      <c r="G34">
        <f>COUNTIF(G10:G27,G12)</f>
        <v>4</v>
      </c>
      <c r="H34">
        <v>1</v>
      </c>
      <c r="I34">
        <v>6</v>
      </c>
      <c r="J34">
        <f t="shared" si="1"/>
        <v>24</v>
      </c>
    </row>
    <row r="35" spans="6:10" x14ac:dyDescent="0.25">
      <c r="F35" t="s">
        <v>150</v>
      </c>
      <c r="G35">
        <f>COUNTIF(G10:G27,G13)</f>
        <v>2</v>
      </c>
      <c r="H35">
        <v>1</v>
      </c>
      <c r="I35">
        <v>15</v>
      </c>
      <c r="J35">
        <f t="shared" si="1"/>
        <v>30</v>
      </c>
    </row>
    <row r="36" spans="6:10" x14ac:dyDescent="0.25">
      <c r="J36">
        <f>SUM(J32:J35)</f>
        <v>78</v>
      </c>
    </row>
  </sheetData>
  <autoFilter ref="D2:L19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3"/>
  <sheetViews>
    <sheetView topLeftCell="A19" workbookViewId="0">
      <selection activeCell="H22" sqref="H22"/>
    </sheetView>
  </sheetViews>
  <sheetFormatPr defaultRowHeight="15" x14ac:dyDescent="0.25"/>
  <cols>
    <col min="3" max="3" width="22.28515625" bestFit="1" customWidth="1"/>
    <col min="4" max="4" width="11.7109375" bestFit="1" customWidth="1"/>
    <col min="5" max="5" width="9" bestFit="1" customWidth="1"/>
    <col min="6" max="6" width="9.7109375" bestFit="1" customWidth="1"/>
    <col min="7" max="9" width="16" bestFit="1" customWidth="1"/>
  </cols>
  <sheetData>
    <row r="1" spans="3:9" x14ac:dyDescent="0.25">
      <c r="C1" s="43" t="s">
        <v>213</v>
      </c>
    </row>
    <row r="2" spans="3:9" x14ac:dyDescent="0.25">
      <c r="C2" s="28">
        <v>0</v>
      </c>
      <c r="D2" t="s">
        <v>198</v>
      </c>
      <c r="E2" t="s">
        <v>199</v>
      </c>
      <c r="F2" t="s">
        <v>200</v>
      </c>
    </row>
    <row r="3" spans="3:9" x14ac:dyDescent="0.25">
      <c r="C3" s="28">
        <v>4.1666666666666664E-2</v>
      </c>
      <c r="D3" t="s">
        <v>201</v>
      </c>
      <c r="E3" t="s">
        <v>170</v>
      </c>
      <c r="F3" t="s">
        <v>200</v>
      </c>
    </row>
    <row r="4" spans="3:9" x14ac:dyDescent="0.25">
      <c r="C4" s="28">
        <v>8.3333333333333329E-2</v>
      </c>
      <c r="D4" t="s">
        <v>202</v>
      </c>
      <c r="E4" t="s">
        <v>174</v>
      </c>
      <c r="F4" t="s">
        <v>200</v>
      </c>
    </row>
    <row r="5" spans="3:9" x14ac:dyDescent="0.25">
      <c r="C5" s="28">
        <v>0.125</v>
      </c>
      <c r="D5" t="s">
        <v>202</v>
      </c>
      <c r="E5" t="s">
        <v>170</v>
      </c>
      <c r="F5" t="s">
        <v>203</v>
      </c>
    </row>
    <row r="6" spans="3:9" x14ac:dyDescent="0.25">
      <c r="C6" s="28">
        <v>0.16666666666666666</v>
      </c>
      <c r="D6" t="s">
        <v>201</v>
      </c>
      <c r="E6" t="s">
        <v>199</v>
      </c>
      <c r="F6" t="s">
        <v>203</v>
      </c>
    </row>
    <row r="7" spans="3:9" x14ac:dyDescent="0.25">
      <c r="C7" s="28">
        <v>0.20833333333333334</v>
      </c>
      <c r="D7" t="s">
        <v>198</v>
      </c>
      <c r="E7" t="s">
        <v>174</v>
      </c>
      <c r="F7" t="s">
        <v>203</v>
      </c>
    </row>
    <row r="8" spans="3:9" x14ac:dyDescent="0.25">
      <c r="C8" s="28">
        <v>0.25</v>
      </c>
      <c r="D8" t="s">
        <v>198</v>
      </c>
      <c r="E8" t="s">
        <v>170</v>
      </c>
      <c r="F8" t="s">
        <v>204</v>
      </c>
    </row>
    <row r="9" spans="3:9" x14ac:dyDescent="0.25">
      <c r="C9" s="28">
        <v>0.29166666666666669</v>
      </c>
      <c r="D9" t="s">
        <v>201</v>
      </c>
      <c r="E9" t="s">
        <v>174</v>
      </c>
      <c r="F9" t="s">
        <v>204</v>
      </c>
    </row>
    <row r="10" spans="3:9" x14ac:dyDescent="0.25">
      <c r="C10" s="28">
        <v>0.33333333333333331</v>
      </c>
      <c r="D10" t="s">
        <v>202</v>
      </c>
      <c r="E10" t="s">
        <v>199</v>
      </c>
      <c r="F10" t="s">
        <v>204</v>
      </c>
    </row>
    <row r="11" spans="3:9" x14ac:dyDescent="0.25">
      <c r="C11" s="43" t="s">
        <v>214</v>
      </c>
      <c r="D11" s="43" t="s">
        <v>206</v>
      </c>
      <c r="E11" s="43" t="s">
        <v>207</v>
      </c>
      <c r="F11" s="43" t="s">
        <v>208</v>
      </c>
      <c r="G11" s="43" t="s">
        <v>210</v>
      </c>
      <c r="H11" s="43" t="s">
        <v>211</v>
      </c>
      <c r="I11" s="43" t="s">
        <v>212</v>
      </c>
    </row>
    <row r="12" spans="3:9" x14ac:dyDescent="0.25">
      <c r="C12" s="28">
        <v>0</v>
      </c>
      <c r="D12" t="s">
        <v>195</v>
      </c>
      <c r="E12" t="s">
        <v>163</v>
      </c>
      <c r="F12" t="s">
        <v>164</v>
      </c>
      <c r="G12" t="s">
        <v>198</v>
      </c>
      <c r="H12" t="s">
        <v>199</v>
      </c>
      <c r="I12" t="s">
        <v>200</v>
      </c>
    </row>
    <row r="13" spans="3:9" x14ac:dyDescent="0.25">
      <c r="C13" s="28">
        <v>4.1666666666666664E-2</v>
      </c>
      <c r="D13" t="s">
        <v>196</v>
      </c>
      <c r="E13" t="s">
        <v>168</v>
      </c>
      <c r="F13" t="s">
        <v>164</v>
      </c>
      <c r="G13" t="s">
        <v>201</v>
      </c>
      <c r="H13" t="s">
        <v>170</v>
      </c>
      <c r="I13" t="s">
        <v>200</v>
      </c>
    </row>
    <row r="14" spans="3:9" x14ac:dyDescent="0.25">
      <c r="C14" s="28">
        <v>8.3333333333333329E-2</v>
      </c>
      <c r="D14" t="s">
        <v>197</v>
      </c>
      <c r="E14" t="s">
        <v>171</v>
      </c>
      <c r="F14" t="s">
        <v>164</v>
      </c>
      <c r="G14" t="s">
        <v>202</v>
      </c>
      <c r="H14" t="s">
        <v>174</v>
      </c>
      <c r="I14" t="s">
        <v>200</v>
      </c>
    </row>
    <row r="15" spans="3:9" x14ac:dyDescent="0.25">
      <c r="C15" s="28">
        <v>0.125</v>
      </c>
      <c r="D15" t="s">
        <v>197</v>
      </c>
      <c r="E15" t="s">
        <v>168</v>
      </c>
      <c r="F15" t="s">
        <v>172</v>
      </c>
      <c r="G15" t="s">
        <v>202</v>
      </c>
      <c r="H15" t="s">
        <v>170</v>
      </c>
      <c r="I15" t="s">
        <v>203</v>
      </c>
    </row>
    <row r="16" spans="3:9" x14ac:dyDescent="0.25">
      <c r="C16" s="28">
        <v>0.16666666666666666</v>
      </c>
      <c r="D16" t="s">
        <v>196</v>
      </c>
      <c r="E16" t="s">
        <v>163</v>
      </c>
      <c r="F16" t="s">
        <v>172</v>
      </c>
      <c r="G16" t="s">
        <v>201</v>
      </c>
      <c r="H16" t="s">
        <v>199</v>
      </c>
      <c r="I16" t="s">
        <v>203</v>
      </c>
    </row>
    <row r="17" spans="3:9" x14ac:dyDescent="0.25">
      <c r="C17" s="28">
        <v>0.20833333333333334</v>
      </c>
      <c r="D17" t="s">
        <v>195</v>
      </c>
      <c r="E17" t="s">
        <v>171</v>
      </c>
      <c r="F17" t="s">
        <v>172</v>
      </c>
      <c r="G17" t="s">
        <v>198</v>
      </c>
      <c r="H17" t="s">
        <v>174</v>
      </c>
      <c r="I17" t="s">
        <v>203</v>
      </c>
    </row>
    <row r="18" spans="3:9" x14ac:dyDescent="0.25">
      <c r="C18" s="28">
        <v>0.25</v>
      </c>
      <c r="D18" t="s">
        <v>195</v>
      </c>
      <c r="E18" t="s">
        <v>168</v>
      </c>
      <c r="F18" t="s">
        <v>175</v>
      </c>
      <c r="G18" t="s">
        <v>198</v>
      </c>
      <c r="H18" t="s">
        <v>170</v>
      </c>
      <c r="I18" t="s">
        <v>204</v>
      </c>
    </row>
    <row r="19" spans="3:9" x14ac:dyDescent="0.25">
      <c r="C19" s="28">
        <v>0.29166666666666669</v>
      </c>
      <c r="D19" t="s">
        <v>196</v>
      </c>
      <c r="E19" t="s">
        <v>171</v>
      </c>
      <c r="F19" t="s">
        <v>175</v>
      </c>
      <c r="G19" t="s">
        <v>201</v>
      </c>
      <c r="H19" t="s">
        <v>174</v>
      </c>
      <c r="I19" t="s">
        <v>204</v>
      </c>
    </row>
    <row r="20" spans="3:9" x14ac:dyDescent="0.25">
      <c r="C20" s="28">
        <v>0.33333333333333331</v>
      </c>
      <c r="D20" t="s">
        <v>197</v>
      </c>
      <c r="E20" t="s">
        <v>163</v>
      </c>
      <c r="F20" t="s">
        <v>175</v>
      </c>
      <c r="G20" t="s">
        <v>202</v>
      </c>
      <c r="H20" t="s">
        <v>199</v>
      </c>
      <c r="I20" t="s">
        <v>204</v>
      </c>
    </row>
    <row r="24" spans="3:9" x14ac:dyDescent="0.25">
      <c r="C24" s="43" t="s">
        <v>213</v>
      </c>
    </row>
    <row r="25" spans="3:9" x14ac:dyDescent="0.25">
      <c r="C25" s="28">
        <v>0</v>
      </c>
      <c r="D25" t="s">
        <v>198</v>
      </c>
      <c r="E25" t="s">
        <v>200</v>
      </c>
    </row>
    <row r="26" spans="3:9" x14ac:dyDescent="0.25">
      <c r="C26" s="28">
        <v>4.1666666666666664E-2</v>
      </c>
      <c r="D26" t="s">
        <v>201</v>
      </c>
      <c r="E26" t="s">
        <v>200</v>
      </c>
    </row>
    <row r="27" spans="3:9" x14ac:dyDescent="0.25">
      <c r="C27" s="28">
        <v>8.3333333333333329E-2</v>
      </c>
      <c r="D27" t="s">
        <v>202</v>
      </c>
      <c r="E27" t="s">
        <v>200</v>
      </c>
    </row>
    <row r="28" spans="3:9" x14ac:dyDescent="0.25">
      <c r="C28" s="28">
        <v>0.125</v>
      </c>
      <c r="D28" t="s">
        <v>202</v>
      </c>
      <c r="E28" t="s">
        <v>203</v>
      </c>
    </row>
    <row r="29" spans="3:9" x14ac:dyDescent="0.25">
      <c r="C29" s="28">
        <v>0.16666666666666666</v>
      </c>
      <c r="D29" t="s">
        <v>201</v>
      </c>
      <c r="E29" t="s">
        <v>203</v>
      </c>
    </row>
    <row r="30" spans="3:9" x14ac:dyDescent="0.25">
      <c r="C30" s="28">
        <v>0.20833333333333334</v>
      </c>
      <c r="D30" t="s">
        <v>198</v>
      </c>
      <c r="E30" t="s">
        <v>203</v>
      </c>
    </row>
    <row r="31" spans="3:9" x14ac:dyDescent="0.25">
      <c r="C31" s="28">
        <v>0.25</v>
      </c>
      <c r="D31" t="s">
        <v>198</v>
      </c>
      <c r="E31" t="s">
        <v>204</v>
      </c>
    </row>
    <row r="32" spans="3:9" x14ac:dyDescent="0.25">
      <c r="C32" s="28">
        <v>0.29166666666666669</v>
      </c>
      <c r="D32" t="s">
        <v>201</v>
      </c>
      <c r="E32" t="s">
        <v>204</v>
      </c>
    </row>
    <row r="33" spans="3:8" x14ac:dyDescent="0.25">
      <c r="C33" s="28">
        <v>0.33333333333333331</v>
      </c>
      <c r="D33" t="s">
        <v>202</v>
      </c>
      <c r="E33" t="s">
        <v>204</v>
      </c>
    </row>
    <row r="34" spans="3:8" x14ac:dyDescent="0.25">
      <c r="C34" s="43" t="s">
        <v>215</v>
      </c>
      <c r="D34" s="43" t="s">
        <v>206</v>
      </c>
      <c r="E34" s="43" t="s">
        <v>207</v>
      </c>
      <c r="F34" s="43"/>
      <c r="G34" s="43" t="s">
        <v>210</v>
      </c>
      <c r="H34" s="43" t="s">
        <v>211</v>
      </c>
    </row>
    <row r="35" spans="3:8" x14ac:dyDescent="0.25">
      <c r="C35" s="28">
        <v>0</v>
      </c>
      <c r="D35" t="s">
        <v>195</v>
      </c>
      <c r="E35" t="s">
        <v>164</v>
      </c>
      <c r="G35" t="s">
        <v>198</v>
      </c>
      <c r="H35" t="s">
        <v>200</v>
      </c>
    </row>
    <row r="36" spans="3:8" x14ac:dyDescent="0.25">
      <c r="C36" s="28">
        <v>4.1666666666666664E-2</v>
      </c>
      <c r="D36" t="s">
        <v>196</v>
      </c>
      <c r="E36" t="s">
        <v>164</v>
      </c>
      <c r="G36" t="s">
        <v>201</v>
      </c>
      <c r="H36" t="s">
        <v>200</v>
      </c>
    </row>
    <row r="37" spans="3:8" x14ac:dyDescent="0.25">
      <c r="C37" s="28">
        <v>8.3333333333333329E-2</v>
      </c>
      <c r="D37" t="s">
        <v>197</v>
      </c>
      <c r="E37" t="s">
        <v>164</v>
      </c>
      <c r="G37" t="s">
        <v>202</v>
      </c>
      <c r="H37" t="s">
        <v>200</v>
      </c>
    </row>
    <row r="38" spans="3:8" x14ac:dyDescent="0.25">
      <c r="C38" s="28">
        <v>0.125</v>
      </c>
      <c r="D38" t="s">
        <v>197</v>
      </c>
      <c r="E38" t="s">
        <v>172</v>
      </c>
      <c r="G38" t="s">
        <v>202</v>
      </c>
      <c r="H38" t="s">
        <v>203</v>
      </c>
    </row>
    <row r="39" spans="3:8" x14ac:dyDescent="0.25">
      <c r="C39" s="28">
        <v>0.16666666666666666</v>
      </c>
      <c r="D39" t="s">
        <v>196</v>
      </c>
      <c r="E39" t="s">
        <v>172</v>
      </c>
      <c r="G39" t="s">
        <v>201</v>
      </c>
      <c r="H39" t="s">
        <v>203</v>
      </c>
    </row>
    <row r="40" spans="3:8" x14ac:dyDescent="0.25">
      <c r="C40" s="28">
        <v>0.20833333333333334</v>
      </c>
      <c r="D40" t="s">
        <v>195</v>
      </c>
      <c r="E40" t="s">
        <v>172</v>
      </c>
      <c r="G40" t="s">
        <v>198</v>
      </c>
      <c r="H40" t="s">
        <v>203</v>
      </c>
    </row>
    <row r="41" spans="3:8" x14ac:dyDescent="0.25">
      <c r="C41" s="28">
        <v>0.25</v>
      </c>
      <c r="D41" t="s">
        <v>195</v>
      </c>
      <c r="E41" t="s">
        <v>175</v>
      </c>
      <c r="G41" t="s">
        <v>198</v>
      </c>
      <c r="H41" t="s">
        <v>204</v>
      </c>
    </row>
    <row r="42" spans="3:8" x14ac:dyDescent="0.25">
      <c r="C42" s="28">
        <v>0.29166666666666669</v>
      </c>
      <c r="D42" t="s">
        <v>196</v>
      </c>
      <c r="E42" t="s">
        <v>175</v>
      </c>
      <c r="G42" t="s">
        <v>201</v>
      </c>
      <c r="H42" t="s">
        <v>204</v>
      </c>
    </row>
    <row r="43" spans="3:8" x14ac:dyDescent="0.25">
      <c r="C43" s="28">
        <v>0.33333333333333331</v>
      </c>
      <c r="D43" t="s">
        <v>197</v>
      </c>
      <c r="E43" t="s">
        <v>175</v>
      </c>
      <c r="G43" t="s">
        <v>202</v>
      </c>
      <c r="H43" t="s">
        <v>204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workbookViewId="0">
      <selection activeCell="A4" sqref="A4"/>
    </sheetView>
  </sheetViews>
  <sheetFormatPr defaultRowHeight="15" x14ac:dyDescent="0.25"/>
  <cols>
    <col min="1" max="1" width="8.85546875" bestFit="1" customWidth="1"/>
    <col min="2" max="2" width="23" bestFit="1" customWidth="1"/>
  </cols>
  <sheetData>
    <row r="2" spans="1:3" x14ac:dyDescent="0.25">
      <c r="B2" t="s">
        <v>205</v>
      </c>
    </row>
    <row r="3" spans="1:3" x14ac:dyDescent="0.25">
      <c r="A3" t="s">
        <v>209</v>
      </c>
      <c r="B3" s="43" t="s">
        <v>206</v>
      </c>
      <c r="C3" s="43" t="s">
        <v>159</v>
      </c>
    </row>
    <row r="4" spans="1:3" x14ac:dyDescent="0.25">
      <c r="A4" s="28">
        <v>0</v>
      </c>
      <c r="B4" t="s">
        <v>195</v>
      </c>
      <c r="C4" t="s">
        <v>198</v>
      </c>
    </row>
    <row r="5" spans="1:3" x14ac:dyDescent="0.25">
      <c r="A5" s="28">
        <v>4.1666666666666664E-2</v>
      </c>
      <c r="B5" t="s">
        <v>196</v>
      </c>
      <c r="C5" t="s">
        <v>201</v>
      </c>
    </row>
    <row r="6" spans="1:3" x14ac:dyDescent="0.25">
      <c r="A6" s="28">
        <v>8.3333333333333329E-2</v>
      </c>
      <c r="B6" t="s">
        <v>197</v>
      </c>
      <c r="C6" t="s">
        <v>202</v>
      </c>
    </row>
    <row r="7" spans="1:3" x14ac:dyDescent="0.25">
      <c r="A7" s="28">
        <v>0.125</v>
      </c>
      <c r="B7" t="s">
        <v>197</v>
      </c>
      <c r="C7" t="s">
        <v>202</v>
      </c>
    </row>
    <row r="8" spans="1:3" x14ac:dyDescent="0.25">
      <c r="A8" s="28">
        <v>0.16666666666666666</v>
      </c>
      <c r="B8" t="s">
        <v>196</v>
      </c>
      <c r="C8" t="s">
        <v>201</v>
      </c>
    </row>
    <row r="9" spans="1:3" x14ac:dyDescent="0.25">
      <c r="A9" s="28">
        <v>0.20833333333333334</v>
      </c>
      <c r="B9" t="s">
        <v>195</v>
      </c>
      <c r="C9" t="s">
        <v>198</v>
      </c>
    </row>
    <row r="10" spans="1:3" x14ac:dyDescent="0.25">
      <c r="A10" s="28">
        <v>0.25</v>
      </c>
      <c r="B10" t="s">
        <v>195</v>
      </c>
      <c r="C10" t="s">
        <v>198</v>
      </c>
    </row>
    <row r="11" spans="1:3" x14ac:dyDescent="0.25">
      <c r="A11" s="28">
        <v>0.29166666666666669</v>
      </c>
      <c r="B11" t="s">
        <v>196</v>
      </c>
      <c r="C11" t="s">
        <v>201</v>
      </c>
    </row>
    <row r="12" spans="1:3" x14ac:dyDescent="0.25">
      <c r="A12" s="28">
        <v>0.33333333333333331</v>
      </c>
      <c r="B12" t="s">
        <v>197</v>
      </c>
      <c r="C12" t="s">
        <v>202</v>
      </c>
    </row>
    <row r="13" spans="1:3" x14ac:dyDescent="0.25">
      <c r="B13" s="43" t="s">
        <v>207</v>
      </c>
      <c r="C13" s="43" t="s">
        <v>159</v>
      </c>
    </row>
    <row r="14" spans="1:3" x14ac:dyDescent="0.25">
      <c r="A14" s="28">
        <v>0</v>
      </c>
      <c r="B14" t="s">
        <v>163</v>
      </c>
      <c r="C14" t="s">
        <v>199</v>
      </c>
    </row>
    <row r="15" spans="1:3" x14ac:dyDescent="0.25">
      <c r="A15" s="28">
        <v>4.1666666666666664E-2</v>
      </c>
      <c r="B15" t="s">
        <v>168</v>
      </c>
      <c r="C15" t="s">
        <v>170</v>
      </c>
    </row>
    <row r="16" spans="1:3" x14ac:dyDescent="0.25">
      <c r="A16" s="28">
        <v>8.3333333333333329E-2</v>
      </c>
      <c r="B16" t="s">
        <v>171</v>
      </c>
      <c r="C16" t="s">
        <v>174</v>
      </c>
    </row>
    <row r="17" spans="1:3" x14ac:dyDescent="0.25">
      <c r="A17" s="28">
        <v>0.125</v>
      </c>
      <c r="B17" t="s">
        <v>168</v>
      </c>
      <c r="C17" t="s">
        <v>170</v>
      </c>
    </row>
    <row r="18" spans="1:3" x14ac:dyDescent="0.25">
      <c r="A18" s="28">
        <v>0.16666666666666666</v>
      </c>
      <c r="B18" t="s">
        <v>163</v>
      </c>
      <c r="C18" t="s">
        <v>199</v>
      </c>
    </row>
    <row r="19" spans="1:3" x14ac:dyDescent="0.25">
      <c r="A19" s="28">
        <v>0.20833333333333334</v>
      </c>
      <c r="B19" t="s">
        <v>171</v>
      </c>
      <c r="C19" t="s">
        <v>174</v>
      </c>
    </row>
    <row r="20" spans="1:3" x14ac:dyDescent="0.25">
      <c r="A20" s="28">
        <v>0.25</v>
      </c>
      <c r="B20" t="s">
        <v>168</v>
      </c>
      <c r="C20" t="s">
        <v>170</v>
      </c>
    </row>
    <row r="21" spans="1:3" x14ac:dyDescent="0.25">
      <c r="A21" s="28">
        <v>0.29166666666666669</v>
      </c>
      <c r="B21" t="s">
        <v>171</v>
      </c>
      <c r="C21" t="s">
        <v>174</v>
      </c>
    </row>
    <row r="22" spans="1:3" x14ac:dyDescent="0.25">
      <c r="A22" s="28">
        <v>0.33333333333333331</v>
      </c>
      <c r="B22" t="s">
        <v>163</v>
      </c>
      <c r="C22" t="s">
        <v>199</v>
      </c>
    </row>
    <row r="23" spans="1:3" x14ac:dyDescent="0.25">
      <c r="B23" s="43" t="s">
        <v>208</v>
      </c>
      <c r="C23" s="43" t="s">
        <v>159</v>
      </c>
    </row>
    <row r="24" spans="1:3" x14ac:dyDescent="0.25">
      <c r="A24" s="28">
        <v>0</v>
      </c>
      <c r="B24" t="s">
        <v>164</v>
      </c>
      <c r="C24" t="s">
        <v>200</v>
      </c>
    </row>
    <row r="25" spans="1:3" x14ac:dyDescent="0.25">
      <c r="A25" s="28">
        <v>4.1666666666666664E-2</v>
      </c>
      <c r="B25" t="s">
        <v>164</v>
      </c>
      <c r="C25" t="s">
        <v>200</v>
      </c>
    </row>
    <row r="26" spans="1:3" x14ac:dyDescent="0.25">
      <c r="A26" s="28">
        <v>8.3333333333333329E-2</v>
      </c>
      <c r="B26" t="s">
        <v>164</v>
      </c>
      <c r="C26" t="s">
        <v>200</v>
      </c>
    </row>
    <row r="27" spans="1:3" x14ac:dyDescent="0.25">
      <c r="A27" s="28">
        <v>0.125</v>
      </c>
      <c r="B27" t="s">
        <v>172</v>
      </c>
      <c r="C27" t="s">
        <v>203</v>
      </c>
    </row>
    <row r="28" spans="1:3" x14ac:dyDescent="0.25">
      <c r="A28" s="28">
        <v>0.16666666666666666</v>
      </c>
      <c r="B28" t="s">
        <v>172</v>
      </c>
      <c r="C28" t="s">
        <v>203</v>
      </c>
    </row>
    <row r="29" spans="1:3" x14ac:dyDescent="0.25">
      <c r="A29" s="28">
        <v>0.20833333333333334</v>
      </c>
      <c r="B29" t="s">
        <v>172</v>
      </c>
      <c r="C29" t="s">
        <v>203</v>
      </c>
    </row>
    <row r="30" spans="1:3" x14ac:dyDescent="0.25">
      <c r="A30" s="28">
        <v>0.25</v>
      </c>
      <c r="B30" t="s">
        <v>175</v>
      </c>
      <c r="C30" t="s">
        <v>204</v>
      </c>
    </row>
    <row r="31" spans="1:3" x14ac:dyDescent="0.25">
      <c r="A31" s="28">
        <v>0.29166666666666669</v>
      </c>
      <c r="B31" t="s">
        <v>175</v>
      </c>
      <c r="C31" t="s">
        <v>204</v>
      </c>
    </row>
    <row r="32" spans="1:3" x14ac:dyDescent="0.25">
      <c r="A32" s="28">
        <v>0.33333333333333331</v>
      </c>
      <c r="B32" t="s">
        <v>175</v>
      </c>
      <c r="C32" t="s">
        <v>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9"/>
  <sheetViews>
    <sheetView topLeftCell="B1" workbookViewId="0">
      <selection activeCell="G88" sqref="G88"/>
    </sheetView>
  </sheetViews>
  <sheetFormatPr defaultRowHeight="15" x14ac:dyDescent="0.25"/>
  <cols>
    <col min="2" max="2" width="10.28515625" bestFit="1" customWidth="1"/>
  </cols>
  <sheetData>
    <row r="1" spans="1:11" s="20" customFormat="1" ht="15.75" x14ac:dyDescent="0.25">
      <c r="A1" s="35" t="s">
        <v>58</v>
      </c>
      <c r="B1" s="35" t="s">
        <v>59</v>
      </c>
      <c r="C1" s="39" t="s">
        <v>90</v>
      </c>
      <c r="D1" s="35" t="s">
        <v>60</v>
      </c>
      <c r="E1" s="35"/>
      <c r="F1" s="35" t="s">
        <v>61</v>
      </c>
      <c r="G1" s="35"/>
      <c r="H1" s="35" t="s">
        <v>62</v>
      </c>
      <c r="I1" s="35"/>
      <c r="J1" s="35" t="s">
        <v>63</v>
      </c>
      <c r="K1" s="35"/>
    </row>
    <row r="2" spans="1:11" s="20" customFormat="1" ht="15.75" x14ac:dyDescent="0.25">
      <c r="A2" s="35"/>
      <c r="B2" s="35"/>
      <c r="C2" s="39"/>
      <c r="D2" s="6" t="s">
        <v>64</v>
      </c>
      <c r="E2" s="6" t="s">
        <v>65</v>
      </c>
      <c r="F2" s="6" t="s">
        <v>66</v>
      </c>
      <c r="G2" s="6" t="s">
        <v>67</v>
      </c>
      <c r="H2" s="6" t="s">
        <v>68</v>
      </c>
      <c r="I2" s="6" t="s">
        <v>69</v>
      </c>
      <c r="J2" s="6" t="s">
        <v>70</v>
      </c>
      <c r="K2" s="6" t="s">
        <v>71</v>
      </c>
    </row>
    <row r="3" spans="1:11" s="20" customFormat="1" ht="15.75" x14ac:dyDescent="0.25">
      <c r="A3" s="41">
        <v>1</v>
      </c>
      <c r="B3" s="41" t="s">
        <v>0</v>
      </c>
      <c r="C3" s="7">
        <v>1</v>
      </c>
      <c r="D3" s="1" t="s">
        <v>72</v>
      </c>
      <c r="E3" s="1" t="s">
        <v>72</v>
      </c>
      <c r="F3" s="1" t="s">
        <v>72</v>
      </c>
      <c r="G3" s="1" t="s">
        <v>72</v>
      </c>
      <c r="H3" s="1" t="s">
        <v>72</v>
      </c>
      <c r="I3" s="1" t="s">
        <v>72</v>
      </c>
      <c r="J3" s="1" t="s">
        <v>72</v>
      </c>
      <c r="K3" s="1" t="s">
        <v>72</v>
      </c>
    </row>
    <row r="4" spans="1:11" s="20" customFormat="1" ht="15.75" x14ac:dyDescent="0.25">
      <c r="A4" s="41"/>
      <c r="B4" s="41"/>
      <c r="C4" s="7">
        <v>2</v>
      </c>
      <c r="D4" s="1" t="s">
        <v>72</v>
      </c>
      <c r="E4" s="1" t="s">
        <v>73</v>
      </c>
      <c r="F4" s="1" t="s">
        <v>72</v>
      </c>
      <c r="G4" s="1" t="s">
        <v>73</v>
      </c>
      <c r="H4" s="1" t="s">
        <v>72</v>
      </c>
      <c r="I4" s="1" t="s">
        <v>73</v>
      </c>
      <c r="J4" s="1" t="s">
        <v>72</v>
      </c>
      <c r="K4" s="1" t="s">
        <v>73</v>
      </c>
    </row>
    <row r="5" spans="1:11" s="20" customFormat="1" ht="15.75" x14ac:dyDescent="0.25">
      <c r="A5" s="41"/>
      <c r="B5" s="41"/>
      <c r="C5" s="7">
        <v>3</v>
      </c>
      <c r="D5" s="1" t="s">
        <v>72</v>
      </c>
      <c r="E5" s="1" t="s">
        <v>74</v>
      </c>
      <c r="F5" s="1" t="s">
        <v>72</v>
      </c>
      <c r="G5" s="1" t="s">
        <v>74</v>
      </c>
      <c r="H5" s="1" t="s">
        <v>72</v>
      </c>
      <c r="I5" s="1" t="s">
        <v>74</v>
      </c>
      <c r="J5" s="1" t="s">
        <v>72</v>
      </c>
      <c r="K5" s="1" t="s">
        <v>74</v>
      </c>
    </row>
    <row r="6" spans="1:11" s="20" customFormat="1" ht="15.75" x14ac:dyDescent="0.25">
      <c r="A6" s="41"/>
      <c r="B6" s="41"/>
      <c r="C6" s="7">
        <v>4</v>
      </c>
      <c r="D6" s="1" t="s">
        <v>73</v>
      </c>
      <c r="E6" s="1" t="s">
        <v>72</v>
      </c>
      <c r="F6" s="1" t="s">
        <v>73</v>
      </c>
      <c r="G6" s="1" t="s">
        <v>72</v>
      </c>
      <c r="H6" s="1" t="s">
        <v>73</v>
      </c>
      <c r="I6" s="1" t="s">
        <v>72</v>
      </c>
      <c r="J6" s="1" t="s">
        <v>73</v>
      </c>
      <c r="K6" s="1" t="s">
        <v>72</v>
      </c>
    </row>
    <row r="7" spans="1:11" s="20" customFormat="1" ht="15.75" x14ac:dyDescent="0.25">
      <c r="A7" s="41"/>
      <c r="B7" s="41"/>
      <c r="C7" s="7">
        <v>5</v>
      </c>
      <c r="D7" s="1" t="s">
        <v>73</v>
      </c>
      <c r="E7" s="1" t="s">
        <v>73</v>
      </c>
      <c r="F7" s="1" t="s">
        <v>73</v>
      </c>
      <c r="G7" s="1" t="s">
        <v>73</v>
      </c>
      <c r="H7" s="1" t="s">
        <v>73</v>
      </c>
      <c r="I7" s="1" t="s">
        <v>73</v>
      </c>
      <c r="J7" s="1" t="s">
        <v>73</v>
      </c>
      <c r="K7" s="1" t="s">
        <v>73</v>
      </c>
    </row>
    <row r="8" spans="1:11" s="20" customFormat="1" ht="15.75" x14ac:dyDescent="0.25">
      <c r="A8" s="41"/>
      <c r="B8" s="41"/>
      <c r="C8" s="7">
        <v>6</v>
      </c>
      <c r="D8" s="1" t="s">
        <v>73</v>
      </c>
      <c r="E8" s="1" t="s">
        <v>74</v>
      </c>
      <c r="F8" s="1" t="s">
        <v>73</v>
      </c>
      <c r="G8" s="1" t="s">
        <v>74</v>
      </c>
      <c r="H8" s="1" t="s">
        <v>73</v>
      </c>
      <c r="I8" s="1" t="s">
        <v>74</v>
      </c>
      <c r="J8" s="1" t="s">
        <v>73</v>
      </c>
      <c r="K8" s="1" t="s">
        <v>74</v>
      </c>
    </row>
    <row r="9" spans="1:11" s="20" customFormat="1" ht="15.75" x14ac:dyDescent="0.25">
      <c r="A9" s="41">
        <v>2</v>
      </c>
      <c r="B9" s="41" t="s">
        <v>1</v>
      </c>
      <c r="C9" s="7">
        <v>1</v>
      </c>
      <c r="D9" s="7" t="s">
        <v>75</v>
      </c>
      <c r="E9" s="1" t="s">
        <v>72</v>
      </c>
      <c r="F9" s="7" t="s">
        <v>75</v>
      </c>
      <c r="G9" s="1" t="s">
        <v>72</v>
      </c>
      <c r="H9" s="7" t="s">
        <v>75</v>
      </c>
      <c r="I9" s="1" t="s">
        <v>72</v>
      </c>
      <c r="J9" s="7" t="s">
        <v>75</v>
      </c>
      <c r="K9" s="1" t="s">
        <v>72</v>
      </c>
    </row>
    <row r="10" spans="1:11" s="20" customFormat="1" ht="15.75" x14ac:dyDescent="0.25">
      <c r="A10" s="41"/>
      <c r="B10" s="41"/>
      <c r="C10" s="7">
        <v>2</v>
      </c>
      <c r="D10" s="7" t="s">
        <v>75</v>
      </c>
      <c r="E10" s="1" t="s">
        <v>73</v>
      </c>
      <c r="F10" s="7" t="s">
        <v>75</v>
      </c>
      <c r="G10" s="1" t="s">
        <v>73</v>
      </c>
      <c r="H10" s="7" t="s">
        <v>75</v>
      </c>
      <c r="I10" s="1" t="s">
        <v>73</v>
      </c>
      <c r="J10" s="7" t="s">
        <v>75</v>
      </c>
      <c r="K10" s="1" t="s">
        <v>73</v>
      </c>
    </row>
    <row r="11" spans="1:11" s="20" customFormat="1" ht="15.75" x14ac:dyDescent="0.25">
      <c r="A11" s="41"/>
      <c r="B11" s="41"/>
      <c r="C11" s="7">
        <v>3</v>
      </c>
      <c r="D11" s="7" t="s">
        <v>75</v>
      </c>
      <c r="E11" s="1" t="s">
        <v>74</v>
      </c>
      <c r="F11" s="7" t="s">
        <v>75</v>
      </c>
      <c r="G11" s="1" t="s">
        <v>74</v>
      </c>
      <c r="H11" s="7" t="s">
        <v>75</v>
      </c>
      <c r="I11" s="1" t="s">
        <v>74</v>
      </c>
      <c r="J11" s="7" t="s">
        <v>75</v>
      </c>
      <c r="K11" s="1" t="s">
        <v>74</v>
      </c>
    </row>
    <row r="12" spans="1:11" s="20" customFormat="1" ht="15.75" x14ac:dyDescent="0.25">
      <c r="A12" s="41">
        <v>3</v>
      </c>
      <c r="B12" s="41" t="s">
        <v>2</v>
      </c>
      <c r="C12" s="7">
        <v>1</v>
      </c>
      <c r="D12" s="1" t="s">
        <v>73</v>
      </c>
      <c r="E12" s="1" t="s">
        <v>73</v>
      </c>
      <c r="F12" s="1" t="s">
        <v>73</v>
      </c>
      <c r="G12" s="1" t="s">
        <v>73</v>
      </c>
      <c r="H12" s="7" t="s">
        <v>75</v>
      </c>
      <c r="I12" s="1" t="s">
        <v>72</v>
      </c>
      <c r="J12" s="7" t="s">
        <v>75</v>
      </c>
      <c r="K12" s="1" t="s">
        <v>72</v>
      </c>
    </row>
    <row r="13" spans="1:11" s="20" customFormat="1" ht="15.75" x14ac:dyDescent="0.25">
      <c r="A13" s="41"/>
      <c r="B13" s="41"/>
      <c r="C13" s="7">
        <v>2</v>
      </c>
      <c r="D13" s="7" t="s">
        <v>75</v>
      </c>
      <c r="E13" s="7" t="s">
        <v>75</v>
      </c>
      <c r="F13" s="7" t="s">
        <v>75</v>
      </c>
      <c r="G13" s="7" t="s">
        <v>75</v>
      </c>
      <c r="H13" s="7" t="s">
        <v>75</v>
      </c>
      <c r="I13" s="1" t="s">
        <v>73</v>
      </c>
      <c r="J13" s="7" t="s">
        <v>75</v>
      </c>
      <c r="K13" s="1" t="s">
        <v>73</v>
      </c>
    </row>
    <row r="14" spans="1:11" s="20" customFormat="1" ht="15.75" x14ac:dyDescent="0.25">
      <c r="A14" s="41"/>
      <c r="B14" s="41"/>
      <c r="C14" s="7">
        <v>3</v>
      </c>
      <c r="D14" s="7" t="s">
        <v>75</v>
      </c>
      <c r="E14" s="7" t="s">
        <v>75</v>
      </c>
      <c r="F14" s="7" t="s">
        <v>75</v>
      </c>
      <c r="G14" s="7" t="s">
        <v>75</v>
      </c>
      <c r="H14" s="7" t="s">
        <v>75</v>
      </c>
      <c r="I14" s="1" t="s">
        <v>74</v>
      </c>
      <c r="J14" s="7" t="s">
        <v>75</v>
      </c>
      <c r="K14" s="1" t="s">
        <v>74</v>
      </c>
    </row>
    <row r="15" spans="1:11" s="20" customFormat="1" ht="15.75" x14ac:dyDescent="0.25">
      <c r="A15" s="35" t="s">
        <v>58</v>
      </c>
      <c r="B15" s="35" t="s">
        <v>59</v>
      </c>
      <c r="C15" s="39" t="s">
        <v>90</v>
      </c>
      <c r="D15" s="35" t="s">
        <v>60</v>
      </c>
      <c r="E15" s="35"/>
      <c r="F15" s="35" t="s">
        <v>61</v>
      </c>
      <c r="G15" s="35"/>
      <c r="H15" s="35" t="s">
        <v>62</v>
      </c>
      <c r="I15" s="35"/>
      <c r="J15" s="35" t="s">
        <v>63</v>
      </c>
      <c r="K15" s="35"/>
    </row>
    <row r="16" spans="1:11" s="20" customFormat="1" ht="15.75" x14ac:dyDescent="0.25">
      <c r="A16" s="35"/>
      <c r="B16" s="35"/>
      <c r="C16" s="39"/>
      <c r="D16" s="6" t="s">
        <v>64</v>
      </c>
      <c r="E16" s="6" t="s">
        <v>65</v>
      </c>
      <c r="F16" s="6" t="s">
        <v>66</v>
      </c>
      <c r="G16" s="6" t="s">
        <v>67</v>
      </c>
      <c r="H16" s="6" t="s">
        <v>68</v>
      </c>
      <c r="I16" s="6" t="s">
        <v>69</v>
      </c>
      <c r="J16" s="6" t="s">
        <v>70</v>
      </c>
      <c r="K16" s="6" t="s">
        <v>71</v>
      </c>
    </row>
    <row r="17" spans="1:12" s="20" customFormat="1" ht="15.75" x14ac:dyDescent="0.25">
      <c r="A17" s="7">
        <v>1</v>
      </c>
      <c r="B17" s="7" t="s">
        <v>1</v>
      </c>
      <c r="C17" s="7">
        <v>1</v>
      </c>
      <c r="D17" s="7" t="s">
        <v>75</v>
      </c>
      <c r="E17" s="1" t="s">
        <v>72</v>
      </c>
      <c r="F17" s="7" t="s">
        <v>75</v>
      </c>
      <c r="G17" s="1" t="s">
        <v>73</v>
      </c>
      <c r="H17" s="7" t="s">
        <v>75</v>
      </c>
      <c r="I17" s="1" t="s">
        <v>74</v>
      </c>
      <c r="J17" s="7" t="s">
        <v>75</v>
      </c>
      <c r="K17" s="1" t="s">
        <v>73</v>
      </c>
    </row>
    <row r="18" spans="1:12" s="20" customFormat="1" ht="15.75" x14ac:dyDescent="0.25">
      <c r="A18" s="7">
        <v>2</v>
      </c>
      <c r="B18" s="7" t="s">
        <v>2</v>
      </c>
      <c r="C18" s="7">
        <v>1</v>
      </c>
      <c r="D18" s="1" t="s">
        <v>73</v>
      </c>
      <c r="E18" s="1" t="s">
        <v>73</v>
      </c>
      <c r="F18" s="1" t="s">
        <v>73</v>
      </c>
      <c r="G18" s="1" t="s">
        <v>73</v>
      </c>
      <c r="H18" s="7" t="s">
        <v>75</v>
      </c>
      <c r="I18" s="1" t="s">
        <v>72</v>
      </c>
      <c r="J18" s="7" t="s">
        <v>75</v>
      </c>
      <c r="K18" s="1" t="s">
        <v>74</v>
      </c>
    </row>
    <row r="19" spans="1:12" s="20" customFormat="1" ht="15.75" x14ac:dyDescent="0.25">
      <c r="A19" s="7">
        <v>3</v>
      </c>
      <c r="B19" s="7" t="s">
        <v>0</v>
      </c>
      <c r="C19" s="7">
        <v>1</v>
      </c>
      <c r="D19" s="1" t="s">
        <v>72</v>
      </c>
      <c r="E19" s="1" t="s">
        <v>73</v>
      </c>
      <c r="F19" s="1" t="s">
        <v>72</v>
      </c>
      <c r="G19" s="1" t="s">
        <v>74</v>
      </c>
      <c r="H19" s="1" t="s">
        <v>73</v>
      </c>
      <c r="I19" s="1" t="s">
        <v>72</v>
      </c>
      <c r="J19" s="1" t="s">
        <v>73</v>
      </c>
      <c r="K19" s="1" t="s">
        <v>74</v>
      </c>
    </row>
    <row r="20" spans="1:12" s="20" customFormat="1" ht="15.75" x14ac:dyDescent="0.25">
      <c r="A20" s="35" t="s">
        <v>58</v>
      </c>
      <c r="B20" s="35" t="s">
        <v>59</v>
      </c>
      <c r="C20" s="39" t="s">
        <v>90</v>
      </c>
      <c r="D20" s="35" t="s">
        <v>60</v>
      </c>
      <c r="E20" s="35"/>
      <c r="F20" s="35" t="s">
        <v>61</v>
      </c>
      <c r="G20" s="35"/>
      <c r="H20" s="35" t="s">
        <v>62</v>
      </c>
      <c r="I20" s="35"/>
      <c r="J20" s="35" t="s">
        <v>63</v>
      </c>
      <c r="K20" s="35"/>
    </row>
    <row r="21" spans="1:12" s="20" customFormat="1" ht="15.75" x14ac:dyDescent="0.25">
      <c r="A21" s="35"/>
      <c r="B21" s="35"/>
      <c r="C21" s="39"/>
      <c r="D21" s="6" t="s">
        <v>64</v>
      </c>
      <c r="E21" s="6" t="s">
        <v>65</v>
      </c>
      <c r="F21" s="6" t="s">
        <v>66</v>
      </c>
      <c r="G21" s="6" t="s">
        <v>67</v>
      </c>
      <c r="H21" s="6" t="s">
        <v>68</v>
      </c>
      <c r="I21" s="6" t="s">
        <v>69</v>
      </c>
      <c r="J21" s="6" t="s">
        <v>70</v>
      </c>
      <c r="K21" s="6" t="s">
        <v>71</v>
      </c>
    </row>
    <row r="22" spans="1:12" s="20" customFormat="1" ht="15.75" x14ac:dyDescent="0.25">
      <c r="A22" s="21">
        <v>1</v>
      </c>
      <c r="B22" s="21" t="s">
        <v>2</v>
      </c>
      <c r="C22" s="21">
        <v>1</v>
      </c>
      <c r="D22" s="1" t="s">
        <v>73</v>
      </c>
      <c r="E22" s="1" t="s">
        <v>73</v>
      </c>
      <c r="F22" s="1" t="s">
        <v>73</v>
      </c>
      <c r="G22" s="1" t="s">
        <v>73</v>
      </c>
      <c r="H22" s="21" t="s">
        <v>75</v>
      </c>
      <c r="I22" s="1" t="s">
        <v>72</v>
      </c>
      <c r="J22" s="21" t="s">
        <v>75</v>
      </c>
      <c r="K22" s="1" t="s">
        <v>74</v>
      </c>
    </row>
    <row r="23" spans="1:12" s="20" customFormat="1" ht="15.75" x14ac:dyDescent="0.25">
      <c r="A23" s="21">
        <v>2</v>
      </c>
      <c r="B23" s="21" t="s">
        <v>0</v>
      </c>
      <c r="C23" s="21">
        <v>1</v>
      </c>
      <c r="D23" s="1" t="s">
        <v>72</v>
      </c>
      <c r="E23" s="1" t="s">
        <v>73</v>
      </c>
      <c r="F23" s="1" t="s">
        <v>72</v>
      </c>
      <c r="G23" s="1" t="s">
        <v>74</v>
      </c>
      <c r="H23" s="1" t="s">
        <v>73</v>
      </c>
      <c r="I23" s="1" t="s">
        <v>72</v>
      </c>
      <c r="J23" s="1" t="s">
        <v>73</v>
      </c>
      <c r="K23" s="1" t="s">
        <v>74</v>
      </c>
    </row>
    <row r="24" spans="1:12" s="20" customFormat="1" ht="15.75" x14ac:dyDescent="0.25">
      <c r="A24" s="21">
        <v>3</v>
      </c>
      <c r="B24" s="21" t="s">
        <v>1</v>
      </c>
      <c r="C24" s="21">
        <v>1</v>
      </c>
      <c r="D24" s="21" t="s">
        <v>75</v>
      </c>
      <c r="E24" s="1" t="s">
        <v>72</v>
      </c>
      <c r="F24" s="21" t="s">
        <v>75</v>
      </c>
      <c r="G24" s="1" t="s">
        <v>73</v>
      </c>
      <c r="H24" s="21" t="s">
        <v>75</v>
      </c>
      <c r="I24" s="1" t="s">
        <v>74</v>
      </c>
      <c r="J24" s="21" t="s">
        <v>75</v>
      </c>
      <c r="K24" s="1" t="s">
        <v>73</v>
      </c>
    </row>
    <row r="25" spans="1:12" s="20" customFormat="1" ht="15.75" x14ac:dyDescent="0.25"/>
    <row r="26" spans="1:12" s="20" customFormat="1" ht="15.75" x14ac:dyDescent="0.25"/>
    <row r="27" spans="1:12" s="20" customFormat="1" ht="15.75" x14ac:dyDescent="0.25"/>
    <row r="28" spans="1:12" ht="15.75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25">
      <c r="A29" s="40" t="s">
        <v>91</v>
      </c>
      <c r="B29" s="40"/>
    </row>
    <row r="30" spans="1:12" s="20" customFormat="1" ht="15.75" x14ac:dyDescent="0.25">
      <c r="A30" s="35" t="s">
        <v>58</v>
      </c>
      <c r="B30" s="35" t="s">
        <v>59</v>
      </c>
      <c r="C30" s="39" t="s">
        <v>90</v>
      </c>
      <c r="D30" s="35" t="s">
        <v>60</v>
      </c>
      <c r="E30" s="35"/>
      <c r="F30" s="35" t="s">
        <v>61</v>
      </c>
      <c r="G30" s="35"/>
      <c r="H30" s="35" t="s">
        <v>62</v>
      </c>
      <c r="I30" s="35"/>
      <c r="J30" s="35" t="s">
        <v>63</v>
      </c>
      <c r="K30" s="35"/>
    </row>
    <row r="31" spans="1:12" s="20" customFormat="1" ht="15.75" x14ac:dyDescent="0.25">
      <c r="A31" s="35"/>
      <c r="B31" s="35"/>
      <c r="C31" s="39"/>
      <c r="D31" s="6" t="s">
        <v>64</v>
      </c>
      <c r="E31" s="6" t="s">
        <v>65</v>
      </c>
      <c r="F31" s="6" t="s">
        <v>66</v>
      </c>
      <c r="G31" s="6" t="s">
        <v>67</v>
      </c>
      <c r="H31" s="6" t="s">
        <v>68</v>
      </c>
      <c r="I31" s="6" t="s">
        <v>69</v>
      </c>
      <c r="J31" s="6" t="s">
        <v>70</v>
      </c>
      <c r="K31" s="6" t="s">
        <v>71</v>
      </c>
    </row>
    <row r="32" spans="1:12" s="20" customFormat="1" ht="15.75" x14ac:dyDescent="0.25">
      <c r="A32" s="7">
        <v>1</v>
      </c>
      <c r="B32" s="7" t="s">
        <v>0</v>
      </c>
      <c r="C32" s="7">
        <v>1</v>
      </c>
      <c r="D32" s="1" t="s">
        <v>72</v>
      </c>
      <c r="E32" s="22" t="s">
        <v>74</v>
      </c>
      <c r="F32" s="22" t="s">
        <v>72</v>
      </c>
      <c r="G32" s="1" t="s">
        <v>74</v>
      </c>
      <c r="H32" s="1" t="s">
        <v>73</v>
      </c>
      <c r="I32" s="1" t="s">
        <v>72</v>
      </c>
      <c r="J32" s="1" t="s">
        <v>73</v>
      </c>
      <c r="K32" s="1" t="s">
        <v>74</v>
      </c>
    </row>
    <row r="33" spans="1:16" s="20" customFormat="1" ht="15.75" x14ac:dyDescent="0.25">
      <c r="A33" s="7">
        <v>2</v>
      </c>
      <c r="B33" s="21" t="s">
        <v>0</v>
      </c>
      <c r="C33" s="7">
        <v>1</v>
      </c>
      <c r="D33" s="1" t="s">
        <v>73</v>
      </c>
      <c r="E33" s="1" t="s">
        <v>74</v>
      </c>
      <c r="F33" s="22" t="s">
        <v>73</v>
      </c>
      <c r="G33" s="1" t="s">
        <v>73</v>
      </c>
      <c r="H33" s="1" t="s">
        <v>73</v>
      </c>
      <c r="I33" s="1" t="s">
        <v>73</v>
      </c>
      <c r="J33" s="1" t="s">
        <v>73</v>
      </c>
      <c r="K33" s="1" t="s">
        <v>73</v>
      </c>
    </row>
    <row r="35" spans="1:16" x14ac:dyDescent="0.25">
      <c r="A35" s="40" t="s">
        <v>92</v>
      </c>
      <c r="B35" s="40"/>
    </row>
    <row r="36" spans="1:16" s="20" customFormat="1" ht="15.75" x14ac:dyDescent="0.25">
      <c r="A36" s="35" t="s">
        <v>58</v>
      </c>
      <c r="B36" s="35" t="s">
        <v>59</v>
      </c>
      <c r="C36" s="39" t="s">
        <v>90</v>
      </c>
      <c r="D36" s="35" t="s">
        <v>60</v>
      </c>
      <c r="E36" s="35"/>
      <c r="F36" s="35" t="s">
        <v>61</v>
      </c>
      <c r="G36" s="35"/>
      <c r="H36" s="35" t="s">
        <v>62</v>
      </c>
      <c r="I36" s="35"/>
      <c r="J36" s="35" t="s">
        <v>63</v>
      </c>
      <c r="K36" s="35"/>
    </row>
    <row r="37" spans="1:16" s="20" customFormat="1" ht="15.75" x14ac:dyDescent="0.25">
      <c r="A37" s="35"/>
      <c r="B37" s="35"/>
      <c r="C37" s="39"/>
      <c r="D37" s="6" t="s">
        <v>64</v>
      </c>
      <c r="E37" s="6" t="s">
        <v>65</v>
      </c>
      <c r="F37" s="6" t="s">
        <v>66</v>
      </c>
      <c r="G37" s="6" t="s">
        <v>67</v>
      </c>
      <c r="H37" s="6" t="s">
        <v>68</v>
      </c>
      <c r="I37" s="6" t="s">
        <v>69</v>
      </c>
      <c r="J37" s="6" t="s">
        <v>70</v>
      </c>
      <c r="K37" s="6" t="s">
        <v>71</v>
      </c>
    </row>
    <row r="38" spans="1:16" s="20" customFormat="1" ht="15.75" x14ac:dyDescent="0.25">
      <c r="A38" s="7">
        <v>1</v>
      </c>
      <c r="B38" s="7" t="s">
        <v>1</v>
      </c>
      <c r="C38" s="7">
        <v>1</v>
      </c>
      <c r="D38" s="7" t="s">
        <v>75</v>
      </c>
      <c r="E38" s="22" t="s">
        <v>72</v>
      </c>
      <c r="F38" s="7" t="s">
        <v>75</v>
      </c>
      <c r="G38" s="1" t="s">
        <v>73</v>
      </c>
      <c r="H38" s="7" t="s">
        <v>75</v>
      </c>
      <c r="I38" s="1" t="s">
        <v>74</v>
      </c>
      <c r="J38" s="7" t="s">
        <v>75</v>
      </c>
      <c r="K38" s="1" t="s">
        <v>73</v>
      </c>
    </row>
    <row r="39" spans="1:16" s="20" customFormat="1" ht="15.75" x14ac:dyDescent="0.25">
      <c r="A39" s="7">
        <v>2</v>
      </c>
      <c r="B39" s="7" t="s">
        <v>1</v>
      </c>
      <c r="C39" s="7">
        <v>1</v>
      </c>
      <c r="D39" s="7" t="s">
        <v>75</v>
      </c>
      <c r="E39" s="22" t="s">
        <v>73</v>
      </c>
      <c r="F39" s="7" t="s">
        <v>75</v>
      </c>
      <c r="G39" s="22" t="s">
        <v>74</v>
      </c>
      <c r="H39" s="7" t="s">
        <v>75</v>
      </c>
      <c r="I39" s="1" t="s">
        <v>73</v>
      </c>
      <c r="J39" s="7" t="s">
        <v>75</v>
      </c>
      <c r="K39" s="1" t="s">
        <v>73</v>
      </c>
    </row>
    <row r="41" spans="1:16" x14ac:dyDescent="0.25">
      <c r="A41" s="40" t="s">
        <v>93</v>
      </c>
      <c r="B41" s="40"/>
    </row>
    <row r="42" spans="1:16" s="20" customFormat="1" ht="15.75" x14ac:dyDescent="0.25">
      <c r="A42" s="35" t="s">
        <v>58</v>
      </c>
      <c r="B42" s="35" t="s">
        <v>59</v>
      </c>
      <c r="C42" s="39" t="s">
        <v>90</v>
      </c>
      <c r="D42" s="35" t="s">
        <v>60</v>
      </c>
      <c r="E42" s="35"/>
      <c r="F42" s="35" t="s">
        <v>61</v>
      </c>
      <c r="G42" s="35"/>
      <c r="H42" s="35" t="s">
        <v>62</v>
      </c>
      <c r="I42" s="35"/>
      <c r="J42" s="35" t="s">
        <v>63</v>
      </c>
      <c r="K42" s="35"/>
    </row>
    <row r="43" spans="1:16" s="20" customFormat="1" ht="15.75" x14ac:dyDescent="0.25">
      <c r="A43" s="35"/>
      <c r="B43" s="35"/>
      <c r="C43" s="39"/>
      <c r="D43" s="6" t="s">
        <v>64</v>
      </c>
      <c r="E43" s="6" t="s">
        <v>65</v>
      </c>
      <c r="F43" s="6" t="s">
        <v>66</v>
      </c>
      <c r="G43" s="6" t="s">
        <v>67</v>
      </c>
      <c r="H43" s="6" t="s">
        <v>68</v>
      </c>
      <c r="I43" s="6" t="s">
        <v>69</v>
      </c>
      <c r="J43" s="6" t="s">
        <v>70</v>
      </c>
      <c r="K43" s="6" t="s">
        <v>71</v>
      </c>
    </row>
    <row r="44" spans="1:16" s="20" customFormat="1" ht="15.75" x14ac:dyDescent="0.25">
      <c r="A44" s="7">
        <v>1</v>
      </c>
      <c r="B44" s="7" t="s">
        <v>2</v>
      </c>
      <c r="C44" s="7">
        <v>1</v>
      </c>
      <c r="D44" s="22" t="s">
        <v>73</v>
      </c>
      <c r="E44" s="1" t="s">
        <v>73</v>
      </c>
      <c r="F44" s="1" t="s">
        <v>73</v>
      </c>
      <c r="G44" s="1" t="s">
        <v>73</v>
      </c>
      <c r="H44" s="7" t="s">
        <v>75</v>
      </c>
      <c r="I44" s="22" t="s">
        <v>72</v>
      </c>
      <c r="J44" s="7" t="s">
        <v>75</v>
      </c>
      <c r="K44" s="1" t="s">
        <v>74</v>
      </c>
    </row>
    <row r="45" spans="1:16" s="20" customFormat="1" ht="15.75" x14ac:dyDescent="0.25">
      <c r="A45" s="7">
        <v>2</v>
      </c>
      <c r="B45" s="21" t="s">
        <v>2</v>
      </c>
      <c r="C45" s="21">
        <v>1</v>
      </c>
      <c r="D45" s="1" t="s">
        <v>73</v>
      </c>
      <c r="E45" s="1" t="s">
        <v>73</v>
      </c>
      <c r="F45" s="1" t="s">
        <v>73</v>
      </c>
      <c r="G45" s="1" t="s">
        <v>73</v>
      </c>
      <c r="H45" s="21" t="s">
        <v>75</v>
      </c>
      <c r="I45" s="1" t="s">
        <v>74</v>
      </c>
      <c r="J45" s="21" t="s">
        <v>75</v>
      </c>
      <c r="K45" s="22" t="s">
        <v>126</v>
      </c>
      <c r="N45" s="4" t="s">
        <v>31</v>
      </c>
      <c r="O45" s="1" t="s">
        <v>125</v>
      </c>
      <c r="P45" s="3" t="s">
        <v>38</v>
      </c>
    </row>
    <row r="46" spans="1:16" x14ac:dyDescent="0.25">
      <c r="N46" s="1" t="s">
        <v>32</v>
      </c>
      <c r="O46" s="1" t="s">
        <v>125</v>
      </c>
      <c r="P46" s="3" t="s">
        <v>39</v>
      </c>
    </row>
    <row r="47" spans="1:16" x14ac:dyDescent="0.25">
      <c r="A47" s="40" t="s">
        <v>94</v>
      </c>
      <c r="B47" s="40"/>
      <c r="N47" s="1" t="s">
        <v>33</v>
      </c>
      <c r="O47" s="1" t="s">
        <v>125</v>
      </c>
      <c r="P47" s="3">
        <v>1</v>
      </c>
    </row>
    <row r="48" spans="1:16" s="20" customFormat="1" ht="15.75" x14ac:dyDescent="0.25">
      <c r="A48" s="35" t="s">
        <v>58</v>
      </c>
      <c r="B48" s="35" t="s">
        <v>59</v>
      </c>
      <c r="C48" s="39" t="s">
        <v>90</v>
      </c>
      <c r="D48" s="35" t="s">
        <v>60</v>
      </c>
      <c r="E48" s="35"/>
      <c r="F48" s="35" t="s">
        <v>61</v>
      </c>
      <c r="G48" s="35"/>
      <c r="H48" s="35" t="s">
        <v>62</v>
      </c>
      <c r="I48" s="35"/>
      <c r="J48" s="35" t="s">
        <v>63</v>
      </c>
      <c r="K48" s="35"/>
      <c r="N48" s="1" t="s">
        <v>34</v>
      </c>
      <c r="O48" s="1" t="s">
        <v>125</v>
      </c>
      <c r="P48" s="3">
        <v>1</v>
      </c>
    </row>
    <row r="49" spans="1:16" s="20" customFormat="1" ht="15.75" x14ac:dyDescent="0.25">
      <c r="A49" s="35"/>
      <c r="B49" s="35"/>
      <c r="C49" s="39"/>
      <c r="D49" s="6" t="s">
        <v>64</v>
      </c>
      <c r="E49" s="6" t="s">
        <v>65</v>
      </c>
      <c r="F49" s="6" t="s">
        <v>66</v>
      </c>
      <c r="G49" s="6" t="s">
        <v>67</v>
      </c>
      <c r="H49" s="6" t="s">
        <v>68</v>
      </c>
      <c r="I49" s="6" t="s">
        <v>69</v>
      </c>
      <c r="J49" s="6" t="s">
        <v>70</v>
      </c>
      <c r="K49" s="6" t="s">
        <v>71</v>
      </c>
      <c r="N49" s="1" t="s">
        <v>57</v>
      </c>
      <c r="O49" s="1" t="s">
        <v>125</v>
      </c>
      <c r="P49" s="3">
        <v>1</v>
      </c>
    </row>
    <row r="50" spans="1:16" s="20" customFormat="1" ht="15.75" x14ac:dyDescent="0.25">
      <c r="A50" s="7">
        <v>1</v>
      </c>
      <c r="B50" s="7" t="s">
        <v>0</v>
      </c>
      <c r="C50" s="7">
        <v>1</v>
      </c>
      <c r="D50" s="22" t="s">
        <v>72</v>
      </c>
      <c r="E50" s="1" t="s">
        <v>74</v>
      </c>
      <c r="F50" s="1" t="s">
        <v>72</v>
      </c>
      <c r="G50" s="1" t="s">
        <v>74</v>
      </c>
      <c r="H50" s="1" t="s">
        <v>72</v>
      </c>
      <c r="I50" s="22" t="s">
        <v>74</v>
      </c>
      <c r="J50" s="1" t="s">
        <v>73</v>
      </c>
      <c r="K50" s="1" t="s">
        <v>74</v>
      </c>
      <c r="N50" s="1" t="s">
        <v>35</v>
      </c>
      <c r="O50" s="1" t="s">
        <v>125</v>
      </c>
      <c r="P50" s="3" t="s">
        <v>15</v>
      </c>
    </row>
    <row r="51" spans="1:16" s="20" customFormat="1" ht="15.75" x14ac:dyDescent="0.25">
      <c r="A51" s="7">
        <v>2</v>
      </c>
      <c r="B51" s="7" t="s">
        <v>1</v>
      </c>
      <c r="C51" s="7">
        <v>1</v>
      </c>
      <c r="D51" s="7" t="s">
        <v>75</v>
      </c>
      <c r="E51" s="1" t="s">
        <v>73</v>
      </c>
      <c r="F51" s="7" t="s">
        <v>75</v>
      </c>
      <c r="G51" s="22" t="s">
        <v>73</v>
      </c>
      <c r="H51" s="7" t="s">
        <v>75</v>
      </c>
      <c r="I51" s="1" t="s">
        <v>73</v>
      </c>
      <c r="J51" s="7" t="s">
        <v>75</v>
      </c>
      <c r="K51" s="1" t="s">
        <v>73</v>
      </c>
    </row>
    <row r="53" spans="1:16" x14ac:dyDescent="0.25">
      <c r="A53" s="40" t="s">
        <v>95</v>
      </c>
      <c r="B53" s="40"/>
    </row>
    <row r="54" spans="1:16" s="20" customFormat="1" ht="15.75" x14ac:dyDescent="0.25">
      <c r="A54" s="35" t="s">
        <v>58</v>
      </c>
      <c r="B54" s="35" t="s">
        <v>59</v>
      </c>
      <c r="C54" s="39" t="s">
        <v>90</v>
      </c>
      <c r="D54" s="35" t="s">
        <v>60</v>
      </c>
      <c r="E54" s="35"/>
      <c r="F54" s="35" t="s">
        <v>61</v>
      </c>
      <c r="G54" s="35"/>
      <c r="H54" s="35" t="s">
        <v>62</v>
      </c>
      <c r="I54" s="35"/>
      <c r="J54" s="35" t="s">
        <v>63</v>
      </c>
      <c r="K54" s="35"/>
    </row>
    <row r="55" spans="1:16" s="20" customFormat="1" ht="15.75" x14ac:dyDescent="0.25">
      <c r="A55" s="35"/>
      <c r="B55" s="35"/>
      <c r="C55" s="39"/>
      <c r="D55" s="6" t="s">
        <v>64</v>
      </c>
      <c r="E55" s="6" t="s">
        <v>65</v>
      </c>
      <c r="F55" s="6" t="s">
        <v>66</v>
      </c>
      <c r="G55" s="6" t="s">
        <v>67</v>
      </c>
      <c r="H55" s="6" t="s">
        <v>68</v>
      </c>
      <c r="I55" s="6" t="s">
        <v>69</v>
      </c>
      <c r="J55" s="6" t="s">
        <v>70</v>
      </c>
      <c r="K55" s="6" t="s">
        <v>71</v>
      </c>
    </row>
    <row r="56" spans="1:16" s="20" customFormat="1" ht="15.75" x14ac:dyDescent="0.25">
      <c r="A56" s="7">
        <v>1</v>
      </c>
      <c r="B56" s="7" t="s">
        <v>0</v>
      </c>
      <c r="C56" s="7">
        <v>1</v>
      </c>
      <c r="D56" s="1" t="s">
        <v>72</v>
      </c>
      <c r="E56" s="22" t="s">
        <v>72</v>
      </c>
      <c r="F56" s="1" t="s">
        <v>72</v>
      </c>
      <c r="G56" s="1" t="s">
        <v>74</v>
      </c>
      <c r="H56" s="22" t="s">
        <v>73</v>
      </c>
      <c r="I56" s="1" t="s">
        <v>72</v>
      </c>
      <c r="J56" s="1" t="s">
        <v>73</v>
      </c>
      <c r="K56" s="1" t="s">
        <v>74</v>
      </c>
    </row>
    <row r="57" spans="1:16" s="20" customFormat="1" ht="15.75" x14ac:dyDescent="0.25">
      <c r="A57" s="7">
        <v>2</v>
      </c>
      <c r="B57" s="21" t="s">
        <v>2</v>
      </c>
      <c r="C57" s="21">
        <v>1</v>
      </c>
      <c r="D57" s="1" t="s">
        <v>73</v>
      </c>
      <c r="E57" s="1" t="s">
        <v>73</v>
      </c>
      <c r="F57" s="1" t="s">
        <v>73</v>
      </c>
      <c r="G57" s="1" t="s">
        <v>73</v>
      </c>
      <c r="H57" s="21" t="s">
        <v>75</v>
      </c>
      <c r="I57" s="22" t="s">
        <v>74</v>
      </c>
      <c r="J57" s="21" t="s">
        <v>75</v>
      </c>
      <c r="K57" s="1" t="s">
        <v>74</v>
      </c>
    </row>
    <row r="59" spans="1:16" x14ac:dyDescent="0.25">
      <c r="A59" s="40" t="s">
        <v>96</v>
      </c>
      <c r="B59" s="40"/>
    </row>
    <row r="60" spans="1:16" s="20" customFormat="1" ht="15.75" x14ac:dyDescent="0.25">
      <c r="A60" s="35" t="s">
        <v>58</v>
      </c>
      <c r="B60" s="35" t="s">
        <v>59</v>
      </c>
      <c r="C60" s="39" t="s">
        <v>90</v>
      </c>
      <c r="D60" s="35" t="s">
        <v>60</v>
      </c>
      <c r="E60" s="35"/>
      <c r="F60" s="35" t="s">
        <v>61</v>
      </c>
      <c r="G60" s="35"/>
      <c r="H60" s="35" t="s">
        <v>62</v>
      </c>
      <c r="I60" s="35"/>
      <c r="J60" s="35" t="s">
        <v>63</v>
      </c>
      <c r="K60" s="35"/>
    </row>
    <row r="61" spans="1:16" s="20" customFormat="1" ht="15.75" x14ac:dyDescent="0.25">
      <c r="A61" s="35"/>
      <c r="B61" s="35"/>
      <c r="C61" s="39"/>
      <c r="D61" s="6" t="s">
        <v>64</v>
      </c>
      <c r="E61" s="6" t="s">
        <v>65</v>
      </c>
      <c r="F61" s="6" t="s">
        <v>66</v>
      </c>
      <c r="G61" s="6" t="s">
        <v>67</v>
      </c>
      <c r="H61" s="6" t="s">
        <v>68</v>
      </c>
      <c r="I61" s="6" t="s">
        <v>69</v>
      </c>
      <c r="J61" s="6" t="s">
        <v>70</v>
      </c>
      <c r="K61" s="6" t="s">
        <v>71</v>
      </c>
    </row>
    <row r="62" spans="1:16" s="20" customFormat="1" ht="15.75" x14ac:dyDescent="0.25">
      <c r="A62" s="7">
        <v>1</v>
      </c>
      <c r="B62" s="7" t="s">
        <v>1</v>
      </c>
      <c r="C62" s="7">
        <v>1</v>
      </c>
      <c r="D62" s="7" t="s">
        <v>75</v>
      </c>
      <c r="E62" s="22" t="s">
        <v>74</v>
      </c>
      <c r="F62" s="7" t="s">
        <v>75</v>
      </c>
      <c r="G62" s="1" t="s">
        <v>73</v>
      </c>
      <c r="H62" s="7" t="s">
        <v>75</v>
      </c>
      <c r="I62" s="22" t="s">
        <v>72</v>
      </c>
      <c r="J62" s="7" t="s">
        <v>75</v>
      </c>
      <c r="K62" s="1" t="s">
        <v>73</v>
      </c>
    </row>
    <row r="63" spans="1:16" s="20" customFormat="1" ht="15.75" x14ac:dyDescent="0.25">
      <c r="A63" s="7">
        <v>2</v>
      </c>
      <c r="B63" s="21" t="s">
        <v>2</v>
      </c>
      <c r="C63" s="21">
        <v>1</v>
      </c>
      <c r="D63" s="1" t="s">
        <v>73</v>
      </c>
      <c r="E63" s="1" t="s">
        <v>73</v>
      </c>
      <c r="F63" s="1" t="s">
        <v>73</v>
      </c>
      <c r="G63" s="1" t="s">
        <v>73</v>
      </c>
      <c r="H63" s="21" t="s">
        <v>75</v>
      </c>
      <c r="I63" s="22" t="s">
        <v>73</v>
      </c>
      <c r="J63" s="21" t="s">
        <v>75</v>
      </c>
      <c r="K63" s="1" t="s">
        <v>73</v>
      </c>
    </row>
    <row r="65" spans="1:11" x14ac:dyDescent="0.25">
      <c r="A65" s="40" t="s">
        <v>97</v>
      </c>
      <c r="B65" s="40"/>
    </row>
    <row r="66" spans="1:11" s="20" customFormat="1" ht="15.75" x14ac:dyDescent="0.25">
      <c r="A66" s="35" t="s">
        <v>58</v>
      </c>
      <c r="B66" s="35" t="s">
        <v>59</v>
      </c>
      <c r="C66" s="39" t="s">
        <v>90</v>
      </c>
      <c r="D66" s="35" t="s">
        <v>60</v>
      </c>
      <c r="E66" s="35"/>
      <c r="F66" s="35" t="s">
        <v>61</v>
      </c>
      <c r="G66" s="35"/>
      <c r="H66" s="35" t="s">
        <v>62</v>
      </c>
      <c r="I66" s="35"/>
      <c r="J66" s="35" t="s">
        <v>63</v>
      </c>
      <c r="K66" s="35"/>
    </row>
    <row r="67" spans="1:11" s="20" customFormat="1" ht="15.75" x14ac:dyDescent="0.25">
      <c r="A67" s="35"/>
      <c r="B67" s="35"/>
      <c r="C67" s="39"/>
      <c r="D67" s="6" t="s">
        <v>64</v>
      </c>
      <c r="E67" s="6" t="s">
        <v>65</v>
      </c>
      <c r="F67" s="6" t="s">
        <v>66</v>
      </c>
      <c r="G67" s="6" t="s">
        <v>67</v>
      </c>
      <c r="H67" s="6" t="s">
        <v>68</v>
      </c>
      <c r="I67" s="6" t="s">
        <v>69</v>
      </c>
      <c r="J67" s="6" t="s">
        <v>70</v>
      </c>
      <c r="K67" s="6" t="s">
        <v>71</v>
      </c>
    </row>
    <row r="68" spans="1:11" s="20" customFormat="1" ht="15.75" x14ac:dyDescent="0.25">
      <c r="A68" s="7">
        <v>1</v>
      </c>
      <c r="B68" s="7" t="s">
        <v>1</v>
      </c>
      <c r="C68" s="7">
        <v>1</v>
      </c>
      <c r="D68" s="7" t="s">
        <v>75</v>
      </c>
      <c r="E68" s="22" t="s">
        <v>74</v>
      </c>
      <c r="F68" s="7" t="s">
        <v>75</v>
      </c>
      <c r="G68" s="1" t="s">
        <v>73</v>
      </c>
      <c r="H68" s="7" t="s">
        <v>75</v>
      </c>
      <c r="I68" s="22" t="s">
        <v>72</v>
      </c>
      <c r="J68" s="7" t="s">
        <v>75</v>
      </c>
      <c r="K68" s="1" t="s">
        <v>73</v>
      </c>
    </row>
    <row r="69" spans="1:11" s="20" customFormat="1" ht="15.75" x14ac:dyDescent="0.25">
      <c r="A69" s="7">
        <v>2</v>
      </c>
      <c r="B69" s="21" t="s">
        <v>2</v>
      </c>
      <c r="C69" s="21">
        <v>1</v>
      </c>
      <c r="D69" s="1" t="s">
        <v>73</v>
      </c>
      <c r="E69" s="1" t="s">
        <v>73</v>
      </c>
      <c r="F69" s="1" t="s">
        <v>73</v>
      </c>
      <c r="G69" s="1" t="s">
        <v>73</v>
      </c>
      <c r="H69" s="21" t="s">
        <v>75</v>
      </c>
      <c r="I69" s="1" t="s">
        <v>73</v>
      </c>
      <c r="J69" s="21" t="s">
        <v>75</v>
      </c>
      <c r="K69" s="22" t="s">
        <v>73</v>
      </c>
    </row>
    <row r="71" spans="1:11" x14ac:dyDescent="0.25">
      <c r="A71" s="40" t="s">
        <v>98</v>
      </c>
      <c r="B71" s="40"/>
    </row>
    <row r="72" spans="1:11" s="20" customFormat="1" ht="15.75" x14ac:dyDescent="0.25">
      <c r="A72" s="35" t="s">
        <v>58</v>
      </c>
      <c r="B72" s="35" t="s">
        <v>59</v>
      </c>
      <c r="C72" s="39" t="s">
        <v>90</v>
      </c>
      <c r="D72" s="35" t="s">
        <v>60</v>
      </c>
      <c r="E72" s="35"/>
      <c r="F72" s="35" t="s">
        <v>61</v>
      </c>
      <c r="G72" s="35"/>
      <c r="H72" s="35" t="s">
        <v>62</v>
      </c>
      <c r="I72" s="35"/>
      <c r="J72" s="35" t="s">
        <v>63</v>
      </c>
      <c r="K72" s="35"/>
    </row>
    <row r="73" spans="1:11" s="20" customFormat="1" ht="15.75" x14ac:dyDescent="0.25">
      <c r="A73" s="35"/>
      <c r="B73" s="35"/>
      <c r="C73" s="39"/>
      <c r="D73" s="6" t="s">
        <v>64</v>
      </c>
      <c r="E73" s="6" t="s">
        <v>65</v>
      </c>
      <c r="F73" s="6" t="s">
        <v>66</v>
      </c>
      <c r="G73" s="6" t="s">
        <v>67</v>
      </c>
      <c r="H73" s="6" t="s">
        <v>68</v>
      </c>
      <c r="I73" s="6" t="s">
        <v>69</v>
      </c>
      <c r="J73" s="6" t="s">
        <v>70</v>
      </c>
      <c r="K73" s="6" t="s">
        <v>71</v>
      </c>
    </row>
    <row r="74" spans="1:11" s="20" customFormat="1" ht="15.75" x14ac:dyDescent="0.25">
      <c r="A74" s="7">
        <v>1</v>
      </c>
      <c r="B74" s="7" t="s">
        <v>2</v>
      </c>
      <c r="C74" s="7">
        <v>1</v>
      </c>
      <c r="D74" s="1" t="s">
        <v>73</v>
      </c>
      <c r="E74" s="22" t="s">
        <v>73</v>
      </c>
      <c r="F74" s="1" t="s">
        <v>73</v>
      </c>
      <c r="G74" s="1" t="s">
        <v>73</v>
      </c>
      <c r="H74" s="7" t="s">
        <v>75</v>
      </c>
      <c r="I74" s="1" t="s">
        <v>72</v>
      </c>
      <c r="J74" s="7" t="s">
        <v>75</v>
      </c>
      <c r="K74" s="22" t="s">
        <v>72</v>
      </c>
    </row>
    <row r="75" spans="1:11" s="20" customFormat="1" ht="15.75" x14ac:dyDescent="0.25">
      <c r="A75" s="7">
        <v>2</v>
      </c>
      <c r="B75" s="21" t="s">
        <v>0</v>
      </c>
      <c r="C75" s="7">
        <v>1</v>
      </c>
      <c r="D75" s="1" t="s">
        <v>73</v>
      </c>
      <c r="E75" s="1" t="s">
        <v>74</v>
      </c>
      <c r="F75" s="1" t="s">
        <v>73</v>
      </c>
      <c r="G75" s="22" t="s">
        <v>74</v>
      </c>
      <c r="H75" s="1" t="s">
        <v>73</v>
      </c>
      <c r="I75" s="1" t="s">
        <v>74</v>
      </c>
      <c r="J75" s="1" t="s">
        <v>73</v>
      </c>
      <c r="K75" s="1" t="s">
        <v>74</v>
      </c>
    </row>
    <row r="77" spans="1:11" x14ac:dyDescent="0.25">
      <c r="A77" s="40" t="s">
        <v>99</v>
      </c>
      <c r="B77" s="40"/>
    </row>
    <row r="78" spans="1:11" s="20" customFormat="1" ht="15.75" x14ac:dyDescent="0.25">
      <c r="A78" s="35" t="s">
        <v>58</v>
      </c>
      <c r="B78" s="35" t="s">
        <v>59</v>
      </c>
      <c r="C78" s="39" t="s">
        <v>90</v>
      </c>
      <c r="D78" s="35" t="s">
        <v>60</v>
      </c>
      <c r="E78" s="35"/>
      <c r="F78" s="35" t="s">
        <v>61</v>
      </c>
      <c r="G78" s="35"/>
      <c r="H78" s="35" t="s">
        <v>62</v>
      </c>
      <c r="I78" s="35"/>
      <c r="J78" s="35" t="s">
        <v>63</v>
      </c>
      <c r="K78" s="35"/>
    </row>
    <row r="79" spans="1:11" s="20" customFormat="1" ht="15.75" x14ac:dyDescent="0.25">
      <c r="A79" s="35"/>
      <c r="B79" s="35"/>
      <c r="C79" s="39"/>
      <c r="D79" s="6" t="s">
        <v>64</v>
      </c>
      <c r="E79" s="6" t="s">
        <v>65</v>
      </c>
      <c r="F79" s="6" t="s">
        <v>66</v>
      </c>
      <c r="G79" s="6" t="s">
        <v>67</v>
      </c>
      <c r="H79" s="6" t="s">
        <v>68</v>
      </c>
      <c r="I79" s="6" t="s">
        <v>69</v>
      </c>
      <c r="J79" s="6" t="s">
        <v>70</v>
      </c>
      <c r="K79" s="6" t="s">
        <v>71</v>
      </c>
    </row>
    <row r="80" spans="1:11" s="20" customFormat="1" ht="15.75" x14ac:dyDescent="0.25">
      <c r="A80" s="7">
        <v>1</v>
      </c>
      <c r="B80" s="7" t="s">
        <v>2</v>
      </c>
      <c r="C80" s="7">
        <v>1</v>
      </c>
      <c r="D80" s="22" t="s">
        <v>73</v>
      </c>
      <c r="E80" s="1" t="s">
        <v>73</v>
      </c>
      <c r="F80" s="1" t="s">
        <v>73</v>
      </c>
      <c r="G80" s="1" t="s">
        <v>73</v>
      </c>
      <c r="H80" s="7" t="s">
        <v>75</v>
      </c>
      <c r="I80" s="22" t="s">
        <v>72</v>
      </c>
      <c r="J80" s="7" t="s">
        <v>75</v>
      </c>
      <c r="K80" s="1" t="s">
        <v>72</v>
      </c>
    </row>
    <row r="81" spans="1:11" s="20" customFormat="1" ht="15.75" x14ac:dyDescent="0.25">
      <c r="A81" s="7">
        <v>2</v>
      </c>
      <c r="B81" s="21" t="s">
        <v>1</v>
      </c>
      <c r="C81" s="7">
        <v>1</v>
      </c>
      <c r="D81" s="7" t="s">
        <v>75</v>
      </c>
      <c r="E81" s="1" t="s">
        <v>74</v>
      </c>
      <c r="F81" s="7" t="s">
        <v>75</v>
      </c>
      <c r="G81" s="1" t="s">
        <v>74</v>
      </c>
      <c r="H81" s="7" t="s">
        <v>75</v>
      </c>
      <c r="I81" s="1" t="s">
        <v>74</v>
      </c>
      <c r="J81" s="7" t="s">
        <v>75</v>
      </c>
      <c r="K81" s="22" t="s">
        <v>74</v>
      </c>
    </row>
    <row r="83" spans="1:11" x14ac:dyDescent="0.25">
      <c r="A83" s="40" t="s">
        <v>100</v>
      </c>
      <c r="B83" s="40"/>
    </row>
    <row r="84" spans="1:11" s="20" customFormat="1" ht="15.75" x14ac:dyDescent="0.25">
      <c r="A84" s="35" t="s">
        <v>58</v>
      </c>
      <c r="B84" s="35" t="s">
        <v>59</v>
      </c>
      <c r="C84" s="39" t="s">
        <v>90</v>
      </c>
      <c r="D84" s="35" t="s">
        <v>60</v>
      </c>
      <c r="E84" s="35"/>
      <c r="F84" s="35" t="s">
        <v>61</v>
      </c>
      <c r="G84" s="35"/>
      <c r="H84" s="35" t="s">
        <v>62</v>
      </c>
      <c r="I84" s="35"/>
      <c r="J84" s="35" t="s">
        <v>63</v>
      </c>
      <c r="K84" s="35"/>
    </row>
    <row r="85" spans="1:11" s="20" customFormat="1" ht="15.75" x14ac:dyDescent="0.25">
      <c r="A85" s="35"/>
      <c r="B85" s="35"/>
      <c r="C85" s="39"/>
      <c r="D85" s="6" t="s">
        <v>64</v>
      </c>
      <c r="E85" s="6" t="s">
        <v>65</v>
      </c>
      <c r="F85" s="6" t="s">
        <v>66</v>
      </c>
      <c r="G85" s="6" t="s">
        <v>67</v>
      </c>
      <c r="H85" s="6" t="s">
        <v>68</v>
      </c>
      <c r="I85" s="6" t="s">
        <v>69</v>
      </c>
      <c r="J85" s="6" t="s">
        <v>70</v>
      </c>
      <c r="K85" s="6" t="s">
        <v>71</v>
      </c>
    </row>
    <row r="86" spans="1:11" s="20" customFormat="1" ht="15.75" x14ac:dyDescent="0.25">
      <c r="A86" s="7">
        <v>1</v>
      </c>
      <c r="B86" s="7" t="s">
        <v>0</v>
      </c>
      <c r="C86" s="7">
        <v>1</v>
      </c>
      <c r="D86" s="1" t="s">
        <v>72</v>
      </c>
      <c r="E86" s="1" t="s">
        <v>72</v>
      </c>
      <c r="F86" s="1" t="s">
        <v>72</v>
      </c>
      <c r="G86" s="1" t="s">
        <v>72</v>
      </c>
      <c r="H86" s="1" t="s">
        <v>72</v>
      </c>
      <c r="I86" s="1" t="s">
        <v>72</v>
      </c>
      <c r="J86" s="22" t="s">
        <v>72</v>
      </c>
      <c r="K86" s="1" t="s">
        <v>72</v>
      </c>
    </row>
    <row r="87" spans="1:11" s="20" customFormat="1" ht="15.75" x14ac:dyDescent="0.25">
      <c r="A87" s="7">
        <v>2</v>
      </c>
      <c r="B87" s="21" t="s">
        <v>0</v>
      </c>
      <c r="C87" s="7">
        <v>1</v>
      </c>
      <c r="D87" s="1" t="s">
        <v>73</v>
      </c>
      <c r="E87" s="1" t="s">
        <v>74</v>
      </c>
      <c r="F87" s="1" t="s">
        <v>73</v>
      </c>
      <c r="G87" s="1" t="s">
        <v>74</v>
      </c>
      <c r="H87" s="1" t="s">
        <v>73</v>
      </c>
      <c r="I87" s="1" t="s">
        <v>74</v>
      </c>
      <c r="J87" s="22" t="s">
        <v>73</v>
      </c>
      <c r="K87" s="1" t="s">
        <v>74</v>
      </c>
    </row>
    <row r="88" spans="1:11" s="20" customFormat="1" ht="15.75" x14ac:dyDescent="0.25">
      <c r="A88" s="21">
        <v>3</v>
      </c>
      <c r="B88" s="21" t="s">
        <v>0</v>
      </c>
      <c r="C88" s="21">
        <v>1</v>
      </c>
      <c r="D88" s="1" t="s">
        <v>72</v>
      </c>
      <c r="E88" s="1" t="s">
        <v>73</v>
      </c>
      <c r="F88" s="1" t="s">
        <v>72</v>
      </c>
      <c r="G88" s="22" t="s">
        <v>74</v>
      </c>
      <c r="H88" s="1" t="s">
        <v>73</v>
      </c>
      <c r="I88" s="1" t="s">
        <v>72</v>
      </c>
      <c r="J88" s="1" t="s">
        <v>73</v>
      </c>
      <c r="K88" s="1" t="s">
        <v>74</v>
      </c>
    </row>
    <row r="90" spans="1:11" x14ac:dyDescent="0.25">
      <c r="A90" s="40" t="s">
        <v>101</v>
      </c>
      <c r="B90" s="40"/>
    </row>
    <row r="91" spans="1:11" s="20" customFormat="1" ht="15.75" x14ac:dyDescent="0.25">
      <c r="A91" s="35" t="s">
        <v>58</v>
      </c>
      <c r="B91" s="35" t="s">
        <v>59</v>
      </c>
      <c r="C91" s="39" t="s">
        <v>90</v>
      </c>
      <c r="D91" s="35" t="s">
        <v>60</v>
      </c>
      <c r="E91" s="35"/>
      <c r="F91" s="35" t="s">
        <v>61</v>
      </c>
      <c r="G91" s="35"/>
      <c r="H91" s="35" t="s">
        <v>62</v>
      </c>
      <c r="I91" s="35"/>
      <c r="J91" s="35" t="s">
        <v>63</v>
      </c>
      <c r="K91" s="35"/>
    </row>
    <row r="92" spans="1:11" s="20" customFormat="1" ht="15.75" x14ac:dyDescent="0.25">
      <c r="A92" s="35"/>
      <c r="B92" s="35"/>
      <c r="C92" s="39"/>
      <c r="D92" s="6" t="s">
        <v>64</v>
      </c>
      <c r="E92" s="6" t="s">
        <v>65</v>
      </c>
      <c r="F92" s="6" t="s">
        <v>66</v>
      </c>
      <c r="G92" s="6" t="s">
        <v>67</v>
      </c>
      <c r="H92" s="6" t="s">
        <v>68</v>
      </c>
      <c r="I92" s="6" t="s">
        <v>69</v>
      </c>
      <c r="J92" s="6" t="s">
        <v>70</v>
      </c>
      <c r="K92" s="6" t="s">
        <v>71</v>
      </c>
    </row>
    <row r="93" spans="1:11" s="20" customFormat="1" ht="15.75" x14ac:dyDescent="0.25">
      <c r="A93" s="7">
        <v>1</v>
      </c>
      <c r="B93" s="7" t="s">
        <v>1</v>
      </c>
      <c r="C93" s="7">
        <v>1</v>
      </c>
      <c r="D93" s="7" t="s">
        <v>75</v>
      </c>
      <c r="E93" s="1" t="s">
        <v>72</v>
      </c>
      <c r="F93" s="7" t="s">
        <v>75</v>
      </c>
      <c r="G93" s="22" t="s">
        <v>72</v>
      </c>
      <c r="H93" s="7" t="s">
        <v>75</v>
      </c>
      <c r="I93" s="1" t="s">
        <v>72</v>
      </c>
      <c r="J93" s="7" t="s">
        <v>75</v>
      </c>
      <c r="K93" s="1" t="s">
        <v>72</v>
      </c>
    </row>
    <row r="94" spans="1:11" s="20" customFormat="1" ht="15.75" x14ac:dyDescent="0.25">
      <c r="A94" s="7">
        <v>2</v>
      </c>
      <c r="B94" s="7" t="s">
        <v>1</v>
      </c>
      <c r="C94" s="7">
        <v>1</v>
      </c>
      <c r="D94" s="7" t="s">
        <v>75</v>
      </c>
      <c r="E94" s="1" t="s">
        <v>72</v>
      </c>
      <c r="F94" s="7" t="s">
        <v>75</v>
      </c>
      <c r="G94" s="1" t="s">
        <v>74</v>
      </c>
      <c r="H94" s="7" t="s">
        <v>75</v>
      </c>
      <c r="I94" s="1" t="s">
        <v>73</v>
      </c>
      <c r="J94" s="7" t="s">
        <v>75</v>
      </c>
      <c r="K94" s="22" t="s">
        <v>74</v>
      </c>
    </row>
    <row r="95" spans="1:11" s="20" customFormat="1" ht="15.75" x14ac:dyDescent="0.25">
      <c r="A95" s="7">
        <v>3</v>
      </c>
      <c r="B95" s="7" t="s">
        <v>1</v>
      </c>
      <c r="C95" s="7">
        <v>1</v>
      </c>
      <c r="D95" s="7" t="s">
        <v>75</v>
      </c>
      <c r="E95" s="1" t="s">
        <v>73</v>
      </c>
      <c r="F95" s="7" t="s">
        <v>75</v>
      </c>
      <c r="G95" s="1" t="s">
        <v>73</v>
      </c>
      <c r="H95" s="7" t="s">
        <v>75</v>
      </c>
      <c r="I95" s="1" t="s">
        <v>73</v>
      </c>
      <c r="J95" s="7" t="s">
        <v>75</v>
      </c>
      <c r="K95" s="22" t="s">
        <v>73</v>
      </c>
    </row>
    <row r="97" spans="1:11" x14ac:dyDescent="0.25">
      <c r="A97" s="40" t="s">
        <v>102</v>
      </c>
      <c r="B97" s="40"/>
    </row>
    <row r="98" spans="1:11" s="20" customFormat="1" ht="15.75" x14ac:dyDescent="0.25">
      <c r="A98" s="35" t="s">
        <v>58</v>
      </c>
      <c r="B98" s="35" t="s">
        <v>59</v>
      </c>
      <c r="C98" s="39" t="s">
        <v>90</v>
      </c>
      <c r="D98" s="35" t="s">
        <v>60</v>
      </c>
      <c r="E98" s="35"/>
      <c r="F98" s="35" t="s">
        <v>61</v>
      </c>
      <c r="G98" s="35"/>
      <c r="H98" s="35" t="s">
        <v>62</v>
      </c>
      <c r="I98" s="35"/>
      <c r="J98" s="35" t="s">
        <v>63</v>
      </c>
      <c r="K98" s="35"/>
    </row>
    <row r="99" spans="1:11" s="20" customFormat="1" ht="15.75" x14ac:dyDescent="0.25">
      <c r="A99" s="35"/>
      <c r="B99" s="35"/>
      <c r="C99" s="39"/>
      <c r="D99" s="6" t="s">
        <v>64</v>
      </c>
      <c r="E99" s="6" t="s">
        <v>65</v>
      </c>
      <c r="F99" s="6" t="s">
        <v>66</v>
      </c>
      <c r="G99" s="6" t="s">
        <v>67</v>
      </c>
      <c r="H99" s="6" t="s">
        <v>68</v>
      </c>
      <c r="I99" s="6" t="s">
        <v>69</v>
      </c>
      <c r="J99" s="6" t="s">
        <v>70</v>
      </c>
      <c r="K99" s="6" t="s">
        <v>71</v>
      </c>
    </row>
    <row r="100" spans="1:11" s="20" customFormat="1" ht="15.75" x14ac:dyDescent="0.25">
      <c r="A100" s="7">
        <v>1</v>
      </c>
      <c r="B100" s="7" t="s">
        <v>2</v>
      </c>
      <c r="C100" s="7">
        <v>1</v>
      </c>
      <c r="D100" s="22" t="s">
        <v>73</v>
      </c>
      <c r="E100" s="1" t="s">
        <v>73</v>
      </c>
      <c r="F100" s="1" t="s">
        <v>73</v>
      </c>
      <c r="G100" s="1" t="s">
        <v>73</v>
      </c>
      <c r="H100" s="7" t="s">
        <v>75</v>
      </c>
      <c r="I100" s="1" t="s">
        <v>72</v>
      </c>
      <c r="J100" s="7" t="s">
        <v>75</v>
      </c>
      <c r="K100" s="1" t="s">
        <v>74</v>
      </c>
    </row>
    <row r="101" spans="1:11" s="20" customFormat="1" ht="15.75" x14ac:dyDescent="0.25">
      <c r="A101" s="7">
        <v>2</v>
      </c>
      <c r="B101" s="21" t="s">
        <v>2</v>
      </c>
      <c r="C101" s="21">
        <v>1</v>
      </c>
      <c r="D101" s="1" t="s">
        <v>73</v>
      </c>
      <c r="E101" s="1" t="s">
        <v>73</v>
      </c>
      <c r="F101" s="1" t="s">
        <v>73</v>
      </c>
      <c r="G101" s="1" t="s">
        <v>73</v>
      </c>
      <c r="H101" s="21" t="s">
        <v>75</v>
      </c>
      <c r="I101" s="22" t="s">
        <v>74</v>
      </c>
      <c r="J101" s="21" t="s">
        <v>75</v>
      </c>
      <c r="K101" s="1" t="s">
        <v>73</v>
      </c>
    </row>
    <row r="102" spans="1:11" s="20" customFormat="1" ht="15.75" x14ac:dyDescent="0.25">
      <c r="A102" s="7">
        <v>3</v>
      </c>
      <c r="B102" s="21" t="s">
        <v>2</v>
      </c>
      <c r="C102" s="21">
        <v>1</v>
      </c>
      <c r="D102" s="1" t="s">
        <v>73</v>
      </c>
      <c r="E102" s="1" t="s">
        <v>73</v>
      </c>
      <c r="F102" s="1" t="s">
        <v>73</v>
      </c>
      <c r="G102" s="1" t="s">
        <v>73</v>
      </c>
      <c r="H102" s="21" t="s">
        <v>75</v>
      </c>
      <c r="I102" s="22" t="s">
        <v>72</v>
      </c>
      <c r="J102" s="21" t="s">
        <v>75</v>
      </c>
      <c r="K102" s="1" t="s">
        <v>73</v>
      </c>
    </row>
    <row r="104" spans="1:11" x14ac:dyDescent="0.25">
      <c r="A104" s="40" t="s">
        <v>103</v>
      </c>
      <c r="B104" s="40"/>
    </row>
    <row r="105" spans="1:11" s="20" customFormat="1" ht="15.75" x14ac:dyDescent="0.25">
      <c r="A105" s="35" t="s">
        <v>58</v>
      </c>
      <c r="B105" s="35" t="s">
        <v>59</v>
      </c>
      <c r="C105" s="39" t="s">
        <v>90</v>
      </c>
      <c r="D105" s="35" t="s">
        <v>60</v>
      </c>
      <c r="E105" s="35"/>
      <c r="F105" s="35" t="s">
        <v>61</v>
      </c>
      <c r="G105" s="35"/>
      <c r="H105" s="35" t="s">
        <v>62</v>
      </c>
      <c r="I105" s="35"/>
      <c r="J105" s="35" t="s">
        <v>63</v>
      </c>
      <c r="K105" s="35"/>
    </row>
    <row r="106" spans="1:11" s="20" customFormat="1" ht="15.75" x14ac:dyDescent="0.25">
      <c r="A106" s="35"/>
      <c r="B106" s="35"/>
      <c r="C106" s="39"/>
      <c r="D106" s="6" t="s">
        <v>64</v>
      </c>
      <c r="E106" s="6" t="s">
        <v>65</v>
      </c>
      <c r="F106" s="6" t="s">
        <v>66</v>
      </c>
      <c r="G106" s="6" t="s">
        <v>67</v>
      </c>
      <c r="H106" s="6" t="s">
        <v>68</v>
      </c>
      <c r="I106" s="6" t="s">
        <v>69</v>
      </c>
      <c r="J106" s="6" t="s">
        <v>70</v>
      </c>
      <c r="K106" s="6" t="s">
        <v>71</v>
      </c>
    </row>
    <row r="107" spans="1:11" s="20" customFormat="1" ht="15.75" x14ac:dyDescent="0.25">
      <c r="A107" s="7">
        <v>1</v>
      </c>
      <c r="B107" s="7" t="s">
        <v>0</v>
      </c>
      <c r="C107" s="7">
        <v>1</v>
      </c>
      <c r="D107" s="1" t="s">
        <v>73</v>
      </c>
      <c r="E107" s="1" t="s">
        <v>73</v>
      </c>
      <c r="F107" s="22" t="s">
        <v>73</v>
      </c>
      <c r="G107" s="1" t="s">
        <v>73</v>
      </c>
      <c r="H107" s="1" t="s">
        <v>73</v>
      </c>
      <c r="I107" s="1" t="s">
        <v>73</v>
      </c>
      <c r="J107" s="1" t="s">
        <v>73</v>
      </c>
      <c r="K107" s="1" t="s">
        <v>73</v>
      </c>
    </row>
    <row r="108" spans="1:11" s="20" customFormat="1" ht="15.75" x14ac:dyDescent="0.25">
      <c r="A108" s="7">
        <v>2</v>
      </c>
      <c r="B108" s="21" t="s">
        <v>2</v>
      </c>
      <c r="C108" s="21">
        <v>1</v>
      </c>
      <c r="D108" s="1" t="s">
        <v>73</v>
      </c>
      <c r="E108" s="1" t="s">
        <v>73</v>
      </c>
      <c r="F108" s="1" t="s">
        <v>73</v>
      </c>
      <c r="G108" s="1" t="s">
        <v>73</v>
      </c>
      <c r="H108" s="7" t="s">
        <v>75</v>
      </c>
      <c r="I108" s="1" t="s">
        <v>73</v>
      </c>
      <c r="J108" s="7" t="s">
        <v>75</v>
      </c>
      <c r="K108" s="1" t="s">
        <v>73</v>
      </c>
    </row>
    <row r="109" spans="1:11" s="20" customFormat="1" ht="15.75" x14ac:dyDescent="0.25">
      <c r="A109" s="7">
        <v>3</v>
      </c>
      <c r="B109" s="7" t="s">
        <v>1</v>
      </c>
      <c r="C109" s="7">
        <v>1</v>
      </c>
      <c r="D109" s="7" t="s">
        <v>75</v>
      </c>
      <c r="E109" s="22" t="s">
        <v>72</v>
      </c>
      <c r="F109" s="7" t="s">
        <v>75</v>
      </c>
      <c r="G109" s="22" t="s">
        <v>74</v>
      </c>
      <c r="H109" s="7" t="s">
        <v>75</v>
      </c>
      <c r="I109" s="1" t="s">
        <v>73</v>
      </c>
      <c r="J109" s="7" t="s">
        <v>75</v>
      </c>
      <c r="K109" s="1" t="s">
        <v>73</v>
      </c>
    </row>
    <row r="111" spans="1:11" x14ac:dyDescent="0.25">
      <c r="A111" s="40" t="s">
        <v>104</v>
      </c>
      <c r="B111" s="40"/>
    </row>
    <row r="112" spans="1:11" s="20" customFormat="1" ht="15.75" x14ac:dyDescent="0.25">
      <c r="A112" s="35" t="s">
        <v>58</v>
      </c>
      <c r="B112" s="35" t="s">
        <v>59</v>
      </c>
      <c r="C112" s="39" t="s">
        <v>90</v>
      </c>
      <c r="D112" s="35" t="s">
        <v>60</v>
      </c>
      <c r="E112" s="35"/>
      <c r="F112" s="35" t="s">
        <v>61</v>
      </c>
      <c r="G112" s="35"/>
      <c r="H112" s="35" t="s">
        <v>62</v>
      </c>
      <c r="I112" s="35"/>
      <c r="J112" s="35" t="s">
        <v>63</v>
      </c>
      <c r="K112" s="35"/>
    </row>
    <row r="113" spans="1:11" s="20" customFormat="1" ht="15.75" x14ac:dyDescent="0.25">
      <c r="A113" s="35"/>
      <c r="B113" s="35"/>
      <c r="C113" s="39"/>
      <c r="D113" s="6" t="s">
        <v>64</v>
      </c>
      <c r="E113" s="6" t="s">
        <v>65</v>
      </c>
      <c r="F113" s="6" t="s">
        <v>66</v>
      </c>
      <c r="G113" s="6" t="s">
        <v>67</v>
      </c>
      <c r="H113" s="6" t="s">
        <v>68</v>
      </c>
      <c r="I113" s="6" t="s">
        <v>69</v>
      </c>
      <c r="J113" s="6" t="s">
        <v>70</v>
      </c>
      <c r="K113" s="6" t="s">
        <v>71</v>
      </c>
    </row>
    <row r="114" spans="1:11" s="20" customFormat="1" ht="15.75" x14ac:dyDescent="0.25">
      <c r="A114" s="7">
        <v>1</v>
      </c>
      <c r="B114" s="7" t="s">
        <v>1</v>
      </c>
      <c r="C114" s="7">
        <v>1</v>
      </c>
      <c r="D114" s="7" t="s">
        <v>75</v>
      </c>
      <c r="E114" s="1" t="s">
        <v>72</v>
      </c>
      <c r="F114" s="7" t="s">
        <v>75</v>
      </c>
      <c r="G114" s="22" t="s">
        <v>72</v>
      </c>
      <c r="H114" s="7" t="s">
        <v>75</v>
      </c>
      <c r="I114" s="1" t="s">
        <v>72</v>
      </c>
      <c r="J114" s="7" t="s">
        <v>75</v>
      </c>
      <c r="K114" s="1" t="s">
        <v>72</v>
      </c>
    </row>
    <row r="115" spans="1:11" s="20" customFormat="1" ht="15.75" x14ac:dyDescent="0.25">
      <c r="A115" s="7">
        <v>2</v>
      </c>
      <c r="B115" s="7" t="s">
        <v>0</v>
      </c>
      <c r="C115" s="7">
        <v>1</v>
      </c>
      <c r="D115" s="1" t="s">
        <v>73</v>
      </c>
      <c r="E115" s="1" t="s">
        <v>74</v>
      </c>
      <c r="F115" s="1" t="s">
        <v>73</v>
      </c>
      <c r="G115" s="1" t="s">
        <v>74</v>
      </c>
      <c r="H115" s="1" t="s">
        <v>73</v>
      </c>
      <c r="I115" s="22" t="s">
        <v>74</v>
      </c>
      <c r="J115" s="1" t="s">
        <v>73</v>
      </c>
      <c r="K115" s="1" t="s">
        <v>74</v>
      </c>
    </row>
    <row r="116" spans="1:11" s="20" customFormat="1" ht="15.75" x14ac:dyDescent="0.25">
      <c r="A116" s="7">
        <v>3</v>
      </c>
      <c r="B116" s="21" t="s">
        <v>2</v>
      </c>
      <c r="C116" s="21">
        <v>1</v>
      </c>
      <c r="D116" s="1" t="s">
        <v>73</v>
      </c>
      <c r="E116" s="1" t="s">
        <v>73</v>
      </c>
      <c r="F116" s="1" t="s">
        <v>73</v>
      </c>
      <c r="G116" s="22" t="s">
        <v>73</v>
      </c>
      <c r="H116" s="7" t="s">
        <v>75</v>
      </c>
      <c r="I116" s="1" t="s">
        <v>73</v>
      </c>
      <c r="J116" s="7" t="s">
        <v>75</v>
      </c>
      <c r="K116" s="1" t="s">
        <v>72</v>
      </c>
    </row>
    <row r="118" spans="1:11" x14ac:dyDescent="0.25">
      <c r="A118" s="40" t="s">
        <v>105</v>
      </c>
      <c r="B118" s="40"/>
    </row>
    <row r="119" spans="1:11" s="20" customFormat="1" ht="15.75" x14ac:dyDescent="0.25">
      <c r="A119" s="35" t="s">
        <v>58</v>
      </c>
      <c r="B119" s="35" t="s">
        <v>59</v>
      </c>
      <c r="C119" s="39" t="s">
        <v>90</v>
      </c>
      <c r="D119" s="35" t="s">
        <v>60</v>
      </c>
      <c r="E119" s="35"/>
      <c r="F119" s="35" t="s">
        <v>61</v>
      </c>
      <c r="G119" s="35"/>
      <c r="H119" s="35" t="s">
        <v>62</v>
      </c>
      <c r="I119" s="35"/>
      <c r="J119" s="35" t="s">
        <v>63</v>
      </c>
      <c r="K119" s="35"/>
    </row>
    <row r="120" spans="1:11" s="20" customFormat="1" ht="15.75" x14ac:dyDescent="0.25">
      <c r="A120" s="35"/>
      <c r="B120" s="35"/>
      <c r="C120" s="39"/>
      <c r="D120" s="6" t="s">
        <v>64</v>
      </c>
      <c r="E120" s="6" t="s">
        <v>65</v>
      </c>
      <c r="F120" s="6" t="s">
        <v>66</v>
      </c>
      <c r="G120" s="6" t="s">
        <v>67</v>
      </c>
      <c r="H120" s="6" t="s">
        <v>68</v>
      </c>
      <c r="I120" s="6" t="s">
        <v>69</v>
      </c>
      <c r="J120" s="6" t="s">
        <v>70</v>
      </c>
      <c r="K120" s="6" t="s">
        <v>71</v>
      </c>
    </row>
    <row r="121" spans="1:11" s="20" customFormat="1" ht="15.75" x14ac:dyDescent="0.25">
      <c r="A121" s="7">
        <v>1</v>
      </c>
      <c r="B121" s="7" t="s">
        <v>2</v>
      </c>
      <c r="C121" s="7">
        <v>1</v>
      </c>
      <c r="D121" s="1" t="s">
        <v>73</v>
      </c>
      <c r="E121" s="1" t="s">
        <v>73</v>
      </c>
      <c r="F121" s="1" t="s">
        <v>73</v>
      </c>
      <c r="G121" s="1" t="s">
        <v>73</v>
      </c>
      <c r="H121" s="7" t="s">
        <v>75</v>
      </c>
      <c r="I121" s="1" t="s">
        <v>72</v>
      </c>
      <c r="J121" s="7" t="s">
        <v>75</v>
      </c>
      <c r="K121" s="1" t="s">
        <v>74</v>
      </c>
    </row>
    <row r="122" spans="1:11" s="20" customFormat="1" ht="15.75" x14ac:dyDescent="0.25">
      <c r="A122" s="7">
        <v>2</v>
      </c>
      <c r="B122" s="7" t="s">
        <v>1</v>
      </c>
      <c r="C122" s="7">
        <v>1</v>
      </c>
      <c r="D122" s="7" t="s">
        <v>75</v>
      </c>
      <c r="E122" s="1" t="s">
        <v>72</v>
      </c>
      <c r="F122" s="7" t="s">
        <v>75</v>
      </c>
      <c r="G122" s="22" t="s">
        <v>74</v>
      </c>
      <c r="H122" s="7" t="s">
        <v>75</v>
      </c>
      <c r="I122" s="22" t="s">
        <v>73</v>
      </c>
      <c r="J122" s="7" t="s">
        <v>75</v>
      </c>
      <c r="K122" s="1" t="s">
        <v>73</v>
      </c>
    </row>
    <row r="123" spans="1:11" s="20" customFormat="1" ht="15.75" x14ac:dyDescent="0.25">
      <c r="A123" s="7">
        <v>3</v>
      </c>
      <c r="B123" s="21" t="s">
        <v>0</v>
      </c>
      <c r="C123" s="7">
        <v>1</v>
      </c>
      <c r="D123" s="1" t="s">
        <v>72</v>
      </c>
      <c r="E123" s="1" t="s">
        <v>73</v>
      </c>
      <c r="F123" s="1" t="s">
        <v>72</v>
      </c>
      <c r="G123" s="1" t="s">
        <v>73</v>
      </c>
      <c r="H123" s="1" t="s">
        <v>72</v>
      </c>
      <c r="I123" s="1" t="s">
        <v>73</v>
      </c>
      <c r="J123" s="22" t="s">
        <v>72</v>
      </c>
      <c r="K123" s="1" t="s">
        <v>73</v>
      </c>
    </row>
    <row r="125" spans="1:11" x14ac:dyDescent="0.25">
      <c r="A125" s="40" t="s">
        <v>106</v>
      </c>
      <c r="B125" s="40"/>
    </row>
    <row r="126" spans="1:11" s="20" customFormat="1" ht="15.75" x14ac:dyDescent="0.25">
      <c r="A126" s="35" t="s">
        <v>58</v>
      </c>
      <c r="B126" s="35" t="s">
        <v>59</v>
      </c>
      <c r="C126" s="39" t="s">
        <v>90</v>
      </c>
      <c r="D126" s="35" t="s">
        <v>60</v>
      </c>
      <c r="E126" s="35"/>
      <c r="F126" s="35" t="s">
        <v>61</v>
      </c>
      <c r="G126" s="35"/>
      <c r="H126" s="35" t="s">
        <v>62</v>
      </c>
      <c r="I126" s="35"/>
      <c r="J126" s="35" t="s">
        <v>63</v>
      </c>
      <c r="K126" s="35"/>
    </row>
    <row r="127" spans="1:11" s="20" customFormat="1" ht="15.75" x14ac:dyDescent="0.25">
      <c r="A127" s="35"/>
      <c r="B127" s="35"/>
      <c r="C127" s="39"/>
      <c r="D127" s="6" t="s">
        <v>64</v>
      </c>
      <c r="E127" s="6" t="s">
        <v>65</v>
      </c>
      <c r="F127" s="6" t="s">
        <v>66</v>
      </c>
      <c r="G127" s="6" t="s">
        <v>67</v>
      </c>
      <c r="H127" s="6" t="s">
        <v>68</v>
      </c>
      <c r="I127" s="6" t="s">
        <v>69</v>
      </c>
      <c r="J127" s="6" t="s">
        <v>70</v>
      </c>
      <c r="K127" s="6" t="s">
        <v>71</v>
      </c>
    </row>
    <row r="128" spans="1:11" s="20" customFormat="1" ht="15.75" x14ac:dyDescent="0.25">
      <c r="A128" s="7">
        <v>1</v>
      </c>
      <c r="B128" s="7" t="s">
        <v>0</v>
      </c>
      <c r="C128" s="7">
        <v>1</v>
      </c>
      <c r="D128" s="1" t="s">
        <v>72</v>
      </c>
      <c r="E128" s="1" t="s">
        <v>72</v>
      </c>
      <c r="F128" s="1" t="s">
        <v>72</v>
      </c>
      <c r="G128" s="1" t="s">
        <v>72</v>
      </c>
      <c r="H128" s="22" t="s">
        <v>72</v>
      </c>
      <c r="I128" s="1" t="s">
        <v>72</v>
      </c>
      <c r="J128" s="1" t="s">
        <v>72</v>
      </c>
      <c r="K128" s="1" t="s">
        <v>72</v>
      </c>
    </row>
    <row r="129" spans="1:11" s="20" customFormat="1" ht="15.75" x14ac:dyDescent="0.25">
      <c r="A129" s="7">
        <v>2</v>
      </c>
      <c r="B129" s="21" t="s">
        <v>0</v>
      </c>
      <c r="C129" s="7">
        <v>1</v>
      </c>
      <c r="D129" s="1" t="s">
        <v>73</v>
      </c>
      <c r="E129" s="22" t="s">
        <v>74</v>
      </c>
      <c r="F129" s="1" t="s">
        <v>73</v>
      </c>
      <c r="G129" s="1" t="s">
        <v>74</v>
      </c>
      <c r="H129" s="1" t="s">
        <v>73</v>
      </c>
      <c r="I129" s="1" t="s">
        <v>74</v>
      </c>
      <c r="J129" s="1" t="s">
        <v>73</v>
      </c>
      <c r="K129" s="1" t="s">
        <v>74</v>
      </c>
    </row>
    <row r="130" spans="1:11" s="20" customFormat="1" ht="15.75" x14ac:dyDescent="0.25">
      <c r="A130" s="7">
        <v>3</v>
      </c>
      <c r="B130" s="7" t="s">
        <v>1</v>
      </c>
      <c r="C130" s="7">
        <v>1</v>
      </c>
      <c r="D130" s="7" t="s">
        <v>75</v>
      </c>
      <c r="E130" s="1" t="s">
        <v>74</v>
      </c>
      <c r="F130" s="7" t="s">
        <v>75</v>
      </c>
      <c r="G130" s="22" t="s">
        <v>73</v>
      </c>
      <c r="H130" s="7" t="s">
        <v>75</v>
      </c>
      <c r="I130" s="1" t="s">
        <v>73</v>
      </c>
      <c r="J130" s="7" t="s">
        <v>75</v>
      </c>
      <c r="K130" s="1" t="s">
        <v>74</v>
      </c>
    </row>
    <row r="132" spans="1:11" x14ac:dyDescent="0.25">
      <c r="A132" s="40" t="s">
        <v>107</v>
      </c>
      <c r="B132" s="40"/>
    </row>
    <row r="133" spans="1:11" s="20" customFormat="1" ht="15.75" x14ac:dyDescent="0.25">
      <c r="A133" s="35" t="s">
        <v>58</v>
      </c>
      <c r="B133" s="35" t="s">
        <v>59</v>
      </c>
      <c r="C133" s="39" t="s">
        <v>90</v>
      </c>
      <c r="D133" s="35" t="s">
        <v>60</v>
      </c>
      <c r="E133" s="35"/>
      <c r="F133" s="35" t="s">
        <v>61</v>
      </c>
      <c r="G133" s="35"/>
      <c r="H133" s="35" t="s">
        <v>62</v>
      </c>
      <c r="I133" s="35"/>
      <c r="J133" s="35" t="s">
        <v>63</v>
      </c>
      <c r="K133" s="35"/>
    </row>
    <row r="134" spans="1:11" s="20" customFormat="1" ht="15.75" x14ac:dyDescent="0.25">
      <c r="A134" s="35"/>
      <c r="B134" s="35"/>
      <c r="C134" s="39"/>
      <c r="D134" s="6" t="s">
        <v>64</v>
      </c>
      <c r="E134" s="6" t="s">
        <v>65</v>
      </c>
      <c r="F134" s="6" t="s">
        <v>66</v>
      </c>
      <c r="G134" s="6" t="s">
        <v>67</v>
      </c>
      <c r="H134" s="6" t="s">
        <v>68</v>
      </c>
      <c r="I134" s="6" t="s">
        <v>69</v>
      </c>
      <c r="J134" s="6" t="s">
        <v>70</v>
      </c>
      <c r="K134" s="6" t="s">
        <v>71</v>
      </c>
    </row>
    <row r="135" spans="1:11" s="20" customFormat="1" ht="15.75" x14ac:dyDescent="0.25">
      <c r="A135" s="7">
        <v>1</v>
      </c>
      <c r="B135" s="7" t="s">
        <v>0</v>
      </c>
      <c r="C135" s="7">
        <v>1</v>
      </c>
      <c r="D135" s="1" t="s">
        <v>73</v>
      </c>
      <c r="E135" s="1" t="s">
        <v>72</v>
      </c>
      <c r="F135" s="1" t="s">
        <v>73</v>
      </c>
      <c r="G135" s="22" t="s">
        <v>72</v>
      </c>
      <c r="H135" s="22" t="s">
        <v>73</v>
      </c>
      <c r="I135" s="1" t="s">
        <v>72</v>
      </c>
      <c r="J135" s="1" t="s">
        <v>73</v>
      </c>
      <c r="K135" s="1" t="s">
        <v>72</v>
      </c>
    </row>
    <row r="136" spans="1:11" s="20" customFormat="1" ht="15.75" x14ac:dyDescent="0.25">
      <c r="A136" s="7">
        <v>2</v>
      </c>
      <c r="B136" s="21" t="s">
        <v>0</v>
      </c>
      <c r="C136" s="7">
        <v>1</v>
      </c>
      <c r="D136" s="1" t="s">
        <v>73</v>
      </c>
      <c r="E136" s="1" t="s">
        <v>74</v>
      </c>
      <c r="F136" s="1" t="s">
        <v>73</v>
      </c>
      <c r="G136" s="1" t="s">
        <v>74</v>
      </c>
      <c r="H136" s="1" t="s">
        <v>73</v>
      </c>
      <c r="I136" s="22" t="s">
        <v>74</v>
      </c>
      <c r="J136" s="1" t="s">
        <v>73</v>
      </c>
      <c r="K136" s="1" t="s">
        <v>74</v>
      </c>
    </row>
    <row r="137" spans="1:11" s="20" customFormat="1" ht="15.75" x14ac:dyDescent="0.25">
      <c r="A137" s="7">
        <v>3</v>
      </c>
      <c r="B137" s="21" t="s">
        <v>2</v>
      </c>
      <c r="C137" s="21">
        <v>1</v>
      </c>
      <c r="D137" s="1" t="s">
        <v>73</v>
      </c>
      <c r="E137" s="1" t="s">
        <v>73</v>
      </c>
      <c r="F137" s="1" t="s">
        <v>73</v>
      </c>
      <c r="G137" s="1" t="s">
        <v>73</v>
      </c>
      <c r="H137" s="7" t="s">
        <v>75</v>
      </c>
      <c r="I137" s="1" t="s">
        <v>73</v>
      </c>
      <c r="J137" s="7" t="s">
        <v>75</v>
      </c>
      <c r="K137" s="1" t="s">
        <v>72</v>
      </c>
    </row>
    <row r="139" spans="1:11" x14ac:dyDescent="0.25">
      <c r="A139" s="40" t="s">
        <v>108</v>
      </c>
      <c r="B139" s="40"/>
    </row>
    <row r="140" spans="1:11" s="20" customFormat="1" ht="15.75" x14ac:dyDescent="0.25">
      <c r="A140" s="35" t="s">
        <v>58</v>
      </c>
      <c r="B140" s="35" t="s">
        <v>59</v>
      </c>
      <c r="C140" s="39" t="s">
        <v>90</v>
      </c>
      <c r="D140" s="35" t="s">
        <v>60</v>
      </c>
      <c r="E140" s="35"/>
      <c r="F140" s="35" t="s">
        <v>61</v>
      </c>
      <c r="G140" s="35"/>
      <c r="H140" s="35" t="s">
        <v>62</v>
      </c>
      <c r="I140" s="35"/>
      <c r="J140" s="35" t="s">
        <v>63</v>
      </c>
      <c r="K140" s="35"/>
    </row>
    <row r="141" spans="1:11" s="20" customFormat="1" ht="15.75" x14ac:dyDescent="0.25">
      <c r="A141" s="35"/>
      <c r="B141" s="35"/>
      <c r="C141" s="39"/>
      <c r="D141" s="6" t="s">
        <v>64</v>
      </c>
      <c r="E141" s="6" t="s">
        <v>65</v>
      </c>
      <c r="F141" s="6" t="s">
        <v>66</v>
      </c>
      <c r="G141" s="6" t="s">
        <v>67</v>
      </c>
      <c r="H141" s="6" t="s">
        <v>68</v>
      </c>
      <c r="I141" s="6" t="s">
        <v>69</v>
      </c>
      <c r="J141" s="6" t="s">
        <v>70</v>
      </c>
      <c r="K141" s="6" t="s">
        <v>71</v>
      </c>
    </row>
    <row r="142" spans="1:11" s="20" customFormat="1" ht="15.75" x14ac:dyDescent="0.25">
      <c r="A142" s="7">
        <v>1</v>
      </c>
      <c r="B142" s="7" t="s">
        <v>1</v>
      </c>
      <c r="C142" s="7">
        <v>1</v>
      </c>
      <c r="D142" s="7" t="s">
        <v>75</v>
      </c>
      <c r="E142" s="1" t="s">
        <v>72</v>
      </c>
      <c r="F142" s="7" t="s">
        <v>75</v>
      </c>
      <c r="G142" s="22" t="s">
        <v>72</v>
      </c>
      <c r="H142" s="7" t="s">
        <v>75</v>
      </c>
      <c r="I142" s="1" t="s">
        <v>72</v>
      </c>
      <c r="J142" s="7" t="s">
        <v>75</v>
      </c>
      <c r="K142" s="1" t="s">
        <v>72</v>
      </c>
    </row>
    <row r="143" spans="1:11" s="20" customFormat="1" ht="15.75" x14ac:dyDescent="0.25">
      <c r="A143" s="7">
        <v>2</v>
      </c>
      <c r="B143" s="7" t="s">
        <v>1</v>
      </c>
      <c r="C143" s="7">
        <v>1</v>
      </c>
      <c r="D143" s="7" t="s">
        <v>75</v>
      </c>
      <c r="E143" s="1" t="s">
        <v>72</v>
      </c>
      <c r="F143" s="7" t="s">
        <v>75</v>
      </c>
      <c r="G143" s="1" t="s">
        <v>74</v>
      </c>
      <c r="H143" s="7" t="s">
        <v>75</v>
      </c>
      <c r="I143" s="22" t="s">
        <v>73</v>
      </c>
      <c r="J143" s="7" t="s">
        <v>75</v>
      </c>
      <c r="K143" s="1" t="s">
        <v>74</v>
      </c>
    </row>
    <row r="144" spans="1:11" s="20" customFormat="1" ht="15.75" x14ac:dyDescent="0.25">
      <c r="A144" s="7">
        <v>3</v>
      </c>
      <c r="B144" s="7" t="s">
        <v>0</v>
      </c>
      <c r="C144" s="7">
        <v>1</v>
      </c>
      <c r="D144" s="1" t="s">
        <v>72</v>
      </c>
      <c r="E144" s="1" t="s">
        <v>74</v>
      </c>
      <c r="F144" s="1" t="s">
        <v>72</v>
      </c>
      <c r="G144" s="1" t="s">
        <v>74</v>
      </c>
      <c r="H144" s="1" t="s">
        <v>72</v>
      </c>
      <c r="I144" s="1" t="s">
        <v>74</v>
      </c>
      <c r="J144" s="1" t="s">
        <v>72</v>
      </c>
      <c r="K144" s="22" t="s">
        <v>74</v>
      </c>
    </row>
    <row r="146" spans="1:11" x14ac:dyDescent="0.25">
      <c r="A146" s="40" t="s">
        <v>109</v>
      </c>
      <c r="B146" s="40"/>
    </row>
    <row r="147" spans="1:11" s="20" customFormat="1" ht="15.75" x14ac:dyDescent="0.25">
      <c r="A147" s="35" t="s">
        <v>58</v>
      </c>
      <c r="B147" s="35" t="s">
        <v>59</v>
      </c>
      <c r="C147" s="39" t="s">
        <v>90</v>
      </c>
      <c r="D147" s="35" t="s">
        <v>60</v>
      </c>
      <c r="E147" s="35"/>
      <c r="F147" s="35" t="s">
        <v>61</v>
      </c>
      <c r="G147" s="35"/>
      <c r="H147" s="35" t="s">
        <v>62</v>
      </c>
      <c r="I147" s="35"/>
      <c r="J147" s="35" t="s">
        <v>63</v>
      </c>
      <c r="K147" s="35"/>
    </row>
    <row r="148" spans="1:11" s="20" customFormat="1" ht="15.75" x14ac:dyDescent="0.25">
      <c r="A148" s="35"/>
      <c r="B148" s="35"/>
      <c r="C148" s="39"/>
      <c r="D148" s="6" t="s">
        <v>64</v>
      </c>
      <c r="E148" s="6" t="s">
        <v>65</v>
      </c>
      <c r="F148" s="6" t="s">
        <v>66</v>
      </c>
      <c r="G148" s="6" t="s">
        <v>67</v>
      </c>
      <c r="H148" s="6" t="s">
        <v>68</v>
      </c>
      <c r="I148" s="6" t="s">
        <v>69</v>
      </c>
      <c r="J148" s="6" t="s">
        <v>70</v>
      </c>
      <c r="K148" s="6" t="s">
        <v>71</v>
      </c>
    </row>
    <row r="149" spans="1:11" s="20" customFormat="1" ht="15.75" x14ac:dyDescent="0.25">
      <c r="A149" s="7">
        <v>1</v>
      </c>
      <c r="B149" s="7" t="s">
        <v>1</v>
      </c>
      <c r="C149" s="7">
        <v>1</v>
      </c>
      <c r="D149" s="7" t="s">
        <v>75</v>
      </c>
      <c r="E149" s="22" t="s">
        <v>72</v>
      </c>
      <c r="F149" s="7" t="s">
        <v>75</v>
      </c>
      <c r="G149" s="1" t="s">
        <v>72</v>
      </c>
      <c r="H149" s="7" t="s">
        <v>75</v>
      </c>
      <c r="I149" s="1" t="s">
        <v>72</v>
      </c>
      <c r="J149" s="7" t="s">
        <v>75</v>
      </c>
      <c r="K149" s="1" t="s">
        <v>72</v>
      </c>
    </row>
    <row r="150" spans="1:11" s="20" customFormat="1" ht="15.75" x14ac:dyDescent="0.25">
      <c r="A150" s="7">
        <v>2</v>
      </c>
      <c r="B150" s="7" t="s">
        <v>1</v>
      </c>
      <c r="C150" s="7">
        <v>1</v>
      </c>
      <c r="D150" s="7" t="s">
        <v>75</v>
      </c>
      <c r="E150" s="1" t="s">
        <v>72</v>
      </c>
      <c r="F150" s="7" t="s">
        <v>75</v>
      </c>
      <c r="G150" s="22" t="s">
        <v>74</v>
      </c>
      <c r="H150" s="7" t="s">
        <v>75</v>
      </c>
      <c r="I150" s="1" t="s">
        <v>73</v>
      </c>
      <c r="J150" s="7" t="s">
        <v>75</v>
      </c>
      <c r="K150" s="1" t="s">
        <v>74</v>
      </c>
    </row>
    <row r="151" spans="1:11" s="20" customFormat="1" ht="15.75" x14ac:dyDescent="0.25">
      <c r="A151" s="21">
        <v>3</v>
      </c>
      <c r="B151" s="21" t="s">
        <v>2</v>
      </c>
      <c r="C151" s="21">
        <v>1</v>
      </c>
      <c r="D151" s="1" t="s">
        <v>73</v>
      </c>
      <c r="E151" s="1" t="s">
        <v>73</v>
      </c>
      <c r="F151" s="1" t="s">
        <v>73</v>
      </c>
      <c r="G151" s="22" t="s">
        <v>73</v>
      </c>
      <c r="H151" s="21" t="s">
        <v>75</v>
      </c>
      <c r="I151" s="1" t="s">
        <v>72</v>
      </c>
      <c r="J151" s="21" t="s">
        <v>75</v>
      </c>
      <c r="K151" s="1" t="s">
        <v>74</v>
      </c>
    </row>
    <row r="153" spans="1:11" x14ac:dyDescent="0.25">
      <c r="A153" s="40" t="s">
        <v>124</v>
      </c>
      <c r="B153" s="40"/>
    </row>
    <row r="154" spans="1:11" x14ac:dyDescent="0.25">
      <c r="A154" s="35" t="s">
        <v>58</v>
      </c>
      <c r="B154" s="35" t="s">
        <v>59</v>
      </c>
      <c r="C154" s="39" t="s">
        <v>90</v>
      </c>
      <c r="D154" s="35" t="s">
        <v>60</v>
      </c>
      <c r="E154" s="35"/>
      <c r="F154" s="35" t="s">
        <v>61</v>
      </c>
      <c r="G154" s="35"/>
      <c r="H154" s="35" t="s">
        <v>62</v>
      </c>
      <c r="I154" s="35"/>
      <c r="J154" s="35" t="s">
        <v>63</v>
      </c>
      <c r="K154" s="35"/>
    </row>
    <row r="155" spans="1:11" x14ac:dyDescent="0.25">
      <c r="A155" s="35"/>
      <c r="B155" s="35"/>
      <c r="C155" s="39"/>
      <c r="D155" s="6" t="s">
        <v>64</v>
      </c>
      <c r="E155" s="6" t="s">
        <v>65</v>
      </c>
      <c r="F155" s="6" t="s">
        <v>66</v>
      </c>
      <c r="G155" s="6" t="s">
        <v>67</v>
      </c>
      <c r="H155" s="6" t="s">
        <v>68</v>
      </c>
      <c r="I155" s="6" t="s">
        <v>69</v>
      </c>
      <c r="J155" s="6" t="s">
        <v>70</v>
      </c>
      <c r="K155" s="6" t="s">
        <v>71</v>
      </c>
    </row>
    <row r="156" spans="1:11" x14ac:dyDescent="0.25">
      <c r="A156" s="7">
        <v>1</v>
      </c>
      <c r="B156" s="7" t="s">
        <v>2</v>
      </c>
      <c r="C156" s="7">
        <v>1</v>
      </c>
      <c r="D156" s="1" t="s">
        <v>73</v>
      </c>
      <c r="E156" s="1" t="s">
        <v>73</v>
      </c>
      <c r="F156" s="1" t="s">
        <v>73</v>
      </c>
      <c r="G156" s="1" t="s">
        <v>73</v>
      </c>
      <c r="H156" s="7" t="s">
        <v>75</v>
      </c>
      <c r="I156" s="22" t="s">
        <v>73</v>
      </c>
      <c r="J156" s="21" t="s">
        <v>75</v>
      </c>
      <c r="K156" s="24" t="s">
        <v>74</v>
      </c>
    </row>
    <row r="157" spans="1:11" x14ac:dyDescent="0.25">
      <c r="A157" s="7">
        <v>2</v>
      </c>
      <c r="B157" s="7" t="s">
        <v>2</v>
      </c>
      <c r="C157" s="7">
        <v>1</v>
      </c>
      <c r="D157" s="1" t="s">
        <v>73</v>
      </c>
      <c r="E157" s="1" t="s">
        <v>73</v>
      </c>
      <c r="F157" s="1" t="s">
        <v>73</v>
      </c>
      <c r="G157" s="1" t="s">
        <v>73</v>
      </c>
      <c r="H157" s="7" t="s">
        <v>75</v>
      </c>
      <c r="I157" s="24" t="s">
        <v>72</v>
      </c>
      <c r="J157" s="7" t="s">
        <v>75</v>
      </c>
      <c r="K157" s="22" t="s">
        <v>72</v>
      </c>
    </row>
    <row r="158" spans="1:11" x14ac:dyDescent="0.25">
      <c r="A158" s="7">
        <v>3</v>
      </c>
      <c r="B158" s="7" t="s">
        <v>0</v>
      </c>
      <c r="C158" s="7">
        <v>1</v>
      </c>
      <c r="D158" s="1" t="s">
        <v>72</v>
      </c>
      <c r="E158" s="1" t="s">
        <v>73</v>
      </c>
      <c r="F158" s="1" t="s">
        <v>72</v>
      </c>
      <c r="G158" s="22" t="s">
        <v>74</v>
      </c>
      <c r="H158" s="1" t="s">
        <v>73</v>
      </c>
      <c r="I158" s="1" t="s">
        <v>72</v>
      </c>
      <c r="J158" s="1" t="s">
        <v>73</v>
      </c>
      <c r="K158" s="24" t="s">
        <v>73</v>
      </c>
    </row>
    <row r="160" spans="1:11" x14ac:dyDescent="0.25">
      <c r="A160" s="40" t="s">
        <v>123</v>
      </c>
      <c r="B160" s="40"/>
    </row>
    <row r="161" spans="1:11" x14ac:dyDescent="0.25">
      <c r="A161" s="35" t="s">
        <v>58</v>
      </c>
      <c r="B161" s="35" t="s">
        <v>59</v>
      </c>
      <c r="C161" s="39" t="s">
        <v>90</v>
      </c>
      <c r="D161" s="35" t="s">
        <v>60</v>
      </c>
      <c r="E161" s="35"/>
      <c r="F161" s="35" t="s">
        <v>61</v>
      </c>
      <c r="G161" s="35"/>
      <c r="H161" s="35" t="s">
        <v>62</v>
      </c>
      <c r="I161" s="35"/>
      <c r="J161" s="35" t="s">
        <v>63</v>
      </c>
      <c r="K161" s="35"/>
    </row>
    <row r="162" spans="1:11" x14ac:dyDescent="0.25">
      <c r="A162" s="35"/>
      <c r="B162" s="35"/>
      <c r="C162" s="39"/>
      <c r="D162" s="6" t="s">
        <v>64</v>
      </c>
      <c r="E162" s="6" t="s">
        <v>65</v>
      </c>
      <c r="F162" s="6" t="s">
        <v>66</v>
      </c>
      <c r="G162" s="6" t="s">
        <v>67</v>
      </c>
      <c r="H162" s="6" t="s">
        <v>68</v>
      </c>
      <c r="I162" s="6" t="s">
        <v>69</v>
      </c>
      <c r="J162" s="6" t="s">
        <v>70</v>
      </c>
      <c r="K162" s="6" t="s">
        <v>71</v>
      </c>
    </row>
    <row r="163" spans="1:11" x14ac:dyDescent="0.25">
      <c r="A163" s="7">
        <v>1</v>
      </c>
      <c r="B163" s="7" t="s">
        <v>2</v>
      </c>
      <c r="C163" s="7">
        <v>1</v>
      </c>
      <c r="D163" s="1" t="s">
        <v>73</v>
      </c>
      <c r="E163" s="1" t="s">
        <v>73</v>
      </c>
      <c r="F163" s="1" t="s">
        <v>73</v>
      </c>
      <c r="G163" s="1" t="s">
        <v>73</v>
      </c>
      <c r="H163" s="7" t="s">
        <v>75</v>
      </c>
      <c r="I163" s="22" t="s">
        <v>73</v>
      </c>
      <c r="J163" s="21" t="s">
        <v>75</v>
      </c>
      <c r="K163" s="24" t="s">
        <v>74</v>
      </c>
    </row>
    <row r="164" spans="1:11" x14ac:dyDescent="0.25">
      <c r="A164" s="7">
        <v>2</v>
      </c>
      <c r="B164" s="7" t="s">
        <v>2</v>
      </c>
      <c r="C164" s="7">
        <v>1</v>
      </c>
      <c r="D164" s="1" t="s">
        <v>73</v>
      </c>
      <c r="E164" s="1" t="s">
        <v>73</v>
      </c>
      <c r="F164" s="1" t="s">
        <v>73</v>
      </c>
      <c r="G164" s="1" t="s">
        <v>73</v>
      </c>
      <c r="H164" s="7" t="s">
        <v>75</v>
      </c>
      <c r="I164" s="24" t="s">
        <v>72</v>
      </c>
      <c r="J164" s="7" t="s">
        <v>75</v>
      </c>
      <c r="K164" s="22" t="s">
        <v>74</v>
      </c>
    </row>
    <row r="165" spans="1:11" x14ac:dyDescent="0.25">
      <c r="A165" s="7">
        <v>3</v>
      </c>
      <c r="B165" s="7" t="s">
        <v>1</v>
      </c>
      <c r="C165" s="7">
        <v>1</v>
      </c>
      <c r="D165" s="7" t="s">
        <v>75</v>
      </c>
      <c r="E165" s="1" t="s">
        <v>72</v>
      </c>
      <c r="F165" s="7" t="s">
        <v>75</v>
      </c>
      <c r="G165" s="22" t="s">
        <v>72</v>
      </c>
      <c r="H165" s="7" t="s">
        <v>75</v>
      </c>
      <c r="I165" s="1" t="s">
        <v>72</v>
      </c>
      <c r="J165" s="7" t="s">
        <v>75</v>
      </c>
      <c r="K165" s="1" t="s">
        <v>72</v>
      </c>
    </row>
    <row r="167" spans="1:11" x14ac:dyDescent="0.25">
      <c r="A167" s="40" t="s">
        <v>122</v>
      </c>
      <c r="B167" s="40"/>
    </row>
    <row r="168" spans="1:11" x14ac:dyDescent="0.25">
      <c r="A168" s="35" t="s">
        <v>58</v>
      </c>
      <c r="B168" s="35" t="s">
        <v>59</v>
      </c>
      <c r="C168" s="39" t="s">
        <v>90</v>
      </c>
      <c r="D168" s="35" t="s">
        <v>60</v>
      </c>
      <c r="E168" s="35"/>
      <c r="F168" s="35" t="s">
        <v>61</v>
      </c>
      <c r="G168" s="35"/>
      <c r="H168" s="35" t="s">
        <v>62</v>
      </c>
      <c r="I168" s="35"/>
      <c r="J168" s="35" t="s">
        <v>63</v>
      </c>
      <c r="K168" s="35"/>
    </row>
    <row r="169" spans="1:11" x14ac:dyDescent="0.25">
      <c r="A169" s="35"/>
      <c r="B169" s="35"/>
      <c r="C169" s="39"/>
      <c r="D169" s="6" t="s">
        <v>64</v>
      </c>
      <c r="E169" s="6" t="s">
        <v>65</v>
      </c>
      <c r="F169" s="6" t="s">
        <v>66</v>
      </c>
      <c r="G169" s="6" t="s">
        <v>67</v>
      </c>
      <c r="H169" s="6" t="s">
        <v>68</v>
      </c>
      <c r="I169" s="6" t="s">
        <v>69</v>
      </c>
      <c r="J169" s="6" t="s">
        <v>70</v>
      </c>
      <c r="K169" s="6" t="s">
        <v>71</v>
      </c>
    </row>
    <row r="170" spans="1:11" x14ac:dyDescent="0.25">
      <c r="A170" s="7">
        <v>1</v>
      </c>
      <c r="B170" s="7" t="s">
        <v>0</v>
      </c>
      <c r="C170" s="7">
        <v>1</v>
      </c>
      <c r="D170" s="1" t="s">
        <v>72</v>
      </c>
      <c r="E170" s="1" t="s">
        <v>73</v>
      </c>
      <c r="F170" s="1" t="s">
        <v>72</v>
      </c>
      <c r="G170" s="24" t="s">
        <v>74</v>
      </c>
      <c r="H170" s="1" t="s">
        <v>73</v>
      </c>
      <c r="I170" s="1" t="s">
        <v>72</v>
      </c>
      <c r="J170" s="1" t="s">
        <v>73</v>
      </c>
      <c r="K170" s="22" t="s">
        <v>74</v>
      </c>
    </row>
    <row r="171" spans="1:11" x14ac:dyDescent="0.25">
      <c r="A171" s="7">
        <v>2</v>
      </c>
      <c r="B171" s="7" t="s">
        <v>1</v>
      </c>
      <c r="C171" s="7">
        <v>1</v>
      </c>
      <c r="D171" s="7" t="s">
        <v>75</v>
      </c>
      <c r="E171" s="1" t="s">
        <v>72</v>
      </c>
      <c r="F171" s="7" t="s">
        <v>75</v>
      </c>
      <c r="G171" s="24" t="s">
        <v>72</v>
      </c>
      <c r="H171" s="7" t="s">
        <v>75</v>
      </c>
      <c r="I171" s="1" t="s">
        <v>72</v>
      </c>
      <c r="J171" s="7" t="s">
        <v>75</v>
      </c>
      <c r="K171" s="22" t="s">
        <v>72</v>
      </c>
    </row>
    <row r="172" spans="1:11" x14ac:dyDescent="0.25">
      <c r="A172" s="7">
        <v>3</v>
      </c>
      <c r="B172" s="7" t="s">
        <v>0</v>
      </c>
      <c r="C172" s="7">
        <v>1</v>
      </c>
      <c r="D172" s="1" t="s">
        <v>72</v>
      </c>
      <c r="E172" s="1" t="s">
        <v>73</v>
      </c>
      <c r="F172" s="1" t="s">
        <v>72</v>
      </c>
      <c r="G172" s="24" t="s">
        <v>74</v>
      </c>
      <c r="H172" s="1" t="s">
        <v>73</v>
      </c>
      <c r="I172" s="1" t="s">
        <v>72</v>
      </c>
      <c r="J172" s="1" t="s">
        <v>73</v>
      </c>
      <c r="K172" s="22" t="s">
        <v>73</v>
      </c>
    </row>
    <row r="174" spans="1:11" x14ac:dyDescent="0.25">
      <c r="A174" s="40" t="s">
        <v>121</v>
      </c>
      <c r="B174" s="40"/>
    </row>
    <row r="175" spans="1:11" x14ac:dyDescent="0.25">
      <c r="A175" s="35" t="s">
        <v>58</v>
      </c>
      <c r="B175" s="35" t="s">
        <v>59</v>
      </c>
      <c r="C175" s="39" t="s">
        <v>90</v>
      </c>
      <c r="D175" s="35" t="s">
        <v>60</v>
      </c>
      <c r="E175" s="35"/>
      <c r="F175" s="35" t="s">
        <v>61</v>
      </c>
      <c r="G175" s="35"/>
      <c r="H175" s="35" t="s">
        <v>62</v>
      </c>
      <c r="I175" s="35"/>
      <c r="J175" s="35" t="s">
        <v>63</v>
      </c>
      <c r="K175" s="35"/>
    </row>
    <row r="176" spans="1:11" x14ac:dyDescent="0.25">
      <c r="A176" s="35"/>
      <c r="B176" s="35"/>
      <c r="C176" s="39"/>
      <c r="D176" s="6" t="s">
        <v>64</v>
      </c>
      <c r="E176" s="6" t="s">
        <v>65</v>
      </c>
      <c r="F176" s="6" t="s">
        <v>66</v>
      </c>
      <c r="G176" s="6" t="s">
        <v>67</v>
      </c>
      <c r="H176" s="6" t="s">
        <v>68</v>
      </c>
      <c r="I176" s="6" t="s">
        <v>69</v>
      </c>
      <c r="J176" s="6" t="s">
        <v>70</v>
      </c>
      <c r="K176" s="6" t="s">
        <v>71</v>
      </c>
    </row>
    <row r="177" spans="1:11" x14ac:dyDescent="0.25">
      <c r="A177" s="7">
        <v>1</v>
      </c>
      <c r="B177" s="7" t="s">
        <v>0</v>
      </c>
      <c r="C177" s="7">
        <v>1</v>
      </c>
      <c r="D177" s="1" t="s">
        <v>72</v>
      </c>
      <c r="E177" s="1" t="s">
        <v>73</v>
      </c>
      <c r="F177" s="1" t="s">
        <v>72</v>
      </c>
      <c r="G177" s="22" t="s">
        <v>74</v>
      </c>
      <c r="H177" s="1" t="s">
        <v>73</v>
      </c>
      <c r="I177" s="1" t="s">
        <v>72</v>
      </c>
      <c r="J177" s="1" t="s">
        <v>73</v>
      </c>
      <c r="K177" s="1" t="s">
        <v>74</v>
      </c>
    </row>
    <row r="178" spans="1:11" x14ac:dyDescent="0.25">
      <c r="A178" s="7">
        <v>2</v>
      </c>
      <c r="B178" s="21" t="s">
        <v>2</v>
      </c>
      <c r="C178" s="21">
        <v>1</v>
      </c>
      <c r="D178" s="22" t="s">
        <v>73</v>
      </c>
      <c r="E178" s="1" t="s">
        <v>73</v>
      </c>
      <c r="F178" s="1" t="s">
        <v>73</v>
      </c>
      <c r="G178" s="1" t="s">
        <v>73</v>
      </c>
      <c r="H178" s="21" t="s">
        <v>75</v>
      </c>
      <c r="I178" s="24" t="s">
        <v>74</v>
      </c>
      <c r="J178" s="21" t="s">
        <v>75</v>
      </c>
      <c r="K178" s="1" t="s">
        <v>73</v>
      </c>
    </row>
    <row r="179" spans="1:11" x14ac:dyDescent="0.25">
      <c r="A179" s="7">
        <v>3</v>
      </c>
      <c r="B179" s="7" t="s">
        <v>0</v>
      </c>
      <c r="C179" s="7">
        <v>1</v>
      </c>
      <c r="D179" s="1" t="s">
        <v>72</v>
      </c>
      <c r="E179" s="1" t="s">
        <v>73</v>
      </c>
      <c r="F179" s="1" t="s">
        <v>72</v>
      </c>
      <c r="G179" s="24" t="s">
        <v>74</v>
      </c>
      <c r="H179" s="1" t="s">
        <v>73</v>
      </c>
      <c r="I179" s="22" t="s">
        <v>72</v>
      </c>
      <c r="J179" s="1" t="s">
        <v>73</v>
      </c>
      <c r="K179" s="1" t="s">
        <v>74</v>
      </c>
    </row>
    <row r="181" spans="1:11" x14ac:dyDescent="0.25">
      <c r="A181" s="40" t="s">
        <v>120</v>
      </c>
      <c r="B181" s="40"/>
    </row>
    <row r="182" spans="1:11" x14ac:dyDescent="0.25">
      <c r="A182" s="35" t="s">
        <v>58</v>
      </c>
      <c r="B182" s="35" t="s">
        <v>59</v>
      </c>
      <c r="C182" s="39" t="s">
        <v>90</v>
      </c>
      <c r="D182" s="35" t="s">
        <v>60</v>
      </c>
      <c r="E182" s="35"/>
      <c r="F182" s="35" t="s">
        <v>61</v>
      </c>
      <c r="G182" s="35"/>
      <c r="H182" s="35" t="s">
        <v>62</v>
      </c>
      <c r="I182" s="35"/>
      <c r="J182" s="35" t="s">
        <v>63</v>
      </c>
      <c r="K182" s="35"/>
    </row>
    <row r="183" spans="1:11" x14ac:dyDescent="0.25">
      <c r="A183" s="35"/>
      <c r="B183" s="35"/>
      <c r="C183" s="39"/>
      <c r="D183" s="6" t="s">
        <v>64</v>
      </c>
      <c r="E183" s="6" t="s">
        <v>65</v>
      </c>
      <c r="F183" s="6" t="s">
        <v>66</v>
      </c>
      <c r="G183" s="6" t="s">
        <v>67</v>
      </c>
      <c r="H183" s="6" t="s">
        <v>68</v>
      </c>
      <c r="I183" s="6" t="s">
        <v>69</v>
      </c>
      <c r="J183" s="6" t="s">
        <v>70</v>
      </c>
      <c r="K183" s="6" t="s">
        <v>71</v>
      </c>
    </row>
    <row r="184" spans="1:11" x14ac:dyDescent="0.25">
      <c r="A184" s="7">
        <v>1</v>
      </c>
      <c r="B184" s="7" t="s">
        <v>1</v>
      </c>
      <c r="C184" s="7">
        <v>1</v>
      </c>
      <c r="D184" s="7" t="s">
        <v>75</v>
      </c>
      <c r="E184" s="1" t="s">
        <v>73</v>
      </c>
      <c r="F184" s="7" t="s">
        <v>75</v>
      </c>
      <c r="G184" s="24" t="s">
        <v>73</v>
      </c>
      <c r="H184" s="7" t="s">
        <v>75</v>
      </c>
      <c r="I184" s="22" t="s">
        <v>116</v>
      </c>
      <c r="J184" s="7" t="s">
        <v>75</v>
      </c>
      <c r="K184" s="1" t="s">
        <v>73</v>
      </c>
    </row>
    <row r="185" spans="1:11" x14ac:dyDescent="0.25">
      <c r="A185" s="7">
        <v>2</v>
      </c>
      <c r="B185" s="7" t="s">
        <v>0</v>
      </c>
      <c r="C185" s="7">
        <v>1</v>
      </c>
      <c r="D185" s="22" t="s">
        <v>72</v>
      </c>
      <c r="E185" s="1" t="s">
        <v>73</v>
      </c>
      <c r="F185" s="1" t="s">
        <v>72</v>
      </c>
      <c r="G185" s="24" t="s">
        <v>74</v>
      </c>
      <c r="H185" s="1" t="s">
        <v>73</v>
      </c>
      <c r="I185" s="1" t="s">
        <v>72</v>
      </c>
      <c r="J185" s="1" t="s">
        <v>73</v>
      </c>
      <c r="K185" s="1" t="s">
        <v>74</v>
      </c>
    </row>
    <row r="186" spans="1:11" x14ac:dyDescent="0.25">
      <c r="A186" s="7">
        <v>3</v>
      </c>
      <c r="B186" s="7" t="s">
        <v>1</v>
      </c>
      <c r="C186" s="7">
        <v>1</v>
      </c>
      <c r="D186" s="7" t="s">
        <v>75</v>
      </c>
      <c r="E186" s="1" t="s">
        <v>73</v>
      </c>
      <c r="F186" s="7" t="s">
        <v>75</v>
      </c>
      <c r="G186" s="22" t="s">
        <v>73</v>
      </c>
      <c r="H186" s="7" t="s">
        <v>75</v>
      </c>
      <c r="I186" s="24" t="s">
        <v>116</v>
      </c>
      <c r="J186" s="7" t="s">
        <v>75</v>
      </c>
      <c r="K186" s="1" t="s">
        <v>73</v>
      </c>
    </row>
    <row r="188" spans="1:11" x14ac:dyDescent="0.25">
      <c r="A188" s="40" t="s">
        <v>119</v>
      </c>
      <c r="B188" s="40"/>
    </row>
    <row r="189" spans="1:11" x14ac:dyDescent="0.25">
      <c r="A189" s="35" t="s">
        <v>58</v>
      </c>
      <c r="B189" s="35" t="s">
        <v>59</v>
      </c>
      <c r="C189" s="39" t="s">
        <v>90</v>
      </c>
      <c r="D189" s="35" t="s">
        <v>60</v>
      </c>
      <c r="E189" s="35"/>
      <c r="F189" s="35" t="s">
        <v>61</v>
      </c>
      <c r="G189" s="35"/>
      <c r="H189" s="35" t="s">
        <v>62</v>
      </c>
      <c r="I189" s="35"/>
      <c r="J189" s="35" t="s">
        <v>63</v>
      </c>
      <c r="K189" s="35"/>
    </row>
    <row r="190" spans="1:11" x14ac:dyDescent="0.25">
      <c r="A190" s="35"/>
      <c r="B190" s="35"/>
      <c r="C190" s="39"/>
      <c r="D190" s="6" t="s">
        <v>64</v>
      </c>
      <c r="E190" s="6" t="s">
        <v>65</v>
      </c>
      <c r="F190" s="6" t="s">
        <v>66</v>
      </c>
      <c r="G190" s="6" t="s">
        <v>67</v>
      </c>
      <c r="H190" s="6" t="s">
        <v>68</v>
      </c>
      <c r="I190" s="6" t="s">
        <v>69</v>
      </c>
      <c r="J190" s="6" t="s">
        <v>70</v>
      </c>
      <c r="K190" s="6" t="s">
        <v>71</v>
      </c>
    </row>
    <row r="191" spans="1:11" x14ac:dyDescent="0.25">
      <c r="A191" s="7">
        <v>1</v>
      </c>
      <c r="B191" s="7" t="s">
        <v>1</v>
      </c>
      <c r="C191" s="7">
        <v>1</v>
      </c>
      <c r="D191" s="7" t="s">
        <v>75</v>
      </c>
      <c r="E191" s="1" t="s">
        <v>72</v>
      </c>
      <c r="F191" s="7" t="s">
        <v>75</v>
      </c>
      <c r="G191" s="22" t="s">
        <v>72</v>
      </c>
      <c r="H191" s="7" t="s">
        <v>75</v>
      </c>
      <c r="I191" s="1" t="s">
        <v>72</v>
      </c>
      <c r="J191" s="7" t="s">
        <v>75</v>
      </c>
      <c r="K191" s="1" t="s">
        <v>72</v>
      </c>
    </row>
    <row r="192" spans="1:11" x14ac:dyDescent="0.25">
      <c r="A192" s="7">
        <v>2</v>
      </c>
      <c r="B192" s="7" t="s">
        <v>2</v>
      </c>
      <c r="C192" s="7">
        <v>1</v>
      </c>
      <c r="D192" s="1" t="s">
        <v>73</v>
      </c>
      <c r="E192" s="1" t="s">
        <v>73</v>
      </c>
      <c r="F192" s="1" t="s">
        <v>73</v>
      </c>
      <c r="G192" s="1" t="s">
        <v>73</v>
      </c>
      <c r="H192" s="7" t="s">
        <v>75</v>
      </c>
      <c r="I192" s="22" t="s">
        <v>73</v>
      </c>
      <c r="J192" s="21" t="s">
        <v>75</v>
      </c>
      <c r="K192" s="24" t="s">
        <v>74</v>
      </c>
    </row>
    <row r="193" spans="1:11" x14ac:dyDescent="0.25">
      <c r="A193" s="7">
        <v>3</v>
      </c>
      <c r="B193" s="7" t="s">
        <v>1</v>
      </c>
      <c r="C193" s="7">
        <v>1</v>
      </c>
      <c r="D193" s="7" t="s">
        <v>75</v>
      </c>
      <c r="E193" s="1" t="s">
        <v>72</v>
      </c>
      <c r="F193" s="7" t="s">
        <v>75</v>
      </c>
      <c r="G193" s="24" t="s">
        <v>72</v>
      </c>
      <c r="H193" s="7" t="s">
        <v>75</v>
      </c>
      <c r="I193" s="1" t="s">
        <v>72</v>
      </c>
      <c r="J193" s="7" t="s">
        <v>75</v>
      </c>
      <c r="K193" s="22" t="s">
        <v>74</v>
      </c>
    </row>
    <row r="195" spans="1:11" x14ac:dyDescent="0.25">
      <c r="A195" s="40" t="s">
        <v>118</v>
      </c>
      <c r="B195" s="40"/>
    </row>
    <row r="196" spans="1:11" x14ac:dyDescent="0.25">
      <c r="A196" s="35" t="s">
        <v>58</v>
      </c>
      <c r="B196" s="35" t="s">
        <v>59</v>
      </c>
      <c r="C196" s="39" t="s">
        <v>90</v>
      </c>
      <c r="D196" s="35" t="s">
        <v>60</v>
      </c>
      <c r="E196" s="35"/>
      <c r="F196" s="35" t="s">
        <v>61</v>
      </c>
      <c r="G196" s="35"/>
      <c r="H196" s="35" t="s">
        <v>62</v>
      </c>
      <c r="I196" s="35"/>
      <c r="J196" s="35" t="s">
        <v>63</v>
      </c>
      <c r="K196" s="35"/>
    </row>
    <row r="197" spans="1:11" x14ac:dyDescent="0.25">
      <c r="A197" s="35"/>
      <c r="B197" s="35"/>
      <c r="C197" s="39"/>
      <c r="D197" s="6" t="s">
        <v>64</v>
      </c>
      <c r="E197" s="6" t="s">
        <v>65</v>
      </c>
      <c r="F197" s="6" t="s">
        <v>66</v>
      </c>
      <c r="G197" s="6" t="s">
        <v>67</v>
      </c>
      <c r="H197" s="6" t="s">
        <v>68</v>
      </c>
      <c r="I197" s="6" t="s">
        <v>69</v>
      </c>
      <c r="J197" s="6" t="s">
        <v>70</v>
      </c>
      <c r="K197" s="6" t="s">
        <v>71</v>
      </c>
    </row>
    <row r="198" spans="1:11" x14ac:dyDescent="0.25">
      <c r="A198" s="7">
        <v>1</v>
      </c>
      <c r="B198" s="7" t="s">
        <v>2</v>
      </c>
      <c r="C198" s="7">
        <v>1</v>
      </c>
      <c r="D198" s="1" t="s">
        <v>73</v>
      </c>
      <c r="E198" s="1" t="s">
        <v>73</v>
      </c>
      <c r="F198" s="1" t="s">
        <v>73</v>
      </c>
      <c r="G198" s="1" t="s">
        <v>73</v>
      </c>
      <c r="H198" s="7" t="s">
        <v>75</v>
      </c>
      <c r="I198" s="22" t="s">
        <v>73</v>
      </c>
      <c r="J198" s="21" t="s">
        <v>75</v>
      </c>
      <c r="K198" s="24" t="s">
        <v>74</v>
      </c>
    </row>
    <row r="199" spans="1:11" x14ac:dyDescent="0.25">
      <c r="A199" s="7">
        <v>2</v>
      </c>
      <c r="B199" s="7" t="s">
        <v>0</v>
      </c>
      <c r="C199" s="7">
        <v>1</v>
      </c>
      <c r="D199" s="22" t="s">
        <v>72</v>
      </c>
      <c r="E199" s="1" t="s">
        <v>73</v>
      </c>
      <c r="F199" s="1" t="s">
        <v>72</v>
      </c>
      <c r="G199" s="24" t="s">
        <v>74</v>
      </c>
      <c r="H199" s="1" t="s">
        <v>73</v>
      </c>
      <c r="I199" s="1" t="s">
        <v>72</v>
      </c>
      <c r="J199" s="1" t="s">
        <v>73</v>
      </c>
      <c r="K199" s="1" t="s">
        <v>74</v>
      </c>
    </row>
    <row r="200" spans="1:11" x14ac:dyDescent="0.25">
      <c r="A200" s="7">
        <v>3</v>
      </c>
      <c r="B200" s="7" t="s">
        <v>2</v>
      </c>
      <c r="C200" s="7">
        <v>1</v>
      </c>
      <c r="D200" s="1" t="s">
        <v>73</v>
      </c>
      <c r="E200" s="1" t="s">
        <v>73</v>
      </c>
      <c r="F200" s="1" t="s">
        <v>73</v>
      </c>
      <c r="G200" s="1" t="s">
        <v>73</v>
      </c>
      <c r="H200" s="7" t="s">
        <v>75</v>
      </c>
      <c r="I200" s="24" t="s">
        <v>73</v>
      </c>
      <c r="J200" s="7" t="s">
        <v>75</v>
      </c>
      <c r="K200" s="22" t="s">
        <v>74</v>
      </c>
    </row>
    <row r="202" spans="1:11" x14ac:dyDescent="0.25">
      <c r="A202" s="40" t="s">
        <v>117</v>
      </c>
      <c r="B202" s="40"/>
    </row>
    <row r="203" spans="1:11" x14ac:dyDescent="0.25">
      <c r="A203" s="35" t="s">
        <v>58</v>
      </c>
      <c r="B203" s="35" t="s">
        <v>59</v>
      </c>
      <c r="C203" s="39" t="s">
        <v>90</v>
      </c>
      <c r="D203" s="35" t="s">
        <v>60</v>
      </c>
      <c r="E203" s="35"/>
      <c r="F203" s="35" t="s">
        <v>61</v>
      </c>
      <c r="G203" s="35"/>
      <c r="H203" s="35" t="s">
        <v>62</v>
      </c>
      <c r="I203" s="35"/>
      <c r="J203" s="35" t="s">
        <v>63</v>
      </c>
      <c r="K203" s="35"/>
    </row>
    <row r="204" spans="1:11" x14ac:dyDescent="0.25">
      <c r="A204" s="35"/>
      <c r="B204" s="35"/>
      <c r="C204" s="39"/>
      <c r="D204" s="6" t="s">
        <v>64</v>
      </c>
      <c r="E204" s="6" t="s">
        <v>65</v>
      </c>
      <c r="F204" s="6" t="s">
        <v>66</v>
      </c>
      <c r="G204" s="6" t="s">
        <v>67</v>
      </c>
      <c r="H204" s="6" t="s">
        <v>68</v>
      </c>
      <c r="I204" s="6" t="s">
        <v>69</v>
      </c>
      <c r="J204" s="6" t="s">
        <v>70</v>
      </c>
      <c r="K204" s="6" t="s">
        <v>71</v>
      </c>
    </row>
    <row r="205" spans="1:11" x14ac:dyDescent="0.25">
      <c r="A205" s="7">
        <v>1</v>
      </c>
      <c r="B205" s="7" t="s">
        <v>2</v>
      </c>
      <c r="C205" s="7">
        <v>1</v>
      </c>
      <c r="D205" s="1" t="s">
        <v>73</v>
      </c>
      <c r="E205" s="1" t="s">
        <v>73</v>
      </c>
      <c r="F205" s="1" t="s">
        <v>73</v>
      </c>
      <c r="G205" s="1" t="s">
        <v>73</v>
      </c>
      <c r="H205" s="7" t="s">
        <v>75</v>
      </c>
      <c r="I205" s="22" t="s">
        <v>73</v>
      </c>
      <c r="J205" s="21" t="s">
        <v>75</v>
      </c>
      <c r="K205" s="24" t="s">
        <v>74</v>
      </c>
    </row>
    <row r="206" spans="1:11" x14ac:dyDescent="0.25">
      <c r="A206" s="7">
        <v>2</v>
      </c>
      <c r="B206" s="7" t="s">
        <v>1</v>
      </c>
      <c r="C206" s="7">
        <v>1</v>
      </c>
      <c r="D206" s="7" t="s">
        <v>75</v>
      </c>
      <c r="E206" s="1" t="s">
        <v>72</v>
      </c>
      <c r="F206" s="7" t="s">
        <v>75</v>
      </c>
      <c r="G206" s="22" t="s">
        <v>72</v>
      </c>
      <c r="H206" s="7" t="s">
        <v>75</v>
      </c>
      <c r="I206" s="1" t="s">
        <v>72</v>
      </c>
      <c r="J206" s="7" t="s">
        <v>75</v>
      </c>
      <c r="K206" s="1" t="s">
        <v>72</v>
      </c>
    </row>
    <row r="207" spans="1:11" x14ac:dyDescent="0.25">
      <c r="A207" s="7">
        <v>3</v>
      </c>
      <c r="B207" s="7" t="s">
        <v>2</v>
      </c>
      <c r="C207" s="7">
        <v>1</v>
      </c>
      <c r="D207" s="1" t="s">
        <v>73</v>
      </c>
      <c r="E207" s="1" t="s">
        <v>73</v>
      </c>
      <c r="F207" s="1" t="s">
        <v>73</v>
      </c>
      <c r="G207" s="1" t="s">
        <v>73</v>
      </c>
      <c r="H207" s="7" t="s">
        <v>75</v>
      </c>
      <c r="I207" s="24" t="s">
        <v>73</v>
      </c>
      <c r="J207" s="7" t="s">
        <v>75</v>
      </c>
      <c r="K207" s="22" t="s">
        <v>74</v>
      </c>
    </row>
    <row r="209" spans="1:11" x14ac:dyDescent="0.25">
      <c r="A209" s="40" t="s">
        <v>115</v>
      </c>
      <c r="B209" s="40"/>
    </row>
    <row r="210" spans="1:11" x14ac:dyDescent="0.25">
      <c r="A210" s="35" t="s">
        <v>58</v>
      </c>
      <c r="B210" s="35" t="s">
        <v>59</v>
      </c>
      <c r="C210" s="39" t="s">
        <v>90</v>
      </c>
      <c r="D210" s="35" t="s">
        <v>60</v>
      </c>
      <c r="E210" s="35"/>
      <c r="F210" s="35" t="s">
        <v>61</v>
      </c>
      <c r="G210" s="35"/>
      <c r="H210" s="35" t="s">
        <v>62</v>
      </c>
      <c r="I210" s="35"/>
      <c r="J210" s="35" t="s">
        <v>63</v>
      </c>
      <c r="K210" s="35"/>
    </row>
    <row r="211" spans="1:11" x14ac:dyDescent="0.25">
      <c r="A211" s="35"/>
      <c r="B211" s="35"/>
      <c r="C211" s="39"/>
      <c r="D211" s="6" t="s">
        <v>64</v>
      </c>
      <c r="E211" s="6" t="s">
        <v>65</v>
      </c>
      <c r="F211" s="6" t="s">
        <v>66</v>
      </c>
      <c r="G211" s="6" t="s">
        <v>67</v>
      </c>
      <c r="H211" s="6" t="s">
        <v>68</v>
      </c>
      <c r="I211" s="6" t="s">
        <v>69</v>
      </c>
      <c r="J211" s="6" t="s">
        <v>70</v>
      </c>
      <c r="K211" s="6" t="s">
        <v>71</v>
      </c>
    </row>
    <row r="212" spans="1:11" x14ac:dyDescent="0.25">
      <c r="A212" s="7">
        <v>1</v>
      </c>
      <c r="B212" s="7" t="s">
        <v>1</v>
      </c>
      <c r="C212" s="7">
        <v>1</v>
      </c>
      <c r="D212" s="7" t="s">
        <v>75</v>
      </c>
      <c r="E212" s="1" t="s">
        <v>73</v>
      </c>
      <c r="F212" s="7" t="s">
        <v>75</v>
      </c>
      <c r="G212" s="24" t="s">
        <v>73</v>
      </c>
      <c r="H212" s="7" t="s">
        <v>75</v>
      </c>
      <c r="I212" s="22" t="s">
        <v>116</v>
      </c>
      <c r="J212" s="7" t="s">
        <v>75</v>
      </c>
      <c r="K212" s="1" t="s">
        <v>73</v>
      </c>
    </row>
    <row r="213" spans="1:11" x14ac:dyDescent="0.25">
      <c r="A213" s="7">
        <v>2</v>
      </c>
      <c r="B213" s="7" t="s">
        <v>0</v>
      </c>
      <c r="C213" s="7">
        <v>1</v>
      </c>
      <c r="D213" s="22" t="s">
        <v>72</v>
      </c>
      <c r="E213" s="1" t="s">
        <v>73</v>
      </c>
      <c r="F213" s="1" t="s">
        <v>72</v>
      </c>
      <c r="G213" s="24" t="s">
        <v>74</v>
      </c>
      <c r="H213" s="1" t="s">
        <v>73</v>
      </c>
      <c r="I213" s="1" t="s">
        <v>72</v>
      </c>
      <c r="J213" s="1" t="s">
        <v>73</v>
      </c>
      <c r="K213" s="1" t="s">
        <v>74</v>
      </c>
    </row>
    <row r="214" spans="1:11" x14ac:dyDescent="0.25">
      <c r="A214" s="7">
        <v>3</v>
      </c>
      <c r="B214" s="7" t="s">
        <v>0</v>
      </c>
      <c r="C214" s="7">
        <v>1</v>
      </c>
      <c r="D214" s="1" t="s">
        <v>72</v>
      </c>
      <c r="E214" s="22" t="s">
        <v>73</v>
      </c>
      <c r="F214" s="1" t="s">
        <v>72</v>
      </c>
      <c r="G214" s="24" t="s">
        <v>74</v>
      </c>
      <c r="H214" s="1" t="s">
        <v>73</v>
      </c>
      <c r="I214" s="1" t="s">
        <v>72</v>
      </c>
      <c r="J214" s="1" t="s">
        <v>73</v>
      </c>
      <c r="K214" s="1" t="s">
        <v>74</v>
      </c>
    </row>
    <row r="216" spans="1:11" x14ac:dyDescent="0.25">
      <c r="A216" s="40" t="s">
        <v>114</v>
      </c>
      <c r="B216" s="40"/>
    </row>
    <row r="217" spans="1:11" x14ac:dyDescent="0.25">
      <c r="A217" s="35" t="s">
        <v>58</v>
      </c>
      <c r="B217" s="35" t="s">
        <v>59</v>
      </c>
      <c r="C217" s="39" t="s">
        <v>90</v>
      </c>
      <c r="D217" s="35" t="s">
        <v>60</v>
      </c>
      <c r="E217" s="35"/>
      <c r="F217" s="35" t="s">
        <v>61</v>
      </c>
      <c r="G217" s="35"/>
      <c r="H217" s="35" t="s">
        <v>62</v>
      </c>
      <c r="I217" s="35"/>
      <c r="J217" s="35" t="s">
        <v>63</v>
      </c>
      <c r="K217" s="35"/>
    </row>
    <row r="218" spans="1:11" x14ac:dyDescent="0.25">
      <c r="A218" s="35"/>
      <c r="B218" s="35"/>
      <c r="C218" s="39"/>
      <c r="D218" s="6" t="s">
        <v>64</v>
      </c>
      <c r="E218" s="6" t="s">
        <v>65</v>
      </c>
      <c r="F218" s="6" t="s">
        <v>66</v>
      </c>
      <c r="G218" s="6" t="s">
        <v>67</v>
      </c>
      <c r="H218" s="6" t="s">
        <v>68</v>
      </c>
      <c r="I218" s="6" t="s">
        <v>69</v>
      </c>
      <c r="J218" s="6" t="s">
        <v>70</v>
      </c>
      <c r="K218" s="6" t="s">
        <v>71</v>
      </c>
    </row>
    <row r="219" spans="1:11" x14ac:dyDescent="0.25">
      <c r="A219" s="7">
        <v>1</v>
      </c>
      <c r="B219" s="7" t="s">
        <v>2</v>
      </c>
      <c r="C219" s="7">
        <v>1</v>
      </c>
      <c r="D219" s="1" t="s">
        <v>73</v>
      </c>
      <c r="E219" s="1" t="s">
        <v>73</v>
      </c>
      <c r="F219" s="1" t="s">
        <v>73</v>
      </c>
      <c r="G219" s="1" t="s">
        <v>73</v>
      </c>
      <c r="H219" s="7" t="s">
        <v>75</v>
      </c>
      <c r="I219" s="24" t="s">
        <v>73</v>
      </c>
      <c r="J219" s="7" t="s">
        <v>75</v>
      </c>
      <c r="K219" s="22" t="s">
        <v>74</v>
      </c>
    </row>
    <row r="220" spans="1:11" x14ac:dyDescent="0.25">
      <c r="A220" s="7">
        <v>2</v>
      </c>
      <c r="B220" s="7" t="s">
        <v>0</v>
      </c>
      <c r="C220" s="7">
        <v>1</v>
      </c>
      <c r="D220" s="22" t="s">
        <v>72</v>
      </c>
      <c r="E220" s="1" t="s">
        <v>73</v>
      </c>
      <c r="F220" s="1" t="s">
        <v>72</v>
      </c>
      <c r="G220" s="24" t="s">
        <v>74</v>
      </c>
      <c r="H220" s="1" t="s">
        <v>73</v>
      </c>
      <c r="I220" s="1" t="s">
        <v>72</v>
      </c>
      <c r="J220" s="1" t="s">
        <v>73</v>
      </c>
      <c r="K220" s="1" t="s">
        <v>74</v>
      </c>
    </row>
    <row r="221" spans="1:11" x14ac:dyDescent="0.25">
      <c r="A221" s="7">
        <v>3</v>
      </c>
      <c r="B221" s="7" t="s">
        <v>0</v>
      </c>
      <c r="C221" s="7">
        <v>1</v>
      </c>
      <c r="D221" s="1" t="s">
        <v>72</v>
      </c>
      <c r="E221" s="22" t="s">
        <v>73</v>
      </c>
      <c r="F221" s="1" t="s">
        <v>72</v>
      </c>
      <c r="G221" s="24" t="s">
        <v>74</v>
      </c>
      <c r="H221" s="1" t="s">
        <v>73</v>
      </c>
      <c r="I221" s="1" t="s">
        <v>72</v>
      </c>
      <c r="J221" s="1" t="s">
        <v>73</v>
      </c>
      <c r="K221" s="1" t="s">
        <v>74</v>
      </c>
    </row>
    <row r="223" spans="1:11" x14ac:dyDescent="0.25">
      <c r="A223" s="40" t="s">
        <v>113</v>
      </c>
      <c r="B223" s="40"/>
    </row>
    <row r="224" spans="1:11" x14ac:dyDescent="0.25">
      <c r="A224" s="35" t="s">
        <v>58</v>
      </c>
      <c r="B224" s="35" t="s">
        <v>59</v>
      </c>
      <c r="C224" s="39" t="s">
        <v>90</v>
      </c>
      <c r="D224" s="35" t="s">
        <v>60</v>
      </c>
      <c r="E224" s="35"/>
      <c r="F224" s="35" t="s">
        <v>61</v>
      </c>
      <c r="G224" s="35"/>
      <c r="H224" s="35" t="s">
        <v>62</v>
      </c>
      <c r="I224" s="35"/>
      <c r="J224" s="35" t="s">
        <v>63</v>
      </c>
      <c r="K224" s="35"/>
    </row>
    <row r="225" spans="1:11" x14ac:dyDescent="0.25">
      <c r="A225" s="35"/>
      <c r="B225" s="35"/>
      <c r="C225" s="39"/>
      <c r="D225" s="6" t="s">
        <v>64</v>
      </c>
      <c r="E225" s="6" t="s">
        <v>65</v>
      </c>
      <c r="F225" s="6" t="s">
        <v>66</v>
      </c>
      <c r="G225" s="6" t="s">
        <v>67</v>
      </c>
      <c r="H225" s="6" t="s">
        <v>68</v>
      </c>
      <c r="I225" s="6" t="s">
        <v>69</v>
      </c>
      <c r="J225" s="6" t="s">
        <v>70</v>
      </c>
      <c r="K225" s="6" t="s">
        <v>71</v>
      </c>
    </row>
    <row r="226" spans="1:11" x14ac:dyDescent="0.25">
      <c r="A226" s="7">
        <v>1</v>
      </c>
      <c r="B226" s="7" t="s">
        <v>0</v>
      </c>
      <c r="C226" s="7">
        <v>1</v>
      </c>
      <c r="D226" s="1" t="s">
        <v>72</v>
      </c>
      <c r="E226" s="1" t="s">
        <v>73</v>
      </c>
      <c r="F226" s="1" t="s">
        <v>72</v>
      </c>
      <c r="G226" s="22" t="s">
        <v>74</v>
      </c>
      <c r="H226" s="1" t="s">
        <v>73</v>
      </c>
      <c r="I226" s="1" t="s">
        <v>72</v>
      </c>
      <c r="J226" s="1" t="s">
        <v>73</v>
      </c>
      <c r="K226" s="1" t="s">
        <v>74</v>
      </c>
    </row>
    <row r="227" spans="1:11" x14ac:dyDescent="0.25">
      <c r="A227" s="7">
        <v>2</v>
      </c>
      <c r="B227" s="7" t="s">
        <v>1</v>
      </c>
      <c r="C227" s="7">
        <v>1</v>
      </c>
      <c r="D227" s="7" t="s">
        <v>75</v>
      </c>
      <c r="E227" s="1" t="s">
        <v>72</v>
      </c>
      <c r="F227" s="7" t="s">
        <v>75</v>
      </c>
      <c r="G227" s="22" t="s">
        <v>72</v>
      </c>
      <c r="H227" s="7" t="s">
        <v>75</v>
      </c>
      <c r="I227" s="1" t="s">
        <v>72</v>
      </c>
      <c r="J227" s="7" t="s">
        <v>75</v>
      </c>
      <c r="K227" s="1" t="s">
        <v>72</v>
      </c>
    </row>
    <row r="228" spans="1:11" x14ac:dyDescent="0.25">
      <c r="A228" s="7">
        <v>3</v>
      </c>
      <c r="B228" s="7" t="s">
        <v>1</v>
      </c>
      <c r="C228" s="7">
        <v>1</v>
      </c>
      <c r="D228" s="7" t="s">
        <v>75</v>
      </c>
      <c r="E228" s="1" t="s">
        <v>73</v>
      </c>
      <c r="F228" s="7" t="s">
        <v>75</v>
      </c>
      <c r="G228" s="22" t="s">
        <v>73</v>
      </c>
      <c r="H228" s="7" t="s">
        <v>75</v>
      </c>
      <c r="I228" s="1" t="s">
        <v>73</v>
      </c>
      <c r="J228" s="7" t="s">
        <v>75</v>
      </c>
      <c r="K228" s="1" t="s">
        <v>73</v>
      </c>
    </row>
    <row r="230" spans="1:11" x14ac:dyDescent="0.25">
      <c r="A230" s="40" t="s">
        <v>112</v>
      </c>
      <c r="B230" s="40"/>
    </row>
    <row r="231" spans="1:11" x14ac:dyDescent="0.25">
      <c r="A231" s="35" t="s">
        <v>58</v>
      </c>
      <c r="B231" s="35" t="s">
        <v>59</v>
      </c>
      <c r="C231" s="39" t="s">
        <v>90</v>
      </c>
      <c r="D231" s="35" t="s">
        <v>60</v>
      </c>
      <c r="E231" s="35"/>
      <c r="F231" s="35" t="s">
        <v>61</v>
      </c>
      <c r="G231" s="35"/>
      <c r="H231" s="35" t="s">
        <v>62</v>
      </c>
      <c r="I231" s="35"/>
      <c r="J231" s="35" t="s">
        <v>63</v>
      </c>
      <c r="K231" s="35"/>
    </row>
    <row r="232" spans="1:11" x14ac:dyDescent="0.25">
      <c r="A232" s="35"/>
      <c r="B232" s="35"/>
      <c r="C232" s="39"/>
      <c r="D232" s="6" t="s">
        <v>64</v>
      </c>
      <c r="E232" s="6" t="s">
        <v>65</v>
      </c>
      <c r="F232" s="6" t="s">
        <v>66</v>
      </c>
      <c r="G232" s="6" t="s">
        <v>67</v>
      </c>
      <c r="H232" s="6" t="s">
        <v>68</v>
      </c>
      <c r="I232" s="6" t="s">
        <v>69</v>
      </c>
      <c r="J232" s="6" t="s">
        <v>70</v>
      </c>
      <c r="K232" s="6" t="s">
        <v>71</v>
      </c>
    </row>
    <row r="233" spans="1:11" x14ac:dyDescent="0.25">
      <c r="A233" s="7">
        <v>1</v>
      </c>
      <c r="B233" s="7" t="s">
        <v>2</v>
      </c>
      <c r="C233" s="7">
        <v>1</v>
      </c>
      <c r="D233" s="1" t="s">
        <v>73</v>
      </c>
      <c r="E233" s="1" t="s">
        <v>73</v>
      </c>
      <c r="F233" s="1" t="s">
        <v>73</v>
      </c>
      <c r="G233" s="1" t="s">
        <v>73</v>
      </c>
      <c r="H233" s="7" t="s">
        <v>75</v>
      </c>
      <c r="I233" s="24" t="s">
        <v>73</v>
      </c>
      <c r="J233" s="7" t="s">
        <v>75</v>
      </c>
      <c r="K233" s="22" t="s">
        <v>74</v>
      </c>
    </row>
    <row r="234" spans="1:11" x14ac:dyDescent="0.25">
      <c r="A234" s="7">
        <v>2</v>
      </c>
      <c r="B234" s="7" t="s">
        <v>1</v>
      </c>
      <c r="C234" s="7">
        <v>1</v>
      </c>
      <c r="D234" s="7" t="s">
        <v>75</v>
      </c>
      <c r="E234" s="1" t="s">
        <v>72</v>
      </c>
      <c r="F234" s="7" t="s">
        <v>75</v>
      </c>
      <c r="G234" s="22" t="s">
        <v>72</v>
      </c>
      <c r="H234" s="7" t="s">
        <v>75</v>
      </c>
      <c r="I234" s="1" t="s">
        <v>72</v>
      </c>
      <c r="J234" s="7" t="s">
        <v>75</v>
      </c>
      <c r="K234" s="1" t="s">
        <v>72</v>
      </c>
    </row>
    <row r="235" spans="1:11" x14ac:dyDescent="0.25">
      <c r="A235" s="7">
        <v>3</v>
      </c>
      <c r="B235" s="7" t="s">
        <v>1</v>
      </c>
      <c r="C235" s="7">
        <v>1</v>
      </c>
      <c r="D235" s="7" t="s">
        <v>75</v>
      </c>
      <c r="E235" s="1" t="s">
        <v>73</v>
      </c>
      <c r="F235" s="7" t="s">
        <v>75</v>
      </c>
      <c r="G235" s="22" t="s">
        <v>73</v>
      </c>
      <c r="H235" s="7" t="s">
        <v>75</v>
      </c>
      <c r="I235" s="1" t="s">
        <v>73</v>
      </c>
      <c r="J235" s="7" t="s">
        <v>75</v>
      </c>
      <c r="K235" s="1" t="s">
        <v>73</v>
      </c>
    </row>
    <row r="237" spans="1:11" x14ac:dyDescent="0.25">
      <c r="A237" s="40" t="s">
        <v>111</v>
      </c>
      <c r="B237" s="40"/>
    </row>
    <row r="238" spans="1:11" x14ac:dyDescent="0.25">
      <c r="A238" s="35" t="s">
        <v>58</v>
      </c>
      <c r="B238" s="35" t="s">
        <v>59</v>
      </c>
      <c r="C238" s="39" t="s">
        <v>90</v>
      </c>
      <c r="D238" s="35" t="s">
        <v>60</v>
      </c>
      <c r="E238" s="35"/>
      <c r="F238" s="35" t="s">
        <v>61</v>
      </c>
      <c r="G238" s="35"/>
      <c r="H238" s="35" t="s">
        <v>62</v>
      </c>
      <c r="I238" s="35"/>
      <c r="J238" s="35" t="s">
        <v>63</v>
      </c>
      <c r="K238" s="35"/>
    </row>
    <row r="239" spans="1:11" x14ac:dyDescent="0.25">
      <c r="A239" s="35"/>
      <c r="B239" s="35"/>
      <c r="C239" s="39"/>
      <c r="D239" s="6" t="s">
        <v>64</v>
      </c>
      <c r="E239" s="6" t="s">
        <v>65</v>
      </c>
      <c r="F239" s="6" t="s">
        <v>66</v>
      </c>
      <c r="G239" s="6" t="s">
        <v>67</v>
      </c>
      <c r="H239" s="6" t="s">
        <v>68</v>
      </c>
      <c r="I239" s="6" t="s">
        <v>69</v>
      </c>
      <c r="J239" s="6" t="s">
        <v>70</v>
      </c>
      <c r="K239" s="6" t="s">
        <v>71</v>
      </c>
    </row>
    <row r="240" spans="1:11" x14ac:dyDescent="0.25">
      <c r="A240" s="7">
        <v>1</v>
      </c>
      <c r="B240" s="7" t="s">
        <v>0</v>
      </c>
      <c r="C240" s="7">
        <v>1</v>
      </c>
      <c r="D240" s="1" t="s">
        <v>72</v>
      </c>
      <c r="E240" s="1" t="s">
        <v>73</v>
      </c>
      <c r="F240" s="1" t="s">
        <v>72</v>
      </c>
      <c r="G240" s="22" t="s">
        <v>74</v>
      </c>
      <c r="H240" s="1" t="s">
        <v>73</v>
      </c>
      <c r="I240" s="1" t="s">
        <v>72</v>
      </c>
      <c r="J240" s="1" t="s">
        <v>73</v>
      </c>
      <c r="K240" s="1" t="s">
        <v>74</v>
      </c>
    </row>
    <row r="241" spans="1:11" x14ac:dyDescent="0.25">
      <c r="A241" s="7">
        <v>2</v>
      </c>
      <c r="B241" s="21" t="s">
        <v>2</v>
      </c>
      <c r="C241" s="21">
        <v>1</v>
      </c>
      <c r="D241" s="22" t="s">
        <v>73</v>
      </c>
      <c r="E241" s="1" t="s">
        <v>73</v>
      </c>
      <c r="F241" s="1" t="s">
        <v>73</v>
      </c>
      <c r="G241" s="1" t="s">
        <v>73</v>
      </c>
      <c r="H241" s="21" t="s">
        <v>75</v>
      </c>
      <c r="I241" s="24" t="s">
        <v>74</v>
      </c>
      <c r="J241" s="21" t="s">
        <v>75</v>
      </c>
      <c r="K241" s="1" t="s">
        <v>73</v>
      </c>
    </row>
    <row r="242" spans="1:11" x14ac:dyDescent="0.25">
      <c r="A242" s="7">
        <v>3</v>
      </c>
      <c r="B242" s="21" t="s">
        <v>2</v>
      </c>
      <c r="C242" s="21">
        <v>1</v>
      </c>
      <c r="D242" s="1" t="s">
        <v>73</v>
      </c>
      <c r="E242" s="1" t="s">
        <v>73</v>
      </c>
      <c r="F242" s="1" t="s">
        <v>73</v>
      </c>
      <c r="G242" s="1" t="s">
        <v>73</v>
      </c>
      <c r="H242" s="21" t="s">
        <v>75</v>
      </c>
      <c r="I242" s="22" t="s">
        <v>72</v>
      </c>
      <c r="J242" s="21" t="s">
        <v>75</v>
      </c>
      <c r="K242" s="1" t="s">
        <v>73</v>
      </c>
    </row>
    <row r="244" spans="1:11" x14ac:dyDescent="0.25">
      <c r="A244" s="40" t="s">
        <v>110</v>
      </c>
      <c r="B244" s="40"/>
    </row>
    <row r="245" spans="1:11" x14ac:dyDescent="0.25">
      <c r="A245" s="35" t="s">
        <v>58</v>
      </c>
      <c r="B245" s="35" t="s">
        <v>59</v>
      </c>
      <c r="C245" s="39" t="s">
        <v>90</v>
      </c>
      <c r="D245" s="35" t="s">
        <v>60</v>
      </c>
      <c r="E245" s="35"/>
      <c r="F245" s="35" t="s">
        <v>61</v>
      </c>
      <c r="G245" s="35"/>
      <c r="H245" s="35" t="s">
        <v>62</v>
      </c>
      <c r="I245" s="35"/>
      <c r="J245" s="35" t="s">
        <v>63</v>
      </c>
      <c r="K245" s="35"/>
    </row>
    <row r="246" spans="1:11" x14ac:dyDescent="0.25">
      <c r="A246" s="35"/>
      <c r="B246" s="35"/>
      <c r="C246" s="39"/>
      <c r="D246" s="6" t="s">
        <v>64</v>
      </c>
      <c r="E246" s="6" t="s">
        <v>65</v>
      </c>
      <c r="F246" s="6" t="s">
        <v>66</v>
      </c>
      <c r="G246" s="6" t="s">
        <v>67</v>
      </c>
      <c r="H246" s="6" t="s">
        <v>68</v>
      </c>
      <c r="I246" s="6" t="s">
        <v>69</v>
      </c>
      <c r="J246" s="6" t="s">
        <v>70</v>
      </c>
      <c r="K246" s="6" t="s">
        <v>71</v>
      </c>
    </row>
    <row r="247" spans="1:11" x14ac:dyDescent="0.25">
      <c r="A247" s="7">
        <v>1</v>
      </c>
      <c r="B247" s="7" t="s">
        <v>1</v>
      </c>
      <c r="C247" s="7">
        <v>1</v>
      </c>
      <c r="D247" s="7" t="s">
        <v>75</v>
      </c>
      <c r="E247" s="1" t="s">
        <v>72</v>
      </c>
      <c r="F247" s="7" t="s">
        <v>75</v>
      </c>
      <c r="G247" s="22" t="s">
        <v>72</v>
      </c>
      <c r="H247" s="7" t="s">
        <v>75</v>
      </c>
      <c r="I247" s="1" t="s">
        <v>72</v>
      </c>
      <c r="J247" s="7" t="s">
        <v>75</v>
      </c>
      <c r="K247" s="1" t="s">
        <v>72</v>
      </c>
    </row>
    <row r="248" spans="1:11" x14ac:dyDescent="0.25">
      <c r="A248" s="7">
        <v>2</v>
      </c>
      <c r="B248" s="7" t="s">
        <v>2</v>
      </c>
      <c r="C248" s="7">
        <v>1</v>
      </c>
      <c r="D248" s="1" t="s">
        <v>73</v>
      </c>
      <c r="E248" s="1" t="s">
        <v>73</v>
      </c>
      <c r="F248" s="1" t="s">
        <v>73</v>
      </c>
      <c r="G248" s="1" t="s">
        <v>73</v>
      </c>
      <c r="H248" s="7" t="s">
        <v>75</v>
      </c>
      <c r="I248" s="22" t="s">
        <v>73</v>
      </c>
      <c r="J248" s="7" t="s">
        <v>75</v>
      </c>
      <c r="K248" s="24" t="s">
        <v>74</v>
      </c>
    </row>
    <row r="249" spans="1:11" x14ac:dyDescent="0.25">
      <c r="A249" s="7">
        <v>3</v>
      </c>
      <c r="B249" s="7" t="s">
        <v>2</v>
      </c>
      <c r="C249" s="7">
        <v>1</v>
      </c>
      <c r="D249" s="1" t="s">
        <v>73</v>
      </c>
      <c r="E249" s="1" t="s">
        <v>73</v>
      </c>
      <c r="F249" s="1" t="s">
        <v>73</v>
      </c>
      <c r="G249" s="1" t="s">
        <v>73</v>
      </c>
      <c r="H249" s="7" t="s">
        <v>75</v>
      </c>
      <c r="I249" s="22" t="s">
        <v>74</v>
      </c>
      <c r="J249" s="7" t="s">
        <v>75</v>
      </c>
      <c r="K249" s="24" t="s">
        <v>73</v>
      </c>
    </row>
  </sheetData>
  <mergeCells count="291">
    <mergeCell ref="F147:G147"/>
    <mergeCell ref="H147:I147"/>
    <mergeCell ref="J147:K147"/>
    <mergeCell ref="H168:I168"/>
    <mergeCell ref="J168:K168"/>
    <mergeCell ref="A167:B167"/>
    <mergeCell ref="A168:A169"/>
    <mergeCell ref="B168:B169"/>
    <mergeCell ref="C168:C169"/>
    <mergeCell ref="D168:E168"/>
    <mergeCell ref="F168:G168"/>
    <mergeCell ref="B154:B155"/>
    <mergeCell ref="C154:C155"/>
    <mergeCell ref="D154:E154"/>
    <mergeCell ref="A153:B153"/>
    <mergeCell ref="J182:K182"/>
    <mergeCell ref="A182:A183"/>
    <mergeCell ref="B182:B183"/>
    <mergeCell ref="A174:B174"/>
    <mergeCell ref="A175:A176"/>
    <mergeCell ref="B175:B176"/>
    <mergeCell ref="C175:C176"/>
    <mergeCell ref="D175:E175"/>
    <mergeCell ref="F175:G175"/>
    <mergeCell ref="H175:I175"/>
    <mergeCell ref="J175:K175"/>
    <mergeCell ref="A181:B181"/>
    <mergeCell ref="A146:B146"/>
    <mergeCell ref="A147:A148"/>
    <mergeCell ref="B147:B148"/>
    <mergeCell ref="C147:C148"/>
    <mergeCell ref="D147:E147"/>
    <mergeCell ref="C182:C183"/>
    <mergeCell ref="D182:E182"/>
    <mergeCell ref="F182:G182"/>
    <mergeCell ref="J196:K196"/>
    <mergeCell ref="A188:B188"/>
    <mergeCell ref="A189:A190"/>
    <mergeCell ref="B189:B190"/>
    <mergeCell ref="C189:C190"/>
    <mergeCell ref="D189:E189"/>
    <mergeCell ref="F189:G189"/>
    <mergeCell ref="H189:I189"/>
    <mergeCell ref="J189:K189"/>
    <mergeCell ref="A196:A197"/>
    <mergeCell ref="B196:B197"/>
    <mergeCell ref="C196:C197"/>
    <mergeCell ref="D196:E196"/>
    <mergeCell ref="F196:G196"/>
    <mergeCell ref="H196:I196"/>
    <mergeCell ref="H182:I182"/>
    <mergeCell ref="F133:G133"/>
    <mergeCell ref="H133:I133"/>
    <mergeCell ref="J133:K133"/>
    <mergeCell ref="A139:B139"/>
    <mergeCell ref="A140:A141"/>
    <mergeCell ref="B140:B141"/>
    <mergeCell ref="C140:C141"/>
    <mergeCell ref="D140:E140"/>
    <mergeCell ref="F140:G140"/>
    <mergeCell ref="H140:I140"/>
    <mergeCell ref="J140:K140"/>
    <mergeCell ref="A223:B223"/>
    <mergeCell ref="A224:A225"/>
    <mergeCell ref="B224:B225"/>
    <mergeCell ref="C224:C225"/>
    <mergeCell ref="D224:E224"/>
    <mergeCell ref="A202:B202"/>
    <mergeCell ref="A203:A204"/>
    <mergeCell ref="B203:B204"/>
    <mergeCell ref="C203:C204"/>
    <mergeCell ref="D203:E203"/>
    <mergeCell ref="J119:K119"/>
    <mergeCell ref="A125:B125"/>
    <mergeCell ref="A126:A127"/>
    <mergeCell ref="B126:B127"/>
    <mergeCell ref="C126:C127"/>
    <mergeCell ref="D126:E126"/>
    <mergeCell ref="F126:G126"/>
    <mergeCell ref="H126:I126"/>
    <mergeCell ref="J126:K126"/>
    <mergeCell ref="H119:I119"/>
    <mergeCell ref="J203:K203"/>
    <mergeCell ref="F238:G238"/>
    <mergeCell ref="H238:I238"/>
    <mergeCell ref="J238:K238"/>
    <mergeCell ref="F217:G217"/>
    <mergeCell ref="H231:I231"/>
    <mergeCell ref="J231:K231"/>
    <mergeCell ref="F224:G224"/>
    <mergeCell ref="H224:I224"/>
    <mergeCell ref="J224:K224"/>
    <mergeCell ref="H217:I217"/>
    <mergeCell ref="J210:K210"/>
    <mergeCell ref="J217:K217"/>
    <mergeCell ref="J105:K105"/>
    <mergeCell ref="A111:B111"/>
    <mergeCell ref="A112:A113"/>
    <mergeCell ref="B112:B113"/>
    <mergeCell ref="C112:C113"/>
    <mergeCell ref="D112:E112"/>
    <mergeCell ref="F112:G112"/>
    <mergeCell ref="H112:I112"/>
    <mergeCell ref="J112:K112"/>
    <mergeCell ref="A104:B104"/>
    <mergeCell ref="A105:A106"/>
    <mergeCell ref="B105:B106"/>
    <mergeCell ref="C105:C106"/>
    <mergeCell ref="D105:E105"/>
    <mergeCell ref="A195:B195"/>
    <mergeCell ref="H210:I210"/>
    <mergeCell ref="F105:G105"/>
    <mergeCell ref="H105:I105"/>
    <mergeCell ref="A118:B118"/>
    <mergeCell ref="A119:A120"/>
    <mergeCell ref="B119:B120"/>
    <mergeCell ref="C119:C120"/>
    <mergeCell ref="D119:E119"/>
    <mergeCell ref="F203:G203"/>
    <mergeCell ref="H203:I203"/>
    <mergeCell ref="F119:G119"/>
    <mergeCell ref="A209:B209"/>
    <mergeCell ref="A210:A211"/>
    <mergeCell ref="B210:B211"/>
    <mergeCell ref="C210:C211"/>
    <mergeCell ref="D210:E210"/>
    <mergeCell ref="F210:G210"/>
    <mergeCell ref="D133:E133"/>
    <mergeCell ref="H245:I245"/>
    <mergeCell ref="A238:A239"/>
    <mergeCell ref="B238:B239"/>
    <mergeCell ref="C238:C239"/>
    <mergeCell ref="D238:E238"/>
    <mergeCell ref="C161:C162"/>
    <mergeCell ref="D161:E161"/>
    <mergeCell ref="A244:B244"/>
    <mergeCell ref="A245:A246"/>
    <mergeCell ref="B245:B246"/>
    <mergeCell ref="C245:C246"/>
    <mergeCell ref="D245:E245"/>
    <mergeCell ref="F245:G245"/>
    <mergeCell ref="A230:B230"/>
    <mergeCell ref="A231:A232"/>
    <mergeCell ref="B231:B232"/>
    <mergeCell ref="C231:C232"/>
    <mergeCell ref="D231:E231"/>
    <mergeCell ref="F231:G231"/>
    <mergeCell ref="A216:B216"/>
    <mergeCell ref="A217:A218"/>
    <mergeCell ref="B217:B218"/>
    <mergeCell ref="C217:C218"/>
    <mergeCell ref="D217:E217"/>
    <mergeCell ref="J245:K245"/>
    <mergeCell ref="A237:B237"/>
    <mergeCell ref="F91:G91"/>
    <mergeCell ref="H91:I91"/>
    <mergeCell ref="J91:K91"/>
    <mergeCell ref="A97:B97"/>
    <mergeCell ref="A98:A99"/>
    <mergeCell ref="B98:B99"/>
    <mergeCell ref="C98:C99"/>
    <mergeCell ref="D98:E98"/>
    <mergeCell ref="F98:G98"/>
    <mergeCell ref="H98:I98"/>
    <mergeCell ref="J98:K98"/>
    <mergeCell ref="A160:B160"/>
    <mergeCell ref="A161:A162"/>
    <mergeCell ref="B161:B162"/>
    <mergeCell ref="A132:B132"/>
    <mergeCell ref="A133:A134"/>
    <mergeCell ref="B133:B134"/>
    <mergeCell ref="C133:C134"/>
    <mergeCell ref="B91:B92"/>
    <mergeCell ref="C91:C92"/>
    <mergeCell ref="D91:E91"/>
    <mergeCell ref="A154:A155"/>
    <mergeCell ref="A77:B77"/>
    <mergeCell ref="A78:A79"/>
    <mergeCell ref="B78:B79"/>
    <mergeCell ref="C78:C79"/>
    <mergeCell ref="D78:E78"/>
    <mergeCell ref="F154:G154"/>
    <mergeCell ref="H154:I154"/>
    <mergeCell ref="J154:K154"/>
    <mergeCell ref="F161:G161"/>
    <mergeCell ref="H161:I161"/>
    <mergeCell ref="J161:K161"/>
    <mergeCell ref="F78:G78"/>
    <mergeCell ref="H78:I78"/>
    <mergeCell ref="J78:K78"/>
    <mergeCell ref="A83:B83"/>
    <mergeCell ref="A84:A85"/>
    <mergeCell ref="B84:B85"/>
    <mergeCell ref="C84:C85"/>
    <mergeCell ref="D84:E84"/>
    <mergeCell ref="F84:G84"/>
    <mergeCell ref="H84:I84"/>
    <mergeCell ref="J84:K84"/>
    <mergeCell ref="A90:B90"/>
    <mergeCell ref="A91:A92"/>
    <mergeCell ref="F60:G60"/>
    <mergeCell ref="H60:I60"/>
    <mergeCell ref="J60:K60"/>
    <mergeCell ref="A65:B65"/>
    <mergeCell ref="A66:A67"/>
    <mergeCell ref="B66:B67"/>
    <mergeCell ref="C66:C67"/>
    <mergeCell ref="D66:E66"/>
    <mergeCell ref="F66:G66"/>
    <mergeCell ref="H66:I66"/>
    <mergeCell ref="J66:K66"/>
    <mergeCell ref="A59:B59"/>
    <mergeCell ref="A60:A61"/>
    <mergeCell ref="B60:B61"/>
    <mergeCell ref="C60:C61"/>
    <mergeCell ref="D60:E60"/>
    <mergeCell ref="F30:G30"/>
    <mergeCell ref="H30:I30"/>
    <mergeCell ref="J30:K30"/>
    <mergeCell ref="A53:B53"/>
    <mergeCell ref="A54:A55"/>
    <mergeCell ref="B54:B55"/>
    <mergeCell ref="C54:C55"/>
    <mergeCell ref="D54:E54"/>
    <mergeCell ref="F54:G54"/>
    <mergeCell ref="H54:I54"/>
    <mergeCell ref="J54:K54"/>
    <mergeCell ref="H42:I42"/>
    <mergeCell ref="J42:K42"/>
    <mergeCell ref="A42:A43"/>
    <mergeCell ref="B42:B43"/>
    <mergeCell ref="C42:C43"/>
    <mergeCell ref="A47:B47"/>
    <mergeCell ref="H48:I48"/>
    <mergeCell ref="J48:K48"/>
    <mergeCell ref="H36:I36"/>
    <mergeCell ref="J36:K36"/>
    <mergeCell ref="D36:E36"/>
    <mergeCell ref="F36:G36"/>
    <mergeCell ref="A35:B35"/>
    <mergeCell ref="A41:B41"/>
    <mergeCell ref="B36:B37"/>
    <mergeCell ref="A36:A37"/>
    <mergeCell ref="C36:C37"/>
    <mergeCell ref="D20:E20"/>
    <mergeCell ref="F20:G20"/>
    <mergeCell ref="A29:B29"/>
    <mergeCell ref="A30:A31"/>
    <mergeCell ref="B30:B31"/>
    <mergeCell ref="C30:C31"/>
    <mergeCell ref="D30:E30"/>
    <mergeCell ref="D42:E42"/>
    <mergeCell ref="F42:G42"/>
    <mergeCell ref="J1:K1"/>
    <mergeCell ref="A3:A8"/>
    <mergeCell ref="B3:B8"/>
    <mergeCell ref="A9:A11"/>
    <mergeCell ref="B9:B11"/>
    <mergeCell ref="D1:E1"/>
    <mergeCell ref="F1:G1"/>
    <mergeCell ref="H1:I1"/>
    <mergeCell ref="J15:K15"/>
    <mergeCell ref="A12:A14"/>
    <mergeCell ref="B12:B14"/>
    <mergeCell ref="A1:A2"/>
    <mergeCell ref="B1:B2"/>
    <mergeCell ref="C1:C2"/>
    <mergeCell ref="H20:I20"/>
    <mergeCell ref="J20:K20"/>
    <mergeCell ref="A15:A16"/>
    <mergeCell ref="B15:B16"/>
    <mergeCell ref="C15:C16"/>
    <mergeCell ref="D15:E15"/>
    <mergeCell ref="F15:G15"/>
    <mergeCell ref="H15:I15"/>
    <mergeCell ref="F72:G72"/>
    <mergeCell ref="H72:I72"/>
    <mergeCell ref="J72:K72"/>
    <mergeCell ref="A71:B71"/>
    <mergeCell ref="A72:A73"/>
    <mergeCell ref="B72:B73"/>
    <mergeCell ref="C72:C73"/>
    <mergeCell ref="D72:E72"/>
    <mergeCell ref="A48:A49"/>
    <mergeCell ref="B48:B49"/>
    <mergeCell ref="C48:C49"/>
    <mergeCell ref="D48:E48"/>
    <mergeCell ref="F48:G48"/>
    <mergeCell ref="A20:A21"/>
    <mergeCell ref="B20:B21"/>
    <mergeCell ref="C20:C2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29" sqref="F29"/>
    </sheetView>
  </sheetViews>
  <sheetFormatPr defaultRowHeight="15" x14ac:dyDescent="0.25"/>
  <cols>
    <col min="4" max="4" width="5.85546875" bestFit="1" customWidth="1"/>
    <col min="5" max="5" width="7" bestFit="1" customWidth="1"/>
    <col min="6" max="8" width="27.85546875" bestFit="1" customWidth="1"/>
    <col min="9" max="9" width="16.85546875" bestFit="1" customWidth="1"/>
  </cols>
  <sheetData>
    <row r="1" spans="1:9" x14ac:dyDescent="0.25">
      <c r="F1" s="42"/>
      <c r="G1" s="42"/>
      <c r="H1" s="42"/>
      <c r="I1" s="42"/>
    </row>
    <row r="2" spans="1:9" s="26" customFormat="1" x14ac:dyDescent="0.25">
      <c r="A2" s="26" t="s">
        <v>145</v>
      </c>
      <c r="B2" s="26" t="s">
        <v>146</v>
      </c>
      <c r="C2" s="26" t="s">
        <v>147</v>
      </c>
      <c r="D2" s="26" t="s">
        <v>141</v>
      </c>
      <c r="E2" s="26" t="s">
        <v>142</v>
      </c>
      <c r="F2" s="26" t="s">
        <v>144</v>
      </c>
      <c r="G2" s="26" t="s">
        <v>27</v>
      </c>
      <c r="H2" s="26" t="s">
        <v>29</v>
      </c>
      <c r="I2" s="26" t="s">
        <v>30</v>
      </c>
    </row>
    <row r="3" spans="1:9" x14ac:dyDescent="0.25">
      <c r="A3" t="s">
        <v>0</v>
      </c>
      <c r="B3" t="s">
        <v>1</v>
      </c>
      <c r="C3" t="s">
        <v>148</v>
      </c>
      <c r="D3" t="s">
        <v>12</v>
      </c>
      <c r="E3" t="s">
        <v>12</v>
      </c>
      <c r="F3" s="1" t="s">
        <v>7</v>
      </c>
      <c r="G3" s="1" t="s">
        <v>22</v>
      </c>
      <c r="H3" s="1" t="s">
        <v>22</v>
      </c>
      <c r="I3" s="4" t="s">
        <v>31</v>
      </c>
    </row>
    <row r="4" spans="1:9" x14ac:dyDescent="0.25">
      <c r="A4" t="s">
        <v>1</v>
      </c>
      <c r="B4" t="s">
        <v>0</v>
      </c>
      <c r="C4" t="s">
        <v>149</v>
      </c>
      <c r="D4" t="s">
        <v>20</v>
      </c>
      <c r="E4" t="s">
        <v>20</v>
      </c>
      <c r="F4" s="1" t="s">
        <v>8</v>
      </c>
      <c r="G4" s="1" t="s">
        <v>10</v>
      </c>
      <c r="H4" s="1" t="s">
        <v>10</v>
      </c>
      <c r="I4" s="1" t="s">
        <v>32</v>
      </c>
    </row>
    <row r="5" spans="1:9" x14ac:dyDescent="0.25">
      <c r="A5" t="s">
        <v>148</v>
      </c>
      <c r="B5" t="s">
        <v>148</v>
      </c>
      <c r="C5" t="s">
        <v>148</v>
      </c>
      <c r="D5" t="s">
        <v>140</v>
      </c>
      <c r="E5" t="s">
        <v>73</v>
      </c>
      <c r="F5" s="1" t="s">
        <v>9</v>
      </c>
      <c r="G5" s="1" t="s">
        <v>17</v>
      </c>
      <c r="H5" s="1" t="s">
        <v>17</v>
      </c>
      <c r="I5" s="1" t="s">
        <v>33</v>
      </c>
    </row>
    <row r="6" spans="1:9" x14ac:dyDescent="0.25">
      <c r="E6" t="s">
        <v>143</v>
      </c>
      <c r="F6" s="1" t="s">
        <v>10</v>
      </c>
      <c r="G6" s="1" t="s">
        <v>11</v>
      </c>
      <c r="H6" s="1" t="s">
        <v>11</v>
      </c>
      <c r="I6" s="1" t="s">
        <v>34</v>
      </c>
    </row>
    <row r="7" spans="1:9" x14ac:dyDescent="0.25">
      <c r="F7" s="1" t="s">
        <v>17</v>
      </c>
      <c r="G7" s="1" t="s">
        <v>23</v>
      </c>
      <c r="H7" s="1" t="s">
        <v>23</v>
      </c>
      <c r="I7" s="1" t="s">
        <v>57</v>
      </c>
    </row>
    <row r="8" spans="1:9" x14ac:dyDescent="0.25">
      <c r="F8" s="1" t="s">
        <v>11</v>
      </c>
      <c r="I8" s="1" t="s">
        <v>35</v>
      </c>
    </row>
    <row r="9" spans="1:9" x14ac:dyDescent="0.25">
      <c r="F9" s="1" t="s">
        <v>23</v>
      </c>
    </row>
  </sheetData>
  <mergeCells count="1"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7"/>
  <sheetViews>
    <sheetView workbookViewId="0">
      <selection activeCell="F24" sqref="F24"/>
    </sheetView>
  </sheetViews>
  <sheetFormatPr defaultRowHeight="15" x14ac:dyDescent="0.25"/>
  <cols>
    <col min="1" max="1" width="27.85546875" customWidth="1"/>
    <col min="2" max="2" width="2" customWidth="1"/>
    <col min="3" max="5" width="6.42578125" style="27" bestFit="1" customWidth="1"/>
    <col min="6" max="6" width="6.42578125" bestFit="1" customWidth="1"/>
    <col min="7" max="7" width="6.7109375" bestFit="1" customWidth="1"/>
    <col min="8" max="8" width="5.42578125" bestFit="1" customWidth="1"/>
    <col min="9" max="9" width="5.5703125" bestFit="1" customWidth="1"/>
  </cols>
  <sheetData>
    <row r="6" spans="1:6" x14ac:dyDescent="0.25">
      <c r="A6" t="s">
        <v>217</v>
      </c>
      <c r="B6">
        <f>COUNTA(E6:H6)</f>
        <v>2</v>
      </c>
      <c r="C6" t="s">
        <v>218</v>
      </c>
      <c r="D6" t="s">
        <v>219</v>
      </c>
      <c r="E6" t="s">
        <v>220</v>
      </c>
      <c r="F6" t="s">
        <v>221</v>
      </c>
    </row>
    <row r="7" spans="1:6" x14ac:dyDescent="0.25">
      <c r="A7" t="s">
        <v>216</v>
      </c>
      <c r="B7">
        <f>COUNTA(C7:H7)</f>
        <v>3</v>
      </c>
      <c r="C7" t="s">
        <v>12</v>
      </c>
      <c r="D7" t="s">
        <v>20</v>
      </c>
      <c r="E7" t="s">
        <v>73</v>
      </c>
    </row>
    <row r="8" spans="1:6" x14ac:dyDescent="0.25">
      <c r="A8" t="s">
        <v>156</v>
      </c>
      <c r="B8">
        <f>COUNTA(C8:H8)</f>
        <v>1</v>
      </c>
      <c r="C8" t="s">
        <v>141</v>
      </c>
      <c r="E8"/>
    </row>
    <row r="9" spans="1:6" x14ac:dyDescent="0.25">
      <c r="C9"/>
      <c r="D9"/>
      <c r="E9"/>
    </row>
    <row r="10" spans="1:6" x14ac:dyDescent="0.25">
      <c r="C10"/>
      <c r="D10"/>
      <c r="E10"/>
    </row>
    <row r="11" spans="1:6" x14ac:dyDescent="0.25">
      <c r="C11"/>
      <c r="D11"/>
      <c r="E11"/>
    </row>
    <row r="12" spans="1:6" x14ac:dyDescent="0.25">
      <c r="C12"/>
      <c r="D12"/>
      <c r="E12"/>
    </row>
    <row r="13" spans="1:6" x14ac:dyDescent="0.25">
      <c r="C13"/>
      <c r="D13"/>
      <c r="E13"/>
    </row>
    <row r="14" spans="1:6" x14ac:dyDescent="0.25">
      <c r="C14"/>
      <c r="D14"/>
      <c r="E14"/>
    </row>
    <row r="15" spans="1:6" x14ac:dyDescent="0.25">
      <c r="C15"/>
      <c r="D15"/>
      <c r="E15"/>
    </row>
    <row r="16" spans="1:6" x14ac:dyDescent="0.25">
      <c r="C16"/>
      <c r="D16"/>
      <c r="E16"/>
    </row>
    <row r="17" spans="3:5" x14ac:dyDescent="0.25">
      <c r="C17"/>
      <c r="D17"/>
      <c r="E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7"/>
  <sheetViews>
    <sheetView workbookViewId="0">
      <selection activeCell="C6" sqref="C6:F6"/>
    </sheetView>
  </sheetViews>
  <sheetFormatPr defaultRowHeight="15" x14ac:dyDescent="0.25"/>
  <cols>
    <col min="1" max="1" width="27.85546875" customWidth="1"/>
    <col min="2" max="2" width="2" customWidth="1"/>
    <col min="3" max="5" width="6.42578125" style="27" customWidth="1"/>
    <col min="6" max="6" width="6.42578125" customWidth="1"/>
    <col min="7" max="7" width="6.7109375" customWidth="1"/>
    <col min="8" max="8" width="5.42578125" customWidth="1"/>
    <col min="9" max="9" width="5.5703125" customWidth="1"/>
  </cols>
  <sheetData>
    <row r="6" spans="1:6" x14ac:dyDescent="0.25">
      <c r="A6" t="s">
        <v>217</v>
      </c>
      <c r="B6">
        <f>COUNTA(E6:H6)</f>
        <v>2</v>
      </c>
      <c r="C6" t="s">
        <v>218</v>
      </c>
      <c r="D6" t="s">
        <v>219</v>
      </c>
      <c r="E6" t="s">
        <v>220</v>
      </c>
      <c r="F6" t="s">
        <v>221</v>
      </c>
    </row>
    <row r="7" spans="1:6" x14ac:dyDescent="0.25">
      <c r="A7" t="s">
        <v>216</v>
      </c>
      <c r="B7">
        <f>COUNTA(C7:H7)</f>
        <v>4</v>
      </c>
      <c r="C7" t="s">
        <v>12</v>
      </c>
      <c r="D7" t="s">
        <v>20</v>
      </c>
      <c r="E7" t="s">
        <v>73</v>
      </c>
      <c r="F7" t="s">
        <v>150</v>
      </c>
    </row>
    <row r="8" spans="1:6" x14ac:dyDescent="0.25">
      <c r="A8" t="s">
        <v>156</v>
      </c>
      <c r="B8">
        <f>COUNTA(C8:H8)</f>
        <v>1</v>
      </c>
      <c r="C8" t="s">
        <v>142</v>
      </c>
      <c r="E8"/>
    </row>
    <row r="9" spans="1:6" x14ac:dyDescent="0.25">
      <c r="C9"/>
      <c r="D9"/>
      <c r="E9"/>
    </row>
    <row r="10" spans="1:6" x14ac:dyDescent="0.25">
      <c r="C10"/>
      <c r="D10"/>
      <c r="E10"/>
    </row>
    <row r="11" spans="1:6" x14ac:dyDescent="0.25">
      <c r="C11"/>
      <c r="D11"/>
      <c r="E11"/>
    </row>
    <row r="12" spans="1:6" x14ac:dyDescent="0.25">
      <c r="C12"/>
      <c r="D12"/>
      <c r="E12"/>
    </row>
    <row r="13" spans="1:6" x14ac:dyDescent="0.25">
      <c r="C13"/>
      <c r="D13"/>
      <c r="E13"/>
    </row>
    <row r="14" spans="1:6" x14ac:dyDescent="0.25">
      <c r="C14"/>
      <c r="D14"/>
      <c r="E14"/>
    </row>
    <row r="15" spans="1:6" x14ac:dyDescent="0.25">
      <c r="C15"/>
      <c r="D15"/>
      <c r="E15"/>
    </row>
    <row r="16" spans="1:6" x14ac:dyDescent="0.25">
      <c r="C16"/>
      <c r="D16"/>
      <c r="E16"/>
    </row>
    <row r="17" spans="3:5" x14ac:dyDescent="0.25">
      <c r="C17"/>
      <c r="D17"/>
      <c r="E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7"/>
  <sheetViews>
    <sheetView workbookViewId="0">
      <selection activeCell="D10" sqref="D10"/>
    </sheetView>
  </sheetViews>
  <sheetFormatPr defaultRowHeight="15" x14ac:dyDescent="0.25"/>
  <cols>
    <col min="1" max="1" width="27.85546875" customWidth="1"/>
    <col min="2" max="2" width="2" customWidth="1"/>
    <col min="3" max="5" width="6.42578125" style="27" customWidth="1"/>
    <col min="6" max="6" width="6.42578125" customWidth="1"/>
    <col min="7" max="7" width="6.7109375" customWidth="1"/>
    <col min="8" max="8" width="5.42578125" customWidth="1"/>
    <col min="9" max="9" width="5.5703125" customWidth="1"/>
  </cols>
  <sheetData>
    <row r="6" spans="1:6" x14ac:dyDescent="0.25">
      <c r="A6" t="s">
        <v>217</v>
      </c>
      <c r="B6">
        <f>COUNTA(C6:H6)</f>
        <v>4</v>
      </c>
      <c r="C6" t="s">
        <v>218</v>
      </c>
      <c r="D6" t="s">
        <v>219</v>
      </c>
      <c r="E6" t="s">
        <v>220</v>
      </c>
      <c r="F6" t="s">
        <v>221</v>
      </c>
    </row>
    <row r="7" spans="1:6" x14ac:dyDescent="0.25">
      <c r="A7" t="s">
        <v>216</v>
      </c>
      <c r="B7">
        <f>COUNTA(C7:H7)</f>
        <v>4</v>
      </c>
      <c r="C7" t="s">
        <v>12</v>
      </c>
      <c r="D7" t="s">
        <v>20</v>
      </c>
      <c r="E7" t="s">
        <v>73</v>
      </c>
      <c r="F7" t="s">
        <v>150</v>
      </c>
    </row>
    <row r="8" spans="1:6" x14ac:dyDescent="0.25">
      <c r="A8" t="s">
        <v>156</v>
      </c>
      <c r="B8">
        <f>COUNTA(C8:H8)</f>
        <v>1</v>
      </c>
      <c r="C8" t="s">
        <v>142</v>
      </c>
      <c r="E8"/>
    </row>
    <row r="9" spans="1:6" x14ac:dyDescent="0.25">
      <c r="C9"/>
      <c r="D9"/>
      <c r="E9"/>
    </row>
    <row r="10" spans="1:6" x14ac:dyDescent="0.25">
      <c r="C10"/>
      <c r="D10"/>
      <c r="E10"/>
    </row>
    <row r="11" spans="1:6" x14ac:dyDescent="0.25">
      <c r="C11"/>
      <c r="D11"/>
      <c r="E11"/>
    </row>
    <row r="12" spans="1:6" x14ac:dyDescent="0.25">
      <c r="C12"/>
      <c r="D12"/>
      <c r="E12"/>
    </row>
    <row r="13" spans="1:6" x14ac:dyDescent="0.25">
      <c r="C13"/>
      <c r="D13"/>
      <c r="E13"/>
    </row>
    <row r="14" spans="1:6" x14ac:dyDescent="0.25">
      <c r="C14"/>
      <c r="D14"/>
      <c r="E14"/>
    </row>
    <row r="15" spans="1:6" x14ac:dyDescent="0.25">
      <c r="C15"/>
      <c r="D15"/>
      <c r="E15"/>
    </row>
    <row r="16" spans="1:6" x14ac:dyDescent="0.25">
      <c r="C16"/>
      <c r="D16"/>
      <c r="E16"/>
    </row>
    <row r="17" spans="3:5" x14ac:dyDescent="0.25">
      <c r="C17"/>
      <c r="D17"/>
      <c r="E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17"/>
  <sheetViews>
    <sheetView tabSelected="1" workbookViewId="0">
      <selection activeCell="D6" sqref="D6"/>
    </sheetView>
  </sheetViews>
  <sheetFormatPr defaultRowHeight="15" x14ac:dyDescent="0.25"/>
  <cols>
    <col min="1" max="1" width="27.85546875" customWidth="1"/>
    <col min="2" max="2" width="2" customWidth="1"/>
    <col min="3" max="5" width="6.42578125" style="27" customWidth="1"/>
    <col min="6" max="6" width="6.42578125" customWidth="1"/>
    <col min="7" max="7" width="6.7109375" customWidth="1"/>
    <col min="8" max="8" width="5.42578125" customWidth="1"/>
    <col min="9" max="9" width="5.5703125" customWidth="1"/>
  </cols>
  <sheetData>
    <row r="6" spans="1:6" x14ac:dyDescent="0.25">
      <c r="A6" t="s">
        <v>217</v>
      </c>
      <c r="B6">
        <f>COUNTA(C6:H6)</f>
        <v>2</v>
      </c>
      <c r="C6" t="s">
        <v>220</v>
      </c>
      <c r="D6" t="s">
        <v>221</v>
      </c>
    </row>
    <row r="7" spans="1:6" x14ac:dyDescent="0.25">
      <c r="A7" t="s">
        <v>216</v>
      </c>
      <c r="B7">
        <f>COUNTA(C7:H7)</f>
        <v>4</v>
      </c>
      <c r="C7" t="s">
        <v>12</v>
      </c>
      <c r="D7" t="s">
        <v>20</v>
      </c>
      <c r="E7" t="s">
        <v>73</v>
      </c>
      <c r="F7" t="s">
        <v>150</v>
      </c>
    </row>
    <row r="8" spans="1:6" x14ac:dyDescent="0.25">
      <c r="A8" t="s">
        <v>156</v>
      </c>
      <c r="B8">
        <f>COUNTA(C8:H8)</f>
        <v>1</v>
      </c>
      <c r="C8" t="s">
        <v>142</v>
      </c>
      <c r="E8"/>
    </row>
    <row r="9" spans="1:6" x14ac:dyDescent="0.25">
      <c r="C9"/>
      <c r="D9"/>
      <c r="E9"/>
    </row>
    <row r="10" spans="1:6" x14ac:dyDescent="0.25">
      <c r="C10"/>
      <c r="D10"/>
      <c r="E10"/>
    </row>
    <row r="11" spans="1:6" x14ac:dyDescent="0.25">
      <c r="C11"/>
      <c r="D11"/>
      <c r="E11"/>
    </row>
    <row r="12" spans="1:6" x14ac:dyDescent="0.25">
      <c r="C12"/>
      <c r="D12"/>
      <c r="E12"/>
    </row>
    <row r="13" spans="1:6" x14ac:dyDescent="0.25">
      <c r="C13"/>
      <c r="D13"/>
      <c r="E13"/>
    </row>
    <row r="14" spans="1:6" x14ac:dyDescent="0.25">
      <c r="C14"/>
      <c r="D14"/>
      <c r="E14"/>
    </row>
    <row r="15" spans="1:6" x14ac:dyDescent="0.25">
      <c r="C15"/>
      <c r="D15"/>
      <c r="E15"/>
    </row>
    <row r="16" spans="1:6" x14ac:dyDescent="0.25">
      <c r="C16"/>
      <c r="D16"/>
      <c r="E16"/>
    </row>
    <row r="17" spans="3:5" x14ac:dyDescent="0.25">
      <c r="C17"/>
      <c r="D17"/>
      <c r="E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A1:F3"/>
    </sheetView>
  </sheetViews>
  <sheetFormatPr defaultRowHeight="15" x14ac:dyDescent="0.25"/>
  <sheetData>
    <row r="1" spans="1:6" x14ac:dyDescent="0.25">
      <c r="A1" t="s">
        <v>151</v>
      </c>
      <c r="B1">
        <f>COUNTA(C1:P1)</f>
        <v>4</v>
      </c>
      <c r="C1" t="s">
        <v>152</v>
      </c>
      <c r="D1" t="s">
        <v>153</v>
      </c>
      <c r="E1" t="s">
        <v>154</v>
      </c>
      <c r="F1" t="s">
        <v>155</v>
      </c>
    </row>
    <row r="2" spans="1:6" x14ac:dyDescent="0.25">
      <c r="A2" t="s">
        <v>159</v>
      </c>
      <c r="B2">
        <f>COUNTA(C2:H2)</f>
        <v>4</v>
      </c>
      <c r="C2" t="s">
        <v>12</v>
      </c>
      <c r="D2" t="s">
        <v>20</v>
      </c>
      <c r="E2" t="s">
        <v>73</v>
      </c>
      <c r="F2" t="s">
        <v>150</v>
      </c>
    </row>
    <row r="3" spans="1:6" x14ac:dyDescent="0.25">
      <c r="A3" t="s">
        <v>156</v>
      </c>
      <c r="B3">
        <f>COUNTA(C3:H3)</f>
        <v>2</v>
      </c>
      <c r="C3" t="s">
        <v>157</v>
      </c>
      <c r="D3" t="s">
        <v>158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72"/>
  <sheetViews>
    <sheetView topLeftCell="A10" workbookViewId="0">
      <selection activeCell="F59" sqref="F59"/>
    </sheetView>
  </sheetViews>
  <sheetFormatPr defaultRowHeight="15" x14ac:dyDescent="0.25"/>
  <cols>
    <col min="2" max="2" width="51.7109375" bestFit="1" customWidth="1"/>
    <col min="10" max="10" width="11.42578125" bestFit="1" customWidth="1"/>
  </cols>
  <sheetData>
    <row r="1" spans="2:10" x14ac:dyDescent="0.25">
      <c r="J1" t="s">
        <v>186</v>
      </c>
    </row>
    <row r="2" spans="2:10" x14ac:dyDescent="0.25">
      <c r="B2" s="28">
        <v>0</v>
      </c>
      <c r="D2" t="s">
        <v>160</v>
      </c>
      <c r="E2" t="s">
        <v>161</v>
      </c>
      <c r="F2" t="s">
        <v>162</v>
      </c>
      <c r="G2" t="s">
        <v>163</v>
      </c>
      <c r="H2" s="30" t="s">
        <v>163</v>
      </c>
      <c r="I2" t="s">
        <v>164</v>
      </c>
      <c r="J2">
        <v>3</v>
      </c>
    </row>
    <row r="3" spans="2:10" x14ac:dyDescent="0.25">
      <c r="B3" s="28">
        <v>4.1666666666666664E-2</v>
      </c>
      <c r="D3" t="s">
        <v>165</v>
      </c>
      <c r="E3" t="s">
        <v>166</v>
      </c>
      <c r="F3" t="s">
        <v>167</v>
      </c>
      <c r="G3" t="s">
        <v>168</v>
      </c>
      <c r="H3" t="s">
        <v>168</v>
      </c>
      <c r="I3" t="s">
        <v>164</v>
      </c>
      <c r="J3">
        <v>3</v>
      </c>
    </row>
    <row r="4" spans="2:10" x14ac:dyDescent="0.25">
      <c r="B4" s="28">
        <v>8.3333333333333329E-2</v>
      </c>
      <c r="D4" t="s">
        <v>169</v>
      </c>
      <c r="E4" t="s">
        <v>170</v>
      </c>
      <c r="F4" t="s">
        <v>167</v>
      </c>
      <c r="G4" t="s">
        <v>171</v>
      </c>
      <c r="H4" t="s">
        <v>171</v>
      </c>
      <c r="I4" t="s">
        <v>172</v>
      </c>
      <c r="J4">
        <v>3</v>
      </c>
    </row>
    <row r="5" spans="2:10" x14ac:dyDescent="0.25">
      <c r="B5" s="28">
        <v>0.125</v>
      </c>
      <c r="D5" t="s">
        <v>173</v>
      </c>
      <c r="E5" t="s">
        <v>174</v>
      </c>
      <c r="F5" t="s">
        <v>162</v>
      </c>
      <c r="G5" t="s">
        <v>171</v>
      </c>
      <c r="H5" s="29" t="s">
        <v>168</v>
      </c>
      <c r="I5" t="s">
        <v>175</v>
      </c>
      <c r="J5">
        <v>2</v>
      </c>
    </row>
    <row r="6" spans="2:10" x14ac:dyDescent="0.25">
      <c r="B6" s="28">
        <v>0.16666666666666666</v>
      </c>
      <c r="D6" t="s">
        <v>173</v>
      </c>
      <c r="E6" t="s">
        <v>170</v>
      </c>
      <c r="F6" t="s">
        <v>162</v>
      </c>
      <c r="G6" s="29" t="s">
        <v>168</v>
      </c>
      <c r="H6" s="29" t="s">
        <v>171</v>
      </c>
      <c r="I6" t="s">
        <v>164</v>
      </c>
      <c r="J6">
        <v>1</v>
      </c>
    </row>
    <row r="7" spans="2:10" x14ac:dyDescent="0.25">
      <c r="B7" s="28">
        <v>0.20833333333333334</v>
      </c>
      <c r="D7" t="s">
        <v>169</v>
      </c>
      <c r="E7" t="s">
        <v>166</v>
      </c>
      <c r="F7" t="s">
        <v>162</v>
      </c>
      <c r="G7" t="s">
        <v>163</v>
      </c>
      <c r="H7" t="s">
        <v>163</v>
      </c>
      <c r="I7" s="29" t="s">
        <v>175</v>
      </c>
      <c r="J7">
        <v>2</v>
      </c>
    </row>
    <row r="8" spans="2:10" x14ac:dyDescent="0.25">
      <c r="B8" s="28">
        <v>0.25</v>
      </c>
      <c r="D8" t="s">
        <v>165</v>
      </c>
      <c r="E8" t="s">
        <v>161</v>
      </c>
      <c r="F8" t="s">
        <v>167</v>
      </c>
      <c r="G8" t="s">
        <v>163</v>
      </c>
      <c r="H8" s="29" t="s">
        <v>171</v>
      </c>
      <c r="I8" s="29" t="s">
        <v>175</v>
      </c>
      <c r="J8">
        <v>1</v>
      </c>
    </row>
    <row r="9" spans="2:10" x14ac:dyDescent="0.25">
      <c r="B9" s="28">
        <v>0.29166666666666669</v>
      </c>
      <c r="D9" t="s">
        <v>160</v>
      </c>
      <c r="E9" t="s">
        <v>174</v>
      </c>
      <c r="F9" t="s">
        <v>167</v>
      </c>
      <c r="G9" t="s">
        <v>168</v>
      </c>
      <c r="H9" t="s">
        <v>163</v>
      </c>
      <c r="I9" t="s">
        <v>172</v>
      </c>
      <c r="J9">
        <v>3</v>
      </c>
    </row>
    <row r="10" spans="2:10" x14ac:dyDescent="0.25">
      <c r="B10" s="28">
        <v>0.33333333333333331</v>
      </c>
      <c r="D10" t="s">
        <v>160</v>
      </c>
      <c r="E10" t="s">
        <v>170</v>
      </c>
      <c r="F10" t="s">
        <v>162</v>
      </c>
      <c r="G10" t="s">
        <v>163</v>
      </c>
      <c r="H10" s="29" t="s">
        <v>168</v>
      </c>
      <c r="I10" s="29" t="s">
        <v>172</v>
      </c>
      <c r="J10">
        <v>1</v>
      </c>
    </row>
    <row r="11" spans="2:10" x14ac:dyDescent="0.25">
      <c r="B11" s="28">
        <v>0.375</v>
      </c>
      <c r="D11" t="s">
        <v>165</v>
      </c>
      <c r="E11" t="s">
        <v>174</v>
      </c>
      <c r="F11" t="s">
        <v>162</v>
      </c>
      <c r="G11" s="29" t="s">
        <v>171</v>
      </c>
      <c r="H11" t="s">
        <v>163</v>
      </c>
      <c r="I11" t="s">
        <v>164</v>
      </c>
      <c r="J11">
        <v>2</v>
      </c>
    </row>
    <row r="12" spans="2:10" x14ac:dyDescent="0.25">
      <c r="B12" s="28">
        <v>0.41666666666666669</v>
      </c>
      <c r="D12" t="s">
        <v>173</v>
      </c>
      <c r="E12" t="s">
        <v>161</v>
      </c>
      <c r="F12" t="s">
        <v>167</v>
      </c>
      <c r="G12" t="s">
        <v>168</v>
      </c>
      <c r="H12" t="s">
        <v>163</v>
      </c>
      <c r="I12" t="s">
        <v>172</v>
      </c>
      <c r="J12">
        <v>3</v>
      </c>
    </row>
    <row r="13" spans="2:10" x14ac:dyDescent="0.25">
      <c r="B13" s="28">
        <v>0.45833333333333331</v>
      </c>
      <c r="D13" t="s">
        <v>169</v>
      </c>
      <c r="E13" t="s">
        <v>161</v>
      </c>
      <c r="F13" t="s">
        <v>162</v>
      </c>
      <c r="G13" s="29" t="s">
        <v>168</v>
      </c>
      <c r="H13" s="29" t="s">
        <v>168</v>
      </c>
      <c r="I13" t="s">
        <v>164</v>
      </c>
      <c r="J13">
        <v>1</v>
      </c>
    </row>
    <row r="14" spans="2:10" x14ac:dyDescent="0.25">
      <c r="B14" s="28">
        <v>0.5</v>
      </c>
      <c r="D14" t="s">
        <v>160</v>
      </c>
      <c r="E14" t="s">
        <v>166</v>
      </c>
      <c r="F14" t="s">
        <v>162</v>
      </c>
      <c r="G14" t="s">
        <v>171</v>
      </c>
      <c r="H14" t="s">
        <v>171</v>
      </c>
      <c r="I14" s="29" t="s">
        <v>172</v>
      </c>
      <c r="J14">
        <v>2</v>
      </c>
    </row>
    <row r="15" spans="2:10" x14ac:dyDescent="0.25">
      <c r="B15" s="28">
        <v>0.54166666666666663</v>
      </c>
      <c r="D15" t="s">
        <v>173</v>
      </c>
      <c r="E15" t="s">
        <v>166</v>
      </c>
      <c r="F15" t="s">
        <v>162</v>
      </c>
      <c r="G15" t="s">
        <v>163</v>
      </c>
      <c r="H15" t="s">
        <v>163</v>
      </c>
      <c r="I15" t="s">
        <v>164</v>
      </c>
      <c r="J15">
        <v>3</v>
      </c>
    </row>
    <row r="16" spans="2:10" x14ac:dyDescent="0.25">
      <c r="B16" s="28">
        <v>0.58333333333333337</v>
      </c>
      <c r="D16" t="s">
        <v>165</v>
      </c>
      <c r="E16" t="s">
        <v>170</v>
      </c>
      <c r="F16" t="s">
        <v>162</v>
      </c>
      <c r="G16" s="29" t="s">
        <v>168</v>
      </c>
      <c r="H16" t="s">
        <v>163</v>
      </c>
      <c r="I16" t="s">
        <v>175</v>
      </c>
      <c r="J16">
        <v>2</v>
      </c>
    </row>
    <row r="17" spans="2:11" x14ac:dyDescent="0.25">
      <c r="B17" s="28">
        <v>0.625</v>
      </c>
      <c r="D17" t="s">
        <v>165</v>
      </c>
      <c r="E17" t="s">
        <v>174</v>
      </c>
      <c r="F17" t="s">
        <v>162</v>
      </c>
      <c r="G17" s="29" t="s">
        <v>163</v>
      </c>
      <c r="H17" s="29" t="s">
        <v>171</v>
      </c>
      <c r="I17" s="29" t="s">
        <v>172</v>
      </c>
    </row>
    <row r="18" spans="2:11" x14ac:dyDescent="0.25">
      <c r="B18" s="28">
        <v>0.66666666666666663</v>
      </c>
      <c r="D18" t="s">
        <v>160</v>
      </c>
      <c r="E18" t="s">
        <v>161</v>
      </c>
      <c r="F18" t="s">
        <v>162</v>
      </c>
      <c r="G18" s="29" t="s">
        <v>171</v>
      </c>
      <c r="H18" t="s">
        <v>163</v>
      </c>
      <c r="I18" s="29" t="s">
        <v>175</v>
      </c>
      <c r="J18">
        <v>1</v>
      </c>
    </row>
    <row r="19" spans="2:11" x14ac:dyDescent="0.25">
      <c r="B19" s="28">
        <v>0.70833333333333337</v>
      </c>
      <c r="D19" t="s">
        <v>169</v>
      </c>
      <c r="E19" t="s">
        <v>174</v>
      </c>
      <c r="F19" t="s">
        <v>162</v>
      </c>
      <c r="G19" s="29" t="s">
        <v>163</v>
      </c>
      <c r="H19" s="29" t="s">
        <v>163</v>
      </c>
      <c r="I19" s="29" t="s">
        <v>172</v>
      </c>
      <c r="K19" s="29" t="s">
        <v>177</v>
      </c>
    </row>
    <row r="20" spans="2:11" x14ac:dyDescent="0.25">
      <c r="B20" s="28">
        <v>0.70833333333333337</v>
      </c>
      <c r="D20" t="s">
        <v>169</v>
      </c>
      <c r="E20" t="s">
        <v>174</v>
      </c>
      <c r="F20" t="s">
        <v>162</v>
      </c>
      <c r="G20" s="29" t="s">
        <v>163</v>
      </c>
      <c r="H20" s="29" t="s">
        <v>163</v>
      </c>
      <c r="I20" s="29" t="s">
        <v>172</v>
      </c>
      <c r="K20" s="29" t="s">
        <v>177</v>
      </c>
    </row>
    <row r="21" spans="2:11" x14ac:dyDescent="0.25">
      <c r="B21" s="28">
        <v>0</v>
      </c>
      <c r="D21" s="32" t="s">
        <v>160</v>
      </c>
      <c r="E21" s="32" t="s">
        <v>161</v>
      </c>
      <c r="F21" s="32" t="s">
        <v>162</v>
      </c>
      <c r="G21" t="s">
        <v>163</v>
      </c>
      <c r="H21" t="s">
        <v>164</v>
      </c>
      <c r="J21">
        <v>2</v>
      </c>
    </row>
    <row r="22" spans="2:11" x14ac:dyDescent="0.25">
      <c r="B22" s="28">
        <v>4.1666666666666664E-2</v>
      </c>
      <c r="D22" t="s">
        <v>165</v>
      </c>
      <c r="E22" t="s">
        <v>166</v>
      </c>
      <c r="F22" t="s">
        <v>167</v>
      </c>
      <c r="G22" s="29" t="s">
        <v>168</v>
      </c>
      <c r="H22" t="s">
        <v>164</v>
      </c>
      <c r="J22">
        <v>1</v>
      </c>
    </row>
    <row r="23" spans="2:11" x14ac:dyDescent="0.25">
      <c r="B23" s="28">
        <v>8.3333333333333329E-2</v>
      </c>
      <c r="D23" t="s">
        <v>169</v>
      </c>
      <c r="E23" t="s">
        <v>170</v>
      </c>
      <c r="F23" t="s">
        <v>167</v>
      </c>
      <c r="G23" t="s">
        <v>171</v>
      </c>
      <c r="H23" t="s">
        <v>172</v>
      </c>
      <c r="J23">
        <v>2</v>
      </c>
    </row>
    <row r="24" spans="2:11" x14ac:dyDescent="0.25">
      <c r="B24" s="28">
        <v>0.125</v>
      </c>
      <c r="D24" t="s">
        <v>173</v>
      </c>
      <c r="E24" t="s">
        <v>174</v>
      </c>
      <c r="F24" t="s">
        <v>162</v>
      </c>
      <c r="G24" s="29" t="s">
        <v>171</v>
      </c>
      <c r="H24" s="29" t="s">
        <v>175</v>
      </c>
      <c r="K24" t="s">
        <v>176</v>
      </c>
    </row>
    <row r="25" spans="2:11" x14ac:dyDescent="0.25">
      <c r="B25" s="28">
        <v>0.16666666666666666</v>
      </c>
      <c r="D25" t="s">
        <v>173</v>
      </c>
      <c r="E25" t="s">
        <v>170</v>
      </c>
      <c r="F25" t="s">
        <v>162</v>
      </c>
      <c r="G25" s="29" t="s">
        <v>168</v>
      </c>
      <c r="H25" s="29" t="s">
        <v>172</v>
      </c>
      <c r="K25" t="s">
        <v>176</v>
      </c>
    </row>
    <row r="26" spans="2:11" x14ac:dyDescent="0.25">
      <c r="B26" s="28">
        <v>0.20833333333333334</v>
      </c>
      <c r="D26" t="s">
        <v>169</v>
      </c>
      <c r="E26" t="s">
        <v>166</v>
      </c>
      <c r="F26" t="s">
        <v>162</v>
      </c>
      <c r="G26" t="s">
        <v>163</v>
      </c>
      <c r="H26" s="29" t="s">
        <v>175</v>
      </c>
      <c r="J26">
        <v>1</v>
      </c>
    </row>
    <row r="27" spans="2:11" x14ac:dyDescent="0.25">
      <c r="B27" s="28">
        <v>0.25</v>
      </c>
      <c r="D27" t="s">
        <v>165</v>
      </c>
      <c r="E27" t="s">
        <v>161</v>
      </c>
      <c r="F27" t="s">
        <v>167</v>
      </c>
      <c r="G27" s="29" t="s">
        <v>171</v>
      </c>
      <c r="H27" s="29" t="s">
        <v>175</v>
      </c>
      <c r="K27" t="s">
        <v>176</v>
      </c>
    </row>
    <row r="28" spans="2:11" x14ac:dyDescent="0.25">
      <c r="B28" s="28">
        <v>0.29166666666666669</v>
      </c>
      <c r="D28" t="s">
        <v>160</v>
      </c>
      <c r="E28" t="s">
        <v>174</v>
      </c>
      <c r="F28" t="s">
        <v>167</v>
      </c>
      <c r="G28" t="s">
        <v>168</v>
      </c>
      <c r="H28" s="29" t="s">
        <v>175</v>
      </c>
      <c r="J28">
        <v>1</v>
      </c>
    </row>
    <row r="29" spans="2:11" x14ac:dyDescent="0.25">
      <c r="B29" s="28">
        <v>0.33333333333333331</v>
      </c>
      <c r="D29" t="s">
        <v>165</v>
      </c>
      <c r="E29" t="s">
        <v>174</v>
      </c>
      <c r="F29" t="s">
        <v>162</v>
      </c>
      <c r="G29" s="29" t="s">
        <v>163</v>
      </c>
      <c r="H29" s="29" t="s">
        <v>172</v>
      </c>
      <c r="K29" t="s">
        <v>176</v>
      </c>
    </row>
    <row r="30" spans="2:11" x14ac:dyDescent="0.25">
      <c r="B30" s="28">
        <v>0.375</v>
      </c>
      <c r="D30" t="s">
        <v>173</v>
      </c>
      <c r="E30" t="s">
        <v>166</v>
      </c>
      <c r="F30" t="s">
        <v>167</v>
      </c>
      <c r="G30" t="s">
        <v>163</v>
      </c>
      <c r="H30" t="s">
        <v>172</v>
      </c>
      <c r="J30">
        <v>2</v>
      </c>
    </row>
    <row r="31" spans="2:11" x14ac:dyDescent="0.25">
      <c r="B31" s="28">
        <v>0.41666666666666669</v>
      </c>
      <c r="D31" t="s">
        <v>160</v>
      </c>
      <c r="E31" t="s">
        <v>170</v>
      </c>
      <c r="F31" t="s">
        <v>167</v>
      </c>
      <c r="G31" t="s">
        <v>171</v>
      </c>
      <c r="H31" t="s">
        <v>164</v>
      </c>
      <c r="J31">
        <v>2</v>
      </c>
    </row>
    <row r="32" spans="2:11" x14ac:dyDescent="0.25">
      <c r="B32" s="28">
        <v>0.45833333333333331</v>
      </c>
      <c r="D32" t="s">
        <v>169</v>
      </c>
      <c r="E32" t="s">
        <v>161</v>
      </c>
      <c r="F32" t="s">
        <v>167</v>
      </c>
      <c r="G32" t="s">
        <v>168</v>
      </c>
      <c r="H32" t="s">
        <v>172</v>
      </c>
      <c r="J32">
        <v>2</v>
      </c>
    </row>
    <row r="33" spans="2:10" x14ac:dyDescent="0.25">
      <c r="B33" s="28">
        <v>0.5</v>
      </c>
      <c r="D33" t="s">
        <v>169</v>
      </c>
      <c r="E33" t="s">
        <v>174</v>
      </c>
      <c r="F33" t="s">
        <v>167</v>
      </c>
      <c r="G33" t="s">
        <v>168</v>
      </c>
      <c r="H33" t="s">
        <v>164</v>
      </c>
      <c r="J33">
        <v>2</v>
      </c>
    </row>
    <row r="34" spans="2:10" x14ac:dyDescent="0.25">
      <c r="B34" s="28">
        <v>0.54166666666666663</v>
      </c>
      <c r="D34" t="s">
        <v>160</v>
      </c>
      <c r="E34" t="s">
        <v>166</v>
      </c>
      <c r="F34" t="s">
        <v>167</v>
      </c>
      <c r="G34" s="29" t="s">
        <v>171</v>
      </c>
      <c r="H34" t="s">
        <v>172</v>
      </c>
      <c r="J34">
        <v>1</v>
      </c>
    </row>
    <row r="35" spans="2:10" x14ac:dyDescent="0.25">
      <c r="B35" s="28">
        <v>0.58333333333333337</v>
      </c>
      <c r="D35" t="s">
        <v>173</v>
      </c>
      <c r="E35" t="s">
        <v>161</v>
      </c>
      <c r="F35" t="s">
        <v>167</v>
      </c>
      <c r="G35" t="s">
        <v>171</v>
      </c>
      <c r="H35" t="s">
        <v>164</v>
      </c>
      <c r="J35">
        <v>2</v>
      </c>
    </row>
    <row r="36" spans="2:10" x14ac:dyDescent="0.25">
      <c r="B36" s="28">
        <v>0.625</v>
      </c>
      <c r="D36" t="s">
        <v>165</v>
      </c>
      <c r="E36" t="s">
        <v>170</v>
      </c>
      <c r="F36" t="s">
        <v>167</v>
      </c>
      <c r="G36" t="s">
        <v>163</v>
      </c>
      <c r="H36" t="s">
        <v>175</v>
      </c>
      <c r="J36">
        <v>2</v>
      </c>
    </row>
    <row r="55" spans="4:8" x14ac:dyDescent="0.25">
      <c r="E55" t="s">
        <v>181</v>
      </c>
      <c r="F55" t="s">
        <v>182</v>
      </c>
      <c r="G55" t="s">
        <v>183</v>
      </c>
    </row>
    <row r="56" spans="4:8" x14ac:dyDescent="0.25">
      <c r="D56" t="s">
        <v>12</v>
      </c>
      <c r="E56">
        <f>COUNTIF(E2:E20,E2)</f>
        <v>5</v>
      </c>
      <c r="F56">
        <v>9</v>
      </c>
      <c r="G56">
        <v>6</v>
      </c>
      <c r="H56">
        <f>E56*F56*G56</f>
        <v>270</v>
      </c>
    </row>
    <row r="57" spans="4:8" x14ac:dyDescent="0.25">
      <c r="D57" t="s">
        <v>20</v>
      </c>
      <c r="E57">
        <f>COUNTIF(E2:E20,E3)</f>
        <v>4</v>
      </c>
      <c r="F57">
        <v>10</v>
      </c>
      <c r="G57">
        <v>6</v>
      </c>
      <c r="H57">
        <f t="shared" ref="H57:H58" si="0">E57*F57*G57</f>
        <v>240</v>
      </c>
    </row>
    <row r="58" spans="4:8" x14ac:dyDescent="0.25">
      <c r="D58" t="s">
        <v>73</v>
      </c>
      <c r="E58">
        <f>COUNTIF(E2:E20,E4)</f>
        <v>4</v>
      </c>
      <c r="F58">
        <v>7</v>
      </c>
      <c r="G58">
        <v>6</v>
      </c>
      <c r="H58">
        <f t="shared" si="0"/>
        <v>168</v>
      </c>
    </row>
    <row r="59" spans="4:8" x14ac:dyDescent="0.25">
      <c r="D59" t="s">
        <v>150</v>
      </c>
      <c r="E59">
        <f>COUNTIF(E2:E18,E5)</f>
        <v>4</v>
      </c>
      <c r="F59">
        <v>8</v>
      </c>
      <c r="G59">
        <v>15</v>
      </c>
      <c r="H59">
        <f>E59*F59*G59</f>
        <v>480</v>
      </c>
    </row>
    <row r="60" spans="4:8" x14ac:dyDescent="0.25">
      <c r="H60">
        <f>SUM(H56:H59)</f>
        <v>1158</v>
      </c>
    </row>
    <row r="62" spans="4:8" x14ac:dyDescent="0.25">
      <c r="E62" t="s">
        <v>181</v>
      </c>
      <c r="F62" t="s">
        <v>182</v>
      </c>
      <c r="G62" t="s">
        <v>183</v>
      </c>
    </row>
    <row r="63" spans="4:8" x14ac:dyDescent="0.25">
      <c r="D63" t="s">
        <v>12</v>
      </c>
      <c r="E63">
        <f>COUNTIF(E9:E57,E9)</f>
        <v>9</v>
      </c>
      <c r="F63">
        <v>1</v>
      </c>
      <c r="G63">
        <v>6</v>
      </c>
      <c r="H63">
        <f>E63*F63*G63</f>
        <v>54</v>
      </c>
    </row>
    <row r="64" spans="4:8" x14ac:dyDescent="0.25">
      <c r="D64" t="s">
        <v>20</v>
      </c>
      <c r="E64">
        <f>COUNTIF(E9:E57,E10)</f>
        <v>6</v>
      </c>
      <c r="F64">
        <v>1</v>
      </c>
      <c r="G64">
        <v>6</v>
      </c>
      <c r="H64">
        <f t="shared" ref="H64:H65" si="1">E64*F64*G64</f>
        <v>36</v>
      </c>
    </row>
    <row r="65" spans="2:8" x14ac:dyDescent="0.25">
      <c r="D65" t="s">
        <v>73</v>
      </c>
      <c r="E65">
        <f>COUNTIF(E9:E57,E11)</f>
        <v>9</v>
      </c>
      <c r="F65">
        <v>1</v>
      </c>
      <c r="G65">
        <v>6</v>
      </c>
      <c r="H65">
        <f t="shared" si="1"/>
        <v>54</v>
      </c>
    </row>
    <row r="66" spans="2:8" x14ac:dyDescent="0.25">
      <c r="D66" t="s">
        <v>150</v>
      </c>
      <c r="E66">
        <f>COUNTIF(E9:E55,E12)</f>
        <v>7</v>
      </c>
      <c r="F66">
        <v>1</v>
      </c>
      <c r="G66">
        <v>15</v>
      </c>
      <c r="H66">
        <f>E66*F66*G66</f>
        <v>105</v>
      </c>
    </row>
    <row r="67" spans="2:8" x14ac:dyDescent="0.25">
      <c r="H67">
        <f>SUM(H63:H66)</f>
        <v>249</v>
      </c>
    </row>
    <row r="69" spans="2:8" x14ac:dyDescent="0.25">
      <c r="C69" t="s">
        <v>187</v>
      </c>
      <c r="D69" t="s">
        <v>183</v>
      </c>
      <c r="E69" t="s">
        <v>183</v>
      </c>
    </row>
    <row r="70" spans="2:8" x14ac:dyDescent="0.25">
      <c r="B70" t="s">
        <v>178</v>
      </c>
      <c r="C70">
        <v>16</v>
      </c>
      <c r="D70">
        <f>H60</f>
        <v>1158</v>
      </c>
      <c r="E70">
        <f>H67</f>
        <v>249</v>
      </c>
    </row>
    <row r="71" spans="2:8" x14ac:dyDescent="0.25">
      <c r="B71" t="s">
        <v>179</v>
      </c>
      <c r="C71">
        <v>12</v>
      </c>
      <c r="D71">
        <f>'2slots'!G27</f>
        <v>744</v>
      </c>
      <c r="E71">
        <f>'2slots'!G34</f>
        <v>78</v>
      </c>
    </row>
    <row r="72" spans="2:8" x14ac:dyDescent="0.25">
      <c r="B72" t="s">
        <v>180</v>
      </c>
      <c r="C72">
        <f>SUM(C70:C71)</f>
        <v>28</v>
      </c>
      <c r="D72">
        <f>SUM(D70:D71)</f>
        <v>1902</v>
      </c>
      <c r="E72">
        <f>SUM(E70:E71)</f>
        <v>327</v>
      </c>
    </row>
  </sheetData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Modular</vt:lpstr>
      <vt:lpstr>Combinations</vt:lpstr>
      <vt:lpstr>All</vt:lpstr>
      <vt:lpstr>PortsA2</vt:lpstr>
      <vt:lpstr>PortsA4</vt:lpstr>
      <vt:lpstr>PortsB</vt:lpstr>
      <vt:lpstr>PortsX</vt:lpstr>
      <vt:lpstr>Sheet4</vt:lpstr>
      <vt:lpstr>3slots</vt:lpstr>
      <vt:lpstr>2slots</vt:lpstr>
      <vt:lpstr>SLot2and3Together</vt:lpstr>
      <vt:lpstr>Sheet1</vt:lpstr>
      <vt:lpstr>Board-Slotwisetest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Charushila Jangale</dc:creator>
  <cp:lastModifiedBy>Khairul Basar</cp:lastModifiedBy>
  <dcterms:created xsi:type="dcterms:W3CDTF">2019-02-04T12:17:03Z</dcterms:created>
  <dcterms:modified xsi:type="dcterms:W3CDTF">2019-03-19T12:11:39Z</dcterms:modified>
</cp:coreProperties>
</file>