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. Bishal\Desktop\"/>
    </mc:Choice>
  </mc:AlternateContent>
  <xr:revisionPtr revIDLastSave="0" documentId="13_ncr:1_{D5F24811-D058-4013-95FA-1DC68B375EF9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5" i="1"/>
  <c r="B4" i="1"/>
  <c r="G20" i="1"/>
  <c r="F20" i="1"/>
  <c r="E20" i="1"/>
  <c r="D20" i="1"/>
  <c r="B19" i="1"/>
  <c r="B23" i="1" s="1"/>
  <c r="B24" i="1" s="1"/>
  <c r="B7" i="1" l="1"/>
  <c r="F14" i="1" l="1"/>
  <c r="E14" i="1"/>
  <c r="G14" i="1"/>
  <c r="C14" i="1"/>
  <c r="D14" i="1"/>
  <c r="E23" i="1" l="1"/>
  <c r="D23" i="1"/>
  <c r="F23" i="1"/>
  <c r="G23" i="1"/>
  <c r="C23" i="1"/>
  <c r="C24" i="1" l="1"/>
  <c r="G24" i="1"/>
  <c r="F24" i="1"/>
  <c r="D24" i="1"/>
  <c r="E24" i="1"/>
  <c r="B28" i="1" l="1"/>
  <c r="C25" i="1"/>
  <c r="D25" i="1" s="1"/>
  <c r="E25" i="1" s="1"/>
  <c r="F25" i="1" s="1"/>
  <c r="G25" i="1" s="1"/>
</calcChain>
</file>

<file path=xl/sharedStrings.xml><?xml version="1.0" encoding="utf-8"?>
<sst xmlns="http://schemas.openxmlformats.org/spreadsheetml/2006/main" count="37" uniqueCount="36">
  <si>
    <t>Sales</t>
  </si>
  <si>
    <t>Operating cost</t>
  </si>
  <si>
    <t>Increase in sales</t>
  </si>
  <si>
    <t>Reduction in cost</t>
  </si>
  <si>
    <t>Total benefit</t>
  </si>
  <si>
    <t>Annual discounted rate</t>
  </si>
  <si>
    <t>Year 0</t>
  </si>
  <si>
    <t>Year 1</t>
  </si>
  <si>
    <t>Year 2</t>
  </si>
  <si>
    <t>Year 3</t>
  </si>
  <si>
    <t>Year 4</t>
  </si>
  <si>
    <t>Year 5</t>
  </si>
  <si>
    <t>Benefit</t>
  </si>
  <si>
    <t>Net Benefit</t>
  </si>
  <si>
    <t xml:space="preserve"> = Staff cost</t>
  </si>
  <si>
    <t>= New hardware</t>
  </si>
  <si>
    <t>= User training</t>
  </si>
  <si>
    <t>= Total development</t>
  </si>
  <si>
    <t>Other tangible benefits</t>
  </si>
  <si>
    <t>Other recurring cost</t>
  </si>
  <si>
    <t>Development cost (one-time cost)</t>
  </si>
  <si>
    <t>Maintenance cost (recurring cost)</t>
  </si>
  <si>
    <t>Present Value (Discounted)</t>
  </si>
  <si>
    <t>NPV = PV0 + PV1 + PV2 + PV3 + PV4 + PV5 (note that PV0 is a negative value)</t>
  </si>
  <si>
    <t>-</t>
  </si>
  <si>
    <t>NPV</t>
  </si>
  <si>
    <t>S=</t>
  </si>
  <si>
    <t>M=</t>
  </si>
  <si>
    <t>A=</t>
  </si>
  <si>
    <t>B=</t>
  </si>
  <si>
    <t>C=</t>
  </si>
  <si>
    <t>O=</t>
  </si>
  <si>
    <t xml:space="preserve"> By substracting present values of year 1 to year 5 in present value of year 0 till it becomes positive so break even point comes in year ??</t>
  </si>
  <si>
    <t>BREAK-EVEN POINT</t>
  </si>
  <si>
    <t>Cost Benefit Analysis of RME</t>
  </si>
  <si>
    <t>Repair Made Easy Information System (Web-Based)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</si>
</sst>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[$$-C09]* #,##0.00_-;\-[$$-C09]* #,##0.00_-;_-[$$-C09]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30">
    <xf numFmtId="0" fontId="0" fillId="0" borderId="0" xfId="0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165" fontId="0" fillId="0" borderId="0" xfId="0" quotePrefix="1" applyNumberFormat="1" applyAlignment="1">
      <alignment horizontal="right"/>
    </xf>
    <xf numFmtId="165" fontId="0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left"/>
    </xf>
    <xf numFmtId="164" fontId="0" fillId="0" borderId="0" xfId="1" applyFont="1" applyAlignment="1">
      <alignment horizontal="right"/>
    </xf>
    <xf numFmtId="166" fontId="0" fillId="0" borderId="0" xfId="1" applyNumberFormat="1" applyFont="1" applyAlignment="1">
      <alignment horizontal="right"/>
    </xf>
    <xf numFmtId="165" fontId="5" fillId="3" borderId="1" xfId="3" quotePrefix="1" applyNumberFormat="1" applyAlignment="1">
      <alignment horizontal="left"/>
    </xf>
    <xf numFmtId="164" fontId="5" fillId="3" borderId="1" xfId="3" applyNumberFormat="1" applyAlignment="1">
      <alignment horizontal="right"/>
    </xf>
    <xf numFmtId="164" fontId="1" fillId="0" borderId="0" xfId="1" applyFont="1" applyAlignment="1">
      <alignment horizontal="right"/>
    </xf>
    <xf numFmtId="165" fontId="8" fillId="2" borderId="0" xfId="2" applyNumberFormat="1" applyFont="1" applyAlignment="1">
      <alignment horizontal="right"/>
    </xf>
    <xf numFmtId="0" fontId="8" fillId="2" borderId="0" xfId="2" applyFont="1" applyAlignment="1">
      <alignment horizontal="center"/>
    </xf>
    <xf numFmtId="165" fontId="8" fillId="2" borderId="0" xfId="2" applyNumberFormat="1" applyFont="1" applyAlignment="1">
      <alignment horizontal="center"/>
    </xf>
    <xf numFmtId="0" fontId="6" fillId="4" borderId="0" xfId="4" applyFont="1"/>
    <xf numFmtId="164" fontId="6" fillId="4" borderId="0" xfId="4" quotePrefix="1" applyNumberFormat="1" applyFont="1" applyAlignment="1">
      <alignment horizontal="right"/>
    </xf>
    <xf numFmtId="165" fontId="8" fillId="2" borderId="0" xfId="2" applyNumberFormat="1" applyFont="1" applyAlignment="1">
      <alignment horizontal="left"/>
    </xf>
    <xf numFmtId="0" fontId="8" fillId="2" borderId="0" xfId="2" applyFont="1"/>
    <xf numFmtId="164" fontId="2" fillId="0" borderId="0" xfId="1" applyFont="1" applyAlignment="1">
      <alignment horizontal="right"/>
    </xf>
    <xf numFmtId="165" fontId="1" fillId="5" borderId="0" xfId="0" applyNumberFormat="1" applyFont="1" applyFill="1" applyAlignment="1">
      <alignment horizontal="left"/>
    </xf>
    <xf numFmtId="165" fontId="0" fillId="5" borderId="0" xfId="0" applyNumberFormat="1" applyFill="1" applyAlignment="1">
      <alignment horizontal="right"/>
    </xf>
    <xf numFmtId="165" fontId="2" fillId="5" borderId="0" xfId="0" applyNumberFormat="1" applyFont="1" applyFill="1" applyAlignment="1">
      <alignment horizontal="right"/>
    </xf>
    <xf numFmtId="165" fontId="9" fillId="5" borderId="0" xfId="0" applyNumberFormat="1" applyFont="1" applyFill="1" applyAlignment="1">
      <alignment horizontal="right"/>
    </xf>
    <xf numFmtId="165" fontId="2" fillId="5" borderId="0" xfId="0" applyNumberFormat="1" applyFont="1" applyFill="1" applyAlignment="1">
      <alignment horizontal="left"/>
    </xf>
    <xf numFmtId="164" fontId="1" fillId="5" borderId="0" xfId="1" applyFont="1" applyFill="1" applyAlignment="1">
      <alignment horizontal="right"/>
    </xf>
    <xf numFmtId="165" fontId="0" fillId="6" borderId="0" xfId="0" applyNumberFormat="1" applyFill="1" applyAlignment="1">
      <alignment horizontal="left"/>
    </xf>
    <xf numFmtId="165" fontId="0" fillId="6" borderId="0" xfId="0" applyNumberFormat="1" applyFill="1" applyAlignment="1">
      <alignment horizontal="right"/>
    </xf>
  </cellXfs>
  <cellStyles count="5">
    <cellStyle name="Accent4" xfId="4" builtinId="41"/>
    <cellStyle name="Currency" xfId="1" builtinId="4"/>
    <cellStyle name="Good" xfId="2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zoomScale="81" zoomScaleNormal="81" zoomScaleSheetLayoutView="100" workbookViewId="0">
      <selection activeCell="C11" sqref="C11"/>
    </sheetView>
  </sheetViews>
  <sheetFormatPr defaultRowHeight="15" x14ac:dyDescent="0.25"/>
  <cols>
    <col min="1" max="1" width="32.7109375" customWidth="1"/>
    <col min="2" max="2" width="21.28515625" customWidth="1"/>
    <col min="3" max="3" width="22.42578125" customWidth="1"/>
    <col min="4" max="4" width="20.85546875" customWidth="1"/>
    <col min="5" max="5" width="22.85546875" customWidth="1"/>
    <col min="6" max="6" width="23.42578125" customWidth="1"/>
    <col min="7" max="7" width="21.140625" customWidth="1"/>
  </cols>
  <sheetData>
    <row r="1" spans="1:7" x14ac:dyDescent="0.25">
      <c r="A1" t="s">
        <v>0</v>
      </c>
      <c r="B1" s="10">
        <v>2000000</v>
      </c>
    </row>
    <row r="2" spans="1:7" x14ac:dyDescent="0.25">
      <c r="A2" t="s">
        <v>1</v>
      </c>
      <c r="B2" s="9">
        <v>500000</v>
      </c>
    </row>
    <row r="3" spans="1:7" x14ac:dyDescent="0.25">
      <c r="B3" s="4"/>
    </row>
    <row r="4" spans="1:7" x14ac:dyDescent="0.25">
      <c r="A4" t="s">
        <v>2</v>
      </c>
      <c r="B4" s="9">
        <f>(9/100)*B1</f>
        <v>180000</v>
      </c>
    </row>
    <row r="5" spans="1:7" x14ac:dyDescent="0.25">
      <c r="A5" t="s">
        <v>3</v>
      </c>
      <c r="B5" s="9">
        <f>(11/100)*B2</f>
        <v>55000</v>
      </c>
    </row>
    <row r="6" spans="1:7" x14ac:dyDescent="0.25">
      <c r="A6" t="s">
        <v>18</v>
      </c>
      <c r="B6" s="9">
        <v>0</v>
      </c>
    </row>
    <row r="7" spans="1:7" x14ac:dyDescent="0.25">
      <c r="A7" s="17" t="s">
        <v>4</v>
      </c>
      <c r="B7" s="18">
        <f>SUM(B4:B6)</f>
        <v>235000</v>
      </c>
    </row>
    <row r="8" spans="1:7" x14ac:dyDescent="0.25">
      <c r="B8" s="4"/>
    </row>
    <row r="9" spans="1:7" x14ac:dyDescent="0.25">
      <c r="A9" t="s">
        <v>5</v>
      </c>
      <c r="B9" s="6">
        <v>0.06</v>
      </c>
    </row>
    <row r="10" spans="1:7" x14ac:dyDescent="0.25">
      <c r="B10" s="2"/>
    </row>
    <row r="11" spans="1:7" x14ac:dyDescent="0.25">
      <c r="B11" s="2"/>
      <c r="C11" s="3" t="s">
        <v>34</v>
      </c>
    </row>
    <row r="12" spans="1:7" x14ac:dyDescent="0.25">
      <c r="A12" s="3"/>
      <c r="B12" s="2"/>
      <c r="C12" s="3" t="s">
        <v>35</v>
      </c>
    </row>
    <row r="13" spans="1:7" x14ac:dyDescent="0.25">
      <c r="A13" s="14"/>
      <c r="B13" s="15" t="s">
        <v>6</v>
      </c>
      <c r="C13" s="16" t="s">
        <v>7</v>
      </c>
      <c r="D13" s="15" t="s">
        <v>8</v>
      </c>
      <c r="E13" s="15" t="s">
        <v>9</v>
      </c>
      <c r="F13" s="15" t="s">
        <v>10</v>
      </c>
      <c r="G13" s="15" t="s">
        <v>11</v>
      </c>
    </row>
    <row r="14" spans="1:7" x14ac:dyDescent="0.25">
      <c r="A14" s="5" t="s">
        <v>12</v>
      </c>
      <c r="B14" s="4"/>
      <c r="C14" s="9">
        <f>B7</f>
        <v>235000</v>
      </c>
      <c r="D14" s="9">
        <f>B7</f>
        <v>235000</v>
      </c>
      <c r="E14" s="9">
        <f>B7</f>
        <v>235000</v>
      </c>
      <c r="F14" s="9">
        <f>B7</f>
        <v>235000</v>
      </c>
      <c r="G14" s="9">
        <f>B7</f>
        <v>235000</v>
      </c>
    </row>
    <row r="15" spans="1:7" x14ac:dyDescent="0.25">
      <c r="A15" s="5" t="s">
        <v>20</v>
      </c>
      <c r="B15" s="5"/>
      <c r="C15" s="4"/>
      <c r="D15" s="4"/>
      <c r="E15" s="4"/>
      <c r="F15" s="4"/>
      <c r="G15" s="4"/>
    </row>
    <row r="16" spans="1:7" x14ac:dyDescent="0.25">
      <c r="A16" s="11" t="s">
        <v>14</v>
      </c>
      <c r="B16" s="12">
        <v>150000</v>
      </c>
      <c r="C16" s="4"/>
      <c r="D16" s="4"/>
      <c r="E16" s="4"/>
      <c r="F16" s="4"/>
      <c r="G16" s="4"/>
    </row>
    <row r="17" spans="1:7" x14ac:dyDescent="0.25">
      <c r="A17" s="11" t="s">
        <v>15</v>
      </c>
      <c r="B17" s="12">
        <v>300000</v>
      </c>
      <c r="C17" s="4"/>
      <c r="D17" s="4"/>
      <c r="E17" s="4"/>
      <c r="F17" s="4"/>
      <c r="G17" s="4"/>
    </row>
    <row r="18" spans="1:7" x14ac:dyDescent="0.25">
      <c r="A18" s="11" t="s">
        <v>16</v>
      </c>
      <c r="B18" s="12">
        <v>75000</v>
      </c>
      <c r="C18" s="4"/>
      <c r="D18" s="4"/>
      <c r="E18" s="4"/>
      <c r="F18" s="4"/>
      <c r="G18" s="4"/>
    </row>
    <row r="19" spans="1:7" x14ac:dyDescent="0.25">
      <c r="A19" s="11" t="s">
        <v>17</v>
      </c>
      <c r="B19" s="12">
        <f>SUM(B16:B18)</f>
        <v>525000</v>
      </c>
      <c r="C19" s="4"/>
      <c r="D19" s="4"/>
      <c r="E19" s="4"/>
      <c r="F19" s="4"/>
      <c r="G19" s="4"/>
    </row>
    <row r="20" spans="1:7" x14ac:dyDescent="0.25">
      <c r="A20" s="5" t="s">
        <v>21</v>
      </c>
      <c r="B20" s="7" t="s">
        <v>24</v>
      </c>
      <c r="C20" s="9">
        <v>12000</v>
      </c>
      <c r="D20" s="9">
        <f>C20</f>
        <v>12000</v>
      </c>
      <c r="E20" s="9">
        <f>C20</f>
        <v>12000</v>
      </c>
      <c r="F20" s="9">
        <f>C20</f>
        <v>12000</v>
      </c>
      <c r="G20" s="9">
        <f>C20</f>
        <v>12000</v>
      </c>
    </row>
    <row r="21" spans="1:7" x14ac:dyDescent="0.25">
      <c r="A21" s="5" t="s">
        <v>19</v>
      </c>
      <c r="B21" s="7" t="s">
        <v>24</v>
      </c>
      <c r="C21" s="9">
        <v>1000</v>
      </c>
      <c r="D21" s="9">
        <v>1200</v>
      </c>
      <c r="E21" s="9">
        <v>1800</v>
      </c>
      <c r="F21" s="9">
        <v>1200</v>
      </c>
      <c r="G21" s="9">
        <v>1500</v>
      </c>
    </row>
    <row r="22" spans="1:7" x14ac:dyDescent="0.25">
      <c r="A22" s="5"/>
      <c r="B22" s="5"/>
      <c r="C22" s="4"/>
      <c r="D22" s="4"/>
      <c r="E22" s="4"/>
      <c r="F22" s="4"/>
      <c r="G22" s="4"/>
    </row>
    <row r="23" spans="1:7" x14ac:dyDescent="0.25">
      <c r="A23" s="8" t="s">
        <v>13</v>
      </c>
      <c r="B23" s="21">
        <f xml:space="preserve"> -(B19)</f>
        <v>-525000</v>
      </c>
      <c r="C23" s="13">
        <f>C14-C20-C21</f>
        <v>222000</v>
      </c>
      <c r="D23" s="13">
        <f>C14-C20-C21</f>
        <v>222000</v>
      </c>
      <c r="E23" s="13">
        <f>C14-C20-C21</f>
        <v>222000</v>
      </c>
      <c r="F23" s="13">
        <f>C14-C20-C21</f>
        <v>222000</v>
      </c>
      <c r="G23" s="13">
        <f>C14-C20-C21</f>
        <v>222000</v>
      </c>
    </row>
    <row r="24" spans="1:7" x14ac:dyDescent="0.25">
      <c r="A24" s="8" t="s">
        <v>22</v>
      </c>
      <c r="B24" s="21">
        <f>(B23)</f>
        <v>-525000</v>
      </c>
      <c r="C24" s="13">
        <f>C23/POWER(1.06,1)</f>
        <v>209433.96226415093</v>
      </c>
      <c r="D24" s="13">
        <f>C23/POWER(1.06,2)</f>
        <v>197579.20968316123</v>
      </c>
      <c r="E24" s="13">
        <f>C23/POWER(1.06,3)</f>
        <v>186395.48083317096</v>
      </c>
      <c r="F24" s="13">
        <f>C23/POWER(1.06,4)</f>
        <v>175844.79323884053</v>
      </c>
      <c r="G24" s="13">
        <f>C23/POWER(1.06,5)</f>
        <v>165891.31437626464</v>
      </c>
    </row>
    <row r="25" spans="1:7" x14ac:dyDescent="0.25">
      <c r="A25" s="22" t="s">
        <v>33</v>
      </c>
      <c r="B25" s="23"/>
      <c r="C25" s="24">
        <f>B24+C24</f>
        <v>-315566.03773584904</v>
      </c>
      <c r="D25" s="24">
        <f>C25+D24</f>
        <v>-117986.82805268781</v>
      </c>
      <c r="E25" s="25">
        <f>D25+E24</f>
        <v>68408.652780483157</v>
      </c>
      <c r="F25" s="25">
        <f>E25+F24</f>
        <v>244253.44601932369</v>
      </c>
      <c r="G25" s="25">
        <f>G24+F25</f>
        <v>410144.76039558835</v>
      </c>
    </row>
    <row r="26" spans="1:7" x14ac:dyDescent="0.25">
      <c r="A26" s="19" t="s">
        <v>23</v>
      </c>
      <c r="B26" s="14"/>
      <c r="C26" s="14"/>
      <c r="D26" s="14"/>
      <c r="E26" s="14"/>
      <c r="F26" s="14"/>
      <c r="G26" s="20"/>
    </row>
    <row r="27" spans="1:7" x14ac:dyDescent="0.25">
      <c r="A27" s="5"/>
      <c r="B27" s="4"/>
      <c r="C27" s="4"/>
      <c r="D27" s="4"/>
      <c r="E27" s="4"/>
      <c r="F27" s="4"/>
    </row>
    <row r="28" spans="1:7" x14ac:dyDescent="0.25">
      <c r="A28" s="26" t="s">
        <v>25</v>
      </c>
      <c r="B28" s="27">
        <f>B24+C24+D24+E24+F24+G24</f>
        <v>410144.76039558835</v>
      </c>
      <c r="C28" s="4"/>
      <c r="D28" s="4"/>
      <c r="E28" s="4"/>
      <c r="F28" s="4"/>
    </row>
    <row r="29" spans="1:7" x14ac:dyDescent="0.25">
      <c r="A29" s="5"/>
      <c r="B29" s="4"/>
      <c r="C29" s="4"/>
      <c r="D29" s="4"/>
      <c r="E29" s="4"/>
      <c r="F29" s="4"/>
    </row>
    <row r="30" spans="1:7" x14ac:dyDescent="0.25">
      <c r="A30" s="28" t="s">
        <v>26</v>
      </c>
      <c r="B30" s="29">
        <f>B1</f>
        <v>2000000</v>
      </c>
      <c r="C30" s="4"/>
      <c r="D30" s="4"/>
      <c r="E30" s="4"/>
      <c r="F30" s="4"/>
    </row>
    <row r="31" spans="1:7" x14ac:dyDescent="0.25">
      <c r="A31" s="28" t="s">
        <v>27</v>
      </c>
      <c r="B31" s="29">
        <f>C20</f>
        <v>12000</v>
      </c>
      <c r="C31" s="4"/>
      <c r="D31" s="4"/>
      <c r="E31" s="4"/>
      <c r="F31" s="4"/>
    </row>
    <row r="32" spans="1:7" x14ac:dyDescent="0.25">
      <c r="A32" s="28" t="s">
        <v>28</v>
      </c>
      <c r="B32" s="29">
        <f>B16</f>
        <v>150000</v>
      </c>
      <c r="C32" s="4"/>
      <c r="D32" s="4"/>
      <c r="E32" s="4"/>
      <c r="F32" s="4"/>
    </row>
    <row r="33" spans="1:6" x14ac:dyDescent="0.25">
      <c r="A33" s="28" t="s">
        <v>29</v>
      </c>
      <c r="B33" s="29">
        <f>B17</f>
        <v>300000</v>
      </c>
      <c r="C33" s="4"/>
      <c r="D33" s="4"/>
      <c r="E33" s="4"/>
      <c r="F33" s="4"/>
    </row>
    <row r="34" spans="1:6" x14ac:dyDescent="0.25">
      <c r="A34" s="28" t="s">
        <v>30</v>
      </c>
      <c r="B34" s="29">
        <f>B18</f>
        <v>75000</v>
      </c>
      <c r="C34" s="4"/>
      <c r="D34" s="4"/>
      <c r="E34" s="4"/>
      <c r="F34" s="4"/>
    </row>
    <row r="35" spans="1:6" x14ac:dyDescent="0.25">
      <c r="A35" s="28" t="s">
        <v>31</v>
      </c>
      <c r="B35" s="29">
        <f>B2</f>
        <v>500000</v>
      </c>
      <c r="C35" s="4"/>
      <c r="D35" s="4"/>
      <c r="E35" s="4"/>
      <c r="F35" s="4"/>
    </row>
    <row r="36" spans="1:6" x14ac:dyDescent="0.25">
      <c r="A36" s="5"/>
      <c r="B36" s="4"/>
      <c r="C36" s="4"/>
      <c r="D36" s="4"/>
      <c r="E36" s="4"/>
      <c r="F36" s="4"/>
    </row>
    <row r="37" spans="1:6" x14ac:dyDescent="0.25">
      <c r="A37" s="5" t="s">
        <v>32</v>
      </c>
      <c r="B37" s="4"/>
      <c r="C37" s="4"/>
      <c r="D37" s="4"/>
      <c r="E37" s="4"/>
      <c r="F37" s="4"/>
    </row>
    <row r="38" spans="1:6" x14ac:dyDescent="0.25">
      <c r="A38" s="5"/>
      <c r="B38" s="4"/>
      <c r="C38" s="4"/>
      <c r="D38" s="4"/>
      <c r="E38" s="4"/>
      <c r="F38" s="4"/>
    </row>
    <row r="39" spans="1:6" x14ac:dyDescent="0.25">
      <c r="A39" s="5"/>
      <c r="B39" s="4"/>
      <c r="C39" s="4"/>
      <c r="D39" s="4"/>
      <c r="E39" s="4"/>
      <c r="F39" s="4"/>
    </row>
    <row r="40" spans="1:6" x14ac:dyDescent="0.25">
      <c r="A40" s="5"/>
      <c r="B40" s="4"/>
      <c r="C40" s="4"/>
      <c r="D40" s="4"/>
      <c r="E40" s="4"/>
      <c r="F40" s="4"/>
    </row>
    <row r="41" spans="1:6" x14ac:dyDescent="0.25">
      <c r="A41" s="5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  <row r="47" spans="1:6" x14ac:dyDescent="0.25">
      <c r="A47" s="4"/>
      <c r="B47" s="4"/>
      <c r="C47" s="4"/>
      <c r="D47" s="4"/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  <row r="50" spans="1:6" x14ac:dyDescent="0.25">
      <c r="A50" s="4"/>
      <c r="B50" s="4"/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4"/>
      <c r="B53" s="4"/>
      <c r="C53" s="4"/>
      <c r="D53" s="4"/>
      <c r="E53" s="4"/>
      <c r="F53" s="4"/>
    </row>
    <row r="54" spans="1:6" x14ac:dyDescent="0.25">
      <c r="A54" s="4"/>
      <c r="B54" s="4"/>
      <c r="C54" s="4"/>
      <c r="D54" s="4"/>
      <c r="E54" s="4"/>
      <c r="F54" s="4"/>
    </row>
    <row r="55" spans="1:6" x14ac:dyDescent="0.25">
      <c r="A55" s="4"/>
      <c r="B55" s="4"/>
      <c r="C55" s="4"/>
      <c r="D55" s="4"/>
      <c r="E55" s="4"/>
      <c r="F55" s="4"/>
    </row>
    <row r="56" spans="1:6" x14ac:dyDescent="0.25">
      <c r="A56" s="4"/>
      <c r="B56" s="4"/>
      <c r="C56" s="4"/>
      <c r="D56" s="4"/>
      <c r="E56" s="4"/>
      <c r="F56" s="4"/>
    </row>
    <row r="57" spans="1:6" x14ac:dyDescent="0.25">
      <c r="A57" s="4"/>
      <c r="B57" s="4"/>
      <c r="C57" s="4"/>
      <c r="D57" s="4"/>
      <c r="E57" s="4"/>
      <c r="F57" s="4"/>
    </row>
    <row r="58" spans="1:6" x14ac:dyDescent="0.25">
      <c r="A58" s="4"/>
      <c r="B58" s="4"/>
      <c r="C58" s="4"/>
      <c r="D58" s="4"/>
      <c r="E58" s="4"/>
      <c r="F58" s="4"/>
    </row>
    <row r="59" spans="1:6" x14ac:dyDescent="0.25">
      <c r="A59" s="4"/>
      <c r="B59" s="4"/>
      <c r="C59" s="4"/>
      <c r="D59" s="4"/>
      <c r="E59" s="4"/>
      <c r="F59" s="4"/>
    </row>
    <row r="60" spans="1:6" x14ac:dyDescent="0.25">
      <c r="A60" s="4"/>
      <c r="B60" s="4"/>
      <c r="C60" s="4"/>
      <c r="D60" s="4"/>
      <c r="E60" s="4"/>
      <c r="F60" s="4"/>
    </row>
    <row r="61" spans="1:6" x14ac:dyDescent="0.25">
      <c r="A61" s="4"/>
      <c r="B61" s="4"/>
      <c r="C61" s="4"/>
      <c r="D61" s="4"/>
      <c r="E61" s="4"/>
      <c r="F61" s="4"/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4"/>
      <c r="B63" s="4"/>
      <c r="C63" s="4"/>
      <c r="D63" s="4"/>
      <c r="E63" s="4"/>
      <c r="F63" s="4"/>
    </row>
    <row r="64" spans="1:6" x14ac:dyDescent="0.25">
      <c r="A64" s="4"/>
      <c r="B64" s="4"/>
      <c r="C64" s="4"/>
      <c r="D64" s="4"/>
      <c r="E64" s="4"/>
      <c r="F64" s="4"/>
    </row>
    <row r="65" spans="1:6" x14ac:dyDescent="0.25">
      <c r="A65" s="4"/>
      <c r="B65" s="4"/>
      <c r="C65" s="4"/>
      <c r="D65" s="4"/>
      <c r="E65" s="4"/>
      <c r="F65" s="4"/>
    </row>
    <row r="66" spans="1:6" x14ac:dyDescent="0.25">
      <c r="A66" s="4"/>
      <c r="B66" s="4"/>
      <c r="C66" s="4"/>
      <c r="D66" s="4"/>
      <c r="E66" s="4"/>
      <c r="F66" s="4"/>
    </row>
    <row r="67" spans="1:6" x14ac:dyDescent="0.25">
      <c r="A67" s="4"/>
      <c r="B67" s="4"/>
      <c r="C67" s="4"/>
      <c r="D67" s="4"/>
      <c r="E67" s="4"/>
      <c r="F67" s="4"/>
    </row>
    <row r="68" spans="1:6" x14ac:dyDescent="0.25">
      <c r="A68" s="4"/>
      <c r="B68" s="4"/>
      <c r="C68" s="4"/>
      <c r="D68" s="4"/>
      <c r="E68" s="4"/>
      <c r="F68" s="4"/>
    </row>
    <row r="69" spans="1:6" x14ac:dyDescent="0.25">
      <c r="A69" s="4"/>
      <c r="B69" s="4"/>
      <c r="C69" s="4"/>
      <c r="D69" s="4"/>
      <c r="E69" s="4"/>
      <c r="F69" s="4"/>
    </row>
    <row r="70" spans="1:6" x14ac:dyDescent="0.25">
      <c r="B70" s="1"/>
    </row>
    <row r="71" spans="1:6" x14ac:dyDescent="0.25">
      <c r="B71" s="1"/>
    </row>
    <row r="72" spans="1:6" x14ac:dyDescent="0.25">
      <c r="B72" s="1"/>
    </row>
    <row r="73" spans="1:6" x14ac:dyDescent="0.25">
      <c r="B73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94AEFAA2FDC2498AF6FA05124797C3" ma:contentTypeVersion="2" ma:contentTypeDescription="Create a new document." ma:contentTypeScope="" ma:versionID="5cc0bb25a46f40858c63a0c0aa6c68e0">
  <xsd:schema xmlns:xsd="http://www.w3.org/2001/XMLSchema" xmlns:xs="http://www.w3.org/2001/XMLSchema" xmlns:p="http://schemas.microsoft.com/office/2006/metadata/properties" xmlns:ns3="e02518bc-e132-426d-aedc-2cf22ccc50cd" targetNamespace="http://schemas.microsoft.com/office/2006/metadata/properties" ma:root="true" ma:fieldsID="ece41d47d9917f955adc0f601ce06c3f" ns3:_="">
    <xsd:import namespace="e02518bc-e132-426d-aedc-2cf22ccc50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2518bc-e132-426d-aedc-2cf22ccc50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7DE5F1-F9EE-49A3-884E-3C233A2F38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A34B70-5CB6-4AA0-BD3E-9DD4ECDBFF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2518bc-e132-426d-aedc-2cf22ccc50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BDA93B-A3E3-43CB-A85D-2B25B81D61C2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F193642D-0E0E-429F-8A01-8B01F573B816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e02518bc-e132-426d-aedc-2cf22ccc50c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CQUniversity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 Poon</dc:creator>
  <cp:lastModifiedBy>bshal budhathoki</cp:lastModifiedBy>
  <dcterms:created xsi:type="dcterms:W3CDTF">2019-07-18T01:53:48Z</dcterms:created>
  <dcterms:modified xsi:type="dcterms:W3CDTF">2019-08-29T16:19:29Z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0x0101008B94AEFAA2FDC2498AF6FA05124797C3</vt:lpwstr>
  </property>
</Properties>
</file>