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ishwa\Documents\GitHub\nailing.excel\"/>
    </mc:Choice>
  </mc:AlternateContent>
  <xr:revisionPtr revIDLastSave="0" documentId="13_ncr:1_{C8C33116-3CB2-4EB2-884B-1DF22E973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rcuits" sheetId="2" r:id="rId1"/>
  </sheets>
  <definedNames>
    <definedName name="ExternalData_1" localSheetId="0" hidden="1">'circuits'!$A$1:$I$80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2" l="1"/>
  <c r="M11" i="2"/>
  <c r="M8" i="2"/>
  <c r="M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3E6C0-5439-4435-A96C-DE11A70D531F}" keepAlive="1" name="Query - circuits" description="Connection to the 'circuits' query in the workbook." type="5" refreshedVersion="7" background="1" saveData="1">
    <dbPr connection="Provider=Microsoft.Mashup.OleDb.1;Data Source=$Workbook$;Location=circuits;Extended Properties=&quot;&quot;" command="SELECT * FROM [circuits]"/>
  </connection>
</connections>
</file>

<file path=xl/sharedStrings.xml><?xml version="1.0" encoding="utf-8"?>
<sst xmlns="http://schemas.openxmlformats.org/spreadsheetml/2006/main" count="506" uniqueCount="441">
  <si>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</si>
  <si>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</si>
  <si>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</si>
  <si>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</si>
  <si>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</si>
  <si>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</si>
  <si>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</si>
  <si>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</si>
  <si>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</si>
  <si>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</si>
  <si>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</si>
  <si>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</si>
  <si>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</si>
  <si>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10</t>
  </si>
  <si>
    <t>http://en.wikipedia.org/wiki/Melbourne_Grand_Prix_Circuit</t>
  </si>
  <si>
    <t>sepang</t>
  </si>
  <si>
    <t>Sepang International Circuit</t>
  </si>
  <si>
    <t>Kuala Lumpur</t>
  </si>
  <si>
    <t>Malaysia</t>
  </si>
  <si>
    <t>18</t>
  </si>
  <si>
    <t>http://en.wikipedia.org/wiki/Sepang_International_Circuit</t>
  </si>
  <si>
    <t>bahrain</t>
  </si>
  <si>
    <t>Bahrain International Circuit</t>
  </si>
  <si>
    <t>Sakhir</t>
  </si>
  <si>
    <t>Bahrain</t>
  </si>
  <si>
    <t>7</t>
  </si>
  <si>
    <t>http://en.wikipedia.org/wiki/Bahrain_International_Circuit</t>
  </si>
  <si>
    <t>catalunya</t>
  </si>
  <si>
    <t>Circuit de Barcelona-Catalunya</t>
  </si>
  <si>
    <t>Montmeló</t>
  </si>
  <si>
    <t>Spain</t>
  </si>
  <si>
    <t>109</t>
  </si>
  <si>
    <t>http://en.wikipedia.org/wiki/Circuit_de_Barcelona-Catalunya</t>
  </si>
  <si>
    <t>istanbul</t>
  </si>
  <si>
    <t>Istanbul Park</t>
  </si>
  <si>
    <t>Istanbul</t>
  </si>
  <si>
    <t>Turkey</t>
  </si>
  <si>
    <t>130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</si>
  <si>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</si>
  <si>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</si>
  <si>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</si>
  <si>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</si>
  <si>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</si>
  <si>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</si>
  <si>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</si>
  <si>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</si>
  <si>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</si>
  <si>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</si>
  <si>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13</t>
  </si>
  <si>
    <t>http://en.wikipedia.org/wiki/Circuit_Gilles_Villeneuve</t>
  </si>
  <si>
    <t>magny_cours</t>
  </si>
  <si>
    <t>Circuit de Nevers Magny-Cours</t>
  </si>
  <si>
    <t>Magny Cours</t>
  </si>
  <si>
    <t>France</t>
  </si>
  <si>
    <t>228</t>
  </si>
  <si>
    <t>http://en.wikipedia.org/wiki/Circuit_de_Nevers_Magny-Cours</t>
  </si>
  <si>
    <t>silverstone</t>
  </si>
  <si>
    <t>Silverstone Circuit</t>
  </si>
  <si>
    <t>Silverstone</t>
  </si>
  <si>
    <t>UK</t>
  </si>
  <si>
    <t>153</t>
  </si>
  <si>
    <t>http://en.wikipedia.org/wiki/Silverstone_Circuit</t>
  </si>
  <si>
    <t>hockenheimring</t>
  </si>
  <si>
    <t>Hockenheimring</t>
  </si>
  <si>
    <t>Hockenheim</t>
  </si>
  <si>
    <t>Germany</t>
  </si>
  <si>
    <t>103</t>
  </si>
  <si>
    <t>http://en.wikipedia.org/wiki/Hockenheimring</t>
  </si>
  <si>
    <t>hungaroring</t>
  </si>
  <si>
    <t>Hungaroring</t>
  </si>
  <si>
    <t>Budapest</t>
  </si>
  <si>
    <t>Hungary</t>
  </si>
  <si>
    <t>264</t>
  </si>
  <si>
    <t>http://en.wikipedia.org/wiki/Hungaroring</t>
  </si>
  <si>
    <t>valencia</t>
  </si>
  <si>
    <t>Valencia Street Circuit</t>
  </si>
  <si>
    <t>Valencia</t>
  </si>
  <si>
    <t>4</t>
  </si>
  <si>
    <t>http://en.wikipedia.org/wiki/Valencia_Street_Circuit</t>
  </si>
  <si>
    <t>spa</t>
  </si>
  <si>
    <t>Circuit de Spa-Francorchamps</t>
  </si>
  <si>
    <t>Spa</t>
  </si>
  <si>
    <t>Belgium</t>
  </si>
  <si>
    <t>401</t>
  </si>
  <si>
    <t>http://en.wikipedia.org/wiki/Circuit_de_Spa-Francorchamps</t>
  </si>
  <si>
    <t>monza</t>
  </si>
  <si>
    <t>Autodromo Nazionale di Monza</t>
  </si>
  <si>
    <t>Monza</t>
  </si>
  <si>
    <t>Italy</t>
  </si>
  <si>
    <t>162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</si>
  <si>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</si>
  <si>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</si>
  <si>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</si>
  <si>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</si>
  <si>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</si>
  <si>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</si>
  <si>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</si>
  <si>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</si>
  <si>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</si>
  <si>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</si>
  <si>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583</t>
  </si>
  <si>
    <t>http://en.wikipedia.org/wiki/Fuji_Speedway</t>
  </si>
  <si>
    <t>shanghai</t>
  </si>
  <si>
    <t>Shanghai International Circuit</t>
  </si>
  <si>
    <t>Shanghai</t>
  </si>
  <si>
    <t>China</t>
  </si>
  <si>
    <t>5</t>
  </si>
  <si>
    <t>http://en.wikipedia.org/wiki/Shanghai_International_Circuit</t>
  </si>
  <si>
    <t>interlagos</t>
  </si>
  <si>
    <t>Autódromo José Carlos Pace</t>
  </si>
  <si>
    <t>São Paulo</t>
  </si>
  <si>
    <t>Brazil</t>
  </si>
  <si>
    <t>785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</si>
  <si>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</si>
  <si>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</si>
  <si>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</si>
  <si>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</si>
  <si>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</si>
  <si>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223</t>
  </si>
  <si>
    <t>http://en.wikipedia.org/wiki/Indianapolis_Motor_Speedway</t>
  </si>
  <si>
    <t>nurburgring</t>
  </si>
  <si>
    <t>Nürburgring</t>
  </si>
  <si>
    <t>Nürburg</t>
  </si>
  <si>
    <t>578</t>
  </si>
  <si>
    <t>http://en.wikipedia.org/wiki/N%C3%BCrburgring</t>
  </si>
  <si>
    <t>imola</t>
  </si>
  <si>
    <t>Autodromo Enzo e Dino Ferrari</t>
  </si>
  <si>
    <t>Imola</t>
  </si>
  <si>
    <t>37</t>
  </si>
  <si>
    <t>http://en.wikipedia.org/wiki/Autodromo_Enzo_e_Dino_Ferrari</t>
  </si>
  <si>
    <t>suzuka</t>
  </si>
  <si>
    <t>Suzuka Circuit</t>
  </si>
  <si>
    <t>Suzuka</t>
  </si>
  <si>
    <t>45</t>
  </si>
  <si>
    <t>http://en.wikipedia.org/wiki/Suzuka_Circuit</t>
  </si>
  <si>
    <t>osterreichring</t>
  </si>
  <si>
    <t>A1-Ring</t>
  </si>
  <si>
    <t>Spielberg</t>
  </si>
  <si>
    <t>Austria</t>
  </si>
  <si>
    <t>678</t>
  </si>
  <si>
    <t>http://en.wikipedia.org/wiki/A1-Ring</t>
  </si>
  <si>
    <t>yas_marina</t>
  </si>
  <si>
    <t>Yas Marina Circuit</t>
  </si>
  <si>
    <t>Abu Dhabi</t>
  </si>
  <si>
    <t>UAE</t>
  </si>
  <si>
    <t>3</t>
  </si>
  <si>
    <t>http://en.wikipedia.org/wiki/Yas_Marina_Circuit</t>
  </si>
  <si>
    <t>galvez</t>
  </si>
  <si>
    <t>Autódromo Juan y Oscar Gálvez</t>
  </si>
  <si>
    <t>Buenos Aires</t>
  </si>
  <si>
    <t>Argentina</t>
  </si>
  <si>
    <t>8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</si>
  <si>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</si>
  <si>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</si>
  <si>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</si>
  <si>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</si>
  <si>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</si>
  <si>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</si>
  <si>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</si>
  <si>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</si>
  <si>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</si>
  <si>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</si>
  <si>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</si>
  <si>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</si>
  <si>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</si>
  <si>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266</t>
  </si>
  <si>
    <t>http://en.wikipedia.org/wiki/TI_Circuit</t>
  </si>
  <si>
    <t>adelaide</t>
  </si>
  <si>
    <t>Adelaide Street Circuit</t>
  </si>
  <si>
    <t>Adelaide</t>
  </si>
  <si>
    <t>58</t>
  </si>
  <si>
    <t>http://en.wikipedia.org/wiki/Adelaide_Street_Circuit</t>
  </si>
  <si>
    <t>kyalami</t>
  </si>
  <si>
    <t>Kyalami</t>
  </si>
  <si>
    <t>Midrand</t>
  </si>
  <si>
    <t>South Africa</t>
  </si>
  <si>
    <t>1460</t>
  </si>
  <si>
    <t>http://en.wikipedia.org/wiki/Kyalami</t>
  </si>
  <si>
    <t>donington</t>
  </si>
  <si>
    <t>Donington Park</t>
  </si>
  <si>
    <t>Castle Donington</t>
  </si>
  <si>
    <t>88</t>
  </si>
  <si>
    <t>http://en.wikipedia.org/wiki/Donington_Park</t>
  </si>
  <si>
    <t>rodriguez</t>
  </si>
  <si>
    <t>Autódromo Hermanos Rodríguez</t>
  </si>
  <si>
    <t>Mexico City</t>
  </si>
  <si>
    <t>Mexico</t>
  </si>
  <si>
    <t>2227</t>
  </si>
  <si>
    <t>http://en.wikipedia.org/wiki/Aut%C3%B3dromo_Hermanos_Rodr%C3%ADguez</t>
  </si>
  <si>
    <t>phoenix</t>
  </si>
  <si>
    <t>Phoenix street circuit</t>
  </si>
  <si>
    <t>Phoenix</t>
  </si>
  <si>
    <t>345</t>
  </si>
  <si>
    <t>http://en.wikipedia.org/wiki/Phoenix_street_circuit</t>
  </si>
  <si>
    <t>ricard</t>
  </si>
  <si>
    <t>Circuit Paul Ricard</t>
  </si>
  <si>
    <t>Le Castellet</t>
  </si>
  <si>
    <t>432</t>
  </si>
  <si>
    <t>http://en.wikipedia.org/wiki/Paul_Ricard_Circuit</t>
  </si>
  <si>
    <t>yeongam</t>
  </si>
  <si>
    <t>Korean International Circuit</t>
  </si>
  <si>
    <t>Yeongam County</t>
  </si>
  <si>
    <t>Korea</t>
  </si>
  <si>
    <t>0</t>
  </si>
  <si>
    <t>http://en.wikipedia.org/wiki/Korean_International_Circuit</t>
  </si>
  <si>
    <t>jacarepagua</t>
  </si>
  <si>
    <t>Autódromo Internacional Nelson Piquet</t>
  </si>
  <si>
    <t>Rio de Janeiro</t>
  </si>
  <si>
    <t>1126</t>
  </si>
  <si>
    <t>http://en.wikipedia.org/wiki/Aut%C3%B3dromo_Internacional_Nelson_Piquet</t>
  </si>
  <si>
    <t>detroit</t>
  </si>
  <si>
    <t>Detroit Street Circuit</t>
  </si>
  <si>
    <t>Detroit</t>
  </si>
  <si>
    <t>177</t>
  </si>
  <si>
    <t>http://en.wikipedia.org/wiki/Detroit_street_circuit</t>
  </si>
  <si>
    <t>brands_hatch</t>
  </si>
  <si>
    <t>Brands Hatch</t>
  </si>
  <si>
    <t>Kent</t>
  </si>
  <si>
    <t>145</t>
  </si>
  <si>
    <t>http://en.wikipedia.org/wiki/Brands_Hatch</t>
  </si>
  <si>
    <t>zandvoort</t>
  </si>
  <si>
    <t>Circuit Park Zandvoort</t>
  </si>
  <si>
    <t>Zandvoort</t>
  </si>
  <si>
    <t>Netherlands</t>
  </si>
  <si>
    <t>6</t>
  </si>
  <si>
    <t>http://en.wikipedia.org/wiki/Circuit_Zandvoort</t>
  </si>
  <si>
    <t>zolder</t>
  </si>
  <si>
    <t>Zolder</t>
  </si>
  <si>
    <t>Heusden-Zolder</t>
  </si>
  <si>
    <t>36</t>
  </si>
  <si>
    <t>http://en.wikipedia.org/wiki/Zolder</t>
  </si>
  <si>
    <t>dijon</t>
  </si>
  <si>
    <t>Dijon-Prenois</t>
  </si>
  <si>
    <t>Dijon</t>
  </si>
  <si>
    <t>484</t>
  </si>
  <si>
    <t>http://en.wikipedia.org/wiki/Dijon-Prenois</t>
  </si>
  <si>
    <t>dallas</t>
  </si>
  <si>
    <t>Fair Park</t>
  </si>
  <si>
    <t>Dallas</t>
  </si>
  <si>
    <t>139</t>
  </si>
  <si>
    <t>http://en.wikipedia.org/wiki/Fair_Park</t>
  </si>
  <si>
    <t>long_beach</t>
  </si>
  <si>
    <t>Long Beach</t>
  </si>
  <si>
    <t>California</t>
  </si>
  <si>
    <t>12</t>
  </si>
  <si>
    <t>http://en.wikipedia.org/wiki/Long_Beach,_California</t>
  </si>
  <si>
    <t>las_vegas</t>
  </si>
  <si>
    <t>Las Vegas Street Circuit</t>
  </si>
  <si>
    <t>Nevada</t>
  </si>
  <si>
    <t>639</t>
  </si>
  <si>
    <t>http://en.wikipedia.org/wiki/Las_Vegas,_Nevada</t>
  </si>
  <si>
    <t>jarama</t>
  </si>
  <si>
    <t>Jarama</t>
  </si>
  <si>
    <t>Madrid</t>
  </si>
  <si>
    <t>609</t>
  </si>
  <si>
    <t>http://en.wikipedia.org/wiki/Circuito_Permanente_Del_Jarama</t>
  </si>
  <si>
    <t>watkins_glen</t>
  </si>
  <si>
    <t>Watkins Glen</t>
  </si>
  <si>
    <t>New York State</t>
  </si>
  <si>
    <t>485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</si>
  <si>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</si>
  <si>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</si>
  <si>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</si>
  <si>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</si>
  <si>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</si>
  <si>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</si>
  <si>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</si>
  <si>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</si>
  <si>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</si>
  <si>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332</t>
  </si>
  <si>
    <t>http://en.wikipedia.org/wiki/Mosport</t>
  </si>
  <si>
    <t>montjuic</t>
  </si>
  <si>
    <t>Montjuïc</t>
  </si>
  <si>
    <t>Barcelona</t>
  </si>
  <si>
    <t>79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</si>
  <si>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</si>
  <si>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</si>
  <si>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</si>
  <si>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</si>
  <si>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</si>
  <si>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</si>
  <si>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</si>
  <si>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</si>
  <si>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790</t>
  </si>
  <si>
    <t>http://en.wikipedia.org/wiki/Charade_Circuit</t>
  </si>
  <si>
    <t>tremblant</t>
  </si>
  <si>
    <t>Circuit Mont-Tremblant</t>
  </si>
  <si>
    <t>Quebec</t>
  </si>
  <si>
    <t>214</t>
  </si>
  <si>
    <t>http://en.wikipedia.org/wiki/Circuit_Mont-Tremblant</t>
  </si>
  <si>
    <t>essarts</t>
  </si>
  <si>
    <t>Rouen-Les-Essarts</t>
  </si>
  <si>
    <t>Rouen</t>
  </si>
  <si>
    <t>81</t>
  </si>
  <si>
    <t>http://en.wikipedia.org/wiki/Rouen-Les-Essarts</t>
  </si>
  <si>
    <t>lemans</t>
  </si>
  <si>
    <t>Le Mans</t>
  </si>
  <si>
    <t>67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</si>
  <si>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</si>
  <si>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</si>
  <si>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</si>
  <si>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</si>
  <si>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</si>
  <si>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</si>
  <si>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</si>
  <si>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</si>
  <si>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15</t>
  </si>
  <si>
    <t>http://en.wikipedia.org/wiki/Prince_George_Circuit</t>
  </si>
  <si>
    <t>zeltweg</t>
  </si>
  <si>
    <t>Zeltweg</t>
  </si>
  <si>
    <t>Styria</t>
  </si>
  <si>
    <t>676</t>
  </si>
  <si>
    <t>http://en.wikipedia.org/wiki/Zeltweg_Airfield</t>
  </si>
  <si>
    <t>aintree</t>
  </si>
  <si>
    <t>Aintree</t>
  </si>
  <si>
    <t>Liverpool</t>
  </si>
  <si>
    <t>20</t>
  </si>
  <si>
    <t>http://en.wikipedia.org/wiki/Aintree_Motor_Racing_Circuit</t>
  </si>
  <si>
    <t>boavista</t>
  </si>
  <si>
    <t>Circuito da Boavista</t>
  </si>
  <si>
    <t>Oporto</t>
  </si>
  <si>
    <t>28</t>
  </si>
  <si>
    <t>http://en.wikipedia.org/wiki/Circuito_da_Boavista</t>
  </si>
  <si>
    <t>riverside</t>
  </si>
  <si>
    <t>Riverside International Raceway</t>
  </si>
  <si>
    <t>470</t>
  </si>
  <si>
    <t>http://en.wikipedia.org/wiki/Riverside_International_Raceway</t>
  </si>
  <si>
    <t>avus</t>
  </si>
  <si>
    <t>AVUS</t>
  </si>
  <si>
    <t>Berlin</t>
  </si>
  <si>
    <t>53</t>
  </si>
  <si>
    <t>http://en.wikipedia.org/wiki/AVUS</t>
  </si>
  <si>
    <t>monsanto</t>
  </si>
  <si>
    <t>Monsanto Park Circuit</t>
  </si>
  <si>
    <t>Lisbon</t>
  </si>
  <si>
    <t>158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</si>
  <si>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</si>
  <si>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</si>
  <si>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</si>
  <si>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</si>
  <si>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</si>
  <si>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</si>
  <si>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</si>
  <si>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</si>
  <si>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</si>
  <si>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19</t>
  </si>
  <si>
    <t>http://en.wikipedia.org/wiki/Ain-Diab_Circuit</t>
  </si>
  <si>
    <t>pescara</t>
  </si>
  <si>
    <t>Pescara Circuit</t>
  </si>
  <si>
    <t>Pescara</t>
  </si>
  <si>
    <t>129</t>
  </si>
  <si>
    <t>http://en.wikipedia.org/wiki/Pescara_Circuit</t>
  </si>
  <si>
    <t>bremgarten</t>
  </si>
  <si>
    <t>Circuit Bremgarten</t>
  </si>
  <si>
    <t>Bern</t>
  </si>
  <si>
    <t>Switzerland</t>
  </si>
  <si>
    <t>551</t>
  </si>
  <si>
    <t>http://en.wikipedia.org/wiki/Circuit_Bremgarten</t>
  </si>
  <si>
    <t>pedralbes</t>
  </si>
  <si>
    <t>Circuit de Pedralbes</t>
  </si>
  <si>
    <t>85</t>
  </si>
  <si>
    <t>http://en.wikipedia.org/wiki/Pedralbes_Circuit</t>
  </si>
  <si>
    <t>buddh</t>
  </si>
  <si>
    <t>Buddh International Circuit</t>
  </si>
  <si>
    <t>Uttar Pradesh</t>
  </si>
  <si>
    <t>India</t>
  </si>
  <si>
    <t>194</t>
  </si>
  <si>
    <t>http://en.wikipedia.org/wiki/Buddh_International_Circuit</t>
  </si>
  <si>
    <t>americas</t>
  </si>
  <si>
    <t>Circuit of the Americas</t>
  </si>
  <si>
    <t>Austin</t>
  </si>
  <si>
    <t>161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</si>
  <si>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</si>
  <si>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</si>
  <si>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</si>
  <si>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</si>
  <si>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</si>
  <si>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</si>
  <si>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</si>
  <si>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</si>
  <si>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2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</si>
  <si>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</si>
  <si>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</si>
  <si>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</si>
  <si>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</si>
  <si>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</si>
  <si>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</si>
  <si>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</si>
  <si>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</si>
  <si>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</si>
  <si>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-7</t>
  </si>
  <si>
    <t>http://en.wikipedia.org/wiki/Baku_City_Circuit</t>
  </si>
  <si>
    <t>hanoi</t>
  </si>
  <si>
    <t>Hanoi Street Circuit</t>
  </si>
  <si>
    <t>Hanoi</t>
  </si>
  <si>
    <t>Vietnam</t>
  </si>
  <si>
    <t>9</t>
  </si>
  <si>
    <t>http://en.wikipedia.org/wiki/Hanoi_Street_Circuit</t>
  </si>
  <si>
    <t>portimao</t>
  </si>
  <si>
    <t>Autódromo Internacional do Algarve</t>
  </si>
  <si>
    <t>Portimão</t>
  </si>
  <si>
    <t>108</t>
  </si>
  <si>
    <t>http://en.wikipedia.org/wiki/Algarve_International_Circuit</t>
  </si>
  <si>
    <t>mugello</t>
  </si>
  <si>
    <t>Autodromo Internazionale del Mugello</t>
  </si>
  <si>
    <t>Mugello</t>
  </si>
  <si>
    <t>255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</si>
  <si>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</si>
  <si>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</si>
  <si>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</si>
  <si>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</si>
  <si>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</si>
  <si>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</si>
  <si>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</si>
  <si>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</si>
  <si>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</si>
  <si>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</si>
  <si>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\N</t>
  </si>
  <si>
    <t>http://en.wikipedia.org/wiki/Losail_International_Circuit</t>
  </si>
  <si>
    <t>miami</t>
  </si>
  <si>
    <t>Miami International Autodrome</t>
  </si>
  <si>
    <t>Miami</t>
  </si>
  <si>
    <t>United States</t>
  </si>
  <si>
    <t>http://en.wikipedia.org/wiki/Miami_International_Autodrome</t>
  </si>
  <si>
    <t>Column1</t>
  </si>
  <si>
    <t>circuitDist</t>
  </si>
  <si>
    <t>Great and Useful Excel Functions</t>
  </si>
  <si>
    <t>vlookup</t>
  </si>
  <si>
    <t>Index and Match</t>
  </si>
  <si>
    <t>Match Function for column number</t>
  </si>
  <si>
    <t>Index returning cell's value</t>
  </si>
  <si>
    <t>Altitute for Istanbul</t>
  </si>
  <si>
    <t>Index Match</t>
  </si>
  <si>
    <t>Advance Conditional Formating</t>
  </si>
  <si>
    <t>&lt;- Location highlight</t>
  </si>
  <si>
    <t>Entire Record</t>
  </si>
  <si>
    <t>&lt;- Highlight Row</t>
  </si>
  <si>
    <t>Location =</t>
  </si>
  <si>
    <t>CircuRef</t>
  </si>
  <si>
    <t>Highlighted Column G for &gt;100</t>
  </si>
  <si>
    <t>Highlighted Column Text F for 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</si>
</sst>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28"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455691-5AB3-4E12-8F23-25CE4AA18E05}" autoFormatId="16" applyNumberFormats="0" applyBorderFormats="0" applyFontFormats="0" applyPatternFormats="0" applyAlignmentFormats="0" applyWidthHeightFormats="0">
  <queryTableRefresh nextId="14" unboundColumnsRight="2">
    <queryTableFields count="11">
      <queryTableField id="1" name="circuitId" tableColumnId="1"/>
      <queryTableField id="2" name="circuitRef" tableColumnId="2"/>
      <queryTableField id="3" name="name" tableColumnId="3"/>
      <queryTableField id="4" name="location" tableColumnId="4"/>
      <queryTableField id="5" name="country" tableColumnId="5"/>
      <queryTableField id="6" name="lat" tableColumnId="6"/>
      <queryTableField id="7" name="lng" tableColumnId="7"/>
      <queryTableField id="8" name="alt" tableColumnId="8"/>
      <queryTableField id="9" name="url" tableColumnId="9"/>
      <queryTableField id="10" dataBound="0" tableColumnId="10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AC99B-DA92-4C0F-982D-5D9758B1CAB4}" name="circuits" displayName="circuits" ref="A1:K80" tableType="queryTable" totalsRowShown="0" headerRowDxfId="27" dataDxfId="17">
  <autoFilter ref="A1:K80" xr:uid="{876AC99B-DA92-4C0F-982D-5D9758B1CAB4}"/>
  <tableColumns count="11">
    <tableColumn id="1" xr3:uid="{0A93A95B-A6C6-45CC-94B4-F223CE0AD383}" uniqueName="1" name="circuitId" queryTableFieldId="1" dataDxfId="26"/>
    <tableColumn id="2" xr3:uid="{ED811D26-DF24-4F18-BD58-3978011F20D8}" uniqueName="2" name="circuitRef" queryTableFieldId="2" dataDxfId="25"/>
    <tableColumn id="3" xr3:uid="{789C6CA4-AA5C-426C-A918-E6296B111048}" uniqueName="3" name="name" queryTableFieldId="3" dataDxfId="24"/>
    <tableColumn id="4" xr3:uid="{869D1E5E-601F-489C-BA36-5BD8D357283D}" uniqueName="4" name="location" queryTableFieldId="4" dataDxfId="23"/>
    <tableColumn id="5" xr3:uid="{2DCF6E8B-DE20-496B-9627-6CC0536968BA}" uniqueName="5" name="country" queryTableFieldId="5" dataDxfId="22"/>
    <tableColumn id="6" xr3:uid="{B5896E6C-6C13-45CB-A649-39589744E5A5}" uniqueName="6" name="lat" queryTableFieldId="6" dataDxfId="21"/>
    <tableColumn id="7" xr3:uid="{096FD110-469F-4D5A-8C98-D4BA37CA8001}" uniqueName="7" name="lng" queryTableFieldId="7" dataDxfId="20"/>
    <tableColumn id="8" xr3:uid="{8EAFD9CA-0292-470C-9F24-838E00B06C72}" uniqueName="8" name="alt" queryTableFieldId="8" dataDxfId="19"/>
    <tableColumn id="9" xr3:uid="{CBD4F717-541D-40A9-AEB0-33AC972F68D7}" uniqueName="9" name="url" queryTableFieldId="9" dataDxfId="18"/>
    <tableColumn id="10" xr3:uid="{181E66BD-D49B-46BA-91B0-4D03B7ED3814}" uniqueName="10" name="circuitDist" queryTableFieldId="10" dataDxfId="13"/>
    <tableColumn id="13" xr3:uid="{230F0B36-AA08-4082-ABBD-294ADA23758C}" uniqueName="13" name="Column1" queryTableFieldId="1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E0EA-24E0-4B2A-AB22-C1C3DCB857F8}">
  <dimension ref="A1:M80"/>
  <sheetViews>
    <sheetView tabSelected="1" topLeftCell="D1" workbookViewId="0">
      <selection activeCell="L25" sqref="L25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37.140625" bestFit="1" customWidth="1"/>
    <col min="4" max="4" width="20.85546875" bestFit="1" customWidth="1"/>
    <col min="5" max="5" width="12.85546875" bestFit="1" customWidth="1"/>
    <col min="6" max="6" width="13.42578125" customWidth="1"/>
    <col min="7" max="7" width="16.42578125" customWidth="1"/>
    <col min="8" max="8" width="13.140625" customWidth="1"/>
    <col min="9" max="9" width="73.140625" bestFit="1" customWidth="1"/>
    <col min="10" max="10" width="15.85546875" customWidth="1"/>
    <col min="11" max="11" width="15.85546875" style="10" customWidth="1"/>
    <col min="12" max="12" width="18.7109375" bestFit="1" customWidth="1"/>
    <col min="13" max="13" width="23.28515625" customWidth="1"/>
    <col min="14" max="14" width="18" customWidth="1"/>
    <col min="15" max="15" width="18.28515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425</v>
      </c>
      <c r="K1" s="8" t="s">
        <v>424</v>
      </c>
      <c r="L1" s="7"/>
    </row>
    <row r="2" spans="1:13" ht="15.75" x14ac:dyDescent="0.25">
      <c r="A2" s="5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5">
        <v>-37.849699999999999</v>
      </c>
      <c r="G2" s="5">
        <v>144.96799999999999</v>
      </c>
      <c r="H2" s="6" t="s">
        <v>13</v>
      </c>
      <c r="I2" s="6" t="s">
        <v>14</v>
      </c>
      <c r="J2" s="6"/>
      <c r="K2" s="9"/>
      <c r="L2" s="3" t="s">
        <v>426</v>
      </c>
      <c r="M2" s="3"/>
    </row>
    <row r="3" spans="1:13" ht="15.75" x14ac:dyDescent="0.25">
      <c r="A3" s="5">
        <v>2</v>
      </c>
      <c r="B3" s="6" t="s">
        <v>15</v>
      </c>
      <c r="C3" s="6" t="s">
        <v>16</v>
      </c>
      <c r="D3" s="6" t="s">
        <v>17</v>
      </c>
      <c r="E3" s="6" t="s">
        <v>18</v>
      </c>
      <c r="F3" s="5">
        <v>2.7608299999999999</v>
      </c>
      <c r="G3" s="5">
        <v>101.738</v>
      </c>
      <c r="H3" s="6" t="s">
        <v>19</v>
      </c>
      <c r="I3" s="6" t="s">
        <v>20</v>
      </c>
      <c r="J3" s="6"/>
      <c r="K3" s="9"/>
      <c r="L3" s="1" t="s">
        <v>427</v>
      </c>
      <c r="M3" s="1"/>
    </row>
    <row r="4" spans="1:13" ht="15.75" x14ac:dyDescent="0.25">
      <c r="A4" s="5">
        <v>3</v>
      </c>
      <c r="B4" s="6" t="s">
        <v>21</v>
      </c>
      <c r="C4" s="6" t="s">
        <v>22</v>
      </c>
      <c r="D4" s="6" t="s">
        <v>23</v>
      </c>
      <c r="E4" s="6" t="s">
        <v>24</v>
      </c>
      <c r="F4" s="5">
        <v>26.032499999999999</v>
      </c>
      <c r="G4" s="5">
        <v>50.510599999999997</v>
      </c>
      <c r="H4" s="6" t="s">
        <v>25</v>
      </c>
      <c r="I4" s="6" t="s">
        <v>26</v>
      </c>
      <c r="J4" s="6"/>
      <c r="K4" s="9"/>
      <c r="L4" t="s">
        <v>30</v>
      </c>
      <c r="M4" t="str">
        <f>VLOOKUP(L4,circuits[[location]:[circuitDist]],6,TRUE)</f>
        <v>http://en.wikipedia.org/wiki/Pedralbes_Circuit</v>
      </c>
    </row>
    <row r="5" spans="1:13" ht="15.75" x14ac:dyDescent="0.25">
      <c r="A5" s="5">
        <v>4</v>
      </c>
      <c r="B5" s="6" t="s">
        <v>27</v>
      </c>
      <c r="C5" s="6" t="s">
        <v>28</v>
      </c>
      <c r="D5" s="6" t="s">
        <v>29</v>
      </c>
      <c r="E5" s="6" t="s">
        <v>30</v>
      </c>
      <c r="F5" s="5">
        <v>41.57</v>
      </c>
      <c r="G5" s="5">
        <v>2.26111</v>
      </c>
      <c r="H5" s="6" t="s">
        <v>31</v>
      </c>
      <c r="I5" s="6" t="s">
        <v>32</v>
      </c>
      <c r="J5" s="6"/>
      <c r="K5" s="9"/>
    </row>
    <row r="6" spans="1:13" ht="15.75" x14ac:dyDescent="0.25">
      <c r="A6" s="5">
        <v>5</v>
      </c>
      <c r="B6" s="6" t="s">
        <v>33</v>
      </c>
      <c r="C6" s="6" t="s">
        <v>34</v>
      </c>
      <c r="D6" s="6" t="s">
        <v>35</v>
      </c>
      <c r="E6" s="6" t="s">
        <v>36</v>
      </c>
      <c r="F6" s="5">
        <v>40.951700000000002</v>
      </c>
      <c r="G6" s="5">
        <v>29.405000000000001</v>
      </c>
      <c r="H6" s="6" t="s">
        <v>37</v>
      </c>
      <c r="I6" s="6" t="s">
        <v>38</v>
      </c>
      <c r="J6" s="6"/>
      <c r="K6" s="9"/>
      <c r="L6" s="2" t="s">
        <v>428</v>
      </c>
      <c r="M6" s="2"/>
    </row>
    <row r="7" spans="1:13" ht="15.75" x14ac:dyDescent="0.25">
      <c r="A7" s="5">
        <v>6</v>
      </c>
      <c r="B7" s="6" t="s">
        <v>39</v>
      </c>
      <c r="C7" s="6" t="s">
        <v>40</v>
      </c>
      <c r="D7" s="6" t="s">
        <v>41</v>
      </c>
      <c r="E7" s="6" t="s">
        <v>42</v>
      </c>
      <c r="F7" s="5">
        <v>43.734699999999997</v>
      </c>
      <c r="G7" s="5">
        <v>7.42056</v>
      </c>
      <c r="H7" s="6" t="s">
        <v>25</v>
      </c>
      <c r="I7" s="6" t="s">
        <v>43</v>
      </c>
      <c r="J7" s="6"/>
      <c r="K7" s="9"/>
      <c r="L7" s="1" t="s">
        <v>429</v>
      </c>
      <c r="M7" s="1"/>
    </row>
    <row r="8" spans="1:13" ht="15.75" x14ac:dyDescent="0.25">
      <c r="A8" s="5">
        <v>7</v>
      </c>
      <c r="B8" s="6" t="s">
        <v>44</v>
      </c>
      <c r="C8" s="6" t="s">
        <v>45</v>
      </c>
      <c r="D8" s="6" t="s">
        <v>46</v>
      </c>
      <c r="E8" s="6" t="s">
        <v>47</v>
      </c>
      <c r="F8" s="5">
        <v>45.5</v>
      </c>
      <c r="G8" s="5">
        <v>-73.522800000000004</v>
      </c>
      <c r="H8" s="6" t="s">
        <v>48</v>
      </c>
      <c r="I8" s="6" t="s">
        <v>49</v>
      </c>
      <c r="J8" s="6"/>
      <c r="K8" s="9"/>
      <c r="L8" t="s">
        <v>4</v>
      </c>
      <c r="M8">
        <f>MATCH(L8,circuits[[#Headers],[circuitRef]:[circuitDist]],0)</f>
        <v>4</v>
      </c>
    </row>
    <row r="9" spans="1:13" ht="15.75" x14ac:dyDescent="0.25">
      <c r="A9" s="5">
        <v>8</v>
      </c>
      <c r="B9" s="6" t="s">
        <v>50</v>
      </c>
      <c r="C9" s="6" t="s">
        <v>51</v>
      </c>
      <c r="D9" s="6" t="s">
        <v>52</v>
      </c>
      <c r="E9" s="6" t="s">
        <v>53</v>
      </c>
      <c r="F9" s="5">
        <v>46.864199999999997</v>
      </c>
      <c r="G9" s="5">
        <v>3.1636099999999998</v>
      </c>
      <c r="H9" s="6" t="s">
        <v>54</v>
      </c>
      <c r="I9" s="6" t="s">
        <v>55</v>
      </c>
      <c r="J9" s="6"/>
      <c r="K9" s="9"/>
    </row>
    <row r="10" spans="1:13" ht="15.75" x14ac:dyDescent="0.25">
      <c r="A10" s="5">
        <v>9</v>
      </c>
      <c r="B10" s="6" t="s">
        <v>56</v>
      </c>
      <c r="C10" s="6" t="s">
        <v>57</v>
      </c>
      <c r="D10" s="6" t="s">
        <v>58</v>
      </c>
      <c r="E10" s="6" t="s">
        <v>59</v>
      </c>
      <c r="F10" s="5">
        <v>52.078600000000002</v>
      </c>
      <c r="G10" s="5">
        <v>-1.01694</v>
      </c>
      <c r="H10" s="6" t="s">
        <v>60</v>
      </c>
      <c r="I10" s="6" t="s">
        <v>61</v>
      </c>
      <c r="J10" s="6"/>
      <c r="K10" s="9"/>
      <c r="L10" s="1" t="s">
        <v>430</v>
      </c>
      <c r="M10" s="1"/>
    </row>
    <row r="11" spans="1:13" ht="15.75" x14ac:dyDescent="0.25">
      <c r="A11" s="5">
        <v>10</v>
      </c>
      <c r="B11" s="6" t="s">
        <v>62</v>
      </c>
      <c r="C11" s="6" t="s">
        <v>63</v>
      </c>
      <c r="D11" s="6" t="s">
        <v>64</v>
      </c>
      <c r="E11" s="6" t="s">
        <v>65</v>
      </c>
      <c r="F11" s="5">
        <v>49.327800000000003</v>
      </c>
      <c r="G11" s="5">
        <v>8.5658300000000001</v>
      </c>
      <c r="H11" s="6" t="s">
        <v>66</v>
      </c>
      <c r="I11" s="6" t="s">
        <v>67</v>
      </c>
      <c r="J11" s="6"/>
      <c r="K11" s="9"/>
      <c r="L11" t="s">
        <v>431</v>
      </c>
      <c r="M11" t="str">
        <f>INDEX(circuits[[lat]:[alt]],5,3)</f>
        <v>130</v>
      </c>
    </row>
    <row r="12" spans="1:13" ht="15.75" x14ac:dyDescent="0.25">
      <c r="A12" s="5">
        <v>11</v>
      </c>
      <c r="B12" s="6" t="s">
        <v>68</v>
      </c>
      <c r="C12" s="6" t="s">
        <v>69</v>
      </c>
      <c r="D12" s="6" t="s">
        <v>70</v>
      </c>
      <c r="E12" s="6" t="s">
        <v>71</v>
      </c>
      <c r="F12" s="5">
        <v>47.578899999999997</v>
      </c>
      <c r="G12" s="5">
        <v>19.2486</v>
      </c>
      <c r="H12" s="6" t="s">
        <v>72</v>
      </c>
      <c r="I12" s="6" t="s">
        <v>73</v>
      </c>
      <c r="J12" s="6"/>
      <c r="K12" s="9"/>
    </row>
    <row r="13" spans="1:13" ht="15.75" x14ac:dyDescent="0.25">
      <c r="A13" s="5">
        <v>12</v>
      </c>
      <c r="B13" s="6" t="s">
        <v>74</v>
      </c>
      <c r="C13" s="6" t="s">
        <v>75</v>
      </c>
      <c r="D13" s="6" t="s">
        <v>76</v>
      </c>
      <c r="E13" s="6" t="s">
        <v>30</v>
      </c>
      <c r="F13" s="5">
        <v>39.4589</v>
      </c>
      <c r="G13" s="5">
        <v>-0.33166699999999999</v>
      </c>
      <c r="H13" s="6" t="s">
        <v>77</v>
      </c>
      <c r="I13" s="6" t="s">
        <v>78</v>
      </c>
      <c r="J13" s="6"/>
      <c r="K13" s="9"/>
      <c r="L13" s="1" t="s">
        <v>432</v>
      </c>
      <c r="M13" s="1"/>
    </row>
    <row r="14" spans="1:13" ht="15.75" x14ac:dyDescent="0.25">
      <c r="A14" s="5">
        <v>13</v>
      </c>
      <c r="B14" s="6" t="s">
        <v>79</v>
      </c>
      <c r="C14" s="6" t="s">
        <v>80</v>
      </c>
      <c r="D14" s="6" t="s">
        <v>81</v>
      </c>
      <c r="E14" s="6" t="s">
        <v>82</v>
      </c>
      <c r="F14" s="5">
        <v>50.437199999999997</v>
      </c>
      <c r="G14" s="5">
        <v>5.9713900000000004</v>
      </c>
      <c r="H14" s="6" t="s">
        <v>83</v>
      </c>
      <c r="I14" s="6" t="s">
        <v>84</v>
      </c>
      <c r="J14" s="6"/>
      <c r="K14" s="9" t="s">
        <v>438</v>
      </c>
      <c r="L14" t="s">
        <v>15</v>
      </c>
      <c r="M14" t="str">
        <f>INDEX(circuits[url],MATCH(L14,circuits[circuitRef],0))</f>
        <v>http://en.wikipedia.org/wiki/Sepang_International_Circuit</v>
      </c>
    </row>
    <row r="15" spans="1:13" ht="15.75" x14ac:dyDescent="0.25">
      <c r="A15" s="5">
        <v>14</v>
      </c>
      <c r="B15" s="6" t="s">
        <v>85</v>
      </c>
      <c r="C15" s="6" t="s">
        <v>86</v>
      </c>
      <c r="D15" s="6" t="s">
        <v>87</v>
      </c>
      <c r="E15" s="6" t="s">
        <v>88</v>
      </c>
      <c r="F15" s="5">
        <v>45.615600000000001</v>
      </c>
      <c r="G15" s="5">
        <v>9.28111</v>
      </c>
      <c r="H15" s="6" t="s">
        <v>89</v>
      </c>
      <c r="I15" s="6" t="s">
        <v>90</v>
      </c>
      <c r="J15" s="6"/>
      <c r="K15" s="9"/>
    </row>
    <row r="16" spans="1:13" ht="15.75" x14ac:dyDescent="0.25">
      <c r="A16" s="5">
        <v>15</v>
      </c>
      <c r="B16" s="6" t="s">
        <v>91</v>
      </c>
      <c r="C16" s="6" t="s">
        <v>92</v>
      </c>
      <c r="D16" s="6" t="s">
        <v>93</v>
      </c>
      <c r="E16" s="6" t="s">
        <v>94</v>
      </c>
      <c r="F16" s="5">
        <v>1.2914000000000001</v>
      </c>
      <c r="G16" s="5">
        <v>103.864</v>
      </c>
      <c r="H16" s="6" t="s">
        <v>19</v>
      </c>
      <c r="I16" s="6" t="s">
        <v>95</v>
      </c>
      <c r="J16" s="6"/>
      <c r="K16" s="9"/>
      <c r="L16" s="1" t="s">
        <v>433</v>
      </c>
      <c r="M16" s="1"/>
    </row>
    <row r="17" spans="1:13" ht="15.75" x14ac:dyDescent="0.25">
      <c r="A17" s="5">
        <v>16</v>
      </c>
      <c r="B17" s="6" t="s">
        <v>96</v>
      </c>
      <c r="C17" s="6" t="s">
        <v>97</v>
      </c>
      <c r="D17" s="6" t="s">
        <v>98</v>
      </c>
      <c r="E17" s="6" t="s">
        <v>99</v>
      </c>
      <c r="F17" s="5">
        <v>35.371699999999997</v>
      </c>
      <c r="G17" s="5">
        <v>138.92699999999999</v>
      </c>
      <c r="H17" s="6" t="s">
        <v>100</v>
      </c>
      <c r="I17" s="6" t="s">
        <v>101</v>
      </c>
      <c r="J17" s="6"/>
      <c r="K17" s="9" t="s">
        <v>437</v>
      </c>
      <c r="L17" t="s">
        <v>35</v>
      </c>
      <c r="M17" t="s">
        <v>434</v>
      </c>
    </row>
    <row r="18" spans="1:13" ht="15.75" x14ac:dyDescent="0.25">
      <c r="A18" s="5">
        <v>17</v>
      </c>
      <c r="B18" s="6" t="s">
        <v>102</v>
      </c>
      <c r="C18" s="6" t="s">
        <v>103</v>
      </c>
      <c r="D18" s="6" t="s">
        <v>104</v>
      </c>
      <c r="E18" s="6" t="s">
        <v>105</v>
      </c>
      <c r="F18" s="5">
        <v>31.338899999999999</v>
      </c>
      <c r="G18" s="5">
        <v>121.22</v>
      </c>
      <c r="H18" s="6" t="s">
        <v>106</v>
      </c>
      <c r="I18" s="6" t="s">
        <v>107</v>
      </c>
      <c r="J18" s="6"/>
      <c r="K18" s="9"/>
    </row>
    <row r="19" spans="1:13" ht="15.75" x14ac:dyDescent="0.25">
      <c r="A19" s="5">
        <v>18</v>
      </c>
      <c r="B19" s="6" t="s">
        <v>108</v>
      </c>
      <c r="C19" s="6" t="s">
        <v>109</v>
      </c>
      <c r="D19" s="6" t="s">
        <v>110</v>
      </c>
      <c r="E19" s="6" t="s">
        <v>111</v>
      </c>
      <c r="F19" s="5">
        <v>-23.703600000000002</v>
      </c>
      <c r="G19" s="5">
        <v>-46.6997</v>
      </c>
      <c r="H19" s="6" t="s">
        <v>112</v>
      </c>
      <c r="I19" s="6" t="s">
        <v>113</v>
      </c>
      <c r="J19" s="6"/>
      <c r="K19" s="9"/>
      <c r="L19" s="1" t="s">
        <v>435</v>
      </c>
      <c r="M19" s="1"/>
    </row>
    <row r="20" spans="1:13" ht="15.75" x14ac:dyDescent="0.25">
      <c r="A20" s="5">
        <v>19</v>
      </c>
      <c r="B20" s="6" t="s">
        <v>114</v>
      </c>
      <c r="C20" s="6" t="s">
        <v>115</v>
      </c>
      <c r="D20" s="6" t="s">
        <v>116</v>
      </c>
      <c r="E20" s="6" t="s">
        <v>117</v>
      </c>
      <c r="F20" s="5">
        <v>39.795000000000002</v>
      </c>
      <c r="G20" s="5">
        <v>-86.234700000000004</v>
      </c>
      <c r="H20" s="6" t="s">
        <v>118</v>
      </c>
      <c r="I20" s="6" t="s">
        <v>119</v>
      </c>
      <c r="J20" s="6"/>
      <c r="K20" s="9" t="s">
        <v>437</v>
      </c>
      <c r="L20" t="s">
        <v>81</v>
      </c>
      <c r="M20" t="s">
        <v>436</v>
      </c>
    </row>
    <row r="21" spans="1:13" ht="15.75" x14ac:dyDescent="0.25">
      <c r="A21" s="5">
        <v>20</v>
      </c>
      <c r="B21" s="6" t="s">
        <v>120</v>
      </c>
      <c r="C21" s="6" t="s">
        <v>121</v>
      </c>
      <c r="D21" s="6" t="s">
        <v>122</v>
      </c>
      <c r="E21" s="6" t="s">
        <v>65</v>
      </c>
      <c r="F21" s="5">
        <v>50.335599999999999</v>
      </c>
      <c r="G21" s="5">
        <v>6.9474999999999998</v>
      </c>
      <c r="H21" s="6" t="s">
        <v>123</v>
      </c>
      <c r="I21" s="6" t="s">
        <v>124</v>
      </c>
      <c r="J21" s="6"/>
      <c r="K21" s="9"/>
    </row>
    <row r="22" spans="1:13" ht="15.75" x14ac:dyDescent="0.25">
      <c r="A22" s="5">
        <v>21</v>
      </c>
      <c r="B22" s="6" t="s">
        <v>125</v>
      </c>
      <c r="C22" s="6" t="s">
        <v>126</v>
      </c>
      <c r="D22" s="6" t="s">
        <v>127</v>
      </c>
      <c r="E22" s="6" t="s">
        <v>88</v>
      </c>
      <c r="F22" s="5">
        <v>44.343899999999998</v>
      </c>
      <c r="G22" s="5">
        <v>11.716699999999999</v>
      </c>
      <c r="H22" s="6" t="s">
        <v>128</v>
      </c>
      <c r="I22" s="6" t="s">
        <v>129</v>
      </c>
      <c r="J22" s="6"/>
      <c r="K22" s="9"/>
      <c r="L22" s="1" t="s">
        <v>439</v>
      </c>
      <c r="M22" s="1"/>
    </row>
    <row r="23" spans="1:13" ht="15.75" x14ac:dyDescent="0.25">
      <c r="A23" s="5">
        <v>22</v>
      </c>
      <c r="B23" s="6" t="s">
        <v>130</v>
      </c>
      <c r="C23" s="6" t="s">
        <v>131</v>
      </c>
      <c r="D23" s="6" t="s">
        <v>132</v>
      </c>
      <c r="E23" s="6" t="s">
        <v>99</v>
      </c>
      <c r="F23" s="5">
        <v>34.8431</v>
      </c>
      <c r="G23" s="5">
        <v>136.541</v>
      </c>
      <c r="H23" s="6" t="s">
        <v>133</v>
      </c>
      <c r="I23" s="6" t="s">
        <v>134</v>
      </c>
      <c r="J23" s="6"/>
      <c r="K23" s="9"/>
      <c r="L23" s="1" t="s">
        <v>440</v>
      </c>
      <c r="M23" s="1"/>
    </row>
    <row r="24" spans="1:13" ht="15.75" x14ac:dyDescent="0.25">
      <c r="A24" s="5">
        <v>23</v>
      </c>
      <c r="B24" s="6" t="s">
        <v>135</v>
      </c>
      <c r="C24" s="6" t="s">
        <v>136</v>
      </c>
      <c r="D24" s="6" t="s">
        <v>137</v>
      </c>
      <c r="E24" s="6" t="s">
        <v>138</v>
      </c>
      <c r="F24" s="5">
        <v>47.219700000000003</v>
      </c>
      <c r="G24" s="5">
        <v>14.764699999999999</v>
      </c>
      <c r="H24" s="6" t="s">
        <v>139</v>
      </c>
      <c r="I24" s="6" t="s">
        <v>140</v>
      </c>
      <c r="J24" s="6"/>
      <c r="K24" s="9"/>
    </row>
    <row r="25" spans="1:13" ht="15.75" x14ac:dyDescent="0.25">
      <c r="A25" s="5">
        <v>24</v>
      </c>
      <c r="B25" s="6" t="s">
        <v>141</v>
      </c>
      <c r="C25" s="6" t="s">
        <v>142</v>
      </c>
      <c r="D25" s="6" t="s">
        <v>143</v>
      </c>
      <c r="E25" s="6" t="s">
        <v>144</v>
      </c>
      <c r="F25" s="5">
        <v>24.467199999999998</v>
      </c>
      <c r="G25" s="5">
        <v>54.603099999999998</v>
      </c>
      <c r="H25" s="6" t="s">
        <v>145</v>
      </c>
      <c r="I25" s="6" t="s">
        <v>146</v>
      </c>
      <c r="J25" s="6"/>
      <c r="K25" s="9"/>
    </row>
    <row r="26" spans="1:13" ht="15.75" x14ac:dyDescent="0.25">
      <c r="A26" s="5">
        <v>25</v>
      </c>
      <c r="B26" s="6" t="s">
        <v>147</v>
      </c>
      <c r="C26" s="6" t="s">
        <v>148</v>
      </c>
      <c r="D26" s="6" t="s">
        <v>149</v>
      </c>
      <c r="E26" s="6" t="s">
        <v>150</v>
      </c>
      <c r="F26" s="5">
        <v>-34.694299999999998</v>
      </c>
      <c r="G26" s="5">
        <v>-58.459299999999999</v>
      </c>
      <c r="H26" s="6" t="s">
        <v>151</v>
      </c>
      <c r="I26" s="6" t="s">
        <v>152</v>
      </c>
      <c r="J26" s="6"/>
      <c r="K26" s="9"/>
    </row>
    <row r="27" spans="1:13" ht="15.75" x14ac:dyDescent="0.25">
      <c r="A27" s="5">
        <v>26</v>
      </c>
      <c r="B27" s="6" t="s">
        <v>153</v>
      </c>
      <c r="C27" s="6" t="s">
        <v>154</v>
      </c>
      <c r="D27" s="6" t="s">
        <v>155</v>
      </c>
      <c r="E27" s="6" t="s">
        <v>30</v>
      </c>
      <c r="F27" s="5">
        <v>36.708300000000001</v>
      </c>
      <c r="G27" s="5">
        <v>-6.0341699999999996</v>
      </c>
      <c r="H27" s="6" t="s">
        <v>128</v>
      </c>
      <c r="I27" s="6" t="s">
        <v>156</v>
      </c>
      <c r="J27" s="6"/>
      <c r="K27" s="9"/>
    </row>
    <row r="28" spans="1:13" ht="15.75" x14ac:dyDescent="0.25">
      <c r="A28" s="5">
        <v>27</v>
      </c>
      <c r="B28" s="6" t="s">
        <v>157</v>
      </c>
      <c r="C28" s="6" t="s">
        <v>158</v>
      </c>
      <c r="D28" s="6" t="s">
        <v>159</v>
      </c>
      <c r="E28" s="6" t="s">
        <v>160</v>
      </c>
      <c r="F28" s="5">
        <v>38.750599999999999</v>
      </c>
      <c r="G28" s="5">
        <v>-9.3941700000000008</v>
      </c>
      <c r="H28" s="6" t="s">
        <v>37</v>
      </c>
      <c r="I28" s="6" t="s">
        <v>161</v>
      </c>
      <c r="J28" s="6"/>
      <c r="K28" s="9"/>
    </row>
    <row r="29" spans="1:13" ht="15.75" x14ac:dyDescent="0.25">
      <c r="A29" s="5">
        <v>28</v>
      </c>
      <c r="B29" s="6" t="s">
        <v>162</v>
      </c>
      <c r="C29" s="6" t="s">
        <v>163</v>
      </c>
      <c r="D29" s="6" t="s">
        <v>164</v>
      </c>
      <c r="E29" s="6" t="s">
        <v>99</v>
      </c>
      <c r="F29" s="5">
        <v>34.914999999999999</v>
      </c>
      <c r="G29" s="5">
        <v>134.221</v>
      </c>
      <c r="H29" s="6" t="s">
        <v>165</v>
      </c>
      <c r="I29" s="6" t="s">
        <v>166</v>
      </c>
      <c r="J29" s="6"/>
      <c r="K29" s="9"/>
    </row>
    <row r="30" spans="1:13" ht="15.75" x14ac:dyDescent="0.25">
      <c r="A30" s="5">
        <v>29</v>
      </c>
      <c r="B30" s="6" t="s">
        <v>167</v>
      </c>
      <c r="C30" s="6" t="s">
        <v>168</v>
      </c>
      <c r="D30" s="6" t="s">
        <v>169</v>
      </c>
      <c r="E30" s="6" t="s">
        <v>12</v>
      </c>
      <c r="F30" s="5">
        <v>-34.927199999999999</v>
      </c>
      <c r="G30" s="5">
        <v>138.61699999999999</v>
      </c>
      <c r="H30" s="6" t="s">
        <v>170</v>
      </c>
      <c r="I30" s="6" t="s">
        <v>171</v>
      </c>
      <c r="J30" s="6"/>
      <c r="K30" s="9"/>
    </row>
    <row r="31" spans="1:13" ht="15.75" x14ac:dyDescent="0.25">
      <c r="A31" s="5">
        <v>30</v>
      </c>
      <c r="B31" s="6" t="s">
        <v>172</v>
      </c>
      <c r="C31" s="6" t="s">
        <v>173</v>
      </c>
      <c r="D31" s="6" t="s">
        <v>174</v>
      </c>
      <c r="E31" s="6" t="s">
        <v>175</v>
      </c>
      <c r="F31" s="5">
        <v>-25.9894</v>
      </c>
      <c r="G31" s="5">
        <v>28.076699999999999</v>
      </c>
      <c r="H31" s="6" t="s">
        <v>176</v>
      </c>
      <c r="I31" s="6" t="s">
        <v>177</v>
      </c>
      <c r="J31" s="6"/>
      <c r="K31" s="9"/>
    </row>
    <row r="32" spans="1:13" ht="15.75" x14ac:dyDescent="0.25">
      <c r="A32" s="5">
        <v>31</v>
      </c>
      <c r="B32" s="6" t="s">
        <v>178</v>
      </c>
      <c r="C32" s="6" t="s">
        <v>179</v>
      </c>
      <c r="D32" s="6" t="s">
        <v>180</v>
      </c>
      <c r="E32" s="6" t="s">
        <v>59</v>
      </c>
      <c r="F32" s="5">
        <v>52.830599999999997</v>
      </c>
      <c r="G32" s="5">
        <v>-1.3752800000000001</v>
      </c>
      <c r="H32" s="6" t="s">
        <v>181</v>
      </c>
      <c r="I32" s="6" t="s">
        <v>182</v>
      </c>
      <c r="J32" s="6"/>
      <c r="K32" s="9"/>
    </row>
    <row r="33" spans="1:11" ht="15.75" x14ac:dyDescent="0.25">
      <c r="A33" s="5">
        <v>32</v>
      </c>
      <c r="B33" s="6" t="s">
        <v>183</v>
      </c>
      <c r="C33" s="6" t="s">
        <v>184</v>
      </c>
      <c r="D33" s="6" t="s">
        <v>185</v>
      </c>
      <c r="E33" s="6" t="s">
        <v>186</v>
      </c>
      <c r="F33" s="5">
        <v>19.404199999999999</v>
      </c>
      <c r="G33" s="5">
        <v>-99.090699999999998</v>
      </c>
      <c r="H33" s="6" t="s">
        <v>187</v>
      </c>
      <c r="I33" s="6" t="s">
        <v>188</v>
      </c>
      <c r="J33" s="6"/>
      <c r="K33" s="9"/>
    </row>
    <row r="34" spans="1:11" ht="15.75" x14ac:dyDescent="0.25">
      <c r="A34" s="5">
        <v>33</v>
      </c>
      <c r="B34" s="6" t="s">
        <v>189</v>
      </c>
      <c r="C34" s="6" t="s">
        <v>190</v>
      </c>
      <c r="D34" s="6" t="s">
        <v>191</v>
      </c>
      <c r="E34" s="6" t="s">
        <v>117</v>
      </c>
      <c r="F34" s="5">
        <v>33.447899999999997</v>
      </c>
      <c r="G34" s="5">
        <v>-112.075</v>
      </c>
      <c r="H34" s="6" t="s">
        <v>192</v>
      </c>
      <c r="I34" s="6" t="s">
        <v>193</v>
      </c>
      <c r="J34" s="6"/>
      <c r="K34" s="9"/>
    </row>
    <row r="35" spans="1:11" ht="15.75" x14ac:dyDescent="0.25">
      <c r="A35" s="5">
        <v>34</v>
      </c>
      <c r="B35" s="6" t="s">
        <v>194</v>
      </c>
      <c r="C35" s="6" t="s">
        <v>195</v>
      </c>
      <c r="D35" s="6" t="s">
        <v>196</v>
      </c>
      <c r="E35" s="6" t="s">
        <v>53</v>
      </c>
      <c r="F35" s="5">
        <v>43.250599999999999</v>
      </c>
      <c r="G35" s="5">
        <v>5.7916699999999999</v>
      </c>
      <c r="H35" s="6" t="s">
        <v>197</v>
      </c>
      <c r="I35" s="6" t="s">
        <v>198</v>
      </c>
      <c r="J35" s="6"/>
      <c r="K35" s="9"/>
    </row>
    <row r="36" spans="1:11" ht="15.75" x14ac:dyDescent="0.25">
      <c r="A36" s="5">
        <v>35</v>
      </c>
      <c r="B36" s="6" t="s">
        <v>199</v>
      </c>
      <c r="C36" s="6" t="s">
        <v>200</v>
      </c>
      <c r="D36" s="6" t="s">
        <v>201</v>
      </c>
      <c r="E36" s="6" t="s">
        <v>202</v>
      </c>
      <c r="F36" s="5">
        <v>34.7333</v>
      </c>
      <c r="G36" s="5">
        <v>126.417</v>
      </c>
      <c r="H36" s="6" t="s">
        <v>203</v>
      </c>
      <c r="I36" s="6" t="s">
        <v>204</v>
      </c>
      <c r="J36" s="6"/>
      <c r="K36" s="9"/>
    </row>
    <row r="37" spans="1:11" ht="15.75" x14ac:dyDescent="0.25">
      <c r="A37" s="5">
        <v>36</v>
      </c>
      <c r="B37" s="6" t="s">
        <v>205</v>
      </c>
      <c r="C37" s="6" t="s">
        <v>206</v>
      </c>
      <c r="D37" s="6" t="s">
        <v>207</v>
      </c>
      <c r="E37" s="6" t="s">
        <v>111</v>
      </c>
      <c r="F37" s="5">
        <v>-22.9756</v>
      </c>
      <c r="G37" s="5">
        <v>-43.395000000000003</v>
      </c>
      <c r="H37" s="6" t="s">
        <v>208</v>
      </c>
      <c r="I37" s="6" t="s">
        <v>209</v>
      </c>
      <c r="J37" s="6"/>
      <c r="K37" s="9"/>
    </row>
    <row r="38" spans="1:11" ht="15.75" x14ac:dyDescent="0.25">
      <c r="A38" s="5">
        <v>37</v>
      </c>
      <c r="B38" s="6" t="s">
        <v>210</v>
      </c>
      <c r="C38" s="6" t="s">
        <v>211</v>
      </c>
      <c r="D38" s="6" t="s">
        <v>212</v>
      </c>
      <c r="E38" s="6" t="s">
        <v>117</v>
      </c>
      <c r="F38" s="5">
        <v>42.329799999999999</v>
      </c>
      <c r="G38" s="5">
        <v>-83.040099999999995</v>
      </c>
      <c r="H38" s="6" t="s">
        <v>213</v>
      </c>
      <c r="I38" s="6" t="s">
        <v>214</v>
      </c>
      <c r="J38" s="6"/>
      <c r="K38" s="9"/>
    </row>
    <row r="39" spans="1:11" ht="15.75" x14ac:dyDescent="0.25">
      <c r="A39" s="5">
        <v>38</v>
      </c>
      <c r="B39" s="6" t="s">
        <v>215</v>
      </c>
      <c r="C39" s="6" t="s">
        <v>216</v>
      </c>
      <c r="D39" s="6" t="s">
        <v>217</v>
      </c>
      <c r="E39" s="6" t="s">
        <v>59</v>
      </c>
      <c r="F39" s="5">
        <v>51.356900000000003</v>
      </c>
      <c r="G39" s="5">
        <v>0.26305600000000001</v>
      </c>
      <c r="H39" s="6" t="s">
        <v>218</v>
      </c>
      <c r="I39" s="6" t="s">
        <v>219</v>
      </c>
      <c r="J39" s="6"/>
      <c r="K39" s="9"/>
    </row>
    <row r="40" spans="1:11" ht="15.75" x14ac:dyDescent="0.25">
      <c r="A40" s="5">
        <v>39</v>
      </c>
      <c r="B40" s="6" t="s">
        <v>220</v>
      </c>
      <c r="C40" s="6" t="s">
        <v>221</v>
      </c>
      <c r="D40" s="6" t="s">
        <v>222</v>
      </c>
      <c r="E40" s="6" t="s">
        <v>223</v>
      </c>
      <c r="F40" s="5">
        <v>52.388800000000003</v>
      </c>
      <c r="G40" s="5">
        <v>4.5409199999999998</v>
      </c>
      <c r="H40" s="6" t="s">
        <v>224</v>
      </c>
      <c r="I40" s="6" t="s">
        <v>225</v>
      </c>
      <c r="J40" s="6"/>
      <c r="K40" s="9"/>
    </row>
    <row r="41" spans="1:11" ht="15.75" x14ac:dyDescent="0.25">
      <c r="A41" s="5">
        <v>40</v>
      </c>
      <c r="B41" s="6" t="s">
        <v>226</v>
      </c>
      <c r="C41" s="6" t="s">
        <v>227</v>
      </c>
      <c r="D41" s="6" t="s">
        <v>228</v>
      </c>
      <c r="E41" s="6" t="s">
        <v>82</v>
      </c>
      <c r="F41" s="5">
        <v>50.989400000000003</v>
      </c>
      <c r="G41" s="5">
        <v>5.2569400000000002</v>
      </c>
      <c r="H41" s="6" t="s">
        <v>229</v>
      </c>
      <c r="I41" s="6" t="s">
        <v>230</v>
      </c>
      <c r="J41" s="6"/>
      <c r="K41" s="9"/>
    </row>
    <row r="42" spans="1:11" ht="15.75" x14ac:dyDescent="0.25">
      <c r="A42" s="5">
        <v>41</v>
      </c>
      <c r="B42" s="6" t="s">
        <v>231</v>
      </c>
      <c r="C42" s="6" t="s">
        <v>232</v>
      </c>
      <c r="D42" s="6" t="s">
        <v>233</v>
      </c>
      <c r="E42" s="6" t="s">
        <v>53</v>
      </c>
      <c r="F42" s="5">
        <v>47.362499999999997</v>
      </c>
      <c r="G42" s="5">
        <v>4.8991300000000004</v>
      </c>
      <c r="H42" s="6" t="s">
        <v>234</v>
      </c>
      <c r="I42" s="6" t="s">
        <v>235</v>
      </c>
      <c r="J42" s="6"/>
      <c r="K42" s="9"/>
    </row>
    <row r="43" spans="1:11" ht="15.75" x14ac:dyDescent="0.25">
      <c r="A43" s="5">
        <v>42</v>
      </c>
      <c r="B43" s="6" t="s">
        <v>236</v>
      </c>
      <c r="C43" s="6" t="s">
        <v>237</v>
      </c>
      <c r="D43" s="6" t="s">
        <v>238</v>
      </c>
      <c r="E43" s="6" t="s">
        <v>117</v>
      </c>
      <c r="F43" s="5">
        <v>32.7774</v>
      </c>
      <c r="G43" s="5">
        <v>-96.758700000000005</v>
      </c>
      <c r="H43" s="6" t="s">
        <v>239</v>
      </c>
      <c r="I43" s="6" t="s">
        <v>240</v>
      </c>
      <c r="J43" s="6"/>
      <c r="K43" s="9"/>
    </row>
    <row r="44" spans="1:11" ht="15.75" x14ac:dyDescent="0.25">
      <c r="A44" s="5">
        <v>43</v>
      </c>
      <c r="B44" s="6" t="s">
        <v>241</v>
      </c>
      <c r="C44" s="6" t="s">
        <v>242</v>
      </c>
      <c r="D44" s="6" t="s">
        <v>243</v>
      </c>
      <c r="E44" s="6" t="s">
        <v>117</v>
      </c>
      <c r="F44" s="5">
        <v>33.765099999999997</v>
      </c>
      <c r="G44" s="5">
        <v>-118.18899999999999</v>
      </c>
      <c r="H44" s="6" t="s">
        <v>244</v>
      </c>
      <c r="I44" s="6" t="s">
        <v>245</v>
      </c>
      <c r="J44" s="6"/>
      <c r="K44" s="9"/>
    </row>
    <row r="45" spans="1:11" ht="15.75" x14ac:dyDescent="0.25">
      <c r="A45" s="5">
        <v>44</v>
      </c>
      <c r="B45" s="6" t="s">
        <v>246</v>
      </c>
      <c r="C45" s="6" t="s">
        <v>247</v>
      </c>
      <c r="D45" s="6" t="s">
        <v>248</v>
      </c>
      <c r="E45" s="6" t="s">
        <v>117</v>
      </c>
      <c r="F45" s="5">
        <v>36.116199999999999</v>
      </c>
      <c r="G45" s="5">
        <v>-115.17400000000001</v>
      </c>
      <c r="H45" s="6" t="s">
        <v>249</v>
      </c>
      <c r="I45" s="6" t="s">
        <v>250</v>
      </c>
      <c r="J45" s="6"/>
      <c r="K45" s="9"/>
    </row>
    <row r="46" spans="1:11" ht="15.75" x14ac:dyDescent="0.25">
      <c r="A46" s="5">
        <v>45</v>
      </c>
      <c r="B46" s="6" t="s">
        <v>251</v>
      </c>
      <c r="C46" s="6" t="s">
        <v>252</v>
      </c>
      <c r="D46" s="6" t="s">
        <v>253</v>
      </c>
      <c r="E46" s="6" t="s">
        <v>30</v>
      </c>
      <c r="F46" s="5">
        <v>40.617100000000001</v>
      </c>
      <c r="G46" s="5">
        <v>-3.5855800000000002</v>
      </c>
      <c r="H46" s="6" t="s">
        <v>254</v>
      </c>
      <c r="I46" s="6" t="s">
        <v>255</v>
      </c>
      <c r="J46" s="6"/>
      <c r="K46" s="9"/>
    </row>
    <row r="47" spans="1:11" ht="15.75" x14ac:dyDescent="0.25">
      <c r="A47" s="5">
        <v>46</v>
      </c>
      <c r="B47" s="6" t="s">
        <v>256</v>
      </c>
      <c r="C47" s="6" t="s">
        <v>257</v>
      </c>
      <c r="D47" s="6" t="s">
        <v>258</v>
      </c>
      <c r="E47" s="6" t="s">
        <v>117</v>
      </c>
      <c r="F47" s="5">
        <v>42.3369</v>
      </c>
      <c r="G47" s="5">
        <v>-76.927199999999999</v>
      </c>
      <c r="H47" s="6" t="s">
        <v>259</v>
      </c>
      <c r="I47" s="6" t="s">
        <v>260</v>
      </c>
      <c r="J47" s="6"/>
      <c r="K47" s="9"/>
    </row>
    <row r="48" spans="1:11" ht="15.75" x14ac:dyDescent="0.25">
      <c r="A48" s="5">
        <v>47</v>
      </c>
      <c r="B48" s="6" t="s">
        <v>261</v>
      </c>
      <c r="C48" s="6" t="s">
        <v>262</v>
      </c>
      <c r="D48" s="6" t="s">
        <v>263</v>
      </c>
      <c r="E48" s="6" t="s">
        <v>264</v>
      </c>
      <c r="F48" s="5">
        <v>57.265300000000003</v>
      </c>
      <c r="G48" s="5">
        <v>13.604200000000001</v>
      </c>
      <c r="H48" s="6" t="s">
        <v>60</v>
      </c>
      <c r="I48" s="6" t="s">
        <v>265</v>
      </c>
      <c r="J48" s="6"/>
      <c r="K48" s="9"/>
    </row>
    <row r="49" spans="1:11" ht="15.75" x14ac:dyDescent="0.25">
      <c r="A49" s="5">
        <v>48</v>
      </c>
      <c r="B49" s="6" t="s">
        <v>266</v>
      </c>
      <c r="C49" s="6" t="s">
        <v>267</v>
      </c>
      <c r="D49" s="6" t="s">
        <v>268</v>
      </c>
      <c r="E49" s="6" t="s">
        <v>47</v>
      </c>
      <c r="F49" s="5">
        <v>44.048099999999998</v>
      </c>
      <c r="G49" s="5">
        <v>-78.675600000000003</v>
      </c>
      <c r="H49" s="6" t="s">
        <v>269</v>
      </c>
      <c r="I49" s="6" t="s">
        <v>270</v>
      </c>
      <c r="J49" s="6"/>
      <c r="K49" s="9"/>
    </row>
    <row r="50" spans="1:11" ht="15.75" x14ac:dyDescent="0.25">
      <c r="A50" s="5">
        <v>49</v>
      </c>
      <c r="B50" s="6" t="s">
        <v>271</v>
      </c>
      <c r="C50" s="6" t="s">
        <v>272</v>
      </c>
      <c r="D50" s="6" t="s">
        <v>273</v>
      </c>
      <c r="E50" s="6" t="s">
        <v>30</v>
      </c>
      <c r="F50" s="5">
        <v>41.366399999999999</v>
      </c>
      <c r="G50" s="5">
        <v>2.1516700000000002</v>
      </c>
      <c r="H50" s="6" t="s">
        <v>274</v>
      </c>
      <c r="I50" s="6" t="s">
        <v>275</v>
      </c>
      <c r="J50" s="6"/>
      <c r="K50" s="9"/>
    </row>
    <row r="51" spans="1:11" ht="15.75" x14ac:dyDescent="0.25">
      <c r="A51" s="5">
        <v>50</v>
      </c>
      <c r="B51" s="6" t="s">
        <v>276</v>
      </c>
      <c r="C51" s="6" t="s">
        <v>277</v>
      </c>
      <c r="D51" s="6" t="s">
        <v>278</v>
      </c>
      <c r="E51" s="6" t="s">
        <v>82</v>
      </c>
      <c r="F51" s="5">
        <v>50.621099999999998</v>
      </c>
      <c r="G51" s="5">
        <v>4.3269399999999996</v>
      </c>
      <c r="H51" s="6" t="s">
        <v>239</v>
      </c>
      <c r="I51" s="6" t="s">
        <v>279</v>
      </c>
      <c r="J51" s="6"/>
      <c r="K51" s="9"/>
    </row>
    <row r="52" spans="1:11" ht="15.75" x14ac:dyDescent="0.25">
      <c r="A52" s="5">
        <v>51</v>
      </c>
      <c r="B52" s="6" t="s">
        <v>280</v>
      </c>
      <c r="C52" s="6" t="s">
        <v>281</v>
      </c>
      <c r="D52" s="6" t="s">
        <v>282</v>
      </c>
      <c r="E52" s="6" t="s">
        <v>53</v>
      </c>
      <c r="F52" s="5">
        <v>45.747199999999999</v>
      </c>
      <c r="G52" s="5">
        <v>3.0388899999999999</v>
      </c>
      <c r="H52" s="6" t="s">
        <v>283</v>
      </c>
      <c r="I52" s="6" t="s">
        <v>284</v>
      </c>
      <c r="J52" s="6"/>
      <c r="K52" s="9"/>
    </row>
    <row r="53" spans="1:11" ht="15.75" x14ac:dyDescent="0.25">
      <c r="A53" s="5">
        <v>52</v>
      </c>
      <c r="B53" s="6" t="s">
        <v>285</v>
      </c>
      <c r="C53" s="6" t="s">
        <v>286</v>
      </c>
      <c r="D53" s="6" t="s">
        <v>287</v>
      </c>
      <c r="E53" s="6" t="s">
        <v>47</v>
      </c>
      <c r="F53" s="5">
        <v>46.1877</v>
      </c>
      <c r="G53" s="5">
        <v>-74.609899999999996</v>
      </c>
      <c r="H53" s="6" t="s">
        <v>288</v>
      </c>
      <c r="I53" s="6" t="s">
        <v>289</v>
      </c>
      <c r="J53" s="6"/>
      <c r="K53" s="9"/>
    </row>
    <row r="54" spans="1:11" ht="15.75" x14ac:dyDescent="0.25">
      <c r="A54" s="5">
        <v>53</v>
      </c>
      <c r="B54" s="6" t="s">
        <v>290</v>
      </c>
      <c r="C54" s="6" t="s">
        <v>291</v>
      </c>
      <c r="D54" s="6" t="s">
        <v>292</v>
      </c>
      <c r="E54" s="6" t="s">
        <v>53</v>
      </c>
      <c r="F54" s="5">
        <v>49.330599999999997</v>
      </c>
      <c r="G54" s="5">
        <v>1.00458</v>
      </c>
      <c r="H54" s="6" t="s">
        <v>293</v>
      </c>
      <c r="I54" s="6" t="s">
        <v>294</v>
      </c>
      <c r="J54" s="6"/>
      <c r="K54" s="9"/>
    </row>
    <row r="55" spans="1:11" ht="15.75" x14ac:dyDescent="0.25">
      <c r="A55" s="5">
        <v>54</v>
      </c>
      <c r="B55" s="6" t="s">
        <v>295</v>
      </c>
      <c r="C55" s="6" t="s">
        <v>296</v>
      </c>
      <c r="D55" s="6" t="s">
        <v>296</v>
      </c>
      <c r="E55" s="6" t="s">
        <v>53</v>
      </c>
      <c r="F55" s="5">
        <v>47.95</v>
      </c>
      <c r="G55" s="5">
        <v>0.22423100000000001</v>
      </c>
      <c r="H55" s="6" t="s">
        <v>297</v>
      </c>
      <c r="I55" s="6" t="s">
        <v>298</v>
      </c>
      <c r="J55" s="6"/>
      <c r="K55" s="9"/>
    </row>
    <row r="56" spans="1:11" ht="15.75" x14ac:dyDescent="0.25">
      <c r="A56" s="5">
        <v>55</v>
      </c>
      <c r="B56" s="6" t="s">
        <v>299</v>
      </c>
      <c r="C56" s="6" t="s">
        <v>300</v>
      </c>
      <c r="D56" s="6" t="s">
        <v>301</v>
      </c>
      <c r="E56" s="6" t="s">
        <v>53</v>
      </c>
      <c r="F56" s="5">
        <v>49.254199999999997</v>
      </c>
      <c r="G56" s="5">
        <v>3.9308299999999998</v>
      </c>
      <c r="H56" s="6" t="s">
        <v>181</v>
      </c>
      <c r="I56" s="6" t="s">
        <v>302</v>
      </c>
      <c r="J56" s="6"/>
      <c r="K56" s="9"/>
    </row>
    <row r="57" spans="1:11" ht="15.75" x14ac:dyDescent="0.25">
      <c r="A57" s="5">
        <v>56</v>
      </c>
      <c r="B57" s="6" t="s">
        <v>303</v>
      </c>
      <c r="C57" s="6" t="s">
        <v>304</v>
      </c>
      <c r="D57" s="6" t="s">
        <v>305</v>
      </c>
      <c r="E57" s="6" t="s">
        <v>175</v>
      </c>
      <c r="F57" s="5">
        <v>-33.0486</v>
      </c>
      <c r="G57" s="5">
        <v>27.8736</v>
      </c>
      <c r="H57" s="6" t="s">
        <v>306</v>
      </c>
      <c r="I57" s="6" t="s">
        <v>307</v>
      </c>
      <c r="J57" s="6"/>
      <c r="K57" s="9"/>
    </row>
    <row r="58" spans="1:11" ht="15.75" x14ac:dyDescent="0.25">
      <c r="A58" s="5">
        <v>57</v>
      </c>
      <c r="B58" s="6" t="s">
        <v>308</v>
      </c>
      <c r="C58" s="6" t="s">
        <v>309</v>
      </c>
      <c r="D58" s="6" t="s">
        <v>310</v>
      </c>
      <c r="E58" s="6" t="s">
        <v>138</v>
      </c>
      <c r="F58" s="5">
        <v>47.203899999999997</v>
      </c>
      <c r="G58" s="5">
        <v>14.7478</v>
      </c>
      <c r="H58" s="6" t="s">
        <v>311</v>
      </c>
      <c r="I58" s="6" t="s">
        <v>312</v>
      </c>
      <c r="J58" s="6"/>
      <c r="K58" s="9"/>
    </row>
    <row r="59" spans="1:11" ht="15.75" x14ac:dyDescent="0.25">
      <c r="A59" s="5">
        <v>58</v>
      </c>
      <c r="B59" s="6" t="s">
        <v>313</v>
      </c>
      <c r="C59" s="6" t="s">
        <v>314</v>
      </c>
      <c r="D59" s="6" t="s">
        <v>315</v>
      </c>
      <c r="E59" s="6" t="s">
        <v>59</v>
      </c>
      <c r="F59" s="5">
        <v>53.476900000000001</v>
      </c>
      <c r="G59" s="5">
        <v>-2.9405600000000001</v>
      </c>
      <c r="H59" s="6" t="s">
        <v>316</v>
      </c>
      <c r="I59" s="6" t="s">
        <v>317</v>
      </c>
      <c r="J59" s="6"/>
      <c r="K59" s="9"/>
    </row>
    <row r="60" spans="1:11" ht="15.75" x14ac:dyDescent="0.25">
      <c r="A60" s="5">
        <v>59</v>
      </c>
      <c r="B60" s="6" t="s">
        <v>318</v>
      </c>
      <c r="C60" s="6" t="s">
        <v>319</v>
      </c>
      <c r="D60" s="6" t="s">
        <v>320</v>
      </c>
      <c r="E60" s="6" t="s">
        <v>160</v>
      </c>
      <c r="F60" s="5">
        <v>41.170499999999997</v>
      </c>
      <c r="G60" s="5">
        <v>-8.6732499999999995</v>
      </c>
      <c r="H60" s="6" t="s">
        <v>321</v>
      </c>
      <c r="I60" s="6" t="s">
        <v>322</v>
      </c>
      <c r="J60" s="6"/>
      <c r="K60" s="9"/>
    </row>
    <row r="61" spans="1:11" ht="15.75" x14ac:dyDescent="0.25">
      <c r="A61" s="5">
        <v>60</v>
      </c>
      <c r="B61" s="6" t="s">
        <v>323</v>
      </c>
      <c r="C61" s="6" t="s">
        <v>324</v>
      </c>
      <c r="D61" s="6" t="s">
        <v>243</v>
      </c>
      <c r="E61" s="6" t="s">
        <v>117</v>
      </c>
      <c r="F61" s="5">
        <v>33.936999999999998</v>
      </c>
      <c r="G61" s="5">
        <v>-117.273</v>
      </c>
      <c r="H61" s="6" t="s">
        <v>325</v>
      </c>
      <c r="I61" s="6" t="s">
        <v>326</v>
      </c>
      <c r="J61" s="6"/>
      <c r="K61" s="9"/>
    </row>
    <row r="62" spans="1:11" ht="15.75" x14ac:dyDescent="0.25">
      <c r="A62" s="5">
        <v>61</v>
      </c>
      <c r="B62" s="6" t="s">
        <v>327</v>
      </c>
      <c r="C62" s="6" t="s">
        <v>328</v>
      </c>
      <c r="D62" s="6" t="s">
        <v>329</v>
      </c>
      <c r="E62" s="6" t="s">
        <v>65</v>
      </c>
      <c r="F62" s="5">
        <v>52.480600000000003</v>
      </c>
      <c r="G62" s="5">
        <v>13.2514</v>
      </c>
      <c r="H62" s="6" t="s">
        <v>330</v>
      </c>
      <c r="I62" s="6" t="s">
        <v>331</v>
      </c>
      <c r="J62" s="6"/>
      <c r="K62" s="9"/>
    </row>
    <row r="63" spans="1:11" ht="15.75" x14ac:dyDescent="0.25">
      <c r="A63" s="5">
        <v>62</v>
      </c>
      <c r="B63" s="6" t="s">
        <v>332</v>
      </c>
      <c r="C63" s="6" t="s">
        <v>333</v>
      </c>
      <c r="D63" s="6" t="s">
        <v>334</v>
      </c>
      <c r="E63" s="6" t="s">
        <v>160</v>
      </c>
      <c r="F63" s="5">
        <v>38.719700000000003</v>
      </c>
      <c r="G63" s="5">
        <v>-9.2030600000000007</v>
      </c>
      <c r="H63" s="6" t="s">
        <v>335</v>
      </c>
      <c r="I63" s="6" t="s">
        <v>336</v>
      </c>
      <c r="J63" s="6"/>
      <c r="K63" s="9"/>
    </row>
    <row r="64" spans="1:11" ht="15.75" x14ac:dyDescent="0.25">
      <c r="A64" s="5">
        <v>63</v>
      </c>
      <c r="B64" s="6" t="s">
        <v>337</v>
      </c>
      <c r="C64" s="6" t="s">
        <v>338</v>
      </c>
      <c r="D64" s="6" t="s">
        <v>339</v>
      </c>
      <c r="E64" s="6" t="s">
        <v>117</v>
      </c>
      <c r="F64" s="5">
        <v>27.454699999999999</v>
      </c>
      <c r="G64" s="5">
        <v>-81.348299999999995</v>
      </c>
      <c r="H64" s="6" t="s">
        <v>19</v>
      </c>
      <c r="I64" s="6" t="s">
        <v>340</v>
      </c>
      <c r="J64" s="6"/>
      <c r="K64" s="9"/>
    </row>
    <row r="65" spans="1:11" ht="15.75" x14ac:dyDescent="0.25">
      <c r="A65" s="5">
        <v>64</v>
      </c>
      <c r="B65" s="6" t="s">
        <v>341</v>
      </c>
      <c r="C65" s="6" t="s">
        <v>342</v>
      </c>
      <c r="D65" s="6" t="s">
        <v>343</v>
      </c>
      <c r="E65" s="6" t="s">
        <v>344</v>
      </c>
      <c r="F65" s="5">
        <v>33.578600000000002</v>
      </c>
      <c r="G65" s="5">
        <v>-7.6875</v>
      </c>
      <c r="H65" s="6" t="s">
        <v>345</v>
      </c>
      <c r="I65" s="6" t="s">
        <v>346</v>
      </c>
      <c r="J65" s="6"/>
      <c r="K65" s="9"/>
    </row>
    <row r="66" spans="1:11" ht="15.75" x14ac:dyDescent="0.25">
      <c r="A66" s="5">
        <v>65</v>
      </c>
      <c r="B66" s="6" t="s">
        <v>347</v>
      </c>
      <c r="C66" s="6" t="s">
        <v>348</v>
      </c>
      <c r="D66" s="6" t="s">
        <v>349</v>
      </c>
      <c r="E66" s="6" t="s">
        <v>88</v>
      </c>
      <c r="F66" s="5">
        <v>42.475000000000001</v>
      </c>
      <c r="G66" s="5">
        <v>14.1508</v>
      </c>
      <c r="H66" s="6" t="s">
        <v>350</v>
      </c>
      <c r="I66" s="6" t="s">
        <v>351</v>
      </c>
      <c r="J66" s="6"/>
      <c r="K66" s="9"/>
    </row>
    <row r="67" spans="1:11" ht="15.75" x14ac:dyDescent="0.25">
      <c r="A67" s="5">
        <v>66</v>
      </c>
      <c r="B67" s="6" t="s">
        <v>352</v>
      </c>
      <c r="C67" s="6" t="s">
        <v>353</v>
      </c>
      <c r="D67" s="6" t="s">
        <v>354</v>
      </c>
      <c r="E67" s="6" t="s">
        <v>355</v>
      </c>
      <c r="F67" s="5">
        <v>46.9589</v>
      </c>
      <c r="G67" s="5">
        <v>7.4019399999999997</v>
      </c>
      <c r="H67" s="6" t="s">
        <v>356</v>
      </c>
      <c r="I67" s="6" t="s">
        <v>357</v>
      </c>
      <c r="J67" s="6"/>
      <c r="K67" s="9"/>
    </row>
    <row r="68" spans="1:11" ht="15.75" x14ac:dyDescent="0.25">
      <c r="A68" s="5">
        <v>67</v>
      </c>
      <c r="B68" s="6" t="s">
        <v>358</v>
      </c>
      <c r="C68" s="6" t="s">
        <v>359</v>
      </c>
      <c r="D68" s="6" t="s">
        <v>273</v>
      </c>
      <c r="E68" s="6" t="s">
        <v>30</v>
      </c>
      <c r="F68" s="5">
        <v>41.390300000000003</v>
      </c>
      <c r="G68" s="5">
        <v>2.1166700000000001</v>
      </c>
      <c r="H68" s="6" t="s">
        <v>360</v>
      </c>
      <c r="I68" s="6" t="s">
        <v>361</v>
      </c>
      <c r="J68" s="6"/>
      <c r="K68" s="9"/>
    </row>
    <row r="69" spans="1:11" ht="15.75" x14ac:dyDescent="0.25">
      <c r="A69" s="5">
        <v>68</v>
      </c>
      <c r="B69" s="6" t="s">
        <v>362</v>
      </c>
      <c r="C69" s="6" t="s">
        <v>363</v>
      </c>
      <c r="D69" s="6" t="s">
        <v>364</v>
      </c>
      <c r="E69" s="6" t="s">
        <v>365</v>
      </c>
      <c r="F69" s="5">
        <v>28.348700000000001</v>
      </c>
      <c r="G69" s="5">
        <v>77.533100000000005</v>
      </c>
      <c r="H69" s="6" t="s">
        <v>366</v>
      </c>
      <c r="I69" s="6" t="s">
        <v>367</v>
      </c>
      <c r="J69" s="6"/>
      <c r="K69" s="9"/>
    </row>
    <row r="70" spans="1:11" ht="15.75" x14ac:dyDescent="0.25">
      <c r="A70" s="5">
        <v>69</v>
      </c>
      <c r="B70" s="6" t="s">
        <v>368</v>
      </c>
      <c r="C70" s="6" t="s">
        <v>369</v>
      </c>
      <c r="D70" s="6" t="s">
        <v>370</v>
      </c>
      <c r="E70" s="6" t="s">
        <v>117</v>
      </c>
      <c r="F70" s="5">
        <v>30.1328</v>
      </c>
      <c r="G70" s="5">
        <v>-97.641099999999994</v>
      </c>
      <c r="H70" s="6" t="s">
        <v>371</v>
      </c>
      <c r="I70" s="6" t="s">
        <v>372</v>
      </c>
      <c r="J70" s="6"/>
      <c r="K70" s="9"/>
    </row>
    <row r="71" spans="1:11" ht="15.75" x14ac:dyDescent="0.25">
      <c r="A71" s="5">
        <v>70</v>
      </c>
      <c r="B71" s="6" t="s">
        <v>373</v>
      </c>
      <c r="C71" s="6" t="s">
        <v>374</v>
      </c>
      <c r="D71" s="6" t="s">
        <v>137</v>
      </c>
      <c r="E71" s="6" t="s">
        <v>138</v>
      </c>
      <c r="F71" s="5">
        <v>47.219700000000003</v>
      </c>
      <c r="G71" s="5">
        <v>14.764699999999999</v>
      </c>
      <c r="H71" s="6" t="s">
        <v>139</v>
      </c>
      <c r="I71" s="6" t="s">
        <v>375</v>
      </c>
      <c r="J71" s="6"/>
      <c r="K71" s="9"/>
    </row>
    <row r="72" spans="1:11" ht="15.75" x14ac:dyDescent="0.25">
      <c r="A72" s="5">
        <v>71</v>
      </c>
      <c r="B72" s="6" t="s">
        <v>376</v>
      </c>
      <c r="C72" s="6" t="s">
        <v>377</v>
      </c>
      <c r="D72" s="6" t="s">
        <v>378</v>
      </c>
      <c r="E72" s="6" t="s">
        <v>379</v>
      </c>
      <c r="F72" s="5">
        <v>43.405700000000003</v>
      </c>
      <c r="G72" s="5">
        <v>39.957799999999999</v>
      </c>
      <c r="H72" s="6" t="s">
        <v>380</v>
      </c>
      <c r="I72" s="6" t="s">
        <v>381</v>
      </c>
      <c r="J72" s="6"/>
      <c r="K72" s="9"/>
    </row>
    <row r="73" spans="1:11" ht="15.75" x14ac:dyDescent="0.25">
      <c r="A73" s="5">
        <v>72</v>
      </c>
      <c r="B73" s="6" t="s">
        <v>382</v>
      </c>
      <c r="C73" s="6" t="s">
        <v>383</v>
      </c>
      <c r="D73" s="6" t="s">
        <v>384</v>
      </c>
      <c r="E73" s="6" t="s">
        <v>117</v>
      </c>
      <c r="F73" s="5">
        <v>40.776899999999998</v>
      </c>
      <c r="G73" s="5">
        <v>-74.011099999999999</v>
      </c>
      <c r="H73" s="6" t="s">
        <v>77</v>
      </c>
      <c r="I73" s="6" t="s">
        <v>385</v>
      </c>
      <c r="J73" s="6"/>
      <c r="K73" s="9"/>
    </row>
    <row r="74" spans="1:11" ht="15.75" x14ac:dyDescent="0.25">
      <c r="A74" s="5">
        <v>73</v>
      </c>
      <c r="B74" s="6" t="s">
        <v>386</v>
      </c>
      <c r="C74" s="6" t="s">
        <v>387</v>
      </c>
      <c r="D74" s="6" t="s">
        <v>388</v>
      </c>
      <c r="E74" s="6" t="s">
        <v>389</v>
      </c>
      <c r="F74" s="5">
        <v>40.372500000000002</v>
      </c>
      <c r="G74" s="5">
        <v>49.853299999999997</v>
      </c>
      <c r="H74" s="6" t="s">
        <v>390</v>
      </c>
      <c r="I74" s="6" t="s">
        <v>391</v>
      </c>
      <c r="J74" s="6"/>
      <c r="K74" s="9"/>
    </row>
    <row r="75" spans="1:11" ht="15.75" x14ac:dyDescent="0.25">
      <c r="A75" s="5">
        <v>74</v>
      </c>
      <c r="B75" s="6" t="s">
        <v>392</v>
      </c>
      <c r="C75" s="6" t="s">
        <v>393</v>
      </c>
      <c r="D75" s="6" t="s">
        <v>394</v>
      </c>
      <c r="E75" s="6" t="s">
        <v>395</v>
      </c>
      <c r="F75" s="5">
        <v>21.0166</v>
      </c>
      <c r="G75" s="5">
        <v>105.76600000000001</v>
      </c>
      <c r="H75" s="6" t="s">
        <v>396</v>
      </c>
      <c r="I75" s="6" t="s">
        <v>397</v>
      </c>
      <c r="J75" s="6"/>
      <c r="K75" s="9"/>
    </row>
    <row r="76" spans="1:11" ht="15.75" x14ac:dyDescent="0.25">
      <c r="A76" s="5">
        <v>75</v>
      </c>
      <c r="B76" s="6" t="s">
        <v>398</v>
      </c>
      <c r="C76" s="6" t="s">
        <v>399</v>
      </c>
      <c r="D76" s="6" t="s">
        <v>400</v>
      </c>
      <c r="E76" s="6" t="s">
        <v>160</v>
      </c>
      <c r="F76" s="5">
        <v>37.226999999999997</v>
      </c>
      <c r="G76" s="5">
        <v>-8.6266999999999996</v>
      </c>
      <c r="H76" s="6" t="s">
        <v>401</v>
      </c>
      <c r="I76" s="6" t="s">
        <v>402</v>
      </c>
      <c r="J76" s="6"/>
      <c r="K76" s="9"/>
    </row>
    <row r="77" spans="1:11" ht="15.75" x14ac:dyDescent="0.25">
      <c r="A77" s="5">
        <v>76</v>
      </c>
      <c r="B77" s="6" t="s">
        <v>403</v>
      </c>
      <c r="C77" s="6" t="s">
        <v>404</v>
      </c>
      <c r="D77" s="6" t="s">
        <v>405</v>
      </c>
      <c r="E77" s="6" t="s">
        <v>88</v>
      </c>
      <c r="F77" s="5">
        <v>43.997500000000002</v>
      </c>
      <c r="G77" s="5">
        <v>11.3719</v>
      </c>
      <c r="H77" s="6" t="s">
        <v>406</v>
      </c>
      <c r="I77" s="6" t="s">
        <v>407</v>
      </c>
      <c r="J77" s="6"/>
      <c r="K77" s="9"/>
    </row>
    <row r="78" spans="1:11" ht="15.75" x14ac:dyDescent="0.25">
      <c r="A78" s="5">
        <v>77</v>
      </c>
      <c r="B78" s="6" t="s">
        <v>408</v>
      </c>
      <c r="C78" s="6" t="s">
        <v>409</v>
      </c>
      <c r="D78" s="6" t="s">
        <v>410</v>
      </c>
      <c r="E78" s="6" t="s">
        <v>411</v>
      </c>
      <c r="F78" s="5">
        <v>21.631900000000002</v>
      </c>
      <c r="G78" s="5">
        <v>39.104399999999998</v>
      </c>
      <c r="H78" s="6" t="s">
        <v>306</v>
      </c>
      <c r="I78" s="6" t="s">
        <v>412</v>
      </c>
      <c r="J78" s="6"/>
      <c r="K78" s="9"/>
    </row>
    <row r="79" spans="1:11" ht="15.75" x14ac:dyDescent="0.25">
      <c r="A79" s="5">
        <v>78</v>
      </c>
      <c r="B79" s="6" t="s">
        <v>413</v>
      </c>
      <c r="C79" s="6" t="s">
        <v>414</v>
      </c>
      <c r="D79" s="6" t="s">
        <v>415</v>
      </c>
      <c r="E79" s="6" t="s">
        <v>416</v>
      </c>
      <c r="F79" s="5">
        <v>25.49</v>
      </c>
      <c r="G79" s="5">
        <v>51.4542</v>
      </c>
      <c r="H79" s="6" t="s">
        <v>417</v>
      </c>
      <c r="I79" s="6" t="s">
        <v>418</v>
      </c>
      <c r="J79" s="6"/>
      <c r="K79" s="9"/>
    </row>
    <row r="80" spans="1:11" ht="15.75" x14ac:dyDescent="0.25">
      <c r="A80" s="5">
        <v>79</v>
      </c>
      <c r="B80" s="6" t="s">
        <v>419</v>
      </c>
      <c r="C80" s="6" t="s">
        <v>420</v>
      </c>
      <c r="D80" s="6" t="s">
        <v>421</v>
      </c>
      <c r="E80" s="6" t="s">
        <v>422</v>
      </c>
      <c r="F80" s="5">
        <v>25.958100000000002</v>
      </c>
      <c r="G80" s="5">
        <v>-80.238900000000001</v>
      </c>
      <c r="H80" s="6" t="s">
        <v>417</v>
      </c>
      <c r="I80" s="6" t="s">
        <v>423</v>
      </c>
      <c r="J80" s="6"/>
      <c r="K80" s="9"/>
    </row>
  </sheetData>
  <mergeCells count="10">
    <mergeCell ref="L16:M16"/>
    <mergeCell ref="L19:M19"/>
    <mergeCell ref="L22:M22"/>
    <mergeCell ref="L23:M23"/>
    <mergeCell ref="L2:M2"/>
    <mergeCell ref="L3:M3"/>
    <mergeCell ref="L6:M6"/>
    <mergeCell ref="L7:M7"/>
    <mergeCell ref="L10:M10"/>
    <mergeCell ref="L13:M13"/>
  </mergeCells>
  <conditionalFormatting sqref="D2:D80">
    <cfRule type="expression" dxfId="4" priority="4">
      <formula>D2=$L$17</formula>
    </cfRule>
  </conditionalFormatting>
  <conditionalFormatting sqref="E2:E80">
    <cfRule type="expression" dxfId="3" priority="7">
      <formula>$E$2=$L$17</formula>
    </cfRule>
  </conditionalFormatting>
  <conditionalFormatting sqref="A2:J80">
    <cfRule type="expression" dxfId="2" priority="3">
      <formula>$D2=$L$20</formula>
    </cfRule>
  </conditionalFormatting>
  <conditionalFormatting sqref="G2:G80">
    <cfRule type="cellIs" dxfId="1" priority="2" operator="greaterThan">
      <formula>100</formula>
    </cfRule>
  </conditionalFormatting>
  <conditionalFormatting sqref="F2:F80">
    <cfRule type="cellIs" dxfId="0" priority="1" operator="greaterThan">
      <formula>50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EC856-C323-45D2-8D57-9E74B1188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</dc:creator>
  <cp:lastModifiedBy>Bishwa</cp:lastModifiedBy>
  <dcterms:created xsi:type="dcterms:W3CDTF">2015-06-05T18:17:20Z</dcterms:created>
  <dcterms:modified xsi:type="dcterms:W3CDTF">2022-04-12T22:54:33Z</dcterms:modified>
</cp:coreProperties>
</file>