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isha\Desktop\Final_Try\"/>
    </mc:Choice>
  </mc:AlternateContent>
  <xr:revisionPtr revIDLastSave="0" documentId="13_ncr:1_{9D410133-AAA9-43D4-B2B1-66C4C7C538ED}" xr6:coauthVersionLast="47" xr6:coauthVersionMax="47" xr10:uidLastSave="{00000000-0000-0000-0000-000000000000}"/>
  <bookViews>
    <workbookView xWindow="-6240" yWindow="3228" windowWidth="12960" windowHeight="8964" activeTab="1" xr2:uid="{00000000-000D-0000-FFFF-FFFF00000000}"/>
  </bookViews>
  <sheets>
    <sheet name="LR" sheetId="1" r:id="rId1"/>
    <sheet name="Random Forest" sheetId="2" r:id="rId2"/>
    <sheet name="SVM" sheetId="3" r:id="rId3"/>
    <sheet name="Decision Tree" sheetId="5" r:id="rId4"/>
    <sheet name="Best Precision, Recall and F1" sheetId="4" r:id="rId5"/>
    <sheet name="PC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3" l="1"/>
  <c r="E24" i="3"/>
  <c r="F24" i="3"/>
  <c r="D24" i="2"/>
  <c r="E24" i="2"/>
  <c r="F24" i="2"/>
  <c r="C24" i="5"/>
  <c r="D24" i="5"/>
  <c r="E24" i="5"/>
  <c r="F24" i="5"/>
  <c r="C25" i="5"/>
  <c r="B25" i="5"/>
  <c r="B24" i="5"/>
  <c r="B26" i="5" s="1"/>
  <c r="C24" i="3"/>
  <c r="C27" i="3" s="1"/>
  <c r="B24" i="3"/>
  <c r="B26" i="3" s="1"/>
  <c r="C25" i="3"/>
  <c r="B25" i="3"/>
  <c r="C27" i="2"/>
  <c r="C26" i="2"/>
  <c r="C25" i="2"/>
  <c r="B27" i="2"/>
  <c r="B26" i="2"/>
  <c r="B25" i="2"/>
  <c r="C24" i="2"/>
  <c r="B24" i="2"/>
  <c r="C27" i="1"/>
  <c r="D27" i="1"/>
  <c r="E27" i="1"/>
  <c r="F27" i="1"/>
  <c r="C26" i="1"/>
  <c r="D26" i="1"/>
  <c r="E26" i="1"/>
  <c r="F26" i="1"/>
  <c r="B27" i="1"/>
  <c r="B26" i="1"/>
  <c r="C25" i="1"/>
  <c r="D25" i="1"/>
  <c r="E25" i="1"/>
  <c r="F25" i="1"/>
  <c r="B25" i="1"/>
  <c r="C24" i="1"/>
  <c r="D24" i="1"/>
  <c r="E24" i="1"/>
  <c r="F24" i="1"/>
  <c r="B24" i="1"/>
  <c r="C27" i="5" l="1"/>
  <c r="B27" i="5"/>
  <c r="C26" i="5"/>
  <c r="C26" i="3"/>
  <c r="B27" i="3"/>
</calcChain>
</file>

<file path=xl/sharedStrings.xml><?xml version="1.0" encoding="utf-8"?>
<sst xmlns="http://schemas.openxmlformats.org/spreadsheetml/2006/main" count="102" uniqueCount="36">
  <si>
    <t>Name:</t>
  </si>
  <si>
    <t>Bishal</t>
  </si>
  <si>
    <t>Last Name:</t>
  </si>
  <si>
    <t>Thapa</t>
  </si>
  <si>
    <t>Experiment #</t>
  </si>
  <si>
    <t>Training %</t>
  </si>
  <si>
    <t>Testing %</t>
  </si>
  <si>
    <t>Technique:</t>
  </si>
  <si>
    <t>SVM</t>
  </si>
  <si>
    <t>Decision Trees</t>
  </si>
  <si>
    <t>Precision</t>
  </si>
  <si>
    <t xml:space="preserve">Recall </t>
  </si>
  <si>
    <t>F1-Score</t>
  </si>
  <si>
    <t>Classifier</t>
  </si>
  <si>
    <t>LR</t>
  </si>
  <si>
    <t>Random Forest</t>
  </si>
  <si>
    <t>F1 score</t>
  </si>
  <si>
    <t>Recall</t>
  </si>
  <si>
    <t>Best</t>
  </si>
  <si>
    <t>Decision Tree</t>
  </si>
  <si>
    <t>PCA</t>
  </si>
  <si>
    <t>Technique</t>
  </si>
  <si>
    <t>Logistic Regression</t>
  </si>
  <si>
    <t xml:space="preserve">  </t>
  </si>
  <si>
    <t>Test Accuracy</t>
  </si>
  <si>
    <t>Best Test Accuracy</t>
  </si>
  <si>
    <t>Average Test Accuracy</t>
  </si>
  <si>
    <t>Mean</t>
  </si>
  <si>
    <t>standard deviation</t>
  </si>
  <si>
    <t>Upper value</t>
  </si>
  <si>
    <t>Lower value</t>
  </si>
  <si>
    <t xml:space="preserve">71.615 - 73.777   </t>
  </si>
  <si>
    <t>86.463 - 88.929</t>
  </si>
  <si>
    <t>88.692 - 90.819</t>
  </si>
  <si>
    <t>Average ± standard deviation</t>
  </si>
  <si>
    <t>89.688 - 90.829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</si>
</sst>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  <xf numFmtId="0" fontId="2" fillId="0" borderId="2" xfId="0" applyFont="1" applyBorder="1"/>
    <xf numFmtId="0" fontId="0" fillId="0" borderId="2" xfId="0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3" fillId="0" borderId="1" xfId="0" applyFont="1" applyBorder="1" applyAlignment="1"/>
    <xf numFmtId="0" fontId="4" fillId="0" borderId="0" xfId="0" applyFont="1" applyAlignment="1">
      <alignment vertical="center"/>
    </xf>
    <xf numFmtId="0" fontId="0" fillId="5" borderId="2" xfId="0" applyFill="1" applyBorder="1"/>
    <xf numFmtId="0" fontId="0" fillId="5" borderId="0" xfId="0" applyFill="1"/>
    <xf numFmtId="0" fontId="0" fillId="4" borderId="0" xfId="0" applyFill="1"/>
    <xf numFmtId="0" fontId="0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zoomScaleNormal="100" workbookViewId="0">
      <selection activeCell="D24" sqref="D24"/>
    </sheetView>
  </sheetViews>
  <sheetFormatPr defaultRowHeight="14.4"/>
  <cols>
    <col min="1" max="1" width="14.44140625" style="1" bestFit="1" customWidth="1"/>
    <col min="2" max="2" width="15.33203125" bestFit="1" customWidth="1"/>
    <col min="3" max="3" width="14" bestFit="1" customWidth="1"/>
    <col min="4" max="4" width="12.109375" bestFit="1" customWidth="1"/>
    <col min="5" max="5" width="11" bestFit="1" customWidth="1"/>
    <col min="6" max="6" width="24.44140625" bestFit="1" customWidth="1"/>
    <col min="9" max="9" width="11.77734375" bestFit="1" customWidth="1"/>
  </cols>
  <sheetData>
    <row r="2" spans="1:9">
      <c r="A2" s="1" t="s">
        <v>0</v>
      </c>
      <c r="B2" t="s">
        <v>1</v>
      </c>
    </row>
    <row r="3" spans="1:9">
      <c r="A3" s="1" t="s">
        <v>2</v>
      </c>
      <c r="B3" t="s">
        <v>3</v>
      </c>
    </row>
    <row r="5" spans="1:9">
      <c r="A5" s="1" t="s">
        <v>7</v>
      </c>
      <c r="B5" t="s">
        <v>22</v>
      </c>
    </row>
    <row r="11" spans="1:9" s="3" customFormat="1">
      <c r="A11" s="2"/>
    </row>
    <row r="12" spans="1:9">
      <c r="B12" s="11"/>
      <c r="C12" s="11"/>
    </row>
    <row r="13" spans="1:9">
      <c r="A13" s="4" t="s">
        <v>4</v>
      </c>
      <c r="B13" s="6" t="s">
        <v>5</v>
      </c>
      <c r="C13" s="6" t="s">
        <v>6</v>
      </c>
      <c r="D13" s="7" t="s">
        <v>17</v>
      </c>
      <c r="E13" s="7" t="s">
        <v>10</v>
      </c>
      <c r="F13" s="7" t="s">
        <v>16</v>
      </c>
    </row>
    <row r="14" spans="1:9">
      <c r="A14" s="5">
        <v>1</v>
      </c>
      <c r="B14" s="7">
        <v>72.891000000000005</v>
      </c>
      <c r="C14" s="7">
        <v>73.983999999999995</v>
      </c>
      <c r="D14" s="7">
        <v>0.73024</v>
      </c>
      <c r="E14" s="7">
        <v>0.73036999999999996</v>
      </c>
      <c r="F14" s="7">
        <v>0.72592000000000001</v>
      </c>
      <c r="H14" s="9"/>
      <c r="I14" t="s">
        <v>18</v>
      </c>
    </row>
    <row r="15" spans="1:9">
      <c r="A15" s="5">
        <v>2</v>
      </c>
      <c r="B15" s="7">
        <v>72.721000000000004</v>
      </c>
      <c r="C15" s="7">
        <v>73.576999999999998</v>
      </c>
      <c r="D15" s="7">
        <v>0.72219</v>
      </c>
      <c r="E15" s="7">
        <v>0.72060999999999997</v>
      </c>
      <c r="F15" s="7">
        <v>0.71950000000000003</v>
      </c>
    </row>
    <row r="16" spans="1:9">
      <c r="A16" s="5">
        <v>3</v>
      </c>
      <c r="B16" s="7">
        <v>72.754999999999995</v>
      </c>
      <c r="C16" s="7">
        <v>71.680000000000007</v>
      </c>
      <c r="D16" s="7">
        <v>0.72311999999999999</v>
      </c>
      <c r="E16" s="7">
        <v>0.70181000000000004</v>
      </c>
      <c r="F16" s="7">
        <v>0.70674000000000003</v>
      </c>
    </row>
    <row r="17" spans="1:6">
      <c r="A17" s="5">
        <v>4</v>
      </c>
      <c r="B17" s="7">
        <v>71.941999999999993</v>
      </c>
      <c r="C17" s="7">
        <v>73.034999999999997</v>
      </c>
      <c r="D17" s="7">
        <v>0.73089000000000004</v>
      </c>
      <c r="E17" s="7">
        <v>0.73843000000000003</v>
      </c>
      <c r="F17" s="7">
        <v>0.72979000000000005</v>
      </c>
    </row>
    <row r="18" spans="1:6">
      <c r="A18" s="5">
        <v>5</v>
      </c>
      <c r="B18" s="7">
        <v>71.704999999999998</v>
      </c>
      <c r="C18" s="7">
        <v>71.545000000000002</v>
      </c>
      <c r="D18" s="7">
        <v>0.71587000000000001</v>
      </c>
      <c r="E18" s="7">
        <v>0.71321000000000001</v>
      </c>
      <c r="F18" s="7">
        <v>0.70972999999999997</v>
      </c>
    </row>
    <row r="19" spans="1:6">
      <c r="A19" s="5">
        <v>6</v>
      </c>
      <c r="B19" s="7">
        <v>73.296999999999997</v>
      </c>
      <c r="C19" s="8">
        <v>73.983999999999995</v>
      </c>
      <c r="D19" s="8">
        <v>0.75868999999999998</v>
      </c>
      <c r="E19" s="8">
        <v>0.75931999999999999</v>
      </c>
      <c r="F19" s="8">
        <v>0.75975000000000004</v>
      </c>
    </row>
    <row r="20" spans="1:6">
      <c r="A20" s="5">
        <v>7</v>
      </c>
      <c r="B20" s="7">
        <v>71.637</v>
      </c>
      <c r="C20" s="7">
        <v>71.138000000000005</v>
      </c>
      <c r="D20" s="7">
        <v>0.70867999999999998</v>
      </c>
      <c r="E20" s="7">
        <v>0.70723999999999998</v>
      </c>
      <c r="F20" s="7">
        <v>0.70362999999999998</v>
      </c>
    </row>
    <row r="21" spans="1:6">
      <c r="A21" s="5">
        <v>8</v>
      </c>
      <c r="B21" s="7">
        <v>71.671000000000006</v>
      </c>
      <c r="C21" s="7">
        <v>71.680000000000007</v>
      </c>
      <c r="D21" s="7">
        <v>0.72182000000000002</v>
      </c>
      <c r="E21" s="7">
        <v>0.7198</v>
      </c>
      <c r="F21" s="7">
        <v>0.71763999999999994</v>
      </c>
    </row>
    <row r="22" spans="1:6">
      <c r="A22" s="5">
        <v>9</v>
      </c>
      <c r="B22" s="7">
        <v>73.025999999999996</v>
      </c>
      <c r="C22" s="7">
        <v>73.305999999999997</v>
      </c>
      <c r="D22" s="7">
        <v>0.73094000000000003</v>
      </c>
      <c r="E22" s="7">
        <v>0.73043000000000002</v>
      </c>
      <c r="F22" s="7">
        <v>0.72716000000000003</v>
      </c>
    </row>
    <row r="23" spans="1:6">
      <c r="A23" s="5">
        <v>10</v>
      </c>
      <c r="B23" s="7">
        <v>72.347999999999999</v>
      </c>
      <c r="C23" s="7">
        <v>73.034999999999997</v>
      </c>
      <c r="D23" s="7">
        <v>0.71070999999999995</v>
      </c>
      <c r="E23" s="7">
        <v>0.70850999999999997</v>
      </c>
      <c r="F23" s="7">
        <v>0.70635999999999999</v>
      </c>
    </row>
    <row r="24" spans="1:6">
      <c r="A24" s="5" t="s">
        <v>27</v>
      </c>
      <c r="B24">
        <f>AVERAGE(B14:B23)</f>
        <v>72.399299999999997</v>
      </c>
      <c r="C24">
        <f t="shared" ref="C24:F24" si="0">AVERAGE(C14:C23)</f>
        <v>72.696400000000011</v>
      </c>
      <c r="D24">
        <f t="shared" si="0"/>
        <v>0.72531500000000004</v>
      </c>
      <c r="E24">
        <f t="shared" si="0"/>
        <v>0.72297299999999998</v>
      </c>
      <c r="F24">
        <f t="shared" si="0"/>
        <v>0.72062199999999998</v>
      </c>
    </row>
    <row r="25" spans="1:6">
      <c r="A25" s="5" t="s">
        <v>28</v>
      </c>
      <c r="B25">
        <f>STDEVA(B14:B23)</f>
        <v>0.62144366867265821</v>
      </c>
      <c r="C25">
        <f t="shared" ref="C25:F25" si="1">STDEVA(C14:C23)</f>
        <v>1.0807747426936081</v>
      </c>
      <c r="D25">
        <f t="shared" si="1"/>
        <v>1.4169228983963812E-2</v>
      </c>
      <c r="E25">
        <f t="shared" si="1"/>
        <v>1.7275196766848515E-2</v>
      </c>
      <c r="F25">
        <f t="shared" si="1"/>
        <v>1.6664987782107087E-2</v>
      </c>
    </row>
    <row r="26" spans="1:6">
      <c r="A26" s="5" t="s">
        <v>29</v>
      </c>
      <c r="B26">
        <f xml:space="preserve"> B24 + B25</f>
        <v>73.020743668672651</v>
      </c>
      <c r="C26">
        <f t="shared" ref="C26:F26" si="2" xml:space="preserve"> C24 + C25</f>
        <v>73.777174742693617</v>
      </c>
      <c r="D26">
        <f t="shared" si="2"/>
        <v>0.73948422898396382</v>
      </c>
      <c r="E26">
        <f t="shared" si="2"/>
        <v>0.7402481967668485</v>
      </c>
      <c r="F26">
        <f t="shared" si="2"/>
        <v>0.73728698778210711</v>
      </c>
    </row>
    <row r="27" spans="1:6">
      <c r="A27" s="16" t="s">
        <v>30</v>
      </c>
      <c r="B27">
        <f xml:space="preserve"> B24 - B25</f>
        <v>71.777856331327342</v>
      </c>
      <c r="C27">
        <f t="shared" ref="C27:F27" si="3" xml:space="preserve"> C24 - C25</f>
        <v>71.615625257306405</v>
      </c>
      <c r="D27">
        <f t="shared" si="3"/>
        <v>0.71114577101603627</v>
      </c>
      <c r="E27">
        <f t="shared" si="3"/>
        <v>0.70569780323315145</v>
      </c>
      <c r="F27">
        <f t="shared" si="3"/>
        <v>0.70395701221789286</v>
      </c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842B-C596-4342-AAFD-7A07130B34DB}">
  <dimension ref="A2:I47"/>
  <sheetViews>
    <sheetView tabSelected="1" topLeftCell="A4" zoomScale="97" workbookViewId="0">
      <selection activeCell="E17" sqref="E17"/>
    </sheetView>
  </sheetViews>
  <sheetFormatPr defaultRowHeight="14.4"/>
  <cols>
    <col min="1" max="1" width="16.6640625" style="1" bestFit="1" customWidth="1"/>
    <col min="2" max="2" width="15.33203125" bestFit="1" customWidth="1"/>
    <col min="3" max="3" width="14" bestFit="1" customWidth="1"/>
    <col min="4" max="4" width="12.109375" bestFit="1" customWidth="1"/>
    <col min="5" max="5" width="11" bestFit="1" customWidth="1"/>
    <col min="6" max="6" width="24.44140625" bestFit="1" customWidth="1"/>
    <col min="9" max="9" width="11.77734375" bestFit="1" customWidth="1"/>
  </cols>
  <sheetData>
    <row r="2" spans="1:9">
      <c r="A2" s="1" t="s">
        <v>0</v>
      </c>
      <c r="B2" t="s">
        <v>1</v>
      </c>
    </row>
    <row r="3" spans="1:9">
      <c r="A3" s="1" t="s">
        <v>2</v>
      </c>
      <c r="B3" t="s">
        <v>3</v>
      </c>
    </row>
    <row r="5" spans="1:9">
      <c r="A5" s="1" t="s">
        <v>7</v>
      </c>
      <c r="B5" t="s">
        <v>15</v>
      </c>
    </row>
    <row r="11" spans="1:9" s="3" customFormat="1">
      <c r="A11" s="2"/>
    </row>
    <row r="12" spans="1:9">
      <c r="B12" s="11"/>
      <c r="C12" s="11"/>
    </row>
    <row r="13" spans="1:9">
      <c r="A13" s="4" t="s">
        <v>4</v>
      </c>
      <c r="B13" s="6" t="s">
        <v>5</v>
      </c>
      <c r="C13" s="6" t="s">
        <v>6</v>
      </c>
      <c r="D13" s="7" t="s">
        <v>17</v>
      </c>
      <c r="E13" s="7" t="s">
        <v>10</v>
      </c>
      <c r="F13" s="7" t="s">
        <v>16</v>
      </c>
    </row>
    <row r="14" spans="1:9">
      <c r="A14" s="5">
        <v>1</v>
      </c>
      <c r="B14" s="7">
        <v>99.728999999999999</v>
      </c>
      <c r="C14" s="10">
        <v>91.599000000000004</v>
      </c>
      <c r="D14" s="7">
        <v>0.78456000000000004</v>
      </c>
      <c r="E14" s="7">
        <v>0.78586999999999996</v>
      </c>
      <c r="F14" s="7">
        <v>0.78486999999999996</v>
      </c>
      <c r="H14" s="9"/>
      <c r="I14" t="s">
        <v>18</v>
      </c>
    </row>
    <row r="15" spans="1:9">
      <c r="A15" s="5">
        <v>2</v>
      </c>
      <c r="B15" s="7">
        <v>99.796999999999997</v>
      </c>
      <c r="C15" s="7">
        <v>91.733999999999995</v>
      </c>
      <c r="D15" s="7">
        <v>0.78015000000000001</v>
      </c>
      <c r="E15" s="10">
        <v>0.77985000000000004</v>
      </c>
      <c r="F15" s="7">
        <v>0.78739999999999999</v>
      </c>
    </row>
    <row r="16" spans="1:9">
      <c r="A16" s="5">
        <v>3</v>
      </c>
      <c r="B16" s="7">
        <v>99.864000000000004</v>
      </c>
      <c r="C16" s="10">
        <v>90.786000000000001</v>
      </c>
      <c r="D16" s="7">
        <v>0.78015000000000001</v>
      </c>
      <c r="E16" s="7">
        <v>0.77985000000000004</v>
      </c>
      <c r="F16" s="7">
        <v>0.77932000000000001</v>
      </c>
    </row>
    <row r="17" spans="1:6">
      <c r="A17" s="5">
        <v>4</v>
      </c>
      <c r="B17" s="7">
        <v>99.796999999999997</v>
      </c>
      <c r="C17" s="8">
        <v>91.9</v>
      </c>
      <c r="D17" s="8">
        <v>0.80005999999999999</v>
      </c>
      <c r="E17" s="8">
        <v>0.79788000000000003</v>
      </c>
      <c r="F17" s="8">
        <v>0.79847999999999997</v>
      </c>
    </row>
    <row r="18" spans="1:6">
      <c r="A18" s="5">
        <v>5</v>
      </c>
      <c r="B18" s="7">
        <v>99.831000000000003</v>
      </c>
      <c r="C18" s="7">
        <v>91.599000000000004</v>
      </c>
      <c r="D18" s="7">
        <v>0.79732999999999998</v>
      </c>
      <c r="E18" s="7">
        <v>0.79771999999999998</v>
      </c>
      <c r="F18" s="7">
        <v>0.79679999999999995</v>
      </c>
    </row>
    <row r="19" spans="1:6">
      <c r="A19" s="5">
        <v>6</v>
      </c>
      <c r="B19" s="7">
        <v>99.831000000000003</v>
      </c>
      <c r="C19" s="7">
        <v>89.701999999999998</v>
      </c>
      <c r="D19" s="7">
        <v>0.78005999999999998</v>
      </c>
      <c r="E19" s="7">
        <v>0.78166999999999998</v>
      </c>
      <c r="F19" s="7">
        <v>0.78041000000000005</v>
      </c>
    </row>
    <row r="20" spans="1:6">
      <c r="A20" s="5">
        <v>7</v>
      </c>
      <c r="B20" s="10">
        <v>99.694999999999993</v>
      </c>
      <c r="C20" s="7">
        <v>90.786000000000001</v>
      </c>
      <c r="D20" s="7">
        <v>0.78247</v>
      </c>
      <c r="E20" s="7">
        <v>0.77871999999999997</v>
      </c>
      <c r="F20" s="7">
        <v>0.77988999999999997</v>
      </c>
    </row>
    <row r="21" spans="1:6">
      <c r="A21" s="5">
        <v>8</v>
      </c>
      <c r="B21" s="7">
        <v>99.796999999999997</v>
      </c>
      <c r="C21" s="7">
        <v>90.65</v>
      </c>
      <c r="D21" s="7">
        <v>0.77869999999999995</v>
      </c>
      <c r="E21" s="7">
        <v>0.78025999999999995</v>
      </c>
      <c r="F21" s="7">
        <v>0.77924000000000004</v>
      </c>
    </row>
    <row r="22" spans="1:6">
      <c r="A22" s="5">
        <v>9</v>
      </c>
      <c r="B22" s="7">
        <v>99.796999999999997</v>
      </c>
      <c r="C22" s="7">
        <v>90.65</v>
      </c>
      <c r="D22" s="7">
        <v>0.77869999999999995</v>
      </c>
      <c r="E22" s="7">
        <v>0.78025999999999995</v>
      </c>
      <c r="F22" s="7">
        <v>0.77924000000000004</v>
      </c>
    </row>
    <row r="23" spans="1:6">
      <c r="A23" s="5">
        <v>10</v>
      </c>
      <c r="B23" s="7">
        <v>99.796999999999997</v>
      </c>
      <c r="C23" s="7">
        <v>89.024000000000001</v>
      </c>
      <c r="D23" s="7">
        <v>0.74944999999999995</v>
      </c>
      <c r="E23" s="7">
        <v>0.74895</v>
      </c>
      <c r="F23" s="7">
        <v>0.74895</v>
      </c>
    </row>
    <row r="24" spans="1:6">
      <c r="A24" s="5" t="s">
        <v>27</v>
      </c>
      <c r="B24">
        <f xml:space="preserve"> AVERAGE(B14:B23)</f>
        <v>99.793500000000023</v>
      </c>
      <c r="C24">
        <f xml:space="preserve"> AVERAGE(C14:C23)</f>
        <v>90.842999999999989</v>
      </c>
      <c r="D24">
        <f t="shared" ref="D24:F24" si="0" xml:space="preserve"> AVERAGE(D14:D23)</f>
        <v>0.78116299999999994</v>
      </c>
      <c r="E24">
        <f t="shared" si="0"/>
        <v>0.78110299999999999</v>
      </c>
      <c r="F24">
        <f t="shared" si="0"/>
        <v>0.78145999999999982</v>
      </c>
    </row>
    <row r="25" spans="1:6">
      <c r="A25" s="5" t="s">
        <v>28</v>
      </c>
      <c r="B25">
        <f xml:space="preserve"> STDEVA(B14:B23)</f>
        <v>4.9110419804086397E-2</v>
      </c>
      <c r="C25">
        <f xml:space="preserve"> STDEVA(C14:C23)</f>
        <v>0.92771164102262405</v>
      </c>
    </row>
    <row r="26" spans="1:6">
      <c r="A26" s="5" t="s">
        <v>29</v>
      </c>
      <c r="B26">
        <f xml:space="preserve"> B24+ B25</f>
        <v>99.842610419804103</v>
      </c>
      <c r="C26">
        <f xml:space="preserve"> C24+ C25</f>
        <v>91.770711641022615</v>
      </c>
    </row>
    <row r="27" spans="1:6">
      <c r="A27" s="16" t="s">
        <v>30</v>
      </c>
      <c r="B27">
        <f xml:space="preserve"> B24 - B25</f>
        <v>99.744389580195943</v>
      </c>
      <c r="C27">
        <f xml:space="preserve"> C24 - C25</f>
        <v>89.915288358977364</v>
      </c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3F6C-BEA5-496A-9831-4FCF816E3071}">
  <dimension ref="A2:I47"/>
  <sheetViews>
    <sheetView workbookViewId="0">
      <selection activeCell="D27" sqref="D27"/>
    </sheetView>
  </sheetViews>
  <sheetFormatPr defaultRowHeight="14.4"/>
  <cols>
    <col min="1" max="1" width="14.44140625" style="1" bestFit="1" customWidth="1"/>
    <col min="2" max="2" width="15.33203125" bestFit="1" customWidth="1"/>
    <col min="3" max="3" width="14" bestFit="1" customWidth="1"/>
    <col min="4" max="4" width="12.109375" bestFit="1" customWidth="1"/>
    <col min="5" max="5" width="11" bestFit="1" customWidth="1"/>
    <col min="6" max="6" width="24.44140625" bestFit="1" customWidth="1"/>
    <col min="9" max="9" width="11.77734375" bestFit="1" customWidth="1"/>
  </cols>
  <sheetData>
    <row r="2" spans="1:9">
      <c r="A2" s="1" t="s">
        <v>0</v>
      </c>
      <c r="B2" t="s">
        <v>1</v>
      </c>
    </row>
    <row r="3" spans="1:9">
      <c r="A3" s="1" t="s">
        <v>2</v>
      </c>
      <c r="B3" t="s">
        <v>3</v>
      </c>
    </row>
    <row r="5" spans="1:9">
      <c r="A5" s="1" t="s">
        <v>7</v>
      </c>
      <c r="B5" t="s">
        <v>8</v>
      </c>
    </row>
    <row r="11" spans="1:9" s="3" customFormat="1">
      <c r="A11" s="2"/>
    </row>
    <row r="12" spans="1:9">
      <c r="B12" s="11"/>
      <c r="C12" s="11"/>
    </row>
    <row r="13" spans="1:9">
      <c r="A13" s="4" t="s">
        <v>4</v>
      </c>
      <c r="B13" s="6" t="s">
        <v>5</v>
      </c>
      <c r="C13" s="6" t="s">
        <v>6</v>
      </c>
      <c r="D13" s="7" t="s">
        <v>17</v>
      </c>
      <c r="E13" s="7" t="s">
        <v>10</v>
      </c>
      <c r="F13" s="7" t="s">
        <v>16</v>
      </c>
    </row>
    <row r="14" spans="1:9">
      <c r="A14" s="5">
        <v>1</v>
      </c>
      <c r="B14" s="7">
        <v>100</v>
      </c>
      <c r="C14" s="7">
        <v>85.908000000000001</v>
      </c>
      <c r="D14" s="7">
        <v>0.70121</v>
      </c>
      <c r="E14" s="7">
        <v>0.70072999999999996</v>
      </c>
      <c r="F14" s="7">
        <v>0.69720000000000004</v>
      </c>
      <c r="H14" s="9"/>
      <c r="I14" t="s">
        <v>18</v>
      </c>
    </row>
    <row r="15" spans="1:9">
      <c r="A15" s="5">
        <v>2</v>
      </c>
      <c r="B15" s="7">
        <v>99.831000000000003</v>
      </c>
      <c r="C15" s="7">
        <v>86.721000000000004</v>
      </c>
      <c r="D15" s="8">
        <v>0.73611000000000004</v>
      </c>
      <c r="E15" s="7">
        <v>0.73185999999999996</v>
      </c>
      <c r="F15" s="7">
        <v>0.72868999999999995</v>
      </c>
    </row>
    <row r="16" spans="1:9">
      <c r="A16" s="5">
        <v>3</v>
      </c>
      <c r="B16" s="7">
        <v>99.932000000000002</v>
      </c>
      <c r="C16" s="7">
        <v>87.805000000000007</v>
      </c>
      <c r="D16" s="7">
        <v>0.70369999999999999</v>
      </c>
      <c r="E16" s="7">
        <v>0.70004</v>
      </c>
      <c r="F16" s="7">
        <v>0.69799999999999995</v>
      </c>
    </row>
    <row r="17" spans="1:6">
      <c r="A17" s="5">
        <v>4</v>
      </c>
      <c r="B17" s="7">
        <v>99.831000000000003</v>
      </c>
      <c r="C17" s="8">
        <v>89.16</v>
      </c>
      <c r="D17" s="7">
        <v>0.72894000000000003</v>
      </c>
      <c r="E17" s="7">
        <v>0.72774000000000005</v>
      </c>
      <c r="F17" s="7">
        <v>0.72631000000000001</v>
      </c>
    </row>
    <row r="18" spans="1:6">
      <c r="A18" s="5">
        <v>5</v>
      </c>
      <c r="B18" s="7">
        <v>99.965999999999994</v>
      </c>
      <c r="C18" s="7">
        <v>85.908000000000001</v>
      </c>
      <c r="D18" s="7">
        <v>0.71794999999999998</v>
      </c>
      <c r="E18" s="7">
        <v>0.71655000000000002</v>
      </c>
      <c r="F18" s="7">
        <v>0.71226999999999996</v>
      </c>
    </row>
    <row r="19" spans="1:6">
      <c r="A19" s="5">
        <v>6</v>
      </c>
      <c r="B19" s="7">
        <v>99.932000000000002</v>
      </c>
      <c r="C19" s="7">
        <v>88.481999999999999</v>
      </c>
      <c r="D19" s="7">
        <v>0.73</v>
      </c>
      <c r="E19" s="7">
        <v>0.72748999999999997</v>
      </c>
      <c r="F19" s="7">
        <v>0.72209000000000001</v>
      </c>
    </row>
    <row r="20" spans="1:6">
      <c r="A20" s="5">
        <v>7</v>
      </c>
      <c r="B20" s="7">
        <v>99.796999999999997</v>
      </c>
      <c r="C20" s="7">
        <v>87.94</v>
      </c>
      <c r="D20" s="7">
        <v>0.73962000000000006</v>
      </c>
      <c r="E20" s="8">
        <v>0.73621999999999999</v>
      </c>
      <c r="F20" s="8">
        <v>0.73472999999999999</v>
      </c>
    </row>
    <row r="21" spans="1:6">
      <c r="A21" s="5">
        <v>8</v>
      </c>
      <c r="B21" s="7">
        <v>99.965999999999994</v>
      </c>
      <c r="C21" s="7">
        <v>87.805000000000007</v>
      </c>
      <c r="D21" s="7">
        <v>0.72306000000000004</v>
      </c>
      <c r="E21" s="7">
        <v>0.72058</v>
      </c>
      <c r="F21" s="7">
        <v>0.71791000000000005</v>
      </c>
    </row>
    <row r="22" spans="1:6">
      <c r="A22" s="5">
        <v>9</v>
      </c>
      <c r="B22" s="7">
        <v>99.864000000000004</v>
      </c>
      <c r="C22" s="7">
        <v>89.566000000000003</v>
      </c>
      <c r="D22" s="7">
        <v>0.73194000000000004</v>
      </c>
      <c r="E22" s="7">
        <v>0.72955999999999999</v>
      </c>
      <c r="F22" s="7">
        <v>0.72592000000000001</v>
      </c>
    </row>
    <row r="23" spans="1:6">
      <c r="A23" s="5">
        <v>10</v>
      </c>
      <c r="B23" s="7">
        <v>99.897999999999996</v>
      </c>
      <c r="C23" s="7">
        <v>87.668999999999997</v>
      </c>
      <c r="D23" s="7">
        <v>0.72072999999999998</v>
      </c>
      <c r="E23" s="7">
        <v>0.72192999999999996</v>
      </c>
      <c r="F23" s="7">
        <v>0.71694000000000002</v>
      </c>
    </row>
    <row r="24" spans="1:6">
      <c r="A24" s="5" t="s">
        <v>27</v>
      </c>
      <c r="B24">
        <f xml:space="preserve"> AVERAGE(B14:B23)</f>
        <v>99.901700000000019</v>
      </c>
      <c r="C24">
        <f xml:space="preserve"> AVERAGE(C14:C23)</f>
        <v>87.696400000000011</v>
      </c>
      <c r="D24">
        <f t="shared" ref="D24:F24" si="0" xml:space="preserve"> AVERAGE(D14:D23)</f>
        <v>0.72332600000000002</v>
      </c>
      <c r="E24">
        <f t="shared" si="0"/>
        <v>0.72126999999999997</v>
      </c>
      <c r="F24">
        <f t="shared" si="0"/>
        <v>0.71800600000000003</v>
      </c>
    </row>
    <row r="25" spans="1:6">
      <c r="A25" s="5" t="s">
        <v>28</v>
      </c>
      <c r="B25">
        <f xml:space="preserve"> STDEVA(B14:B23)</f>
        <v>6.8444705987954782E-2</v>
      </c>
      <c r="C25">
        <f xml:space="preserve"> STDEVA(C14:C23)</f>
        <v>1.2331770351413451</v>
      </c>
    </row>
    <row r="26" spans="1:6">
      <c r="A26" s="5" t="s">
        <v>29</v>
      </c>
      <c r="B26">
        <f xml:space="preserve"> B24+ B25</f>
        <v>99.970144705987977</v>
      </c>
      <c r="C26">
        <f xml:space="preserve"> C24+ C25</f>
        <v>88.929577035141349</v>
      </c>
      <c r="D26" s="12"/>
      <c r="E26" s="12"/>
      <c r="F26" s="12"/>
    </row>
    <row r="27" spans="1:6">
      <c r="A27" s="16" t="s">
        <v>30</v>
      </c>
      <c r="B27">
        <f xml:space="preserve"> B24 - B25</f>
        <v>99.833255294012062</v>
      </c>
      <c r="C27">
        <f xml:space="preserve"> C24 - C25</f>
        <v>86.463222964858673</v>
      </c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4D72-F776-48F7-AC34-10FD90C73816}">
  <dimension ref="A2:I47"/>
  <sheetViews>
    <sheetView workbookViewId="0">
      <selection activeCell="D27" sqref="D27"/>
    </sheetView>
  </sheetViews>
  <sheetFormatPr defaultRowHeight="14.4"/>
  <cols>
    <col min="1" max="1" width="14.44140625" style="1" bestFit="1" customWidth="1"/>
    <col min="2" max="2" width="15.33203125" bestFit="1" customWidth="1"/>
    <col min="3" max="3" width="14" bestFit="1" customWidth="1"/>
    <col min="4" max="4" width="12.109375" bestFit="1" customWidth="1"/>
    <col min="5" max="5" width="11" bestFit="1" customWidth="1"/>
    <col min="6" max="6" width="24.44140625" bestFit="1" customWidth="1"/>
    <col min="9" max="9" width="11.77734375" bestFit="1" customWidth="1"/>
  </cols>
  <sheetData>
    <row r="2" spans="1:9">
      <c r="A2" s="1" t="s">
        <v>0</v>
      </c>
      <c r="B2" t="s">
        <v>1</v>
      </c>
    </row>
    <row r="3" spans="1:9">
      <c r="A3" s="1" t="s">
        <v>2</v>
      </c>
      <c r="B3" t="s">
        <v>3</v>
      </c>
    </row>
    <row r="5" spans="1:9">
      <c r="A5" s="1" t="s">
        <v>7</v>
      </c>
      <c r="B5" t="s">
        <v>19</v>
      </c>
    </row>
    <row r="11" spans="1:9" s="3" customFormat="1">
      <c r="A11" s="2"/>
    </row>
    <row r="12" spans="1:9">
      <c r="B12" s="11"/>
      <c r="C12" s="11"/>
    </row>
    <row r="13" spans="1:9">
      <c r="A13" s="4" t="s">
        <v>4</v>
      </c>
      <c r="B13" s="6" t="s">
        <v>5</v>
      </c>
      <c r="C13" s="6" t="s">
        <v>6</v>
      </c>
      <c r="D13" s="7" t="s">
        <v>17</v>
      </c>
      <c r="E13" s="7" t="s">
        <v>10</v>
      </c>
      <c r="F13" s="7" t="s">
        <v>16</v>
      </c>
    </row>
    <row r="14" spans="1:9">
      <c r="A14" s="5">
        <v>1</v>
      </c>
      <c r="B14" s="7">
        <v>99.932000000000002</v>
      </c>
      <c r="C14" s="7">
        <v>89.16</v>
      </c>
      <c r="D14" s="13">
        <v>0.77251999999999998</v>
      </c>
      <c r="E14" s="13">
        <v>0.77544999999999997</v>
      </c>
      <c r="F14" s="13">
        <v>0.77354000000000001</v>
      </c>
      <c r="H14" s="14"/>
      <c r="I14" t="s">
        <v>18</v>
      </c>
    </row>
    <row r="15" spans="1:9">
      <c r="A15" s="5">
        <v>2</v>
      </c>
      <c r="B15" s="7">
        <v>100</v>
      </c>
      <c r="C15" s="7">
        <v>89.972999999999999</v>
      </c>
      <c r="D15" s="7">
        <v>0.72270999999999996</v>
      </c>
      <c r="E15" s="7">
        <v>0.72284000000000004</v>
      </c>
      <c r="F15" s="7">
        <v>0.72197999999999996</v>
      </c>
    </row>
    <row r="16" spans="1:9">
      <c r="A16" s="5">
        <v>3</v>
      </c>
      <c r="B16" s="7">
        <v>99.897999999999996</v>
      </c>
      <c r="C16" s="7">
        <v>91.057000000000002</v>
      </c>
      <c r="D16" s="7">
        <v>0.76793999999999996</v>
      </c>
      <c r="E16" s="7">
        <v>0.76751000000000003</v>
      </c>
      <c r="F16" s="7">
        <v>0.76744000000000001</v>
      </c>
    </row>
    <row r="17" spans="1:6">
      <c r="A17" s="5">
        <v>4</v>
      </c>
      <c r="B17" s="7">
        <v>99.897999999999996</v>
      </c>
      <c r="C17" s="7">
        <v>89.16</v>
      </c>
      <c r="D17" s="7">
        <v>0.69847999999999999</v>
      </c>
      <c r="E17" s="7">
        <v>0.70447000000000004</v>
      </c>
      <c r="F17" s="7">
        <v>0.70020000000000004</v>
      </c>
    </row>
    <row r="18" spans="1:6">
      <c r="A18" s="5">
        <v>5</v>
      </c>
      <c r="B18" s="7">
        <v>99.864000000000004</v>
      </c>
      <c r="C18" s="7">
        <v>89.701999999999998</v>
      </c>
      <c r="D18" s="7">
        <v>0.74722</v>
      </c>
      <c r="E18" s="7">
        <v>0.74531999999999998</v>
      </c>
      <c r="F18" s="7">
        <v>0.74577000000000004</v>
      </c>
    </row>
    <row r="19" spans="1:6">
      <c r="A19" s="5">
        <v>6</v>
      </c>
      <c r="B19" s="7">
        <v>99.254000000000005</v>
      </c>
      <c r="C19" s="7">
        <v>89.295000000000002</v>
      </c>
      <c r="D19" s="7">
        <v>0.71631</v>
      </c>
      <c r="E19" s="7">
        <v>0.71608000000000005</v>
      </c>
      <c r="F19" s="7">
        <v>0.71569000000000005</v>
      </c>
    </row>
    <row r="20" spans="1:6">
      <c r="A20" s="5">
        <v>7</v>
      </c>
      <c r="B20" s="7">
        <v>99.355999999999995</v>
      </c>
      <c r="C20" s="7">
        <v>90.108000000000004</v>
      </c>
      <c r="D20" s="7">
        <v>0.74443000000000004</v>
      </c>
      <c r="E20" s="7">
        <v>0.74487000000000003</v>
      </c>
      <c r="F20" s="7">
        <v>0.74429999999999996</v>
      </c>
    </row>
    <row r="21" spans="1:6">
      <c r="A21" s="5">
        <v>8</v>
      </c>
      <c r="B21" s="7">
        <v>99.796999999999997</v>
      </c>
      <c r="C21" s="7">
        <v>89.024000000000001</v>
      </c>
      <c r="D21" s="7">
        <v>0.76512000000000002</v>
      </c>
      <c r="E21" s="7">
        <v>0.76309000000000005</v>
      </c>
      <c r="F21" s="7">
        <v>0.76397000000000004</v>
      </c>
    </row>
    <row r="22" spans="1:6">
      <c r="A22" s="5">
        <v>9</v>
      </c>
      <c r="B22" s="7">
        <v>99.626999999999995</v>
      </c>
      <c r="C22" s="13">
        <v>91.9</v>
      </c>
      <c r="D22" s="7">
        <v>0.77192000000000005</v>
      </c>
      <c r="E22" s="7">
        <v>0.76802000000000004</v>
      </c>
      <c r="F22" s="7">
        <v>0.76953000000000005</v>
      </c>
    </row>
    <row r="23" spans="1:6">
      <c r="A23" s="5">
        <v>10</v>
      </c>
      <c r="B23" s="7">
        <v>99.593000000000004</v>
      </c>
      <c r="C23" s="7">
        <v>88.210999999999999</v>
      </c>
      <c r="D23" s="7">
        <v>0.76341999999999999</v>
      </c>
      <c r="E23" s="7">
        <v>0.76176999999999995</v>
      </c>
      <c r="F23" s="7">
        <v>0.76253000000000004</v>
      </c>
    </row>
    <row r="24" spans="1:6">
      <c r="A24" s="5" t="s">
        <v>27</v>
      </c>
      <c r="B24">
        <f xml:space="preserve"> AVERAGE(B14:B23)</f>
        <v>99.721900000000005</v>
      </c>
      <c r="C24">
        <f t="shared" ref="C24:F24" si="0" xml:space="preserve"> AVERAGE(C14:C23)</f>
        <v>89.758999999999986</v>
      </c>
      <c r="D24">
        <f t="shared" si="0"/>
        <v>0.74700699999999998</v>
      </c>
      <c r="E24">
        <f t="shared" si="0"/>
        <v>0.74694199999999999</v>
      </c>
      <c r="F24">
        <f t="shared" si="0"/>
        <v>0.74649500000000002</v>
      </c>
    </row>
    <row r="25" spans="1:6">
      <c r="A25" s="5" t="s">
        <v>28</v>
      </c>
      <c r="B25">
        <f xml:space="preserve"> STDEVA(B14:B23)</f>
        <v>0.25555406038209921</v>
      </c>
      <c r="C25">
        <f xml:space="preserve"> STDEVA(C14:C23)</f>
        <v>1.0702522028838728</v>
      </c>
    </row>
    <row r="26" spans="1:6">
      <c r="A26" s="5" t="s">
        <v>29</v>
      </c>
      <c r="B26">
        <f xml:space="preserve"> B24+ B25</f>
        <v>99.977454060382101</v>
      </c>
      <c r="C26">
        <f xml:space="preserve"> C24+ C25</f>
        <v>90.829252202883865</v>
      </c>
    </row>
    <row r="27" spans="1:6">
      <c r="A27" s="16" t="s">
        <v>30</v>
      </c>
      <c r="B27">
        <f xml:space="preserve"> B24 - B25</f>
        <v>99.466345939617909</v>
      </c>
      <c r="C27">
        <f xml:space="preserve"> C24 - C25</f>
        <v>88.688747797116108</v>
      </c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370D-B880-4E03-8BD2-063F9D60BAF3}">
  <dimension ref="A4:H19"/>
  <sheetViews>
    <sheetView workbookViewId="0">
      <selection activeCell="H13" sqref="H13"/>
    </sheetView>
  </sheetViews>
  <sheetFormatPr defaultRowHeight="14.4"/>
  <cols>
    <col min="1" max="1" width="13.44140625" bestFit="1" customWidth="1"/>
    <col min="5" max="5" width="16.33203125" bestFit="1" customWidth="1"/>
    <col min="6" max="6" width="19.44140625" bestFit="1" customWidth="1"/>
    <col min="7" max="7" width="24.88671875" bestFit="1" customWidth="1"/>
    <col min="10" max="10" width="13.44140625" bestFit="1" customWidth="1"/>
    <col min="11" max="11" width="8.33203125" bestFit="1" customWidth="1"/>
    <col min="12" max="12" width="8" bestFit="1" customWidth="1"/>
    <col min="13" max="13" width="8.109375" bestFit="1" customWidth="1"/>
    <col min="14" max="14" width="21.77734375" bestFit="1" customWidth="1"/>
    <col min="15" max="15" width="19.44140625" bestFit="1" customWidth="1"/>
  </cols>
  <sheetData>
    <row r="4" spans="1:8">
      <c r="A4" s="17"/>
      <c r="B4" s="17"/>
      <c r="C4" s="17"/>
      <c r="D4" s="17"/>
      <c r="E4" s="18"/>
      <c r="F4" s="19" t="s">
        <v>24</v>
      </c>
      <c r="G4" s="19"/>
    </row>
    <row r="5" spans="1:8">
      <c r="A5" s="7" t="s">
        <v>13</v>
      </c>
      <c r="B5" s="7" t="s">
        <v>10</v>
      </c>
      <c r="C5" s="7" t="s">
        <v>11</v>
      </c>
      <c r="D5" s="7" t="s">
        <v>12</v>
      </c>
      <c r="E5" s="7" t="s">
        <v>25</v>
      </c>
      <c r="F5" s="7" t="s">
        <v>26</v>
      </c>
      <c r="G5" s="7" t="s">
        <v>34</v>
      </c>
    </row>
    <row r="6" spans="1:8">
      <c r="A6" s="7" t="s">
        <v>14</v>
      </c>
      <c r="B6" s="10">
        <v>0.72297299999999998</v>
      </c>
      <c r="C6" s="10">
        <v>0.72531500000000004</v>
      </c>
      <c r="D6" s="10">
        <v>0.72062199999999998</v>
      </c>
      <c r="E6" s="10">
        <v>73.983999999999995</v>
      </c>
      <c r="F6" s="10">
        <v>72.696399999999997</v>
      </c>
      <c r="G6" s="7" t="s">
        <v>31</v>
      </c>
    </row>
    <row r="7" spans="1:8">
      <c r="A7" s="7" t="s">
        <v>8</v>
      </c>
      <c r="B7" s="10">
        <v>0.72126999999999997</v>
      </c>
      <c r="C7" s="10">
        <v>0.72332600000000002</v>
      </c>
      <c r="D7" s="10">
        <v>0.71800600000000003</v>
      </c>
      <c r="E7" s="10">
        <v>89.16</v>
      </c>
      <c r="F7" s="10">
        <v>87.696399999999997</v>
      </c>
      <c r="G7" s="7" t="s">
        <v>32</v>
      </c>
    </row>
    <row r="8" spans="1:8">
      <c r="A8" s="7" t="s">
        <v>9</v>
      </c>
      <c r="B8" s="10">
        <v>0.74694199999999999</v>
      </c>
      <c r="C8" s="10">
        <v>0.74700699999999998</v>
      </c>
      <c r="D8" s="10">
        <v>0.74649500000000002</v>
      </c>
      <c r="E8" s="10">
        <v>91.87</v>
      </c>
      <c r="F8" s="10">
        <v>89.756</v>
      </c>
      <c r="G8" s="7" t="s">
        <v>33</v>
      </c>
    </row>
    <row r="9" spans="1:8">
      <c r="A9" s="7" t="s">
        <v>15</v>
      </c>
      <c r="B9" s="10">
        <v>0.78110299999999999</v>
      </c>
      <c r="C9" s="10">
        <v>0.78116300000000005</v>
      </c>
      <c r="D9" s="10">
        <v>0.78146000000000004</v>
      </c>
      <c r="E9" s="10">
        <v>91.9</v>
      </c>
      <c r="F9" s="10">
        <v>89.759</v>
      </c>
      <c r="G9" s="7" t="s">
        <v>35</v>
      </c>
    </row>
    <row r="10" spans="1:8">
      <c r="H10" t="s">
        <v>23</v>
      </c>
    </row>
    <row r="18" ht="21" customHeight="1"/>
    <row r="19" ht="26.4" customHeight="1"/>
  </sheetData>
  <mergeCells count="2">
    <mergeCell ref="A4:E4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40C5-07EB-464F-A612-121AF901A8E4}">
  <dimension ref="A2:I47"/>
  <sheetViews>
    <sheetView workbookViewId="0">
      <selection activeCell="G28" sqref="G28"/>
    </sheetView>
  </sheetViews>
  <sheetFormatPr defaultRowHeight="14.4"/>
  <cols>
    <col min="1" max="1" width="14.44140625" style="1" bestFit="1" customWidth="1"/>
    <col min="2" max="2" width="15.33203125" bestFit="1" customWidth="1"/>
    <col min="3" max="3" width="14" bestFit="1" customWidth="1"/>
    <col min="4" max="4" width="12.109375" bestFit="1" customWidth="1"/>
    <col min="5" max="5" width="11" bestFit="1" customWidth="1"/>
    <col min="6" max="6" width="24.44140625" bestFit="1" customWidth="1"/>
    <col min="9" max="9" width="11.77734375" bestFit="1" customWidth="1"/>
  </cols>
  <sheetData>
    <row r="2" spans="1:9">
      <c r="A2" s="1" t="s">
        <v>0</v>
      </c>
      <c r="B2" t="s">
        <v>1</v>
      </c>
    </row>
    <row r="3" spans="1:9">
      <c r="A3" s="1" t="s">
        <v>2</v>
      </c>
      <c r="B3" t="s">
        <v>3</v>
      </c>
    </row>
    <row r="5" spans="1:9">
      <c r="A5" s="1" t="s">
        <v>7</v>
      </c>
      <c r="B5" t="s">
        <v>20</v>
      </c>
    </row>
    <row r="11" spans="1:9" s="3" customFormat="1">
      <c r="A11" s="2"/>
    </row>
    <row r="12" spans="1:9">
      <c r="B12" s="11"/>
      <c r="C12" s="11"/>
    </row>
    <row r="13" spans="1:9">
      <c r="A13" s="4" t="s">
        <v>21</v>
      </c>
      <c r="B13" s="6" t="s">
        <v>5</v>
      </c>
      <c r="C13" s="6" t="s">
        <v>6</v>
      </c>
      <c r="D13" s="7" t="s">
        <v>17</v>
      </c>
      <c r="E13" s="7" t="s">
        <v>10</v>
      </c>
      <c r="F13" s="7" t="s">
        <v>16</v>
      </c>
    </row>
    <row r="14" spans="1:9">
      <c r="A14" s="5" t="s">
        <v>14</v>
      </c>
      <c r="B14" s="7">
        <v>63.572000000000003</v>
      </c>
      <c r="C14" s="7">
        <v>62.195</v>
      </c>
      <c r="D14" s="7">
        <v>0.60141</v>
      </c>
      <c r="E14" s="7">
        <v>0.59579000000000004</v>
      </c>
      <c r="F14" s="7">
        <v>0.59758</v>
      </c>
      <c r="G14" s="15"/>
      <c r="H14" s="9"/>
      <c r="I14" t="s">
        <v>18</v>
      </c>
    </row>
    <row r="15" spans="1:9">
      <c r="A15" s="5" t="s">
        <v>8</v>
      </c>
      <c r="B15" s="7">
        <v>1</v>
      </c>
      <c r="C15" s="7">
        <v>81.706999999999994</v>
      </c>
      <c r="D15" s="7">
        <v>0.61234</v>
      </c>
      <c r="E15" s="7">
        <v>0.61399999999999999</v>
      </c>
      <c r="F15" s="7">
        <v>0.60699999999999998</v>
      </c>
    </row>
    <row r="16" spans="1:9">
      <c r="A16" s="5" t="s">
        <v>9</v>
      </c>
      <c r="B16" s="7">
        <v>99.932000000000002</v>
      </c>
      <c r="C16" s="8">
        <v>85.366</v>
      </c>
      <c r="D16" s="7">
        <v>0.69118000000000002</v>
      </c>
      <c r="E16" s="7">
        <v>0.68959999999999999</v>
      </c>
      <c r="F16" s="7">
        <v>0.69006000000000001</v>
      </c>
    </row>
    <row r="17" spans="1:6">
      <c r="A17" s="5" t="s">
        <v>15</v>
      </c>
      <c r="B17" s="7">
        <v>99.626999999999995</v>
      </c>
      <c r="C17" s="7">
        <v>86.721000000000004</v>
      </c>
      <c r="D17" s="8">
        <v>0.69464999999999999</v>
      </c>
      <c r="E17" s="8">
        <v>0.69289000000000001</v>
      </c>
      <c r="F17" s="8">
        <v>0.6925</v>
      </c>
    </row>
    <row r="18" spans="1:6">
      <c r="A18" s="5"/>
    </row>
    <row r="19" spans="1:6">
      <c r="A19" s="5"/>
    </row>
    <row r="20" spans="1:6">
      <c r="A20" s="5"/>
    </row>
    <row r="21" spans="1:6">
      <c r="A21" s="5"/>
    </row>
    <row r="22" spans="1:6">
      <c r="A22" s="5"/>
    </row>
    <row r="23" spans="1:6">
      <c r="A23" s="5"/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</vt:lpstr>
      <vt:lpstr>Random Forest</vt:lpstr>
      <vt:lpstr>SVM</vt:lpstr>
      <vt:lpstr>Decision Tree</vt:lpstr>
      <vt:lpstr>Best Precision, Recall and F1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Thapa</dc:creator>
  <cp:lastModifiedBy>Bishal Thapa</cp:lastModifiedBy>
  <dcterms:created xsi:type="dcterms:W3CDTF">2015-06-05T18:17:20Z</dcterms:created>
  <dcterms:modified xsi:type="dcterms:W3CDTF">2021-12-09T03:49:36Z</dcterms:modified>
</cp:coreProperties>
</file>