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08" windowWidth="22692" windowHeight="7452"/>
  </bookViews>
  <sheets>
    <sheet name="Data" sheetId="1" r:id="rId1"/>
    <sheet name="Pivot Table" sheetId="9" r:id="rId2"/>
    <sheet name="Dashboard" sheetId="5" r:id="rId3"/>
  </sheets>
  <definedNames>
    <definedName name="_xlnm._FilterDatabase" localSheetId="0" hidden="1">Data!$A$2:$L$102</definedName>
    <definedName name="_xlnm.Extract" localSheetId="0">Data!#REF!</definedName>
  </definedNames>
  <calcPr calcId="144525"/>
  <pivotCaches>
    <pivotCache cacheId="0" r:id="rId4"/>
  </pivotCaches>
</workbook>
</file>

<file path=xl/calcChain.xml><?xml version="1.0" encoding="utf-8"?>
<calcChain xmlns="http://schemas.openxmlformats.org/spreadsheetml/2006/main">
  <c r="C16" i="5" l="1"/>
  <c r="C11" i="5"/>
  <c r="C12" i="5"/>
  <c r="C43" i="5" l="1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5" i="5"/>
  <c r="C14" i="5"/>
  <c r="C13" i="5"/>
  <c r="C44" i="5" l="1"/>
  <c r="D31" i="5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D23" i="5" l="1"/>
  <c r="D42" i="5"/>
  <c r="D13" i="5"/>
  <c r="D17" i="5"/>
  <c r="D22" i="5"/>
  <c r="D14" i="5"/>
  <c r="D11" i="5"/>
  <c r="D33" i="5"/>
  <c r="D25" i="5"/>
  <c r="D28" i="5"/>
  <c r="D20" i="5"/>
  <c r="D24" i="5"/>
  <c r="D34" i="5"/>
  <c r="D16" i="5"/>
  <c r="D26" i="5"/>
  <c r="D37" i="5"/>
  <c r="D18" i="5"/>
  <c r="D40" i="5"/>
  <c r="D29" i="5"/>
  <c r="D35" i="5"/>
  <c r="D32" i="5"/>
  <c r="D39" i="5"/>
  <c r="D21" i="5"/>
  <c r="D27" i="5"/>
  <c r="D15" i="5"/>
  <c r="D38" i="5"/>
  <c r="D12" i="5"/>
  <c r="D43" i="5"/>
  <c r="D36" i="5"/>
  <c r="D19" i="5"/>
  <c r="D41" i="5"/>
  <c r="D30" i="5"/>
</calcChain>
</file>

<file path=xl/sharedStrings.xml><?xml version="1.0" encoding="utf-8"?>
<sst xmlns="http://schemas.openxmlformats.org/spreadsheetml/2006/main" count="891" uniqueCount="262">
  <si>
    <t>S.No</t>
  </si>
  <si>
    <t>Date</t>
  </si>
  <si>
    <t>Time</t>
  </si>
  <si>
    <t>Description</t>
  </si>
  <si>
    <t>Category</t>
  </si>
  <si>
    <t>Amount</t>
  </si>
  <si>
    <t>Payment mode</t>
  </si>
  <si>
    <t>Location</t>
  </si>
  <si>
    <t>Priority</t>
  </si>
  <si>
    <t>Recurring</t>
  </si>
  <si>
    <t>Receipt</t>
  </si>
  <si>
    <t>Note</t>
  </si>
  <si>
    <t>Food</t>
  </si>
  <si>
    <t>Tea &amp; Biscuits</t>
  </si>
  <si>
    <t>Cash</t>
  </si>
  <si>
    <t>Karachi</t>
  </si>
  <si>
    <t>Low</t>
  </si>
  <si>
    <t>Yes</t>
  </si>
  <si>
    <t>No</t>
  </si>
  <si>
    <t>Morning Tea</t>
  </si>
  <si>
    <t>Transport</t>
  </si>
  <si>
    <t>Metro</t>
  </si>
  <si>
    <t>card</t>
  </si>
  <si>
    <t>Lahore</t>
  </si>
  <si>
    <t>Medium</t>
  </si>
  <si>
    <t>yes</t>
  </si>
  <si>
    <t>Office</t>
  </si>
  <si>
    <t>Lunch</t>
  </si>
  <si>
    <t>UPI</t>
  </si>
  <si>
    <t>Islamabad</t>
  </si>
  <si>
    <t>Client Meeting</t>
  </si>
  <si>
    <t>Bills</t>
  </si>
  <si>
    <t>Mobile Recharge</t>
  </si>
  <si>
    <t>Rawalpindi</t>
  </si>
  <si>
    <t>High</t>
  </si>
  <si>
    <t>Monthly</t>
  </si>
  <si>
    <t>Shopping</t>
  </si>
  <si>
    <t>Groceries</t>
  </si>
  <si>
    <t>Weekly</t>
  </si>
  <si>
    <t>Uber</t>
  </si>
  <si>
    <t>Card</t>
  </si>
  <si>
    <t>Airport</t>
  </si>
  <si>
    <t>Fast Food</t>
  </si>
  <si>
    <t>Quick meal</t>
  </si>
  <si>
    <t>Entertainment</t>
  </si>
  <si>
    <t>Movie</t>
  </si>
  <si>
    <t>Weekend</t>
  </si>
  <si>
    <t>Clothes</t>
  </si>
  <si>
    <t>Eid</t>
  </si>
  <si>
    <t>Dinner</t>
  </si>
  <si>
    <t>Family</t>
  </si>
  <si>
    <t>Fuel</t>
  </si>
  <si>
    <t>Brunches</t>
  </si>
  <si>
    <t xml:space="preserve">Health </t>
  </si>
  <si>
    <t>Medicine</t>
  </si>
  <si>
    <t>Prescription</t>
  </si>
  <si>
    <t>Education</t>
  </si>
  <si>
    <t>Book</t>
  </si>
  <si>
    <t>Course Materials</t>
  </si>
  <si>
    <t>Anniversary</t>
  </si>
  <si>
    <t>Alone</t>
  </si>
  <si>
    <t>Gifts</t>
  </si>
  <si>
    <t>Birthday</t>
  </si>
  <si>
    <t>Internet</t>
  </si>
  <si>
    <t>Late Night</t>
  </si>
  <si>
    <t>Snacks</t>
  </si>
  <si>
    <t>Utilities</t>
  </si>
  <si>
    <t>Electricity Bills</t>
  </si>
  <si>
    <t>Meter Payment</t>
  </si>
  <si>
    <t>Salf-Care</t>
  </si>
  <si>
    <t>Salon</t>
  </si>
  <si>
    <t>Haircut+Beard</t>
  </si>
  <si>
    <t>Charity</t>
  </si>
  <si>
    <t>Masjid Doration</t>
  </si>
  <si>
    <t>Technology</t>
  </si>
  <si>
    <t>Mobile Repair</t>
  </si>
  <si>
    <t>Leisure</t>
  </si>
  <si>
    <t>Bowling</t>
  </si>
  <si>
    <t>Friends Night Out</t>
  </si>
  <si>
    <t>Airport Taxi</t>
  </si>
  <si>
    <t>Flight Picking</t>
  </si>
  <si>
    <t>Home</t>
  </si>
  <si>
    <t>Kitchenware</t>
  </si>
  <si>
    <t>New Blander</t>
  </si>
  <si>
    <t>Car Premium</t>
  </si>
  <si>
    <t>Insurance</t>
  </si>
  <si>
    <t>Quarterly</t>
  </si>
  <si>
    <t>Pets</t>
  </si>
  <si>
    <t xml:space="preserve">Vet Visit </t>
  </si>
  <si>
    <t>Cat Checkup</t>
  </si>
  <si>
    <t>Fitness</t>
  </si>
  <si>
    <t>GYM Membership</t>
  </si>
  <si>
    <t>Renewal</t>
  </si>
  <si>
    <t>Hobbies</t>
  </si>
  <si>
    <t>Art Supplies</t>
  </si>
  <si>
    <t>Watercolars</t>
  </si>
  <si>
    <t>Travel</t>
  </si>
  <si>
    <t>Air Ticket</t>
  </si>
  <si>
    <t>Dubai Trip</t>
  </si>
  <si>
    <t>Online Course</t>
  </si>
  <si>
    <t>Data Science</t>
  </si>
  <si>
    <t>Electronic</t>
  </si>
  <si>
    <t>Smartwatches</t>
  </si>
  <si>
    <t>Birthday Gifts</t>
  </si>
  <si>
    <t>concert</t>
  </si>
  <si>
    <t>RideShare</t>
  </si>
  <si>
    <t>Study table</t>
  </si>
  <si>
    <t>Furniture</t>
  </si>
  <si>
    <t>Vitamins</t>
  </si>
  <si>
    <t>Monthly Supply</t>
  </si>
  <si>
    <t>Subcription</t>
  </si>
  <si>
    <t>Netflix</t>
  </si>
  <si>
    <t>Home Delivery</t>
  </si>
  <si>
    <t>Auto Rackshaw</t>
  </si>
  <si>
    <t>short distance</t>
  </si>
  <si>
    <t>Legal</t>
  </si>
  <si>
    <t>Notary Fees</t>
  </si>
  <si>
    <t>AC service</t>
  </si>
  <si>
    <t>Annual Mantenance</t>
  </si>
  <si>
    <t>Child Care</t>
  </si>
  <si>
    <t>School Trip</t>
  </si>
  <si>
    <t>Educational Trip</t>
  </si>
  <si>
    <t>Investment</t>
  </si>
  <si>
    <t>Mutual Fund</t>
  </si>
  <si>
    <t>Monthky SIP</t>
  </si>
  <si>
    <t>Health Premium</t>
  </si>
  <si>
    <t>Quarterly payment</t>
  </si>
  <si>
    <t>Repair</t>
  </si>
  <si>
    <t>Membership</t>
  </si>
  <si>
    <t>Wedding</t>
  </si>
  <si>
    <t>Medical</t>
  </si>
  <si>
    <t>Luxury</t>
  </si>
  <si>
    <t>Dining</t>
  </si>
  <si>
    <t>Collectibles</t>
  </si>
  <si>
    <t>Space</t>
  </si>
  <si>
    <t>Digital</t>
  </si>
  <si>
    <t>Philanthropy</t>
  </si>
  <si>
    <t>Mobile Screen</t>
  </si>
  <si>
    <t>Club Fee</t>
  </si>
  <si>
    <t>Gas Bill</t>
  </si>
  <si>
    <t>Dental Implant</t>
  </si>
  <si>
    <t>Car Rental</t>
  </si>
  <si>
    <t>Roof Repair</t>
  </si>
  <si>
    <t>Theater</t>
  </si>
  <si>
    <t>Textbook</t>
  </si>
  <si>
    <t>Property registry</t>
  </si>
  <si>
    <t>WiIFi Router</t>
  </si>
  <si>
    <t>Travel Policy</t>
  </si>
  <si>
    <t>Photography</t>
  </si>
  <si>
    <t>Designer Watch</t>
  </si>
  <si>
    <t>Hotel Booking</t>
  </si>
  <si>
    <t>Drone</t>
  </si>
  <si>
    <t>Fine Resturant</t>
  </si>
  <si>
    <t>Personal Trainer</t>
  </si>
  <si>
    <t>Groming</t>
  </si>
  <si>
    <t>Language Cource</t>
  </si>
  <si>
    <t>VIP Concert</t>
  </si>
  <si>
    <t>Smart Devices</t>
  </si>
  <si>
    <t>Luxury Car Hire</t>
  </si>
  <si>
    <t>Helicopter Tour</t>
  </si>
  <si>
    <t>Rare Coin</t>
  </si>
  <si>
    <t>Patent Filing</t>
  </si>
  <si>
    <t>AI course</t>
  </si>
  <si>
    <t>Private Chef</t>
  </si>
  <si>
    <t>DNA Test</t>
  </si>
  <si>
    <t xml:space="preserve"> Crypto wallet</t>
  </si>
  <si>
    <t>Solar Panel</t>
  </si>
  <si>
    <t>Scuba Gear</t>
  </si>
  <si>
    <t>Yacht Rental</t>
  </si>
  <si>
    <t>Zero-G Experience</t>
  </si>
  <si>
    <t>Virtual Land</t>
  </si>
  <si>
    <t>NFT Art</t>
  </si>
  <si>
    <t>Cryotherapy</t>
  </si>
  <si>
    <t>Quantum Computing</t>
  </si>
  <si>
    <t>Robot Vaccum</t>
  </si>
  <si>
    <t>Hyperloop ticket</t>
  </si>
  <si>
    <t>Hologram Concert</t>
  </si>
  <si>
    <t>Lab-Grown Meat</t>
  </si>
  <si>
    <t>Space Hotel</t>
  </si>
  <si>
    <t>Orphanage Donation</t>
  </si>
  <si>
    <t>Hotel Stay</t>
  </si>
  <si>
    <t>Inernational Patent</t>
  </si>
  <si>
    <t>Oxbridge Program</t>
  </si>
  <si>
    <t>Stem Cell Therapy</t>
  </si>
  <si>
    <t>Blue Chip Art</t>
  </si>
  <si>
    <t>Private Jet Share</t>
  </si>
  <si>
    <t>Global Think Tank</t>
  </si>
  <si>
    <t>Quantum Computer</t>
  </si>
  <si>
    <t>Accidental Demage</t>
  </si>
  <si>
    <t>Annual Subscription</t>
  </si>
  <si>
    <t>Monthly Cylinder</t>
  </si>
  <si>
    <t>New PS5 game</t>
  </si>
  <si>
    <t>Video Game</t>
  </si>
  <si>
    <t>Engagement Ring</t>
  </si>
  <si>
    <t>Gold Ring</t>
  </si>
  <si>
    <t>Molar tooth</t>
  </si>
  <si>
    <t>Outsation trip</t>
  </si>
  <si>
    <t>Leakage fix</t>
  </si>
  <si>
    <t>Family Show</t>
  </si>
  <si>
    <t>Semester Books</t>
  </si>
  <si>
    <t>Upgrade</t>
  </si>
  <si>
    <t>New House</t>
  </si>
  <si>
    <t>Europe Trip</t>
  </si>
  <si>
    <t>New Lens</t>
  </si>
  <si>
    <t>Anniversary Gift</t>
  </si>
  <si>
    <t>Weekend gateway</t>
  </si>
  <si>
    <t>Vlogging gear</t>
  </si>
  <si>
    <t>Night stay</t>
  </si>
  <si>
    <t>Monthly Session</t>
  </si>
  <si>
    <t>Dog Spa</t>
  </si>
  <si>
    <t>Front Row Seat</t>
  </si>
  <si>
    <t>Birthday Surprise</t>
  </si>
  <si>
    <t>Invention Right</t>
  </si>
  <si>
    <t>Professional Development</t>
  </si>
  <si>
    <t>Dinner Party</t>
  </si>
  <si>
    <t>Bucket Lists Item</t>
  </si>
  <si>
    <t>Metaverse Plot</t>
  </si>
  <si>
    <t>digital Collectible</t>
  </si>
  <si>
    <t>Recovery session</t>
  </si>
  <si>
    <t>Futuristic Travel</t>
  </si>
  <si>
    <t>Smart home Upgrade</t>
  </si>
  <si>
    <t>Tribute Show</t>
  </si>
  <si>
    <t>Experimental dining</t>
  </si>
  <si>
    <t>Reservation Deposit</t>
  </si>
  <si>
    <t>Annual Charity</t>
  </si>
  <si>
    <t>Lunar New Year</t>
  </si>
  <si>
    <t>Global IP Rights</t>
  </si>
  <si>
    <t>Year Board</t>
  </si>
  <si>
    <t>Research Lab</t>
  </si>
  <si>
    <t>World cup Box</t>
  </si>
  <si>
    <t>Corporate Hospitality</t>
  </si>
  <si>
    <t>Car Reffil</t>
  </si>
  <si>
    <t>Friends Outing</t>
  </si>
  <si>
    <t>Screen Replacement</t>
  </si>
  <si>
    <t>Documents Attestation</t>
  </si>
  <si>
    <t>Late Night Craving</t>
  </si>
  <si>
    <t>Yearly Plan</t>
  </si>
  <si>
    <t>Office Commute</t>
  </si>
  <si>
    <t>Musuc Festivel</t>
  </si>
  <si>
    <t>World Economic Forum</t>
  </si>
  <si>
    <t>Business Consortium</t>
  </si>
  <si>
    <t>Picasso Sketch</t>
  </si>
  <si>
    <t>Medical Tourism</t>
  </si>
  <si>
    <t>Ancestry Report</t>
  </si>
  <si>
    <t>Green Energy</t>
  </si>
  <si>
    <t>Vacation Prep</t>
  </si>
  <si>
    <t>Corporate Event</t>
  </si>
  <si>
    <t>Spanish classes</t>
  </si>
  <si>
    <t>Google Nest</t>
  </si>
  <si>
    <t>Wedding day</t>
  </si>
  <si>
    <t>Investment Piece</t>
  </si>
  <si>
    <t>Digital Assets</t>
  </si>
  <si>
    <t>Row Labels</t>
  </si>
  <si>
    <t>Grand Total</t>
  </si>
  <si>
    <t>Sum of Amount</t>
  </si>
  <si>
    <t>Column Labels</t>
  </si>
  <si>
    <t>Start Date</t>
  </si>
  <si>
    <t>End Date</t>
  </si>
  <si>
    <t>Total</t>
  </si>
  <si>
    <t>PIVOT TABLE</t>
  </si>
  <si>
    <t>DASHBOARD OF PERSONAL EXPENSE TRACKER</t>
  </si>
  <si>
    <t>MONTHLY PERSONAL EXPENSE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</si>
</sst>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3" tint="-0.249977111117893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5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15" fontId="0" fillId="0" borderId="0" xfId="0" applyNumberFormat="1" applyAlignment="1">
      <alignment horizontal="left"/>
    </xf>
    <xf numFmtId="20" fontId="0" fillId="0" borderId="0" xfId="0" applyNumberFormat="1" applyAlignment="1">
      <alignment horizontal="left" indent="1"/>
    </xf>
    <xf numFmtId="0" fontId="0" fillId="3" borderId="0" xfId="0" applyFill="1"/>
    <xf numFmtId="0" fontId="6" fillId="3" borderId="0" xfId="0" applyFont="1" applyFill="1"/>
    <xf numFmtId="0" fontId="4" fillId="3" borderId="0" xfId="0" applyFont="1" applyFill="1"/>
    <xf numFmtId="14" fontId="0" fillId="3" borderId="1" xfId="2" applyNumberFormat="1" applyFont="1" applyFill="1"/>
    <xf numFmtId="14" fontId="0" fillId="3" borderId="0" xfId="0" applyNumberFormat="1" applyFill="1"/>
    <xf numFmtId="0" fontId="5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NumberFormat="1" applyFont="1" applyFill="1" applyBorder="1"/>
    <xf numFmtId="9" fontId="0" fillId="3" borderId="0" xfId="1" applyFont="1" applyFill="1"/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/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3">
    <cellStyle name="Normal" xfId="0" builtinId="0"/>
    <cellStyle name="Note" xfId="2" builtinId="10"/>
    <cellStyle name="Percent" xfId="1" builtinId="5"/>
  </cellStyles>
  <dxfs count="17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\-mmm\-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cat>
            <c:strRef>
              <c:f>Dashboard!$B$11:$B$43</c:f>
              <c:strCache>
                <c:ptCount val="33"/>
                <c:pt idx="0">
                  <c:v>Food</c:v>
                </c:pt>
                <c:pt idx="1">
                  <c:v>Transport</c:v>
                </c:pt>
                <c:pt idx="2">
                  <c:v>Bills</c:v>
                </c:pt>
                <c:pt idx="3">
                  <c:v>Shopping</c:v>
                </c:pt>
                <c:pt idx="4">
                  <c:v>Entertainment</c:v>
                </c:pt>
                <c:pt idx="5">
                  <c:v>Health </c:v>
                </c:pt>
                <c:pt idx="6">
                  <c:v>Education</c:v>
                </c:pt>
                <c:pt idx="7">
                  <c:v>Utilities</c:v>
                </c:pt>
                <c:pt idx="8">
                  <c:v>Salf-Care</c:v>
                </c:pt>
                <c:pt idx="9">
                  <c:v>Gifts</c:v>
                </c:pt>
                <c:pt idx="10">
                  <c:v>Technology</c:v>
                </c:pt>
                <c:pt idx="11">
                  <c:v>Leisure</c:v>
                </c:pt>
                <c:pt idx="12">
                  <c:v>Home</c:v>
                </c:pt>
                <c:pt idx="13">
                  <c:v>Insurance</c:v>
                </c:pt>
                <c:pt idx="14">
                  <c:v>Pets</c:v>
                </c:pt>
                <c:pt idx="15">
                  <c:v>Hobbies</c:v>
                </c:pt>
                <c:pt idx="16">
                  <c:v>Fitness</c:v>
                </c:pt>
                <c:pt idx="17">
                  <c:v>Travel</c:v>
                </c:pt>
                <c:pt idx="18">
                  <c:v>Electronic</c:v>
                </c:pt>
                <c:pt idx="19">
                  <c:v>Subcription</c:v>
                </c:pt>
                <c:pt idx="20">
                  <c:v>Legal</c:v>
                </c:pt>
                <c:pt idx="21">
                  <c:v>Child Care</c:v>
                </c:pt>
                <c:pt idx="22">
                  <c:v>Investment</c:v>
                </c:pt>
                <c:pt idx="23">
                  <c:v>Repair</c:v>
                </c:pt>
                <c:pt idx="24">
                  <c:v>Membership</c:v>
                </c:pt>
                <c:pt idx="25">
                  <c:v>Wedding</c:v>
                </c:pt>
                <c:pt idx="26">
                  <c:v>Medical</c:v>
                </c:pt>
                <c:pt idx="27">
                  <c:v>Luxury</c:v>
                </c:pt>
                <c:pt idx="28">
                  <c:v>Dining</c:v>
                </c:pt>
                <c:pt idx="29">
                  <c:v>Collectibles</c:v>
                </c:pt>
                <c:pt idx="30">
                  <c:v>Space</c:v>
                </c:pt>
                <c:pt idx="31">
                  <c:v>Digital</c:v>
                </c:pt>
                <c:pt idx="32">
                  <c:v>Philanthropy</c:v>
                </c:pt>
              </c:strCache>
            </c:strRef>
          </c:cat>
          <c:val>
            <c:numRef>
              <c:f>Dashboard!$D$11:$D$43</c:f>
              <c:numCache>
                <c:formatCode>0%</c:formatCode>
                <c:ptCount val="33"/>
                <c:pt idx="0">
                  <c:v>4.6634494622722005E-4</c:v>
                </c:pt>
                <c:pt idx="1">
                  <c:v>2.6619660412051539E-2</c:v>
                </c:pt>
                <c:pt idx="2">
                  <c:v>1.4804601467530794E-4</c:v>
                </c:pt>
                <c:pt idx="3">
                  <c:v>3.9478937246748789E-4</c:v>
                </c:pt>
                <c:pt idx="4">
                  <c:v>7.7267682492621143E-2</c:v>
                </c:pt>
                <c:pt idx="5">
                  <c:v>0.15900141976128074</c:v>
                </c:pt>
                <c:pt idx="6">
                  <c:v>3.1820023420879522E-2</c:v>
                </c:pt>
                <c:pt idx="7">
                  <c:v>2.0479698696750933E-4</c:v>
                </c:pt>
                <c:pt idx="8">
                  <c:v>5.9218405870123176E-5</c:v>
                </c:pt>
                <c:pt idx="9">
                  <c:v>2.4674335779217993E-5</c:v>
                </c:pt>
                <c:pt idx="10">
                  <c:v>0.47105774436105069</c:v>
                </c:pt>
                <c:pt idx="11">
                  <c:v>3.9478937246748789E-5</c:v>
                </c:pt>
                <c:pt idx="12">
                  <c:v>5.8231432438954457E-3</c:v>
                </c:pt>
                <c:pt idx="13">
                  <c:v>8.1425308071419371E-4</c:v>
                </c:pt>
                <c:pt idx="14">
                  <c:v>1.6778548329868235E-4</c:v>
                </c:pt>
                <c:pt idx="15">
                  <c:v>2.5118473823243915E-3</c:v>
                </c:pt>
                <c:pt idx="16">
                  <c:v>1.4804601467530794E-4</c:v>
                </c:pt>
                <c:pt idx="17">
                  <c:v>3.8541312487138504E-2</c:v>
                </c:pt>
                <c:pt idx="18">
                  <c:v>2.6648282641555431E-3</c:v>
                </c:pt>
                <c:pt idx="19">
                  <c:v>4.9348671558435986E-5</c:v>
                </c:pt>
                <c:pt idx="20">
                  <c:v>8.7001707957522646E-3</c:v>
                </c:pt>
                <c:pt idx="21">
                  <c:v>1.2337167889608995E-4</c:v>
                </c:pt>
                <c:pt idx="22">
                  <c:v>0.12386516561167432</c:v>
                </c:pt>
                <c:pt idx="23">
                  <c:v>1.9739468623374394E-4</c:v>
                </c:pt>
                <c:pt idx="24">
                  <c:v>1.6877245672985108E-2</c:v>
                </c:pt>
                <c:pt idx="25">
                  <c:v>2.2206902201296194E-3</c:v>
                </c:pt>
                <c:pt idx="26">
                  <c:v>1.5791574898699515E-3</c:v>
                </c:pt>
                <c:pt idx="27">
                  <c:v>3.7011503668826985E-3</c:v>
                </c:pt>
                <c:pt idx="28">
                  <c:v>3.3557096659736469E-4</c:v>
                </c:pt>
                <c:pt idx="29">
                  <c:v>3.9478937246748783E-3</c:v>
                </c:pt>
                <c:pt idx="30">
                  <c:v>1.7272035045452595E-2</c:v>
                </c:pt>
                <c:pt idx="31">
                  <c:v>8.8827608805184773E-4</c:v>
                </c:pt>
                <c:pt idx="32">
                  <c:v>2.4674335779217992E-3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cat>
            <c:strRef>
              <c:f>Dashboard!$B$11:$B$43</c:f>
              <c:strCache>
                <c:ptCount val="33"/>
                <c:pt idx="0">
                  <c:v>Food</c:v>
                </c:pt>
                <c:pt idx="1">
                  <c:v>Transport</c:v>
                </c:pt>
                <c:pt idx="2">
                  <c:v>Bills</c:v>
                </c:pt>
                <c:pt idx="3">
                  <c:v>Shopping</c:v>
                </c:pt>
                <c:pt idx="4">
                  <c:v>Entertainment</c:v>
                </c:pt>
                <c:pt idx="5">
                  <c:v>Health </c:v>
                </c:pt>
                <c:pt idx="6">
                  <c:v>Education</c:v>
                </c:pt>
                <c:pt idx="7">
                  <c:v>Utilities</c:v>
                </c:pt>
                <c:pt idx="8">
                  <c:v>Salf-Care</c:v>
                </c:pt>
                <c:pt idx="9">
                  <c:v>Gifts</c:v>
                </c:pt>
                <c:pt idx="10">
                  <c:v>Technology</c:v>
                </c:pt>
                <c:pt idx="11">
                  <c:v>Leisure</c:v>
                </c:pt>
                <c:pt idx="12">
                  <c:v>Home</c:v>
                </c:pt>
                <c:pt idx="13">
                  <c:v>Insurance</c:v>
                </c:pt>
                <c:pt idx="14">
                  <c:v>Pets</c:v>
                </c:pt>
                <c:pt idx="15">
                  <c:v>Hobbies</c:v>
                </c:pt>
                <c:pt idx="16">
                  <c:v>Fitness</c:v>
                </c:pt>
                <c:pt idx="17">
                  <c:v>Travel</c:v>
                </c:pt>
                <c:pt idx="18">
                  <c:v>Electronic</c:v>
                </c:pt>
                <c:pt idx="19">
                  <c:v>Subcription</c:v>
                </c:pt>
                <c:pt idx="20">
                  <c:v>Legal</c:v>
                </c:pt>
                <c:pt idx="21">
                  <c:v>Child Care</c:v>
                </c:pt>
                <c:pt idx="22">
                  <c:v>Investment</c:v>
                </c:pt>
                <c:pt idx="23">
                  <c:v>Repair</c:v>
                </c:pt>
                <c:pt idx="24">
                  <c:v>Membership</c:v>
                </c:pt>
                <c:pt idx="25">
                  <c:v>Wedding</c:v>
                </c:pt>
                <c:pt idx="26">
                  <c:v>Medical</c:v>
                </c:pt>
                <c:pt idx="27">
                  <c:v>Luxury</c:v>
                </c:pt>
                <c:pt idx="28">
                  <c:v>Dining</c:v>
                </c:pt>
                <c:pt idx="29">
                  <c:v>Collectibles</c:v>
                </c:pt>
                <c:pt idx="30">
                  <c:v>Space</c:v>
                </c:pt>
                <c:pt idx="31">
                  <c:v>Digital</c:v>
                </c:pt>
                <c:pt idx="32">
                  <c:v>Philanthropy</c:v>
                </c:pt>
              </c:strCache>
            </c:strRef>
          </c:cat>
          <c:val>
            <c:numRef>
              <c:f>Dashboard!$C$11:$C$43</c:f>
              <c:numCache>
                <c:formatCode>General</c:formatCode>
                <c:ptCount val="33"/>
                <c:pt idx="0">
                  <c:v>9450</c:v>
                </c:pt>
                <c:pt idx="1">
                  <c:v>539420</c:v>
                </c:pt>
                <c:pt idx="2">
                  <c:v>3000</c:v>
                </c:pt>
                <c:pt idx="3">
                  <c:v>8000</c:v>
                </c:pt>
                <c:pt idx="4">
                  <c:v>1565750</c:v>
                </c:pt>
                <c:pt idx="5">
                  <c:v>3222000</c:v>
                </c:pt>
                <c:pt idx="6">
                  <c:v>644800</c:v>
                </c:pt>
                <c:pt idx="7">
                  <c:v>4150</c:v>
                </c:pt>
                <c:pt idx="8">
                  <c:v>1200</c:v>
                </c:pt>
                <c:pt idx="9">
                  <c:v>500</c:v>
                </c:pt>
                <c:pt idx="10">
                  <c:v>9545500</c:v>
                </c:pt>
                <c:pt idx="11">
                  <c:v>800</c:v>
                </c:pt>
                <c:pt idx="12">
                  <c:v>118000</c:v>
                </c:pt>
                <c:pt idx="13">
                  <c:v>16500</c:v>
                </c:pt>
                <c:pt idx="14">
                  <c:v>3400</c:v>
                </c:pt>
                <c:pt idx="15">
                  <c:v>50900</c:v>
                </c:pt>
                <c:pt idx="16">
                  <c:v>3000</c:v>
                </c:pt>
                <c:pt idx="17">
                  <c:v>781000</c:v>
                </c:pt>
                <c:pt idx="18">
                  <c:v>54000</c:v>
                </c:pt>
                <c:pt idx="19">
                  <c:v>1000</c:v>
                </c:pt>
                <c:pt idx="20">
                  <c:v>176300</c:v>
                </c:pt>
                <c:pt idx="21">
                  <c:v>2500</c:v>
                </c:pt>
                <c:pt idx="22">
                  <c:v>2510000</c:v>
                </c:pt>
                <c:pt idx="23">
                  <c:v>4000</c:v>
                </c:pt>
                <c:pt idx="24">
                  <c:v>342000</c:v>
                </c:pt>
                <c:pt idx="25">
                  <c:v>45000</c:v>
                </c:pt>
                <c:pt idx="26">
                  <c:v>32000</c:v>
                </c:pt>
                <c:pt idx="27">
                  <c:v>75000</c:v>
                </c:pt>
                <c:pt idx="28">
                  <c:v>6800</c:v>
                </c:pt>
                <c:pt idx="29">
                  <c:v>80000</c:v>
                </c:pt>
                <c:pt idx="30">
                  <c:v>350000</c:v>
                </c:pt>
                <c:pt idx="31">
                  <c:v>18000</c:v>
                </c:pt>
                <c:pt idx="32">
                  <c:v>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60960"/>
        <c:axId val="204762496"/>
      </c:areaChart>
      <c:catAx>
        <c:axId val="20476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62496"/>
        <c:crosses val="autoZero"/>
        <c:auto val="1"/>
        <c:lblAlgn val="ctr"/>
        <c:lblOffset val="100"/>
        <c:noMultiLvlLbl val="0"/>
      </c:catAx>
      <c:valAx>
        <c:axId val="20476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760960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28</xdr:row>
      <xdr:rowOff>60960</xdr:rowOff>
    </xdr:from>
    <xdr:to>
      <xdr:col>23</xdr:col>
      <xdr:colOff>0</xdr:colOff>
      <xdr:row>42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27</xdr:row>
      <xdr:rowOff>148590</xdr:rowOff>
    </xdr:from>
    <xdr:to>
      <xdr:col>14</xdr:col>
      <xdr:colOff>281940</xdr:colOff>
      <xdr:row>43</xdr:row>
      <xdr:rowOff>129540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228600</xdr:colOff>
      <xdr:row>2</xdr:row>
      <xdr:rowOff>68580</xdr:rowOff>
    </xdr:from>
    <xdr:to>
      <xdr:col>20</xdr:col>
      <xdr:colOff>228600</xdr:colOff>
      <xdr:row>6</xdr:row>
      <xdr:rowOff>0</xdr:rowOff>
    </xdr:to>
    <xdr:sp macro="" textlink="">
      <xdr:nvSpPr>
        <xdr:cNvPr id="3" name="Rounded Rectangle 2"/>
        <xdr:cNvSpPr/>
      </xdr:nvSpPr>
      <xdr:spPr>
        <a:xfrm>
          <a:off x="10690860" y="25146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222600</xdr:colOff>
      <xdr:row>6</xdr:row>
      <xdr:rowOff>121192</xdr:rowOff>
    </xdr:from>
    <xdr:to>
      <xdr:col>7</xdr:col>
      <xdr:colOff>222600</xdr:colOff>
      <xdr:row>11</xdr:row>
      <xdr:rowOff>37372</xdr:rowOff>
    </xdr:to>
    <xdr:sp macro="" textlink="">
      <xdr:nvSpPr>
        <xdr:cNvPr id="5" name="Rounded Rectangle 4"/>
        <xdr:cNvSpPr/>
      </xdr:nvSpPr>
      <xdr:spPr>
        <a:xfrm>
          <a:off x="2760060" y="1287052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222600</xdr:colOff>
      <xdr:row>2</xdr:row>
      <xdr:rowOff>45720</xdr:rowOff>
    </xdr:from>
    <xdr:to>
      <xdr:col>7</xdr:col>
      <xdr:colOff>222600</xdr:colOff>
      <xdr:row>5</xdr:row>
      <xdr:rowOff>411480</xdr:rowOff>
    </xdr:to>
    <xdr:sp macro="" textlink="">
      <xdr:nvSpPr>
        <xdr:cNvPr id="7" name="Rounded Rectangle 6"/>
        <xdr:cNvSpPr/>
      </xdr:nvSpPr>
      <xdr:spPr>
        <a:xfrm>
          <a:off x="2758971" y="230777"/>
          <a:ext cx="1828800" cy="920932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375000</xdr:colOff>
      <xdr:row>2</xdr:row>
      <xdr:rowOff>60232</xdr:rowOff>
    </xdr:from>
    <xdr:to>
      <xdr:col>10</xdr:col>
      <xdr:colOff>375000</xdr:colOff>
      <xdr:row>5</xdr:row>
      <xdr:rowOff>425992</xdr:rowOff>
    </xdr:to>
    <xdr:sp macro="" textlink="">
      <xdr:nvSpPr>
        <xdr:cNvPr id="8" name="Rounded Rectangle 7"/>
        <xdr:cNvSpPr/>
      </xdr:nvSpPr>
      <xdr:spPr>
        <a:xfrm>
          <a:off x="4741260" y="243112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369000</xdr:colOff>
      <xdr:row>6</xdr:row>
      <xdr:rowOff>121192</xdr:rowOff>
    </xdr:from>
    <xdr:to>
      <xdr:col>10</xdr:col>
      <xdr:colOff>369000</xdr:colOff>
      <xdr:row>11</xdr:row>
      <xdr:rowOff>37372</xdr:rowOff>
    </xdr:to>
    <xdr:sp macro="" textlink="">
      <xdr:nvSpPr>
        <xdr:cNvPr id="9" name="Rounded Rectangle 8"/>
        <xdr:cNvSpPr/>
      </xdr:nvSpPr>
      <xdr:spPr>
        <a:xfrm>
          <a:off x="4735260" y="1287052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529020</xdr:colOff>
      <xdr:row>6</xdr:row>
      <xdr:rowOff>121192</xdr:rowOff>
    </xdr:from>
    <xdr:to>
      <xdr:col>13</xdr:col>
      <xdr:colOff>529020</xdr:colOff>
      <xdr:row>11</xdr:row>
      <xdr:rowOff>37372</xdr:rowOff>
    </xdr:to>
    <xdr:sp macro="" textlink="">
      <xdr:nvSpPr>
        <xdr:cNvPr id="10" name="Rounded Rectangle 9"/>
        <xdr:cNvSpPr/>
      </xdr:nvSpPr>
      <xdr:spPr>
        <a:xfrm>
          <a:off x="6724080" y="1287052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529020</xdr:colOff>
      <xdr:row>2</xdr:row>
      <xdr:rowOff>60232</xdr:rowOff>
    </xdr:from>
    <xdr:to>
      <xdr:col>13</xdr:col>
      <xdr:colOff>529020</xdr:colOff>
      <xdr:row>5</xdr:row>
      <xdr:rowOff>425992</xdr:rowOff>
    </xdr:to>
    <xdr:sp macro="" textlink="">
      <xdr:nvSpPr>
        <xdr:cNvPr id="11" name="Rounded Rectangle 10"/>
        <xdr:cNvSpPr/>
      </xdr:nvSpPr>
      <xdr:spPr>
        <a:xfrm>
          <a:off x="6724080" y="243112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83820</xdr:colOff>
      <xdr:row>6</xdr:row>
      <xdr:rowOff>144780</xdr:rowOff>
    </xdr:from>
    <xdr:to>
      <xdr:col>17</xdr:col>
      <xdr:colOff>83820</xdr:colOff>
      <xdr:row>11</xdr:row>
      <xdr:rowOff>60960</xdr:rowOff>
    </xdr:to>
    <xdr:sp macro="" textlink="">
      <xdr:nvSpPr>
        <xdr:cNvPr id="12" name="Rounded Rectangle 11"/>
        <xdr:cNvSpPr/>
      </xdr:nvSpPr>
      <xdr:spPr>
        <a:xfrm>
          <a:off x="8716191" y="1320437"/>
          <a:ext cx="1828800" cy="91766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83820</xdr:colOff>
      <xdr:row>2</xdr:row>
      <xdr:rowOff>60232</xdr:rowOff>
    </xdr:from>
    <xdr:to>
      <xdr:col>17</xdr:col>
      <xdr:colOff>83820</xdr:colOff>
      <xdr:row>5</xdr:row>
      <xdr:rowOff>425992</xdr:rowOff>
    </xdr:to>
    <xdr:sp macro="" textlink="">
      <xdr:nvSpPr>
        <xdr:cNvPr id="13" name="Rounded Rectangle 12"/>
        <xdr:cNvSpPr/>
      </xdr:nvSpPr>
      <xdr:spPr>
        <a:xfrm>
          <a:off x="8716191" y="245289"/>
          <a:ext cx="1828800" cy="920932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153045</xdr:colOff>
      <xdr:row>2</xdr:row>
      <xdr:rowOff>720</xdr:rowOff>
    </xdr:from>
    <xdr:ext cx="739818" cy="396968"/>
    <xdr:sp macro="" textlink="">
      <xdr:nvSpPr>
        <xdr:cNvPr id="14" name="Rectangle 13"/>
        <xdr:cNvSpPr/>
      </xdr:nvSpPr>
      <xdr:spPr>
        <a:xfrm>
          <a:off x="3299016" y="185777"/>
          <a:ext cx="739818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Food</a:t>
          </a:r>
        </a:p>
      </xdr:txBody>
    </xdr:sp>
    <xdr:clientData/>
  </xdr:oneCellAnchor>
  <xdr:oneCellAnchor>
    <xdr:from>
      <xdr:col>7</xdr:col>
      <xdr:colOff>576942</xdr:colOff>
      <xdr:row>2</xdr:row>
      <xdr:rowOff>720</xdr:rowOff>
    </xdr:from>
    <xdr:ext cx="1468031" cy="396968"/>
    <xdr:sp macro="" textlink="">
      <xdr:nvSpPr>
        <xdr:cNvPr id="15" name="Rectangle 14"/>
        <xdr:cNvSpPr/>
      </xdr:nvSpPr>
      <xdr:spPr>
        <a:xfrm>
          <a:off x="4942113" y="185777"/>
          <a:ext cx="1468031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Transport</a:t>
          </a:r>
        </a:p>
      </xdr:txBody>
    </xdr:sp>
    <xdr:clientData/>
  </xdr:oneCellAnchor>
  <xdr:twoCellAnchor>
    <xdr:from>
      <xdr:col>14</xdr:col>
      <xdr:colOff>83820</xdr:colOff>
      <xdr:row>17</xdr:row>
      <xdr:rowOff>76200</xdr:rowOff>
    </xdr:from>
    <xdr:to>
      <xdr:col>17</xdr:col>
      <xdr:colOff>83820</xdr:colOff>
      <xdr:row>22</xdr:row>
      <xdr:rowOff>0</xdr:rowOff>
    </xdr:to>
    <xdr:sp macro="" textlink="">
      <xdr:nvSpPr>
        <xdr:cNvPr id="16" name="Rounded Rectangle 15"/>
        <xdr:cNvSpPr/>
      </xdr:nvSpPr>
      <xdr:spPr>
        <a:xfrm>
          <a:off x="8717280" y="34290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529020</xdr:colOff>
      <xdr:row>17</xdr:row>
      <xdr:rowOff>76200</xdr:rowOff>
    </xdr:from>
    <xdr:to>
      <xdr:col>13</xdr:col>
      <xdr:colOff>529020</xdr:colOff>
      <xdr:row>22</xdr:row>
      <xdr:rowOff>0</xdr:rowOff>
    </xdr:to>
    <xdr:sp macro="" textlink="">
      <xdr:nvSpPr>
        <xdr:cNvPr id="17" name="Rounded Rectangle 16"/>
        <xdr:cNvSpPr/>
      </xdr:nvSpPr>
      <xdr:spPr>
        <a:xfrm>
          <a:off x="6724080" y="34290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369000</xdr:colOff>
      <xdr:row>17</xdr:row>
      <xdr:rowOff>76200</xdr:rowOff>
    </xdr:from>
    <xdr:to>
      <xdr:col>10</xdr:col>
      <xdr:colOff>369000</xdr:colOff>
      <xdr:row>22</xdr:row>
      <xdr:rowOff>0</xdr:rowOff>
    </xdr:to>
    <xdr:sp macro="" textlink="">
      <xdr:nvSpPr>
        <xdr:cNvPr id="18" name="Rounded Rectangle 17"/>
        <xdr:cNvSpPr/>
      </xdr:nvSpPr>
      <xdr:spPr>
        <a:xfrm>
          <a:off x="4735260" y="34290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236220</xdr:colOff>
      <xdr:row>17</xdr:row>
      <xdr:rowOff>76200</xdr:rowOff>
    </xdr:from>
    <xdr:to>
      <xdr:col>7</xdr:col>
      <xdr:colOff>236220</xdr:colOff>
      <xdr:row>22</xdr:row>
      <xdr:rowOff>0</xdr:rowOff>
    </xdr:to>
    <xdr:sp macro="" textlink="">
      <xdr:nvSpPr>
        <xdr:cNvPr id="19" name="Rounded Rectangle 18"/>
        <xdr:cNvSpPr/>
      </xdr:nvSpPr>
      <xdr:spPr>
        <a:xfrm>
          <a:off x="2772591" y="3429000"/>
          <a:ext cx="1828800" cy="903514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83820</xdr:colOff>
      <xdr:row>12</xdr:row>
      <xdr:rowOff>0</xdr:rowOff>
    </xdr:from>
    <xdr:to>
      <xdr:col>17</xdr:col>
      <xdr:colOff>83820</xdr:colOff>
      <xdr:row>16</xdr:row>
      <xdr:rowOff>121920</xdr:rowOff>
    </xdr:to>
    <xdr:sp macro="" textlink="">
      <xdr:nvSpPr>
        <xdr:cNvPr id="20" name="Rounded Rectangle 19"/>
        <xdr:cNvSpPr/>
      </xdr:nvSpPr>
      <xdr:spPr>
        <a:xfrm>
          <a:off x="8717280" y="23622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529020</xdr:colOff>
      <xdr:row>12</xdr:row>
      <xdr:rowOff>0</xdr:rowOff>
    </xdr:from>
    <xdr:to>
      <xdr:col>13</xdr:col>
      <xdr:colOff>529020</xdr:colOff>
      <xdr:row>16</xdr:row>
      <xdr:rowOff>121920</xdr:rowOff>
    </xdr:to>
    <xdr:sp macro="" textlink="">
      <xdr:nvSpPr>
        <xdr:cNvPr id="21" name="Rounded Rectangle 20"/>
        <xdr:cNvSpPr/>
      </xdr:nvSpPr>
      <xdr:spPr>
        <a:xfrm>
          <a:off x="6724080" y="23622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375000</xdr:colOff>
      <xdr:row>12</xdr:row>
      <xdr:rowOff>0</xdr:rowOff>
    </xdr:from>
    <xdr:to>
      <xdr:col>10</xdr:col>
      <xdr:colOff>375000</xdr:colOff>
      <xdr:row>16</xdr:row>
      <xdr:rowOff>121920</xdr:rowOff>
    </xdr:to>
    <xdr:sp macro="" textlink="">
      <xdr:nvSpPr>
        <xdr:cNvPr id="22" name="Rounded Rectangle 21"/>
        <xdr:cNvSpPr/>
      </xdr:nvSpPr>
      <xdr:spPr>
        <a:xfrm>
          <a:off x="4741260" y="23622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222600</xdr:colOff>
      <xdr:row>12</xdr:row>
      <xdr:rowOff>0</xdr:rowOff>
    </xdr:from>
    <xdr:to>
      <xdr:col>7</xdr:col>
      <xdr:colOff>222600</xdr:colOff>
      <xdr:row>16</xdr:row>
      <xdr:rowOff>121920</xdr:rowOff>
    </xdr:to>
    <xdr:sp macro="" textlink="">
      <xdr:nvSpPr>
        <xdr:cNvPr id="23" name="Rounded Rectangle 22"/>
        <xdr:cNvSpPr/>
      </xdr:nvSpPr>
      <xdr:spPr>
        <a:xfrm>
          <a:off x="2760060" y="23622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396240</xdr:colOff>
      <xdr:row>2</xdr:row>
      <xdr:rowOff>68580</xdr:rowOff>
    </xdr:from>
    <xdr:to>
      <xdr:col>23</xdr:col>
      <xdr:colOff>396240</xdr:colOff>
      <xdr:row>6</xdr:row>
      <xdr:rowOff>0</xdr:rowOff>
    </xdr:to>
    <xdr:sp macro="" textlink="">
      <xdr:nvSpPr>
        <xdr:cNvPr id="24" name="Rounded Rectangle 23"/>
        <xdr:cNvSpPr/>
      </xdr:nvSpPr>
      <xdr:spPr>
        <a:xfrm>
          <a:off x="12687300" y="25146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6</xdr:row>
      <xdr:rowOff>152400</xdr:rowOff>
    </xdr:from>
    <xdr:to>
      <xdr:col>20</xdr:col>
      <xdr:colOff>228600</xdr:colOff>
      <xdr:row>11</xdr:row>
      <xdr:rowOff>68580</xdr:rowOff>
    </xdr:to>
    <xdr:sp macro="" textlink="">
      <xdr:nvSpPr>
        <xdr:cNvPr id="25" name="Rounded Rectangle 24"/>
        <xdr:cNvSpPr/>
      </xdr:nvSpPr>
      <xdr:spPr>
        <a:xfrm>
          <a:off x="10689771" y="1328057"/>
          <a:ext cx="1828800" cy="91766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22</xdr:row>
      <xdr:rowOff>190500</xdr:rowOff>
    </xdr:from>
    <xdr:to>
      <xdr:col>20</xdr:col>
      <xdr:colOff>228600</xdr:colOff>
      <xdr:row>27</xdr:row>
      <xdr:rowOff>114300</xdr:rowOff>
    </xdr:to>
    <xdr:sp macro="" textlink="">
      <xdr:nvSpPr>
        <xdr:cNvPr id="26" name="Rounded Rectangle 25"/>
        <xdr:cNvSpPr/>
      </xdr:nvSpPr>
      <xdr:spPr>
        <a:xfrm>
          <a:off x="10690860" y="45339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12</xdr:row>
      <xdr:rowOff>38100</xdr:rowOff>
    </xdr:from>
    <xdr:to>
      <xdr:col>20</xdr:col>
      <xdr:colOff>228600</xdr:colOff>
      <xdr:row>16</xdr:row>
      <xdr:rowOff>160020</xdr:rowOff>
    </xdr:to>
    <xdr:sp macro="" textlink="">
      <xdr:nvSpPr>
        <xdr:cNvPr id="27" name="Rounded Rectangle 26"/>
        <xdr:cNvSpPr/>
      </xdr:nvSpPr>
      <xdr:spPr>
        <a:xfrm>
          <a:off x="10690860" y="24003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17</xdr:row>
      <xdr:rowOff>76200</xdr:rowOff>
    </xdr:from>
    <xdr:to>
      <xdr:col>20</xdr:col>
      <xdr:colOff>228600</xdr:colOff>
      <xdr:row>22</xdr:row>
      <xdr:rowOff>0</xdr:rowOff>
    </xdr:to>
    <xdr:sp macro="" textlink="">
      <xdr:nvSpPr>
        <xdr:cNvPr id="28" name="Rounded Rectangle 27"/>
        <xdr:cNvSpPr/>
      </xdr:nvSpPr>
      <xdr:spPr>
        <a:xfrm>
          <a:off x="10690860" y="34290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83820</xdr:colOff>
      <xdr:row>22</xdr:row>
      <xdr:rowOff>159292</xdr:rowOff>
    </xdr:from>
    <xdr:to>
      <xdr:col>17</xdr:col>
      <xdr:colOff>83820</xdr:colOff>
      <xdr:row>27</xdr:row>
      <xdr:rowOff>83092</xdr:rowOff>
    </xdr:to>
    <xdr:sp macro="" textlink="">
      <xdr:nvSpPr>
        <xdr:cNvPr id="29" name="Rounded Rectangle 28"/>
        <xdr:cNvSpPr/>
      </xdr:nvSpPr>
      <xdr:spPr>
        <a:xfrm>
          <a:off x="8717280" y="4502692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529020</xdr:colOff>
      <xdr:row>22</xdr:row>
      <xdr:rowOff>159292</xdr:rowOff>
    </xdr:from>
    <xdr:to>
      <xdr:col>13</xdr:col>
      <xdr:colOff>529020</xdr:colOff>
      <xdr:row>27</xdr:row>
      <xdr:rowOff>83092</xdr:rowOff>
    </xdr:to>
    <xdr:sp macro="" textlink="">
      <xdr:nvSpPr>
        <xdr:cNvPr id="30" name="Rounded Rectangle 29"/>
        <xdr:cNvSpPr/>
      </xdr:nvSpPr>
      <xdr:spPr>
        <a:xfrm>
          <a:off x="6724080" y="4502692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375000</xdr:colOff>
      <xdr:row>22</xdr:row>
      <xdr:rowOff>159292</xdr:rowOff>
    </xdr:from>
    <xdr:to>
      <xdr:col>10</xdr:col>
      <xdr:colOff>375000</xdr:colOff>
      <xdr:row>27</xdr:row>
      <xdr:rowOff>83092</xdr:rowOff>
    </xdr:to>
    <xdr:sp macro="" textlink="">
      <xdr:nvSpPr>
        <xdr:cNvPr id="31" name="Rounded Rectangle 30"/>
        <xdr:cNvSpPr/>
      </xdr:nvSpPr>
      <xdr:spPr>
        <a:xfrm>
          <a:off x="4740171" y="4491806"/>
          <a:ext cx="1828800" cy="90351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222600</xdr:colOff>
      <xdr:row>22</xdr:row>
      <xdr:rowOff>152400</xdr:rowOff>
    </xdr:from>
    <xdr:to>
      <xdr:col>7</xdr:col>
      <xdr:colOff>222600</xdr:colOff>
      <xdr:row>27</xdr:row>
      <xdr:rowOff>76200</xdr:rowOff>
    </xdr:to>
    <xdr:sp macro="" textlink="">
      <xdr:nvSpPr>
        <xdr:cNvPr id="32" name="Rounded Rectangle 31"/>
        <xdr:cNvSpPr/>
      </xdr:nvSpPr>
      <xdr:spPr>
        <a:xfrm>
          <a:off x="2760060" y="44958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396240</xdr:colOff>
      <xdr:row>6</xdr:row>
      <xdr:rowOff>152400</xdr:rowOff>
    </xdr:from>
    <xdr:to>
      <xdr:col>23</xdr:col>
      <xdr:colOff>396240</xdr:colOff>
      <xdr:row>11</xdr:row>
      <xdr:rowOff>68580</xdr:rowOff>
    </xdr:to>
    <xdr:sp macro="" textlink="">
      <xdr:nvSpPr>
        <xdr:cNvPr id="33" name="Rounded Rectangle 32"/>
        <xdr:cNvSpPr/>
      </xdr:nvSpPr>
      <xdr:spPr>
        <a:xfrm>
          <a:off x="12687300" y="131826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396240</xdr:colOff>
      <xdr:row>23</xdr:row>
      <xdr:rowOff>26670</xdr:rowOff>
    </xdr:from>
    <xdr:to>
      <xdr:col>23</xdr:col>
      <xdr:colOff>396240</xdr:colOff>
      <xdr:row>27</xdr:row>
      <xdr:rowOff>148590</xdr:rowOff>
    </xdr:to>
    <xdr:sp macro="" textlink="">
      <xdr:nvSpPr>
        <xdr:cNvPr id="34" name="Rounded Rectangle 33"/>
        <xdr:cNvSpPr/>
      </xdr:nvSpPr>
      <xdr:spPr>
        <a:xfrm>
          <a:off x="12687300" y="456819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396240</xdr:colOff>
      <xdr:row>17</xdr:row>
      <xdr:rowOff>144780</xdr:rowOff>
    </xdr:from>
    <xdr:to>
      <xdr:col>23</xdr:col>
      <xdr:colOff>396240</xdr:colOff>
      <xdr:row>22</xdr:row>
      <xdr:rowOff>68580</xdr:rowOff>
    </xdr:to>
    <xdr:sp macro="" textlink="">
      <xdr:nvSpPr>
        <xdr:cNvPr id="35" name="Rounded Rectangle 34"/>
        <xdr:cNvSpPr/>
      </xdr:nvSpPr>
      <xdr:spPr>
        <a:xfrm>
          <a:off x="12687300" y="349758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396240</xdr:colOff>
      <xdr:row>12</xdr:row>
      <xdr:rowOff>38100</xdr:rowOff>
    </xdr:from>
    <xdr:to>
      <xdr:col>23</xdr:col>
      <xdr:colOff>396240</xdr:colOff>
      <xdr:row>16</xdr:row>
      <xdr:rowOff>160020</xdr:rowOff>
    </xdr:to>
    <xdr:sp macro="" textlink="">
      <xdr:nvSpPr>
        <xdr:cNvPr id="36" name="Rounded Rectangle 35"/>
        <xdr:cNvSpPr/>
      </xdr:nvSpPr>
      <xdr:spPr>
        <a:xfrm>
          <a:off x="12687300" y="24003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548640</xdr:colOff>
      <xdr:row>7</xdr:row>
      <xdr:rowOff>22860</xdr:rowOff>
    </xdr:from>
    <xdr:to>
      <xdr:col>26</xdr:col>
      <xdr:colOff>548640</xdr:colOff>
      <xdr:row>11</xdr:row>
      <xdr:rowOff>137160</xdr:rowOff>
    </xdr:to>
    <xdr:sp macro="" textlink="">
      <xdr:nvSpPr>
        <xdr:cNvPr id="37" name="Rounded Rectangle 36"/>
        <xdr:cNvSpPr/>
      </xdr:nvSpPr>
      <xdr:spPr>
        <a:xfrm>
          <a:off x="14668500" y="138684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548640</xdr:colOff>
      <xdr:row>12</xdr:row>
      <xdr:rowOff>76200</xdr:rowOff>
    </xdr:from>
    <xdr:to>
      <xdr:col>26</xdr:col>
      <xdr:colOff>548640</xdr:colOff>
      <xdr:row>17</xdr:row>
      <xdr:rowOff>0</xdr:rowOff>
    </xdr:to>
    <xdr:sp macro="" textlink="">
      <xdr:nvSpPr>
        <xdr:cNvPr id="38" name="Rounded Rectangle 37"/>
        <xdr:cNvSpPr/>
      </xdr:nvSpPr>
      <xdr:spPr>
        <a:xfrm>
          <a:off x="14668500" y="2438400"/>
          <a:ext cx="1828800" cy="9144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548640</xdr:colOff>
      <xdr:row>18</xdr:row>
      <xdr:rowOff>0</xdr:rowOff>
    </xdr:from>
    <xdr:to>
      <xdr:col>26</xdr:col>
      <xdr:colOff>548640</xdr:colOff>
      <xdr:row>22</xdr:row>
      <xdr:rowOff>121920</xdr:rowOff>
    </xdr:to>
    <xdr:sp macro="" textlink="">
      <xdr:nvSpPr>
        <xdr:cNvPr id="39" name="Rounded Rectangle 38"/>
        <xdr:cNvSpPr/>
      </xdr:nvSpPr>
      <xdr:spPr>
        <a:xfrm>
          <a:off x="14667411" y="3548743"/>
          <a:ext cx="1828800" cy="90569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433471</xdr:colOff>
      <xdr:row>2</xdr:row>
      <xdr:rowOff>720</xdr:rowOff>
    </xdr:from>
    <xdr:ext cx="785729" cy="396968"/>
    <xdr:sp macro="" textlink="">
      <xdr:nvSpPr>
        <xdr:cNvPr id="40" name="Rectangle 39"/>
        <xdr:cNvSpPr/>
      </xdr:nvSpPr>
      <xdr:spPr>
        <a:xfrm>
          <a:off x="7237042" y="185777"/>
          <a:ext cx="785729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Bills</a:t>
          </a:r>
        </a:p>
      </xdr:txBody>
    </xdr:sp>
    <xdr:clientData/>
  </xdr:oneCellAnchor>
  <xdr:oneCellAnchor>
    <xdr:from>
      <xdr:col>17</xdr:col>
      <xdr:colOff>345059</xdr:colOff>
      <xdr:row>7</xdr:row>
      <xdr:rowOff>69559</xdr:rowOff>
    </xdr:from>
    <xdr:ext cx="1600631" cy="396968"/>
    <xdr:sp macro="" textlink="">
      <xdr:nvSpPr>
        <xdr:cNvPr id="41" name="Rectangle 40"/>
        <xdr:cNvSpPr/>
      </xdr:nvSpPr>
      <xdr:spPr>
        <a:xfrm>
          <a:off x="10806230" y="1441159"/>
          <a:ext cx="1600631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technology</a:t>
          </a:r>
        </a:p>
      </xdr:txBody>
    </xdr:sp>
    <xdr:clientData/>
  </xdr:oneCellAnchor>
  <xdr:oneCellAnchor>
    <xdr:from>
      <xdr:col>14</xdr:col>
      <xdr:colOff>500968</xdr:colOff>
      <xdr:row>7</xdr:row>
      <xdr:rowOff>22860</xdr:rowOff>
    </xdr:from>
    <xdr:ext cx="802015" cy="396968"/>
    <xdr:sp macro="" textlink="">
      <xdr:nvSpPr>
        <xdr:cNvPr id="42" name="Rectangle 41"/>
        <xdr:cNvSpPr/>
      </xdr:nvSpPr>
      <xdr:spPr>
        <a:xfrm>
          <a:off x="9133339" y="1394460"/>
          <a:ext cx="802015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gifts</a:t>
          </a:r>
        </a:p>
      </xdr:txBody>
    </xdr:sp>
    <xdr:clientData/>
  </xdr:oneCellAnchor>
  <xdr:oneCellAnchor>
    <xdr:from>
      <xdr:col>11</xdr:col>
      <xdr:colOff>228397</xdr:colOff>
      <xdr:row>7</xdr:row>
      <xdr:rowOff>720</xdr:rowOff>
    </xdr:from>
    <xdr:ext cx="1413593" cy="396968"/>
    <xdr:sp macro="" textlink="">
      <xdr:nvSpPr>
        <xdr:cNvPr id="43" name="Rectangle 42"/>
        <xdr:cNvSpPr/>
      </xdr:nvSpPr>
      <xdr:spPr>
        <a:xfrm>
          <a:off x="7031968" y="1372320"/>
          <a:ext cx="1413593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salf-care</a:t>
          </a:r>
        </a:p>
      </xdr:txBody>
    </xdr:sp>
    <xdr:clientData/>
  </xdr:oneCellAnchor>
  <xdr:oneCellAnchor>
    <xdr:from>
      <xdr:col>8</xdr:col>
      <xdr:colOff>225083</xdr:colOff>
      <xdr:row>7</xdr:row>
      <xdr:rowOff>22860</xdr:rowOff>
    </xdr:from>
    <xdr:ext cx="1202510" cy="396968"/>
    <xdr:sp macro="" textlink="">
      <xdr:nvSpPr>
        <xdr:cNvPr id="44" name="Rectangle 43"/>
        <xdr:cNvSpPr/>
      </xdr:nvSpPr>
      <xdr:spPr>
        <a:xfrm>
          <a:off x="5199854" y="1394460"/>
          <a:ext cx="1202510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utilities</a:t>
          </a:r>
        </a:p>
      </xdr:txBody>
    </xdr:sp>
    <xdr:clientData/>
  </xdr:oneCellAnchor>
  <xdr:oneCellAnchor>
    <xdr:from>
      <xdr:col>4</xdr:col>
      <xdr:colOff>407323</xdr:colOff>
      <xdr:row>7</xdr:row>
      <xdr:rowOff>720</xdr:rowOff>
    </xdr:from>
    <xdr:ext cx="1404552" cy="396968"/>
    <xdr:sp macro="" textlink="">
      <xdr:nvSpPr>
        <xdr:cNvPr id="45" name="Rectangle 44"/>
        <xdr:cNvSpPr/>
      </xdr:nvSpPr>
      <xdr:spPr>
        <a:xfrm>
          <a:off x="2943694" y="1372320"/>
          <a:ext cx="1404552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Education</a:t>
          </a:r>
        </a:p>
      </xdr:txBody>
    </xdr:sp>
    <xdr:clientData/>
  </xdr:oneCellAnchor>
  <xdr:oneCellAnchor>
    <xdr:from>
      <xdr:col>21</xdr:col>
      <xdr:colOff>256174</xdr:colOff>
      <xdr:row>2</xdr:row>
      <xdr:rowOff>68580</xdr:rowOff>
    </xdr:from>
    <xdr:ext cx="1053238" cy="396968"/>
    <xdr:sp macro="" textlink="">
      <xdr:nvSpPr>
        <xdr:cNvPr id="46" name="Rectangle 45"/>
        <xdr:cNvSpPr/>
      </xdr:nvSpPr>
      <xdr:spPr>
        <a:xfrm>
          <a:off x="13155745" y="253637"/>
          <a:ext cx="1053238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Health</a:t>
          </a:r>
        </a:p>
      </xdr:txBody>
    </xdr:sp>
    <xdr:clientData/>
  </xdr:oneCellAnchor>
  <xdr:oneCellAnchor>
    <xdr:from>
      <xdr:col>14</xdr:col>
      <xdr:colOff>348771</xdr:colOff>
      <xdr:row>2</xdr:row>
      <xdr:rowOff>60952</xdr:rowOff>
    </xdr:from>
    <xdr:ext cx="1242071" cy="396968"/>
    <xdr:sp macro="" textlink="">
      <xdr:nvSpPr>
        <xdr:cNvPr id="47" name="Rectangle 46"/>
        <xdr:cNvSpPr/>
      </xdr:nvSpPr>
      <xdr:spPr>
        <a:xfrm>
          <a:off x="8981142" y="246009"/>
          <a:ext cx="1242071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Shopping</a:t>
          </a:r>
        </a:p>
      </xdr:txBody>
    </xdr:sp>
    <xdr:clientData/>
  </xdr:oneCellAnchor>
  <xdr:oneCellAnchor>
    <xdr:from>
      <xdr:col>17</xdr:col>
      <xdr:colOff>191682</xdr:colOff>
      <xdr:row>2</xdr:row>
      <xdr:rowOff>60232</xdr:rowOff>
    </xdr:from>
    <xdr:ext cx="1792798" cy="363176"/>
    <xdr:sp macro="" textlink="">
      <xdr:nvSpPr>
        <xdr:cNvPr id="48" name="Rectangle 47"/>
        <xdr:cNvSpPr/>
      </xdr:nvSpPr>
      <xdr:spPr>
        <a:xfrm>
          <a:off x="10652853" y="245289"/>
          <a:ext cx="1792798" cy="3631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Entertainment</a:t>
          </a:r>
        </a:p>
      </xdr:txBody>
    </xdr:sp>
    <xdr:clientData/>
  </xdr:oneCellAnchor>
  <xdr:oneCellAnchor>
    <xdr:from>
      <xdr:col>20</xdr:col>
      <xdr:colOff>522168</xdr:colOff>
      <xdr:row>12</xdr:row>
      <xdr:rowOff>183241</xdr:rowOff>
    </xdr:from>
    <xdr:ext cx="1501180" cy="396968"/>
    <xdr:sp macro="" textlink="">
      <xdr:nvSpPr>
        <xdr:cNvPr id="49" name="Rectangle 48"/>
        <xdr:cNvSpPr/>
      </xdr:nvSpPr>
      <xdr:spPr>
        <a:xfrm>
          <a:off x="12812139" y="2556327"/>
          <a:ext cx="1501180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electronic</a:t>
          </a:r>
        </a:p>
      </xdr:txBody>
    </xdr:sp>
    <xdr:clientData/>
  </xdr:oneCellAnchor>
  <xdr:oneCellAnchor>
    <xdr:from>
      <xdr:col>18</xdr:col>
      <xdr:colOff>18746</xdr:colOff>
      <xdr:row>12</xdr:row>
      <xdr:rowOff>123009</xdr:rowOff>
    </xdr:from>
    <xdr:ext cx="1053045" cy="396968"/>
    <xdr:sp macro="" textlink="">
      <xdr:nvSpPr>
        <xdr:cNvPr id="50" name="Rectangle 49"/>
        <xdr:cNvSpPr/>
      </xdr:nvSpPr>
      <xdr:spPr>
        <a:xfrm>
          <a:off x="11089517" y="2496095"/>
          <a:ext cx="1053045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travel</a:t>
          </a:r>
        </a:p>
      </xdr:txBody>
    </xdr:sp>
    <xdr:clientData/>
  </xdr:oneCellAnchor>
  <xdr:oneCellAnchor>
    <xdr:from>
      <xdr:col>14</xdr:col>
      <xdr:colOff>500968</xdr:colOff>
      <xdr:row>12</xdr:row>
      <xdr:rowOff>82732</xdr:rowOff>
    </xdr:from>
    <xdr:ext cx="1055033" cy="396968"/>
    <xdr:sp macro="" textlink="">
      <xdr:nvSpPr>
        <xdr:cNvPr id="51" name="Rectangle 50"/>
        <xdr:cNvSpPr/>
      </xdr:nvSpPr>
      <xdr:spPr>
        <a:xfrm>
          <a:off x="9133339" y="2455818"/>
          <a:ext cx="1055033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fitness</a:t>
          </a:r>
        </a:p>
      </xdr:txBody>
    </xdr:sp>
    <xdr:clientData/>
  </xdr:oneCellAnchor>
  <xdr:oneCellAnchor>
    <xdr:from>
      <xdr:col>11</xdr:col>
      <xdr:colOff>325129</xdr:colOff>
      <xdr:row>12</xdr:row>
      <xdr:rowOff>119742</xdr:rowOff>
    </xdr:from>
    <xdr:ext cx="1114921" cy="396968"/>
    <xdr:sp macro="" textlink="">
      <xdr:nvSpPr>
        <xdr:cNvPr id="52" name="Rectangle 51"/>
        <xdr:cNvSpPr/>
      </xdr:nvSpPr>
      <xdr:spPr>
        <a:xfrm>
          <a:off x="7128700" y="2492828"/>
          <a:ext cx="1114921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hobbies</a:t>
          </a:r>
        </a:p>
      </xdr:txBody>
    </xdr:sp>
    <xdr:clientData/>
  </xdr:oneCellAnchor>
  <xdr:oneCellAnchor>
    <xdr:from>
      <xdr:col>8</xdr:col>
      <xdr:colOff>277929</xdr:colOff>
      <xdr:row>12</xdr:row>
      <xdr:rowOff>119742</xdr:rowOff>
    </xdr:from>
    <xdr:ext cx="726674" cy="396968"/>
    <xdr:sp macro="" textlink="">
      <xdr:nvSpPr>
        <xdr:cNvPr id="53" name="Rectangle 52"/>
        <xdr:cNvSpPr/>
      </xdr:nvSpPr>
      <xdr:spPr>
        <a:xfrm>
          <a:off x="5252700" y="2492828"/>
          <a:ext cx="726674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pets</a:t>
          </a:r>
        </a:p>
      </xdr:txBody>
    </xdr:sp>
    <xdr:clientData/>
  </xdr:oneCellAnchor>
  <xdr:oneCellAnchor>
    <xdr:from>
      <xdr:col>4</xdr:col>
      <xdr:colOff>502942</xdr:colOff>
      <xdr:row>12</xdr:row>
      <xdr:rowOff>119743</xdr:rowOff>
    </xdr:from>
    <xdr:ext cx="1400896" cy="396968"/>
    <xdr:sp macro="" textlink="">
      <xdr:nvSpPr>
        <xdr:cNvPr id="54" name="Rectangle 53"/>
        <xdr:cNvSpPr/>
      </xdr:nvSpPr>
      <xdr:spPr>
        <a:xfrm>
          <a:off x="3039313" y="2492829"/>
          <a:ext cx="1400896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insurance</a:t>
          </a:r>
        </a:p>
      </xdr:txBody>
    </xdr:sp>
    <xdr:clientData/>
  </xdr:oneCellAnchor>
  <xdr:oneCellAnchor>
    <xdr:from>
      <xdr:col>24</xdr:col>
      <xdr:colOff>428902</xdr:colOff>
      <xdr:row>7</xdr:row>
      <xdr:rowOff>190861</xdr:rowOff>
    </xdr:from>
    <xdr:ext cx="786369" cy="396968"/>
    <xdr:sp macro="" textlink="">
      <xdr:nvSpPr>
        <xdr:cNvPr id="55" name="Rectangle 54"/>
        <xdr:cNvSpPr/>
      </xdr:nvSpPr>
      <xdr:spPr>
        <a:xfrm>
          <a:off x="15157273" y="1562461"/>
          <a:ext cx="786369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home</a:t>
          </a:r>
        </a:p>
      </xdr:txBody>
    </xdr:sp>
    <xdr:clientData/>
  </xdr:oneCellAnchor>
  <xdr:oneCellAnchor>
    <xdr:from>
      <xdr:col>21</xdr:col>
      <xdr:colOff>90627</xdr:colOff>
      <xdr:row>7</xdr:row>
      <xdr:rowOff>102216</xdr:rowOff>
    </xdr:from>
    <xdr:ext cx="1084144" cy="396968"/>
    <xdr:sp macro="" textlink="">
      <xdr:nvSpPr>
        <xdr:cNvPr id="56" name="Rectangle 55"/>
        <xdr:cNvSpPr/>
      </xdr:nvSpPr>
      <xdr:spPr>
        <a:xfrm>
          <a:off x="12990198" y="1473816"/>
          <a:ext cx="1084144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leisure</a:t>
          </a:r>
        </a:p>
      </xdr:txBody>
    </xdr:sp>
    <xdr:clientData/>
  </xdr:oneCellAnchor>
  <xdr:oneCellAnchor>
    <xdr:from>
      <xdr:col>7</xdr:col>
      <xdr:colOff>547559</xdr:colOff>
      <xdr:row>22</xdr:row>
      <xdr:rowOff>182006</xdr:rowOff>
    </xdr:from>
    <xdr:ext cx="1497414" cy="396968"/>
    <xdr:sp macro="" textlink="">
      <xdr:nvSpPr>
        <xdr:cNvPr id="57" name="Rectangle 56"/>
        <xdr:cNvSpPr/>
      </xdr:nvSpPr>
      <xdr:spPr>
        <a:xfrm>
          <a:off x="4912730" y="4514520"/>
          <a:ext cx="1497414" cy="3969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Dining</a:t>
          </a:r>
        </a:p>
      </xdr:txBody>
    </xdr:sp>
    <xdr:clientData/>
  </xdr:oneCellAnchor>
  <xdr:oneCellAnchor>
    <xdr:from>
      <xdr:col>5</xdr:col>
      <xdr:colOff>19690</xdr:colOff>
      <xdr:row>22</xdr:row>
      <xdr:rowOff>159292</xdr:rowOff>
    </xdr:from>
    <xdr:ext cx="1047916" cy="396968"/>
    <xdr:sp macro="" textlink="">
      <xdr:nvSpPr>
        <xdr:cNvPr id="58" name="Rectangle 57"/>
        <xdr:cNvSpPr/>
      </xdr:nvSpPr>
      <xdr:spPr>
        <a:xfrm>
          <a:off x="3165661" y="4491806"/>
          <a:ext cx="1047916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Luxury</a:t>
          </a:r>
        </a:p>
      </xdr:txBody>
    </xdr:sp>
    <xdr:clientData/>
  </xdr:oneCellAnchor>
  <xdr:oneCellAnchor>
    <xdr:from>
      <xdr:col>24</xdr:col>
      <xdr:colOff>37362</xdr:colOff>
      <xdr:row>18</xdr:row>
      <xdr:rowOff>25038</xdr:rowOff>
    </xdr:from>
    <xdr:ext cx="1395436" cy="396968"/>
    <xdr:sp macro="" textlink="">
      <xdr:nvSpPr>
        <xdr:cNvPr id="59" name="Rectangle 58"/>
        <xdr:cNvSpPr/>
      </xdr:nvSpPr>
      <xdr:spPr>
        <a:xfrm>
          <a:off x="14765733" y="3573781"/>
          <a:ext cx="1395436" cy="3969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Medical</a:t>
          </a:r>
        </a:p>
      </xdr:txBody>
    </xdr:sp>
    <xdr:clientData/>
  </xdr:oneCellAnchor>
  <xdr:oneCellAnchor>
    <xdr:from>
      <xdr:col>21</xdr:col>
      <xdr:colOff>0</xdr:colOff>
      <xdr:row>17</xdr:row>
      <xdr:rowOff>166286</xdr:rowOff>
    </xdr:from>
    <xdr:ext cx="1372463" cy="396968"/>
    <xdr:sp macro="" textlink="">
      <xdr:nvSpPr>
        <xdr:cNvPr id="60" name="Rectangle 59"/>
        <xdr:cNvSpPr/>
      </xdr:nvSpPr>
      <xdr:spPr>
        <a:xfrm>
          <a:off x="12899571" y="3519086"/>
          <a:ext cx="1372463" cy="3969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Wedding</a:t>
          </a:r>
        </a:p>
      </xdr:txBody>
    </xdr:sp>
    <xdr:clientData/>
  </xdr:oneCellAnchor>
  <xdr:oneCellAnchor>
    <xdr:from>
      <xdr:col>17</xdr:col>
      <xdr:colOff>297347</xdr:colOff>
      <xdr:row>17</xdr:row>
      <xdr:rowOff>117234</xdr:rowOff>
    </xdr:from>
    <xdr:ext cx="1760053" cy="396968"/>
    <xdr:sp macro="" textlink="">
      <xdr:nvSpPr>
        <xdr:cNvPr id="61" name="Rectangle 60"/>
        <xdr:cNvSpPr/>
      </xdr:nvSpPr>
      <xdr:spPr>
        <a:xfrm>
          <a:off x="10758518" y="3470034"/>
          <a:ext cx="1760053" cy="3969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Membership</a:t>
          </a:r>
        </a:p>
      </xdr:txBody>
    </xdr:sp>
    <xdr:clientData/>
  </xdr:oneCellAnchor>
  <xdr:oneCellAnchor>
    <xdr:from>
      <xdr:col>14</xdr:col>
      <xdr:colOff>395935</xdr:colOff>
      <xdr:row>17</xdr:row>
      <xdr:rowOff>128120</xdr:rowOff>
    </xdr:from>
    <xdr:ext cx="1175795" cy="407854"/>
    <xdr:sp macro="" textlink="">
      <xdr:nvSpPr>
        <xdr:cNvPr id="62" name="Rectangle 61"/>
        <xdr:cNvSpPr/>
      </xdr:nvSpPr>
      <xdr:spPr>
        <a:xfrm>
          <a:off x="9028306" y="3480920"/>
          <a:ext cx="1175795" cy="40785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Repair</a:t>
          </a:r>
        </a:p>
      </xdr:txBody>
    </xdr:sp>
    <xdr:clientData/>
  </xdr:oneCellAnchor>
  <xdr:oneCellAnchor>
    <xdr:from>
      <xdr:col>11</xdr:col>
      <xdr:colOff>116369</xdr:colOff>
      <xdr:row>17</xdr:row>
      <xdr:rowOff>190861</xdr:rowOff>
    </xdr:from>
    <xdr:ext cx="1527598" cy="396968"/>
    <xdr:sp macro="" textlink="">
      <xdr:nvSpPr>
        <xdr:cNvPr id="63" name="Rectangle 62"/>
        <xdr:cNvSpPr/>
      </xdr:nvSpPr>
      <xdr:spPr>
        <a:xfrm>
          <a:off x="6919940" y="3543661"/>
          <a:ext cx="1527598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Investment</a:t>
          </a:r>
        </a:p>
      </xdr:txBody>
    </xdr:sp>
    <xdr:clientData/>
  </xdr:oneCellAnchor>
  <xdr:oneCellAnchor>
    <xdr:from>
      <xdr:col>7</xdr:col>
      <xdr:colOff>536013</xdr:colOff>
      <xdr:row>17</xdr:row>
      <xdr:rowOff>166286</xdr:rowOff>
    </xdr:from>
    <xdr:ext cx="1501180" cy="396968"/>
    <xdr:sp macro="" textlink="">
      <xdr:nvSpPr>
        <xdr:cNvPr id="64" name="Rectangle 63"/>
        <xdr:cNvSpPr/>
      </xdr:nvSpPr>
      <xdr:spPr>
        <a:xfrm>
          <a:off x="4901184" y="3519086"/>
          <a:ext cx="1501180" cy="39696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Child Care</a:t>
          </a:r>
        </a:p>
      </xdr:txBody>
    </xdr:sp>
    <xdr:clientData/>
  </xdr:oneCellAnchor>
  <xdr:oneCellAnchor>
    <xdr:from>
      <xdr:col>5</xdr:col>
      <xdr:colOff>35115</xdr:colOff>
      <xdr:row>17</xdr:row>
      <xdr:rowOff>170971</xdr:rowOff>
    </xdr:from>
    <xdr:ext cx="1064811" cy="396968"/>
    <xdr:sp macro="" textlink="">
      <xdr:nvSpPr>
        <xdr:cNvPr id="65" name="Rectangle 64"/>
        <xdr:cNvSpPr/>
      </xdr:nvSpPr>
      <xdr:spPr>
        <a:xfrm>
          <a:off x="3181086" y="3523771"/>
          <a:ext cx="1064811" cy="3969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legal</a:t>
          </a:r>
        </a:p>
      </xdr:txBody>
    </xdr:sp>
    <xdr:clientData/>
  </xdr:oneCellAnchor>
  <xdr:oneCellAnchor>
    <xdr:from>
      <xdr:col>24</xdr:col>
      <xdr:colOff>138626</xdr:colOff>
      <xdr:row>12</xdr:row>
      <xdr:rowOff>194126</xdr:rowOff>
    </xdr:from>
    <xdr:ext cx="1578189" cy="396968"/>
    <xdr:sp macro="" textlink="">
      <xdr:nvSpPr>
        <xdr:cNvPr id="66" name="Rectangle 65"/>
        <xdr:cNvSpPr/>
      </xdr:nvSpPr>
      <xdr:spPr>
        <a:xfrm>
          <a:off x="14866997" y="2567212"/>
          <a:ext cx="1578189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subcription</a:t>
          </a:r>
        </a:p>
      </xdr:txBody>
    </xdr:sp>
    <xdr:clientData/>
  </xdr:oneCellAnchor>
  <xdr:oneCellAnchor>
    <xdr:from>
      <xdr:col>20</xdr:col>
      <xdr:colOff>389440</xdr:colOff>
      <xdr:row>23</xdr:row>
      <xdr:rowOff>128270</xdr:rowOff>
    </xdr:from>
    <xdr:ext cx="1831400" cy="396968"/>
    <xdr:sp macro="" textlink="">
      <xdr:nvSpPr>
        <xdr:cNvPr id="67" name="Rectangle 66"/>
        <xdr:cNvSpPr/>
      </xdr:nvSpPr>
      <xdr:spPr>
        <a:xfrm>
          <a:off x="12679411" y="4656727"/>
          <a:ext cx="1831400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Philanthropy</a:t>
          </a:r>
        </a:p>
      </xdr:txBody>
    </xdr:sp>
    <xdr:clientData/>
  </xdr:oneCellAnchor>
  <xdr:oneCellAnchor>
    <xdr:from>
      <xdr:col>17</xdr:col>
      <xdr:colOff>518030</xdr:colOff>
      <xdr:row>23</xdr:row>
      <xdr:rowOff>43904</xdr:rowOff>
    </xdr:from>
    <xdr:ext cx="1183777" cy="396968"/>
    <xdr:sp macro="" textlink="">
      <xdr:nvSpPr>
        <xdr:cNvPr id="68" name="Rectangle 67"/>
        <xdr:cNvSpPr/>
      </xdr:nvSpPr>
      <xdr:spPr>
        <a:xfrm>
          <a:off x="10979201" y="4572361"/>
          <a:ext cx="1183777" cy="3969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Digital</a:t>
          </a:r>
        </a:p>
      </xdr:txBody>
    </xdr:sp>
    <xdr:clientData/>
  </xdr:oneCellAnchor>
  <xdr:oneCellAnchor>
    <xdr:from>
      <xdr:col>14</xdr:col>
      <xdr:colOff>348771</xdr:colOff>
      <xdr:row>23</xdr:row>
      <xdr:rowOff>18866</xdr:rowOff>
    </xdr:from>
    <xdr:ext cx="1317651" cy="396968"/>
    <xdr:sp macro="" textlink="">
      <xdr:nvSpPr>
        <xdr:cNvPr id="69" name="Rectangle 68"/>
        <xdr:cNvSpPr/>
      </xdr:nvSpPr>
      <xdr:spPr>
        <a:xfrm>
          <a:off x="8981142" y="4547323"/>
          <a:ext cx="1317651" cy="3969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Space</a:t>
          </a:r>
        </a:p>
      </xdr:txBody>
    </xdr:sp>
    <xdr:clientData/>
  </xdr:oneCellAnchor>
  <xdr:oneCellAnchor>
    <xdr:from>
      <xdr:col>10</xdr:col>
      <xdr:colOff>577268</xdr:colOff>
      <xdr:row>23</xdr:row>
      <xdr:rowOff>40822</xdr:rowOff>
    </xdr:from>
    <xdr:ext cx="1746055" cy="396968"/>
    <xdr:sp macro="" textlink="">
      <xdr:nvSpPr>
        <xdr:cNvPr id="70" name="Rectangle 69"/>
        <xdr:cNvSpPr/>
      </xdr:nvSpPr>
      <xdr:spPr>
        <a:xfrm>
          <a:off x="6771239" y="4569279"/>
          <a:ext cx="1746055" cy="396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lgerian" pitchFamily="82" charset="0"/>
            </a:rPr>
            <a:t>Collectibles</a:t>
          </a:r>
        </a:p>
      </xdr:txBody>
    </xdr:sp>
    <xdr:clientData/>
  </xdr:oneCellAnchor>
  <xdr:oneCellAnchor>
    <xdr:from>
      <xdr:col>4</xdr:col>
      <xdr:colOff>556230</xdr:colOff>
      <xdr:row>3</xdr:row>
      <xdr:rowOff>179973</xdr:rowOff>
    </xdr:from>
    <xdr:ext cx="1174263" cy="512320"/>
    <xdr:sp macro="" textlink="">
      <xdr:nvSpPr>
        <xdr:cNvPr id="71" name="Rectangle 70"/>
        <xdr:cNvSpPr/>
      </xdr:nvSpPr>
      <xdr:spPr>
        <a:xfrm>
          <a:off x="3092601" y="550087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9450</a:t>
          </a:r>
          <a:r>
            <a:rPr lang="en-US" sz="2400">
              <a:solidFill>
                <a:schemeClr val="bg1"/>
              </a:solidFill>
            </a:rPr>
            <a:t> 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17</xdr:col>
      <xdr:colOff>507128</xdr:colOff>
      <xdr:row>14</xdr:row>
      <xdr:rowOff>1486</xdr:rowOff>
    </xdr:from>
    <xdr:ext cx="1174263" cy="512320"/>
    <xdr:sp macro="" textlink="">
      <xdr:nvSpPr>
        <xdr:cNvPr id="73" name="Rectangle 72"/>
        <xdr:cNvSpPr/>
      </xdr:nvSpPr>
      <xdr:spPr>
        <a:xfrm>
          <a:off x="10968299" y="2766457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781000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11</xdr:col>
      <xdr:colOff>331102</xdr:colOff>
      <xdr:row>13</xdr:row>
      <xdr:rowOff>96258</xdr:rowOff>
    </xdr:from>
    <xdr:ext cx="1174263" cy="512320"/>
    <xdr:sp macro="" textlink="">
      <xdr:nvSpPr>
        <xdr:cNvPr id="74" name="Rectangle 73"/>
        <xdr:cNvSpPr/>
      </xdr:nvSpPr>
      <xdr:spPr>
        <a:xfrm>
          <a:off x="7134673" y="2665287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50900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21</xdr:col>
      <xdr:colOff>128368</xdr:colOff>
      <xdr:row>7</xdr:row>
      <xdr:rowOff>17778</xdr:rowOff>
    </xdr:from>
    <xdr:ext cx="1174263" cy="932435"/>
    <xdr:sp macro="" textlink="">
      <xdr:nvSpPr>
        <xdr:cNvPr id="75" name="Rectangle 74"/>
        <xdr:cNvSpPr/>
      </xdr:nvSpPr>
      <xdr:spPr>
        <a:xfrm>
          <a:off x="13027939" y="1389378"/>
          <a:ext cx="1174263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14</xdr:col>
      <xdr:colOff>472135</xdr:colOff>
      <xdr:row>13</xdr:row>
      <xdr:rowOff>80224</xdr:rowOff>
    </xdr:from>
    <xdr:ext cx="1174263" cy="512320"/>
    <xdr:sp macro="" textlink="">
      <xdr:nvSpPr>
        <xdr:cNvPr id="76" name="Rectangle 75"/>
        <xdr:cNvSpPr/>
      </xdr:nvSpPr>
      <xdr:spPr>
        <a:xfrm>
          <a:off x="9104506" y="2649253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8</xdr:col>
      <xdr:colOff>43194</xdr:colOff>
      <xdr:row>13</xdr:row>
      <xdr:rowOff>128915</xdr:rowOff>
    </xdr:from>
    <xdr:ext cx="1174263" cy="512320"/>
    <xdr:sp macro="" textlink="">
      <xdr:nvSpPr>
        <xdr:cNvPr id="77" name="Rectangle 76"/>
        <xdr:cNvSpPr/>
      </xdr:nvSpPr>
      <xdr:spPr>
        <a:xfrm>
          <a:off x="5017965" y="2697944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3400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5</xdr:col>
      <xdr:colOff>8311</xdr:colOff>
      <xdr:row>14</xdr:row>
      <xdr:rowOff>0</xdr:rowOff>
    </xdr:from>
    <xdr:ext cx="1174263" cy="512320"/>
    <xdr:sp macro="" textlink="">
      <xdr:nvSpPr>
        <xdr:cNvPr id="78" name="Rectangle 77"/>
        <xdr:cNvSpPr/>
      </xdr:nvSpPr>
      <xdr:spPr>
        <a:xfrm>
          <a:off x="3154282" y="2764971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16500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24</xdr:col>
      <xdr:colOff>258535</xdr:colOff>
      <xdr:row>8</xdr:row>
      <xdr:rowOff>158240</xdr:rowOff>
    </xdr:from>
    <xdr:ext cx="1174263" cy="512320"/>
    <xdr:sp macro="" textlink="">
      <xdr:nvSpPr>
        <xdr:cNvPr id="79" name="Rectangle 78"/>
        <xdr:cNvSpPr/>
      </xdr:nvSpPr>
      <xdr:spPr>
        <a:xfrm>
          <a:off x="14986906" y="1725783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118000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17</xdr:col>
      <xdr:colOff>470904</xdr:colOff>
      <xdr:row>8</xdr:row>
      <xdr:rowOff>87086</xdr:rowOff>
    </xdr:from>
    <xdr:ext cx="1365756" cy="512320"/>
    <xdr:sp macro="" textlink="">
      <xdr:nvSpPr>
        <xdr:cNvPr id="80" name="Rectangle 79"/>
        <xdr:cNvSpPr/>
      </xdr:nvSpPr>
      <xdr:spPr>
        <a:xfrm>
          <a:off x="10932075" y="1654629"/>
          <a:ext cx="1365756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9545500</a:t>
          </a:r>
          <a:r>
            <a:rPr lang="en-US" sz="2400">
              <a:solidFill>
                <a:schemeClr val="bg1"/>
              </a:solidFill>
            </a:rPr>
            <a:t> 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14</xdr:col>
      <xdr:colOff>336065</xdr:colOff>
      <xdr:row>6</xdr:row>
      <xdr:rowOff>106423</xdr:rowOff>
    </xdr:from>
    <xdr:ext cx="1174263" cy="932435"/>
    <xdr:sp macro="" textlink="">
      <xdr:nvSpPr>
        <xdr:cNvPr id="81" name="Rectangle 80"/>
        <xdr:cNvSpPr/>
      </xdr:nvSpPr>
      <xdr:spPr>
        <a:xfrm>
          <a:off x="8968436" y="1282080"/>
          <a:ext cx="1174263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500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11</xdr:col>
      <xdr:colOff>319723</xdr:colOff>
      <xdr:row>6</xdr:row>
      <xdr:rowOff>113315</xdr:rowOff>
    </xdr:from>
    <xdr:ext cx="1174263" cy="932435"/>
    <xdr:sp macro="" textlink="">
      <xdr:nvSpPr>
        <xdr:cNvPr id="82" name="Rectangle 81"/>
        <xdr:cNvSpPr/>
      </xdr:nvSpPr>
      <xdr:spPr>
        <a:xfrm>
          <a:off x="7123294" y="1288972"/>
          <a:ext cx="1174263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1200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8</xdr:col>
      <xdr:colOff>90203</xdr:colOff>
      <xdr:row>6</xdr:row>
      <xdr:rowOff>112916</xdr:rowOff>
    </xdr:from>
    <xdr:ext cx="1174263" cy="932435"/>
    <xdr:sp macro="" textlink="">
      <xdr:nvSpPr>
        <xdr:cNvPr id="83" name="Rectangle 82"/>
        <xdr:cNvSpPr/>
      </xdr:nvSpPr>
      <xdr:spPr>
        <a:xfrm>
          <a:off x="5064974" y="1288573"/>
          <a:ext cx="1174263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4150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4</xdr:col>
      <xdr:colOff>502942</xdr:colOff>
      <xdr:row>6</xdr:row>
      <xdr:rowOff>152400</xdr:rowOff>
    </xdr:from>
    <xdr:ext cx="1174263" cy="932435"/>
    <xdr:sp macro="" textlink="">
      <xdr:nvSpPr>
        <xdr:cNvPr id="84" name="Rectangle 83"/>
        <xdr:cNvSpPr/>
      </xdr:nvSpPr>
      <xdr:spPr>
        <a:xfrm>
          <a:off x="3039313" y="1328057"/>
          <a:ext cx="1174263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644800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20</xdr:col>
      <xdr:colOff>553430</xdr:colOff>
      <xdr:row>2</xdr:row>
      <xdr:rowOff>54531</xdr:rowOff>
    </xdr:from>
    <xdr:ext cx="1531276" cy="932435"/>
    <xdr:sp macro="" textlink="">
      <xdr:nvSpPr>
        <xdr:cNvPr id="85" name="Rectangle 84"/>
        <xdr:cNvSpPr/>
      </xdr:nvSpPr>
      <xdr:spPr>
        <a:xfrm>
          <a:off x="12843401" y="239588"/>
          <a:ext cx="1531276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3222000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17</xdr:col>
      <xdr:colOff>376017</xdr:colOff>
      <xdr:row>2</xdr:row>
      <xdr:rowOff>54531</xdr:rowOff>
    </xdr:from>
    <xdr:ext cx="1426765" cy="932435"/>
    <xdr:sp macro="" textlink="">
      <xdr:nvSpPr>
        <xdr:cNvPr id="86" name="Rectangle 85"/>
        <xdr:cNvSpPr/>
      </xdr:nvSpPr>
      <xdr:spPr>
        <a:xfrm>
          <a:off x="10837188" y="239588"/>
          <a:ext cx="1426765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1565750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14</xdr:col>
      <xdr:colOff>381738</xdr:colOff>
      <xdr:row>2</xdr:row>
      <xdr:rowOff>54531</xdr:rowOff>
    </xdr:from>
    <xdr:ext cx="1174263" cy="932435"/>
    <xdr:sp macro="" textlink="">
      <xdr:nvSpPr>
        <xdr:cNvPr id="87" name="Rectangle 86"/>
        <xdr:cNvSpPr/>
      </xdr:nvSpPr>
      <xdr:spPr>
        <a:xfrm>
          <a:off x="9014109" y="239588"/>
          <a:ext cx="1174263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8000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11</xdr:col>
      <xdr:colOff>212651</xdr:colOff>
      <xdr:row>2</xdr:row>
      <xdr:rowOff>11009</xdr:rowOff>
    </xdr:from>
    <xdr:ext cx="1174263" cy="932435"/>
    <xdr:sp macro="" textlink="">
      <xdr:nvSpPr>
        <xdr:cNvPr id="88" name="Rectangle 87"/>
        <xdr:cNvSpPr/>
      </xdr:nvSpPr>
      <xdr:spPr>
        <a:xfrm>
          <a:off x="7016222" y="196066"/>
          <a:ext cx="1174263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sz="4800" b="1">
              <a:solidFill>
                <a:schemeClr val="bg1"/>
              </a:solidFill>
            </a:rPr>
            <a:t> 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8</xdr:col>
      <xdr:colOff>116267</xdr:colOff>
      <xdr:row>2</xdr:row>
      <xdr:rowOff>11009</xdr:rowOff>
    </xdr:from>
    <xdr:ext cx="1174263" cy="932435"/>
    <xdr:sp macro="" textlink="">
      <xdr:nvSpPr>
        <xdr:cNvPr id="89" name="Rectangle 88"/>
        <xdr:cNvSpPr/>
      </xdr:nvSpPr>
      <xdr:spPr>
        <a:xfrm>
          <a:off x="5091038" y="196066"/>
          <a:ext cx="1174263" cy="93243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539420</a:t>
          </a:r>
          <a:r>
            <a:rPr lang="en-US" sz="4800" b="1">
              <a:solidFill>
                <a:schemeClr val="bg1"/>
              </a:solidFill>
            </a:rPr>
            <a:t> </a:t>
          </a:r>
          <a:endParaRPr lang="en-US" sz="4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5</xdr:col>
      <xdr:colOff>39542</xdr:colOff>
      <xdr:row>18</xdr:row>
      <xdr:rowOff>186248</xdr:rowOff>
    </xdr:from>
    <xdr:ext cx="1174263" cy="512320"/>
    <xdr:sp macro="" textlink="">
      <xdr:nvSpPr>
        <xdr:cNvPr id="94" name="Rectangle 93"/>
        <xdr:cNvSpPr/>
      </xdr:nvSpPr>
      <xdr:spPr>
        <a:xfrm>
          <a:off x="3185513" y="3734991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176300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24</xdr:col>
      <xdr:colOff>258535</xdr:colOff>
      <xdr:row>14</xdr:row>
      <xdr:rowOff>39586</xdr:rowOff>
    </xdr:from>
    <xdr:ext cx="1174263" cy="512320"/>
    <xdr:sp macro="" textlink="">
      <xdr:nvSpPr>
        <xdr:cNvPr id="95" name="Rectangle 94"/>
        <xdr:cNvSpPr/>
      </xdr:nvSpPr>
      <xdr:spPr>
        <a:xfrm>
          <a:off x="14986906" y="2804557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21</xdr:col>
      <xdr:colOff>35849</xdr:colOff>
      <xdr:row>14</xdr:row>
      <xdr:rowOff>11645</xdr:rowOff>
    </xdr:from>
    <xdr:ext cx="1174263" cy="512320"/>
    <xdr:sp macro="" textlink="">
      <xdr:nvSpPr>
        <xdr:cNvPr id="96" name="Rectangle 95"/>
        <xdr:cNvSpPr/>
      </xdr:nvSpPr>
      <xdr:spPr>
        <a:xfrm>
          <a:off x="12935420" y="2776616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54000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24</xdr:col>
      <xdr:colOff>138626</xdr:colOff>
      <xdr:row>19</xdr:row>
      <xdr:rowOff>122316</xdr:rowOff>
    </xdr:from>
    <xdr:ext cx="1174263" cy="512320"/>
    <xdr:sp macro="" textlink="">
      <xdr:nvSpPr>
        <xdr:cNvPr id="97" name="Rectangle 96"/>
        <xdr:cNvSpPr/>
      </xdr:nvSpPr>
      <xdr:spPr>
        <a:xfrm>
          <a:off x="14866997" y="3867002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32000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21</xdr:col>
      <xdr:colOff>84259</xdr:colOff>
      <xdr:row>19</xdr:row>
      <xdr:rowOff>75508</xdr:rowOff>
    </xdr:from>
    <xdr:ext cx="1174263" cy="512320"/>
    <xdr:sp macro="" textlink="">
      <xdr:nvSpPr>
        <xdr:cNvPr id="98" name="Rectangle 97"/>
        <xdr:cNvSpPr/>
      </xdr:nvSpPr>
      <xdr:spPr>
        <a:xfrm>
          <a:off x="12983830" y="3820194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45000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17</xdr:col>
      <xdr:colOff>518030</xdr:colOff>
      <xdr:row>18</xdr:row>
      <xdr:rowOff>195251</xdr:rowOff>
    </xdr:from>
    <xdr:ext cx="1174263" cy="512320"/>
    <xdr:sp macro="" textlink="">
      <xdr:nvSpPr>
        <xdr:cNvPr id="99" name="Rectangle 98"/>
        <xdr:cNvSpPr/>
      </xdr:nvSpPr>
      <xdr:spPr>
        <a:xfrm>
          <a:off x="10979201" y="3743994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342000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14</xdr:col>
      <xdr:colOff>395935</xdr:colOff>
      <xdr:row>19</xdr:row>
      <xdr:rowOff>45425</xdr:rowOff>
    </xdr:from>
    <xdr:ext cx="1174263" cy="512320"/>
    <xdr:sp macro="" textlink="">
      <xdr:nvSpPr>
        <xdr:cNvPr id="100" name="Rectangle 99"/>
        <xdr:cNvSpPr/>
      </xdr:nvSpPr>
      <xdr:spPr>
        <a:xfrm>
          <a:off x="9028306" y="3790111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11</xdr:col>
      <xdr:colOff>192569</xdr:colOff>
      <xdr:row>19</xdr:row>
      <xdr:rowOff>31965</xdr:rowOff>
    </xdr:from>
    <xdr:ext cx="1428497" cy="512320"/>
    <xdr:sp macro="" textlink="">
      <xdr:nvSpPr>
        <xdr:cNvPr id="101" name="Rectangle 100"/>
        <xdr:cNvSpPr/>
      </xdr:nvSpPr>
      <xdr:spPr>
        <a:xfrm>
          <a:off x="6996140" y="3776651"/>
          <a:ext cx="1428497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2510000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8</xdr:col>
      <xdr:colOff>43194</xdr:colOff>
      <xdr:row>19</xdr:row>
      <xdr:rowOff>0</xdr:rowOff>
    </xdr:from>
    <xdr:ext cx="1174263" cy="512320"/>
    <xdr:sp macro="" textlink="">
      <xdr:nvSpPr>
        <xdr:cNvPr id="102" name="Rectangle 101"/>
        <xdr:cNvSpPr/>
      </xdr:nvSpPr>
      <xdr:spPr>
        <a:xfrm>
          <a:off x="5017965" y="3744686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2500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4</xdr:col>
      <xdr:colOff>535264</xdr:colOff>
      <xdr:row>23</xdr:row>
      <xdr:rowOff>186939</xdr:rowOff>
    </xdr:from>
    <xdr:ext cx="1174263" cy="512320"/>
    <xdr:sp macro="" textlink="">
      <xdr:nvSpPr>
        <xdr:cNvPr id="103" name="Rectangle 102"/>
        <xdr:cNvSpPr/>
      </xdr:nvSpPr>
      <xdr:spPr>
        <a:xfrm>
          <a:off x="3071635" y="4715396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75000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8</xdr:col>
      <xdr:colOff>174295</xdr:colOff>
      <xdr:row>24</xdr:row>
      <xdr:rowOff>21624</xdr:rowOff>
    </xdr:from>
    <xdr:ext cx="1174263" cy="512320"/>
    <xdr:sp macro="" textlink="">
      <xdr:nvSpPr>
        <xdr:cNvPr id="104" name="Rectangle 103"/>
        <xdr:cNvSpPr/>
      </xdr:nvSpPr>
      <xdr:spPr>
        <a:xfrm>
          <a:off x="5149066" y="4746024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6800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11</xdr:col>
      <xdr:colOff>252943</xdr:colOff>
      <xdr:row>24</xdr:row>
      <xdr:rowOff>75509</xdr:rowOff>
    </xdr:from>
    <xdr:ext cx="1174263" cy="512320"/>
    <xdr:sp macro="" textlink="">
      <xdr:nvSpPr>
        <xdr:cNvPr id="105" name="Rectangle 104"/>
        <xdr:cNvSpPr/>
      </xdr:nvSpPr>
      <xdr:spPr>
        <a:xfrm>
          <a:off x="7056514" y="4799909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80000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14</xdr:col>
      <xdr:colOff>381738</xdr:colOff>
      <xdr:row>24</xdr:row>
      <xdr:rowOff>40822</xdr:rowOff>
    </xdr:from>
    <xdr:ext cx="1174263" cy="512320"/>
    <xdr:sp macro="" textlink="">
      <xdr:nvSpPr>
        <xdr:cNvPr id="106" name="Rectangle 105"/>
        <xdr:cNvSpPr/>
      </xdr:nvSpPr>
      <xdr:spPr>
        <a:xfrm>
          <a:off x="9014109" y="4765222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350000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17</xdr:col>
      <xdr:colOff>544293</xdr:colOff>
      <xdr:row>24</xdr:row>
      <xdr:rowOff>61902</xdr:rowOff>
    </xdr:from>
    <xdr:ext cx="1174263" cy="512320"/>
    <xdr:sp macro="" textlink="">
      <xdr:nvSpPr>
        <xdr:cNvPr id="107" name="Rectangle 106"/>
        <xdr:cNvSpPr/>
      </xdr:nvSpPr>
      <xdr:spPr>
        <a:xfrm>
          <a:off x="11005464" y="4786302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18000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  <xdr:oneCellAnchor>
    <xdr:from>
      <xdr:col>21</xdr:col>
      <xdr:colOff>44937</xdr:colOff>
      <xdr:row>24</xdr:row>
      <xdr:rowOff>187088</xdr:rowOff>
    </xdr:from>
    <xdr:ext cx="1174263" cy="512320"/>
    <xdr:sp macro="" textlink="">
      <xdr:nvSpPr>
        <xdr:cNvPr id="108" name="Rectangle 107"/>
        <xdr:cNvSpPr/>
      </xdr:nvSpPr>
      <xdr:spPr>
        <a:xfrm>
          <a:off x="12944508" y="4911488"/>
          <a:ext cx="1174263" cy="5123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i="0" u="none" strike="noStrike" cap="none" spc="0">
              <a:ln>
                <a:noFill/>
              </a:ln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15000</a:t>
          </a:r>
          <a:endParaRPr lang="en-US" sz="2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bg1"/>
            </a:solidFill>
            <a:effectLst/>
            <a:latin typeface="Algerian" pitchFamily="82" charset="0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0.71333</cdr:x>
      <cdr:y>0.3375</cdr:y>
    </cdr:from>
    <cdr:to>
      <cdr:x>1</cdr:x>
      <cdr:y>0.3875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72000" y="925830"/>
          <a:ext cx="1310640" cy="137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769.996535069447" createdVersion="4" refreshedVersion="4" minRefreshableVersion="3" recordCount="100">
  <cacheSource type="worksheet">
    <worksheetSource name="Table1"/>
  </cacheSource>
  <cacheFields count="12">
    <cacheField name="S.No" numFmtId="0">
      <sharedItems containsSemiMixedTypes="0" containsString="0" containsNumber="1" containsInteger="1" minValue="1" maxValue="100"/>
    </cacheField>
    <cacheField name="Date" numFmtId="15">
      <sharedItems containsSemiMixedTypes="0" containsNonDate="0" containsDate="1" containsString="0" minDate="2023-11-06T00:00:00" maxDate="2023-11-26T00:00:00" count="20"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</sharedItems>
    </cacheField>
    <cacheField name="Time" numFmtId="20">
      <sharedItems containsSemiMixedTypes="0" containsNonDate="0" containsDate="1" containsString="0" minDate="1899-12-30T06:45:00" maxDate="1899-12-30T21:00:00" count="44">
        <d v="1899-12-30T08:15:00"/>
        <d v="1899-12-30T11:30:00"/>
        <d v="1899-12-30T13:00:00"/>
        <d v="1899-12-30T15:30:00"/>
        <d v="1899-12-30T18:00:00"/>
        <d v="1899-12-30T09:00:00"/>
        <d v="1899-12-30T12:45:00"/>
        <d v="1899-12-30T16:00:00"/>
        <d v="1899-12-30T19:30:00"/>
        <d v="1899-12-30T21:00:00"/>
        <d v="1899-12-30T07:30:00"/>
        <d v="1899-12-30T10:00:00"/>
        <d v="1899-12-30T14:00:00"/>
        <d v="1899-12-30T16:30:00"/>
        <d v="1899-12-30T19:00:00"/>
        <d v="1899-12-30T08:45:00"/>
        <d v="1899-12-30T12:15:00"/>
        <d v="1899-12-30T15:00:00"/>
        <d v="1899-12-30T20:00:00"/>
        <d v="1899-12-30T17:00:00"/>
        <d v="1899-12-30T06:45:00"/>
        <d v="1899-12-30T08:30:00"/>
        <d v="1899-12-30T11:45:00"/>
        <d v="1899-12-30T14:15:00"/>
        <d v="1899-12-30T17:30:00"/>
        <d v="1899-12-30T07:15:00"/>
        <d v="1899-12-30T12:30:00"/>
        <d v="1899-12-30T15:45:00"/>
        <d v="1899-12-30T09:30:00"/>
        <d v="1899-12-30T20:15:00"/>
        <d v="1899-12-30T08:00:00"/>
        <d v="1899-12-30T16:45:00"/>
        <d v="1899-12-30T07:45:00"/>
        <d v="1899-12-30T10:30:00"/>
        <d v="1899-12-30T15:15:00"/>
        <d v="1899-12-30T18:30:00"/>
        <d v="1899-12-30T18:45:00"/>
        <d v="1899-12-30T11:00:00"/>
        <d v="1899-12-30T14:45:00"/>
        <d v="1899-12-30T10:15:00"/>
        <d v="1899-12-30T10:45:00"/>
        <d v="1899-12-30T13:15:00"/>
        <d v="1899-12-30T20:30:00"/>
        <d v="1899-12-30T09:45:00"/>
      </sharedItems>
    </cacheField>
    <cacheField name="Category" numFmtId="0">
      <sharedItems count="33">
        <s v="Food"/>
        <s v="Transport"/>
        <s v="Bills"/>
        <s v="Shopping"/>
        <s v="Entertainment"/>
        <s v="Health "/>
        <s v="Education"/>
        <s v="Utilities"/>
        <s v="Salf-Care"/>
        <s v="Gifts"/>
        <s v="Technology"/>
        <s v="Leisure"/>
        <s v="Home"/>
        <s v="Insurance"/>
        <s v="Pets"/>
        <s v="Hobbies"/>
        <s v="Fitness"/>
        <s v="Travel"/>
        <s v="Electronic"/>
        <s v="Subcription"/>
        <s v="Legal"/>
        <s v="Child Care"/>
        <s v="Investment"/>
        <s v="Repair"/>
        <s v="Membership"/>
        <s v="Wedding"/>
        <s v="Medical"/>
        <s v="Luxury"/>
        <s v="Dining"/>
        <s v="Collectibles"/>
        <s v="Space"/>
        <s v="Digital"/>
        <s v="Philanthropy"/>
      </sharedItems>
    </cacheField>
    <cacheField name="Description" numFmtId="0">
      <sharedItems/>
    </cacheField>
    <cacheField name="Amount" numFmtId="0">
      <sharedItems containsSemiMixedTypes="0" containsString="0" containsNumber="1" containsInteger="1" minValue="50" maxValue="9500000"/>
    </cacheField>
    <cacheField name="Payment mode" numFmtId="0">
      <sharedItems count="3">
        <s v="Cash"/>
        <s v="Card"/>
        <s v="UPI"/>
      </sharedItems>
    </cacheField>
    <cacheField name="Location" numFmtId="0">
      <sharedItems/>
    </cacheField>
    <cacheField name="Priority" numFmtId="0">
      <sharedItems/>
    </cacheField>
    <cacheField name="Recurring" numFmtId="0">
      <sharedItems/>
    </cacheField>
    <cacheField name="Receipt" numFmtId="0">
      <sharedItems/>
    </cacheField>
    <cacheField name="No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s v="Tea &amp; Biscuits"/>
    <n v="120"/>
    <x v="0"/>
    <s v="Karachi"/>
    <s v="Low"/>
    <s v="Yes"/>
    <s v="No"/>
    <s v="Morning Tea"/>
  </r>
  <r>
    <n v="2"/>
    <x v="0"/>
    <x v="1"/>
    <x v="1"/>
    <s v="Metro"/>
    <n v="50"/>
    <x v="1"/>
    <s v="Lahore"/>
    <s v="Medium"/>
    <s v="Yes"/>
    <s v="No"/>
    <s v="Office"/>
  </r>
  <r>
    <n v="3"/>
    <x v="0"/>
    <x v="2"/>
    <x v="0"/>
    <s v="Lunch"/>
    <n v="350"/>
    <x v="2"/>
    <s v="Islamabad"/>
    <s v="Medium"/>
    <s v="No"/>
    <s v="Yes"/>
    <s v="Client Meeting"/>
  </r>
  <r>
    <n v="4"/>
    <x v="0"/>
    <x v="3"/>
    <x v="2"/>
    <s v="Mobile Recharge"/>
    <n v="1000"/>
    <x v="2"/>
    <s v="Rawalpindi"/>
    <s v="High"/>
    <s v="Yes"/>
    <s v="Yes"/>
    <s v="Monthly"/>
  </r>
  <r>
    <n v="5"/>
    <x v="0"/>
    <x v="4"/>
    <x v="3"/>
    <s v="Groceries"/>
    <n v="2500"/>
    <x v="0"/>
    <s v="Karachi"/>
    <s v="High"/>
    <s v="Yes"/>
    <s v="Yes"/>
    <s v="Weekly"/>
  </r>
  <r>
    <n v="6"/>
    <x v="1"/>
    <x v="5"/>
    <x v="1"/>
    <s v="Uber"/>
    <n v="180"/>
    <x v="1"/>
    <s v="Lahore"/>
    <s v="Medium"/>
    <s v="No"/>
    <s v="No"/>
    <s v="Airport"/>
  </r>
  <r>
    <n v="7"/>
    <x v="1"/>
    <x v="6"/>
    <x v="0"/>
    <s v="Fast Food"/>
    <n v="220"/>
    <x v="0"/>
    <s v="Islamabad"/>
    <s v="Low"/>
    <s v="No"/>
    <s v="No"/>
    <s v="Quick meal"/>
  </r>
  <r>
    <n v="8"/>
    <x v="1"/>
    <x v="7"/>
    <x v="4"/>
    <s v="Movie"/>
    <n v="900"/>
    <x v="2"/>
    <s v="Rawalpindi"/>
    <s v="Low"/>
    <s v="No"/>
    <s v="Yes"/>
    <s v="Weekend"/>
  </r>
  <r>
    <n v="9"/>
    <x v="1"/>
    <x v="8"/>
    <x v="3"/>
    <s v="Clothes"/>
    <n v="4000"/>
    <x v="1"/>
    <s v="Karachi"/>
    <s v="High"/>
    <s v="No"/>
    <s v="Yes"/>
    <s v="Eid"/>
  </r>
  <r>
    <n v="10"/>
    <x v="1"/>
    <x v="9"/>
    <x v="0"/>
    <s v="Dinner"/>
    <n v="700"/>
    <x v="0"/>
    <s v="Lahore"/>
    <s v="Medium"/>
    <s v="No"/>
    <s v="Yes"/>
    <s v="Family"/>
  </r>
  <r>
    <n v="11"/>
    <x v="2"/>
    <x v="10"/>
    <x v="1"/>
    <s v="Fuel"/>
    <n v="800"/>
    <x v="1"/>
    <s v="Karachi"/>
    <s v="High"/>
    <s v="Yes"/>
    <s v="Yes"/>
    <s v="Car Reffil"/>
  </r>
  <r>
    <n v="12"/>
    <x v="2"/>
    <x v="11"/>
    <x v="0"/>
    <s v="Brunches"/>
    <n v="450"/>
    <x v="2"/>
    <s v="Lahore"/>
    <s v="Medium"/>
    <s v="No"/>
    <s v="Yes"/>
    <s v="Friends Outing"/>
  </r>
  <r>
    <n v="13"/>
    <x v="2"/>
    <x v="12"/>
    <x v="5"/>
    <s v="Medicine"/>
    <n v="1200"/>
    <x v="0"/>
    <s v="Islamabad"/>
    <s v="High"/>
    <s v="No"/>
    <s v="Yes"/>
    <s v="Prescription"/>
  </r>
  <r>
    <n v="14"/>
    <x v="2"/>
    <x v="13"/>
    <x v="6"/>
    <s v="Book"/>
    <n v="2500"/>
    <x v="2"/>
    <s v="Rawalpindi"/>
    <s v="Medium"/>
    <s v="No"/>
    <s v="Yes"/>
    <s v="Course Materials"/>
  </r>
  <r>
    <n v="15"/>
    <x v="2"/>
    <x v="14"/>
    <x v="4"/>
    <s v="Dinner"/>
    <n v="650"/>
    <x v="1"/>
    <s v="Karachi"/>
    <s v="Low"/>
    <s v="No"/>
    <s v="Yes"/>
    <s v="Anniversary"/>
  </r>
  <r>
    <n v="16"/>
    <x v="3"/>
    <x v="15"/>
    <x v="1"/>
    <s v="Metro"/>
    <n v="50"/>
    <x v="1"/>
    <s v="Lahore"/>
    <s v="Medium"/>
    <s v="Yes"/>
    <s v="No"/>
    <s v="Office"/>
  </r>
  <r>
    <n v="17"/>
    <x v="3"/>
    <x v="16"/>
    <x v="0"/>
    <s v="Lunch"/>
    <n v="280"/>
    <x v="2"/>
    <s v="Islamabad"/>
    <s v="Low"/>
    <s v="No"/>
    <s v="No"/>
    <s v="Alone"/>
  </r>
  <r>
    <n v="18"/>
    <x v="3"/>
    <x v="17"/>
    <x v="3"/>
    <s v="Gifts"/>
    <n v="1500"/>
    <x v="1"/>
    <s v="Rawalpindi"/>
    <s v="High"/>
    <s v="No"/>
    <s v="Yes"/>
    <s v="Birthday"/>
  </r>
  <r>
    <n v="19"/>
    <x v="3"/>
    <x v="4"/>
    <x v="2"/>
    <s v="Internet"/>
    <n v="2000"/>
    <x v="2"/>
    <s v="Karachi"/>
    <s v="High"/>
    <s v="Yes"/>
    <s v="Yes"/>
    <s v="Monthly"/>
  </r>
  <r>
    <n v="20"/>
    <x v="3"/>
    <x v="18"/>
    <x v="0"/>
    <s v="Snacks"/>
    <n v="180"/>
    <x v="0"/>
    <s v="Lahore"/>
    <s v="Low"/>
    <s v="No"/>
    <s v="No"/>
    <s v="Late Night"/>
  </r>
  <r>
    <n v="21"/>
    <x v="4"/>
    <x v="5"/>
    <x v="7"/>
    <s v="Electricity Bills"/>
    <n v="3200"/>
    <x v="2"/>
    <s v="Karachi"/>
    <s v="High"/>
    <s v="Yes"/>
    <s v="Yes"/>
    <s v="Meter Payment"/>
  </r>
  <r>
    <n v="22"/>
    <x v="4"/>
    <x v="1"/>
    <x v="8"/>
    <s v="Salon"/>
    <n v="1200"/>
    <x v="0"/>
    <s v="Lahore"/>
    <s v="Medium"/>
    <s v="No"/>
    <s v="Yes"/>
    <s v="Haircut+Beard"/>
  </r>
  <r>
    <n v="23"/>
    <x v="4"/>
    <x v="12"/>
    <x v="9"/>
    <s v="Charity"/>
    <n v="500"/>
    <x v="0"/>
    <s v="Islamabad"/>
    <s v="Low"/>
    <s v="No"/>
    <s v="No"/>
    <s v="Masjid Doration"/>
  </r>
  <r>
    <n v="24"/>
    <x v="4"/>
    <x v="19"/>
    <x v="10"/>
    <s v="Mobile Repair"/>
    <n v="2500"/>
    <x v="1"/>
    <s v="Rawalpindi"/>
    <s v="High"/>
    <s v="No"/>
    <s v="Yes"/>
    <s v="Screen Replacement"/>
  </r>
  <r>
    <n v="25"/>
    <x v="4"/>
    <x v="18"/>
    <x v="11"/>
    <s v="Bowling"/>
    <n v="800"/>
    <x v="2"/>
    <s v="Karachi"/>
    <s v="Low"/>
    <s v="No"/>
    <s v="Yes"/>
    <s v="Friends Night Out"/>
  </r>
  <r>
    <n v="26"/>
    <x v="5"/>
    <x v="10"/>
    <x v="1"/>
    <s v="Airport Taxi"/>
    <n v="600"/>
    <x v="1"/>
    <s v="Lahore"/>
    <s v="Medium"/>
    <s v="No"/>
    <s v="Yes"/>
    <s v="Flight Picking"/>
  </r>
  <r>
    <n v="27"/>
    <x v="5"/>
    <x v="11"/>
    <x v="12"/>
    <s v="Kitchenware"/>
    <n v="2500"/>
    <x v="0"/>
    <s v="Islamabad"/>
    <s v="High"/>
    <s v="No"/>
    <s v="Yes"/>
    <s v="New Blander"/>
  </r>
  <r>
    <n v="28"/>
    <x v="5"/>
    <x v="2"/>
    <x v="13"/>
    <s v="Car Premium"/>
    <n v="8500"/>
    <x v="2"/>
    <s v="Rawalpindi"/>
    <s v="High"/>
    <s v="Yes"/>
    <s v="Yes"/>
    <s v="Quarterly"/>
  </r>
  <r>
    <n v="29"/>
    <x v="5"/>
    <x v="13"/>
    <x v="14"/>
    <s v="Vet Visit "/>
    <n v="2200"/>
    <x v="1"/>
    <s v="Karachi"/>
    <s v="Medium"/>
    <s v="No"/>
    <s v="Yes"/>
    <s v="Cat Checkup"/>
  </r>
  <r>
    <n v="30"/>
    <x v="5"/>
    <x v="14"/>
    <x v="15"/>
    <s v="Art Supplies"/>
    <n v="900"/>
    <x v="0"/>
    <s v="Lahore"/>
    <s v="Low"/>
    <s v="No"/>
    <s v="No"/>
    <s v="Watercolars"/>
  </r>
  <r>
    <n v="31"/>
    <x v="6"/>
    <x v="20"/>
    <x v="16"/>
    <s v="GYM Membership"/>
    <n v="3000"/>
    <x v="1"/>
    <s v="Karachi"/>
    <s v="High"/>
    <s v="Yes"/>
    <s v="Yes"/>
    <s v="Renewal"/>
  </r>
  <r>
    <n v="32"/>
    <x v="6"/>
    <x v="11"/>
    <x v="17"/>
    <s v="Air Ticket"/>
    <n v="18500"/>
    <x v="2"/>
    <s v="Lahore"/>
    <s v="High"/>
    <s v="No"/>
    <s v="Yes"/>
    <s v="Dubai Trip"/>
  </r>
  <r>
    <n v="33"/>
    <x v="6"/>
    <x v="16"/>
    <x v="6"/>
    <s v="Online Course"/>
    <n v="6500"/>
    <x v="1"/>
    <s v="Islamabad"/>
    <s v="Medium"/>
    <s v="No"/>
    <s v="Yes"/>
    <s v="Data Science"/>
  </r>
  <r>
    <n v="34"/>
    <x v="6"/>
    <x v="17"/>
    <x v="18"/>
    <s v="Smartwatches"/>
    <n v="12000"/>
    <x v="2"/>
    <s v="Rawalpindi"/>
    <s v="High"/>
    <s v="No"/>
    <s v="Yes"/>
    <s v="Birthday Gifts"/>
  </r>
  <r>
    <n v="35"/>
    <x v="6"/>
    <x v="14"/>
    <x v="4"/>
    <s v="concert"/>
    <n v="3500"/>
    <x v="0"/>
    <s v="Karachi"/>
    <s v="High"/>
    <s v="No"/>
    <s v="Yes"/>
    <s v="Musuc Festivel"/>
  </r>
  <r>
    <n v="36"/>
    <x v="7"/>
    <x v="21"/>
    <x v="1"/>
    <s v="RideShare"/>
    <n v="320"/>
    <x v="2"/>
    <s v="Lahore"/>
    <s v="Medium"/>
    <s v="No"/>
    <s v="No"/>
    <s v="Office Commute"/>
  </r>
  <r>
    <n v="37"/>
    <x v="7"/>
    <x v="22"/>
    <x v="12"/>
    <s v="Furniture"/>
    <n v="8500"/>
    <x v="1"/>
    <s v="Islamabad"/>
    <s v="High"/>
    <s v="No"/>
    <s v="Yes"/>
    <s v="Study table"/>
  </r>
  <r>
    <n v="38"/>
    <x v="7"/>
    <x v="23"/>
    <x v="5"/>
    <s v="Vitamins"/>
    <n v="1800"/>
    <x v="0"/>
    <s v="Rawalpindi"/>
    <s v="Medium"/>
    <s v="No"/>
    <s v="Yes"/>
    <s v="Monthly Supply"/>
  </r>
  <r>
    <n v="39"/>
    <x v="7"/>
    <x v="24"/>
    <x v="19"/>
    <s v="Netflix"/>
    <n v="1000"/>
    <x v="2"/>
    <s v="Karachi"/>
    <s v="Low"/>
    <s v="Yes"/>
    <s v="Yes"/>
    <s v="Yearly Plan"/>
  </r>
  <r>
    <n v="40"/>
    <x v="7"/>
    <x v="9"/>
    <x v="0"/>
    <s v="Home Delivery"/>
    <n v="650"/>
    <x v="0"/>
    <s v="Lahore"/>
    <s v="Low"/>
    <s v="No"/>
    <s v="No"/>
    <s v="Late Night Craving"/>
  </r>
  <r>
    <n v="41"/>
    <x v="8"/>
    <x v="25"/>
    <x v="1"/>
    <s v="Auto Rackshaw"/>
    <n v="120"/>
    <x v="0"/>
    <s v="Karachi"/>
    <s v="Low"/>
    <s v="No"/>
    <s v="No"/>
    <s v="short distance"/>
  </r>
  <r>
    <n v="42"/>
    <x v="8"/>
    <x v="11"/>
    <x v="20"/>
    <s v="Notary Fees"/>
    <n v="800"/>
    <x v="2"/>
    <s v="Lahore"/>
    <s v="Medium"/>
    <s v="No"/>
    <s v="Yes"/>
    <s v="Documents Attestation"/>
  </r>
  <r>
    <n v="43"/>
    <x v="8"/>
    <x v="26"/>
    <x v="12"/>
    <s v="AC service"/>
    <n v="1500"/>
    <x v="1"/>
    <s v="Islamabad"/>
    <s v="High"/>
    <s v="No"/>
    <s v="Yes"/>
    <s v="Annual Mantenance"/>
  </r>
  <r>
    <n v="44"/>
    <x v="8"/>
    <x v="27"/>
    <x v="21"/>
    <s v="School Trip"/>
    <n v="2500"/>
    <x v="2"/>
    <s v="Rawalpindi"/>
    <s v="Medium"/>
    <s v="No"/>
    <s v="Yes"/>
    <s v="Educational Trip"/>
  </r>
  <r>
    <n v="45"/>
    <x v="8"/>
    <x v="4"/>
    <x v="22"/>
    <s v="Mutual Fund"/>
    <n v="10000"/>
    <x v="1"/>
    <s v="Karachi"/>
    <s v="High"/>
    <s v="No"/>
    <s v="Yes"/>
    <s v="Monthky SIP"/>
  </r>
  <r>
    <n v="46"/>
    <x v="9"/>
    <x v="28"/>
    <x v="13"/>
    <s v="Health Premium"/>
    <n v="6500"/>
    <x v="2"/>
    <s v="Lahore"/>
    <s v="High"/>
    <s v="Yes"/>
    <s v="Yes"/>
    <s v="Quarterly payment"/>
  </r>
  <r>
    <n v="47"/>
    <x v="9"/>
    <x v="22"/>
    <x v="23"/>
    <s v="Mobile Screen"/>
    <n v="4000"/>
    <x v="0"/>
    <s v="Islamabad"/>
    <s v="High"/>
    <s v="No"/>
    <s v="Yes"/>
    <s v="Accidental Demage"/>
  </r>
  <r>
    <n v="48"/>
    <x v="9"/>
    <x v="12"/>
    <x v="24"/>
    <s v="Club Fee"/>
    <n v="12000"/>
    <x v="1"/>
    <s v="Rawalpindi"/>
    <s v="Medium"/>
    <s v="Yes"/>
    <s v="Yes"/>
    <s v="Annual Subscription"/>
  </r>
  <r>
    <n v="49"/>
    <x v="9"/>
    <x v="13"/>
    <x v="7"/>
    <s v="Gas Bill"/>
    <n v="950"/>
    <x v="2"/>
    <s v="Karachi"/>
    <s v="Medium"/>
    <s v="Yes"/>
    <s v="No"/>
    <s v="Monthly Cylinder"/>
  </r>
  <r>
    <n v="50"/>
    <x v="9"/>
    <x v="29"/>
    <x v="4"/>
    <s v="Video Game"/>
    <n v="3500"/>
    <x v="0"/>
    <s v="Lahore"/>
    <s v="Low"/>
    <s v="Yes"/>
    <s v="No"/>
    <s v="New PS5 game"/>
  </r>
  <r>
    <n v="51"/>
    <x v="10"/>
    <x v="30"/>
    <x v="25"/>
    <s v="Engagement Ring"/>
    <n v="45000"/>
    <x v="1"/>
    <s v="Karachi"/>
    <s v="High"/>
    <s v="Yes"/>
    <s v="No"/>
    <s v="Gold Ring"/>
  </r>
  <r>
    <n v="52"/>
    <x v="10"/>
    <x v="1"/>
    <x v="26"/>
    <s v="Dental Implant"/>
    <n v="32000"/>
    <x v="2"/>
    <s v="Lahore"/>
    <s v="High"/>
    <s v="No"/>
    <s v="Yes"/>
    <s v="Molar tooth"/>
  </r>
  <r>
    <n v="53"/>
    <x v="10"/>
    <x v="23"/>
    <x v="1"/>
    <s v="Car Rental"/>
    <n v="2800"/>
    <x v="1"/>
    <s v="Islamabad"/>
    <s v="Medium"/>
    <s v="No"/>
    <s v="Yes"/>
    <s v="Outsation trip"/>
  </r>
  <r>
    <n v="54"/>
    <x v="10"/>
    <x v="31"/>
    <x v="12"/>
    <s v="Roof Repair"/>
    <n v="12500"/>
    <x v="0"/>
    <s v="Rawalpindi"/>
    <s v="High"/>
    <s v="No"/>
    <s v="Yes"/>
    <s v="Leakage fix"/>
  </r>
  <r>
    <n v="55"/>
    <x v="10"/>
    <x v="8"/>
    <x v="4"/>
    <s v="Theater"/>
    <n v="2200"/>
    <x v="2"/>
    <s v="Karachi"/>
    <s v="Low"/>
    <s v="No"/>
    <s v="Yes"/>
    <s v="Family Show"/>
  </r>
  <r>
    <n v="56"/>
    <x v="11"/>
    <x v="32"/>
    <x v="6"/>
    <s v="Textbook"/>
    <n v="3800"/>
    <x v="0"/>
    <s v="Lahore"/>
    <s v="Medium"/>
    <s v="No"/>
    <s v="Yes"/>
    <s v="Semester Books"/>
  </r>
  <r>
    <n v="57"/>
    <x v="11"/>
    <x v="33"/>
    <x v="10"/>
    <s v="WiIFi Router"/>
    <n v="6000"/>
    <x v="1"/>
    <s v="Islamabad"/>
    <s v="High"/>
    <s v="No"/>
    <s v="Yes"/>
    <s v="Upgrade"/>
  </r>
  <r>
    <n v="58"/>
    <x v="11"/>
    <x v="2"/>
    <x v="20"/>
    <s v="Property registry"/>
    <n v="8500"/>
    <x v="2"/>
    <s v="Rawalpindi"/>
    <s v="High"/>
    <s v="No"/>
    <s v="Yes"/>
    <s v="New House"/>
  </r>
  <r>
    <n v="59"/>
    <x v="11"/>
    <x v="34"/>
    <x v="13"/>
    <s v="Travel Policy"/>
    <n v="1500"/>
    <x v="0"/>
    <s v="Karachi"/>
    <s v="Medium"/>
    <s v="No"/>
    <s v="Yes"/>
    <s v="Europe Trip"/>
  </r>
  <r>
    <n v="60"/>
    <x v="11"/>
    <x v="35"/>
    <x v="15"/>
    <s v="Photography"/>
    <n v="18000"/>
    <x v="1"/>
    <s v="Lahore"/>
    <s v="High"/>
    <s v="No"/>
    <s v="Yes"/>
    <s v="New Lens"/>
  </r>
  <r>
    <n v="61"/>
    <x v="12"/>
    <x v="5"/>
    <x v="27"/>
    <s v="Designer Watch"/>
    <n v="75000"/>
    <x v="0"/>
    <s v="Karachi"/>
    <s v="High"/>
    <s v="No"/>
    <s v="Yes"/>
    <s v="Anniversary Gift"/>
  </r>
  <r>
    <n v="62"/>
    <x v="12"/>
    <x v="26"/>
    <x v="17"/>
    <s v="Hotel Booking"/>
    <n v="12500"/>
    <x v="2"/>
    <s v="Lahore"/>
    <s v="High"/>
    <s v="No"/>
    <s v="Yes"/>
    <s v="Weekend gateway"/>
  </r>
  <r>
    <n v="63"/>
    <x v="12"/>
    <x v="34"/>
    <x v="18"/>
    <s v="Drone"/>
    <n v="42000"/>
    <x v="1"/>
    <s v="Islamabad"/>
    <s v="High"/>
    <s v="No"/>
    <s v="Yes"/>
    <s v="Vlogging gear"/>
  </r>
  <r>
    <n v="64"/>
    <x v="12"/>
    <x v="36"/>
    <x v="28"/>
    <s v="Fine Resturant"/>
    <n v="6800"/>
    <x v="0"/>
    <s v="Rawalpindi"/>
    <s v="Medium"/>
    <s v="No"/>
    <s v="Yes"/>
    <s v="Night stay"/>
  </r>
  <r>
    <n v="65"/>
    <x v="12"/>
    <x v="21"/>
    <x v="5"/>
    <s v="Personal Trainer"/>
    <n v="5000"/>
    <x v="2"/>
    <s v="Karachi"/>
    <s v="Medium"/>
    <s v="Yes"/>
    <s v="No"/>
    <s v="Monthly Session"/>
  </r>
  <r>
    <n v="66"/>
    <x v="13"/>
    <x v="37"/>
    <x v="14"/>
    <s v="Groming"/>
    <n v="1200"/>
    <x v="1"/>
    <s v="Lahore"/>
    <s v="Low"/>
    <s v="No"/>
    <s v="Yes"/>
    <s v="Dog Spa"/>
  </r>
  <r>
    <n v="67"/>
    <x v="13"/>
    <x v="38"/>
    <x v="6"/>
    <s v="Language Cource"/>
    <n v="9000"/>
    <x v="2"/>
    <s v="Islamabad"/>
    <s v="Medium"/>
    <s v="No"/>
    <s v="Yes"/>
    <s v="Spanish classes"/>
  </r>
  <r>
    <n v="68"/>
    <x v="13"/>
    <x v="24"/>
    <x v="12"/>
    <s v="Smart Devices"/>
    <n v="18000"/>
    <x v="1"/>
    <s v="Rawalpindi"/>
    <s v="High"/>
    <s v="No"/>
    <s v="Yes"/>
    <s v="Google Nest"/>
  </r>
  <r>
    <n v="69"/>
    <x v="13"/>
    <x v="18"/>
    <x v="4"/>
    <s v="VIP Concert"/>
    <n v="15000"/>
    <x v="0"/>
    <s v="Karachi"/>
    <s v="High"/>
    <s v="No"/>
    <s v="Yes"/>
    <s v="Front Row Seat"/>
  </r>
  <r>
    <n v="70"/>
    <x v="13"/>
    <x v="39"/>
    <x v="1"/>
    <s v="Luxury Car Hire"/>
    <n v="22000"/>
    <x v="2"/>
    <s v="Lahore"/>
    <s v="High"/>
    <s v="No"/>
    <s v="Yes"/>
    <s v="Wedding day"/>
  </r>
  <r>
    <n v="71"/>
    <x v="14"/>
    <x v="10"/>
    <x v="1"/>
    <s v="Helicopter Tour"/>
    <n v="25000"/>
    <x v="1"/>
    <s v="Karachi"/>
    <s v="High"/>
    <s v="No"/>
    <s v="Yes"/>
    <s v="Birthday Surprise"/>
  </r>
  <r>
    <n v="72"/>
    <x v="14"/>
    <x v="40"/>
    <x v="29"/>
    <s v="Rare Coin"/>
    <n v="38000"/>
    <x v="2"/>
    <s v="Lahore"/>
    <s v="High"/>
    <s v="No"/>
    <s v="Yes"/>
    <s v="Investment Piece"/>
  </r>
  <r>
    <n v="73"/>
    <x v="14"/>
    <x v="41"/>
    <x v="20"/>
    <s v="Patent Filing"/>
    <n v="42000"/>
    <x v="1"/>
    <s v="Islamabad"/>
    <s v="High"/>
    <s v="No"/>
    <s v="Yes"/>
    <s v="Invention Right"/>
  </r>
  <r>
    <n v="74"/>
    <x v="14"/>
    <x v="7"/>
    <x v="6"/>
    <s v="AI course"/>
    <n v="18000"/>
    <x v="2"/>
    <s v="Rawalpindi"/>
    <s v="Medium"/>
    <s v="No"/>
    <s v="Yes"/>
    <s v="Professional Development"/>
  </r>
  <r>
    <n v="75"/>
    <x v="14"/>
    <x v="8"/>
    <x v="4"/>
    <s v="Private Chef"/>
    <n v="12000"/>
    <x v="0"/>
    <s v="Karachi"/>
    <s v="High"/>
    <s v="No"/>
    <s v="Yes"/>
    <s v="Dinner Party"/>
  </r>
  <r>
    <n v="76"/>
    <x v="15"/>
    <x v="0"/>
    <x v="5"/>
    <s v="DNA Test"/>
    <n v="9000"/>
    <x v="1"/>
    <s v="Lahore"/>
    <s v="Medium"/>
    <s v="No"/>
    <s v="Yes"/>
    <s v="Ancestry Report"/>
  </r>
  <r>
    <n v="77"/>
    <x v="15"/>
    <x v="1"/>
    <x v="10"/>
    <s v=" Crypto wallet"/>
    <n v="5000"/>
    <x v="2"/>
    <s v="Islamabad"/>
    <s v="High"/>
    <s v="No"/>
    <s v="Yes"/>
    <s v="Digital Assets"/>
  </r>
  <r>
    <n v="78"/>
    <x v="15"/>
    <x v="38"/>
    <x v="12"/>
    <s v="Solar Panel"/>
    <n v="75000"/>
    <x v="1"/>
    <s v="Rawalpindi"/>
    <s v="High"/>
    <s v="No"/>
    <s v="Yes"/>
    <s v="Green Energy"/>
  </r>
  <r>
    <n v="79"/>
    <x v="15"/>
    <x v="19"/>
    <x v="15"/>
    <s v="Scuba Gear"/>
    <n v="32000"/>
    <x v="0"/>
    <s v="Karachi"/>
    <s v="High"/>
    <s v="No"/>
    <s v="Yes"/>
    <s v="Vacation Prep"/>
  </r>
  <r>
    <n v="80"/>
    <x v="15"/>
    <x v="42"/>
    <x v="1"/>
    <s v="Yacht Rental"/>
    <n v="60000"/>
    <x v="2"/>
    <s v="Lahore"/>
    <s v="High"/>
    <s v="No"/>
    <s v="Yes"/>
    <s v="Corporate Event"/>
  </r>
  <r>
    <n v="81"/>
    <x v="16"/>
    <x v="5"/>
    <x v="30"/>
    <s v="Zero-G Experience"/>
    <n v="350000"/>
    <x v="1"/>
    <s v="Karachi"/>
    <s v="High"/>
    <s v="No"/>
    <s v="Yes"/>
    <s v="Bucket Lists Item"/>
  </r>
  <r>
    <n v="82"/>
    <x v="16"/>
    <x v="26"/>
    <x v="31"/>
    <s v="Virtual Land"/>
    <n v="18000"/>
    <x v="2"/>
    <s v="Lahore"/>
    <s v="High"/>
    <s v="No"/>
    <s v="Yes"/>
    <s v="Metaverse Plot"/>
  </r>
  <r>
    <n v="83"/>
    <x v="16"/>
    <x v="34"/>
    <x v="29"/>
    <s v="NFT Art"/>
    <n v="42000"/>
    <x v="1"/>
    <s v="Islamabad"/>
    <s v="High"/>
    <s v="No"/>
    <s v="Yes"/>
    <s v="digital Collectible"/>
  </r>
  <r>
    <n v="84"/>
    <x v="16"/>
    <x v="36"/>
    <x v="5"/>
    <s v="Cryotherapy"/>
    <n v="5000"/>
    <x v="0"/>
    <s v="Rawalpindi"/>
    <s v="Medium"/>
    <s v="No"/>
    <s v="Yes"/>
    <s v="Recovery session"/>
  </r>
  <r>
    <n v="85"/>
    <x v="16"/>
    <x v="21"/>
    <x v="6"/>
    <s v="Quantum Computing"/>
    <n v="25000"/>
    <x v="2"/>
    <s v="Karachi"/>
    <s v="High"/>
    <s v="No"/>
    <s v="Yes"/>
    <s v="Online Course"/>
  </r>
  <r>
    <n v="86"/>
    <x v="17"/>
    <x v="37"/>
    <x v="1"/>
    <s v="Hyperloop ticket"/>
    <n v="7500"/>
    <x v="1"/>
    <s v="Lahore"/>
    <s v="Medium"/>
    <s v="No"/>
    <s v="Yes"/>
    <s v="Futuristic Travel"/>
  </r>
  <r>
    <n v="87"/>
    <x v="17"/>
    <x v="38"/>
    <x v="10"/>
    <s v="Robot Vaccum"/>
    <n v="32000"/>
    <x v="2"/>
    <s v="Islamabad"/>
    <s v="High"/>
    <s v="No"/>
    <s v="Yes"/>
    <s v="Smart home Upgrade"/>
  </r>
  <r>
    <n v="88"/>
    <x v="17"/>
    <x v="24"/>
    <x v="4"/>
    <s v="Hologram Concert"/>
    <n v="28000"/>
    <x v="1"/>
    <s v="Rawalpindi"/>
    <s v="High"/>
    <s v="No"/>
    <s v="Yes"/>
    <s v="Tribute Show"/>
  </r>
  <r>
    <n v="89"/>
    <x v="17"/>
    <x v="18"/>
    <x v="0"/>
    <s v="Lab-Grown Meat"/>
    <n v="6500"/>
    <x v="0"/>
    <s v="Karachi"/>
    <s v="Medium"/>
    <s v="No"/>
    <s v="Yes"/>
    <s v="Experimental dining"/>
  </r>
  <r>
    <n v="90"/>
    <x v="17"/>
    <x v="39"/>
    <x v="24"/>
    <s v="Space Hotel"/>
    <n v="150000"/>
    <x v="2"/>
    <s v="Lahore"/>
    <s v="High"/>
    <s v="Yes"/>
    <s v="Yes"/>
    <s v="Reservation Deposit"/>
  </r>
  <r>
    <n v="91"/>
    <x v="18"/>
    <x v="30"/>
    <x v="32"/>
    <s v="Orphanage Donation"/>
    <n v="50000"/>
    <x v="1"/>
    <s v="Karachi"/>
    <s v="High"/>
    <s v="No"/>
    <s v="Yes"/>
    <s v="Annual Charity"/>
  </r>
  <r>
    <n v="92"/>
    <x v="18"/>
    <x v="1"/>
    <x v="17"/>
    <s v="Hotel Stay"/>
    <n v="750000"/>
    <x v="2"/>
    <s v="Lahore"/>
    <s v="High"/>
    <s v="No"/>
    <s v="Yes"/>
    <s v="Lunar New Year"/>
  </r>
  <r>
    <n v="93"/>
    <x v="18"/>
    <x v="23"/>
    <x v="20"/>
    <s v="Inernational Patent"/>
    <n v="125000"/>
    <x v="1"/>
    <s v="Islamabad"/>
    <s v="High"/>
    <s v="No"/>
    <s v="Yes"/>
    <s v="Global IP Rights"/>
  </r>
  <r>
    <n v="94"/>
    <x v="18"/>
    <x v="19"/>
    <x v="6"/>
    <s v="Oxbridge Program"/>
    <n v="580000"/>
    <x v="2"/>
    <s v="Rawalpindi"/>
    <s v="High"/>
    <s v="Yes"/>
    <s v="No"/>
    <s v="Year Board"/>
  </r>
  <r>
    <n v="95"/>
    <x v="18"/>
    <x v="42"/>
    <x v="5"/>
    <s v="Stem Cell Therapy"/>
    <n v="3200000"/>
    <x v="0"/>
    <s v="Karachi"/>
    <s v="High"/>
    <s v="No"/>
    <s v="Yes"/>
    <s v="Medical Tourism"/>
  </r>
  <r>
    <n v="96"/>
    <x v="19"/>
    <x v="43"/>
    <x v="22"/>
    <s v="Blue Chip Art"/>
    <n v="2500000"/>
    <x v="1"/>
    <s v="Lahore"/>
    <s v="High"/>
    <s v="No"/>
    <s v="Yes"/>
    <s v="Picasso Sketch"/>
  </r>
  <r>
    <n v="97"/>
    <x v="19"/>
    <x v="16"/>
    <x v="1"/>
    <s v="Private Jet Share"/>
    <n v="420000"/>
    <x v="2"/>
    <s v="Islamabad"/>
    <s v="High"/>
    <s v="No"/>
    <s v="Yes"/>
    <s v="Business Consortium"/>
  </r>
  <r>
    <n v="98"/>
    <x v="19"/>
    <x v="3"/>
    <x v="24"/>
    <s v="Global Think Tank"/>
    <n v="180000"/>
    <x v="1"/>
    <s v="Rawalpindi"/>
    <s v="High"/>
    <s v="Yes"/>
    <s v="Yes"/>
    <s v="World Economic Forum"/>
  </r>
  <r>
    <n v="99"/>
    <x v="19"/>
    <x v="36"/>
    <x v="10"/>
    <s v="Quantum Computer"/>
    <n v="9500000"/>
    <x v="0"/>
    <s v="Karachi"/>
    <s v="High"/>
    <s v="No"/>
    <s v="Yes"/>
    <s v="Research Lab"/>
  </r>
  <r>
    <n v="100"/>
    <x v="19"/>
    <x v="9"/>
    <x v="4"/>
    <s v="World cup Box"/>
    <n v="1500000"/>
    <x v="2"/>
    <s v="Lahore"/>
    <s v="High"/>
    <s v="No"/>
    <s v="Yes"/>
    <s v="Corporate Hospitalit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I125" firstHeaderRow="1" firstDataRow="2" firstDataCol="1"/>
  <pivotFields count="12">
    <pivotField showAll="0"/>
    <pivotField axis="axisRow" numFmtId="15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numFmtId="20" showAll="0">
      <items count="45">
        <item x="20"/>
        <item x="25"/>
        <item x="10"/>
        <item x="32"/>
        <item x="30"/>
        <item x="0"/>
        <item x="21"/>
        <item x="15"/>
        <item x="5"/>
        <item x="28"/>
        <item x="43"/>
        <item x="11"/>
        <item x="39"/>
        <item x="33"/>
        <item x="40"/>
        <item x="37"/>
        <item x="1"/>
        <item x="22"/>
        <item x="16"/>
        <item x="26"/>
        <item x="6"/>
        <item x="2"/>
        <item x="41"/>
        <item x="12"/>
        <item x="23"/>
        <item x="38"/>
        <item x="17"/>
        <item x="34"/>
        <item x="3"/>
        <item x="27"/>
        <item x="7"/>
        <item x="13"/>
        <item x="31"/>
        <item x="19"/>
        <item x="24"/>
        <item x="4"/>
        <item x="35"/>
        <item x="36"/>
        <item x="14"/>
        <item x="8"/>
        <item x="18"/>
        <item x="29"/>
        <item x="42"/>
        <item x="9"/>
        <item t="default"/>
      </items>
    </pivotField>
    <pivotField axis="axisCol" showAll="0">
      <items count="34">
        <item x="2"/>
        <item x="21"/>
        <item x="29"/>
        <item x="31"/>
        <item x="28"/>
        <item x="6"/>
        <item x="18"/>
        <item x="4"/>
        <item x="16"/>
        <item x="0"/>
        <item x="9"/>
        <item x="5"/>
        <item x="15"/>
        <item x="12"/>
        <item x="13"/>
        <item x="22"/>
        <item x="20"/>
        <item x="11"/>
        <item x="27"/>
        <item x="26"/>
        <item x="24"/>
        <item x="14"/>
        <item x="32"/>
        <item x="23"/>
        <item x="8"/>
        <item x="3"/>
        <item x="30"/>
        <item x="19"/>
        <item x="10"/>
        <item x="1"/>
        <item x="17"/>
        <item x="7"/>
        <item x="25"/>
        <item t="default"/>
      </items>
    </pivotField>
    <pivotField showAll="0"/>
    <pivotField dataField="1"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121">
    <i>
      <x/>
    </i>
    <i r="1">
      <x v="5"/>
    </i>
    <i r="1">
      <x v="16"/>
    </i>
    <i r="1">
      <x v="21"/>
    </i>
    <i r="1">
      <x v="28"/>
    </i>
    <i r="1">
      <x v="35"/>
    </i>
    <i>
      <x v="1"/>
    </i>
    <i r="1">
      <x v="8"/>
    </i>
    <i r="1">
      <x v="20"/>
    </i>
    <i r="1">
      <x v="30"/>
    </i>
    <i r="1">
      <x v="39"/>
    </i>
    <i r="1">
      <x v="43"/>
    </i>
    <i>
      <x v="2"/>
    </i>
    <i r="1">
      <x v="2"/>
    </i>
    <i r="1">
      <x v="11"/>
    </i>
    <i r="1">
      <x v="23"/>
    </i>
    <i r="1">
      <x v="31"/>
    </i>
    <i r="1">
      <x v="38"/>
    </i>
    <i>
      <x v="3"/>
    </i>
    <i r="1">
      <x v="7"/>
    </i>
    <i r="1">
      <x v="18"/>
    </i>
    <i r="1">
      <x v="26"/>
    </i>
    <i r="1">
      <x v="35"/>
    </i>
    <i r="1">
      <x v="40"/>
    </i>
    <i>
      <x v="4"/>
    </i>
    <i r="1">
      <x v="8"/>
    </i>
    <i r="1">
      <x v="16"/>
    </i>
    <i r="1">
      <x v="23"/>
    </i>
    <i r="1">
      <x v="33"/>
    </i>
    <i r="1">
      <x v="40"/>
    </i>
    <i>
      <x v="5"/>
    </i>
    <i r="1">
      <x v="2"/>
    </i>
    <i r="1">
      <x v="11"/>
    </i>
    <i r="1">
      <x v="21"/>
    </i>
    <i r="1">
      <x v="31"/>
    </i>
    <i r="1">
      <x v="38"/>
    </i>
    <i>
      <x v="6"/>
    </i>
    <i r="1">
      <x/>
    </i>
    <i r="1">
      <x v="11"/>
    </i>
    <i r="1">
      <x v="18"/>
    </i>
    <i r="1">
      <x v="26"/>
    </i>
    <i r="1">
      <x v="38"/>
    </i>
    <i>
      <x v="7"/>
    </i>
    <i r="1">
      <x v="6"/>
    </i>
    <i r="1">
      <x v="17"/>
    </i>
    <i r="1">
      <x v="24"/>
    </i>
    <i r="1">
      <x v="34"/>
    </i>
    <i r="1">
      <x v="43"/>
    </i>
    <i>
      <x v="8"/>
    </i>
    <i r="1">
      <x v="1"/>
    </i>
    <i r="1">
      <x v="11"/>
    </i>
    <i r="1">
      <x v="19"/>
    </i>
    <i r="1">
      <x v="29"/>
    </i>
    <i r="1">
      <x v="35"/>
    </i>
    <i>
      <x v="9"/>
    </i>
    <i r="1">
      <x v="9"/>
    </i>
    <i r="1">
      <x v="17"/>
    </i>
    <i r="1">
      <x v="23"/>
    </i>
    <i r="1">
      <x v="31"/>
    </i>
    <i r="1">
      <x v="41"/>
    </i>
    <i>
      <x v="10"/>
    </i>
    <i r="1">
      <x v="4"/>
    </i>
    <i r="1">
      <x v="16"/>
    </i>
    <i r="1">
      <x v="24"/>
    </i>
    <i r="1">
      <x v="32"/>
    </i>
    <i r="1">
      <x v="39"/>
    </i>
    <i>
      <x v="11"/>
    </i>
    <i r="1">
      <x v="3"/>
    </i>
    <i r="1">
      <x v="13"/>
    </i>
    <i r="1">
      <x v="21"/>
    </i>
    <i r="1">
      <x v="27"/>
    </i>
    <i r="1">
      <x v="36"/>
    </i>
    <i>
      <x v="12"/>
    </i>
    <i r="1">
      <x v="6"/>
    </i>
    <i r="1">
      <x v="8"/>
    </i>
    <i r="1">
      <x v="19"/>
    </i>
    <i r="1">
      <x v="27"/>
    </i>
    <i r="1">
      <x v="37"/>
    </i>
    <i>
      <x v="13"/>
    </i>
    <i r="1">
      <x v="12"/>
    </i>
    <i r="1">
      <x v="15"/>
    </i>
    <i r="1">
      <x v="25"/>
    </i>
    <i r="1">
      <x v="34"/>
    </i>
    <i r="1">
      <x v="40"/>
    </i>
    <i>
      <x v="14"/>
    </i>
    <i r="1">
      <x v="2"/>
    </i>
    <i r="1">
      <x v="14"/>
    </i>
    <i r="1">
      <x v="22"/>
    </i>
    <i r="1">
      <x v="30"/>
    </i>
    <i r="1">
      <x v="39"/>
    </i>
    <i>
      <x v="15"/>
    </i>
    <i r="1">
      <x v="5"/>
    </i>
    <i r="1">
      <x v="16"/>
    </i>
    <i r="1">
      <x v="25"/>
    </i>
    <i r="1">
      <x v="33"/>
    </i>
    <i r="1">
      <x v="42"/>
    </i>
    <i>
      <x v="16"/>
    </i>
    <i r="1">
      <x v="6"/>
    </i>
    <i r="1">
      <x v="8"/>
    </i>
    <i r="1">
      <x v="19"/>
    </i>
    <i r="1">
      <x v="27"/>
    </i>
    <i r="1">
      <x v="37"/>
    </i>
    <i>
      <x v="17"/>
    </i>
    <i r="1">
      <x v="12"/>
    </i>
    <i r="1">
      <x v="15"/>
    </i>
    <i r="1">
      <x v="25"/>
    </i>
    <i r="1">
      <x v="34"/>
    </i>
    <i r="1">
      <x v="40"/>
    </i>
    <i>
      <x v="18"/>
    </i>
    <i r="1">
      <x v="4"/>
    </i>
    <i r="1">
      <x v="16"/>
    </i>
    <i r="1">
      <x v="24"/>
    </i>
    <i r="1">
      <x v="33"/>
    </i>
    <i r="1">
      <x v="42"/>
    </i>
    <i>
      <x v="19"/>
    </i>
    <i r="1">
      <x v="10"/>
    </i>
    <i r="1">
      <x v="18"/>
    </i>
    <i r="1">
      <x v="28"/>
    </i>
    <i r="1">
      <x v="37"/>
    </i>
    <i r="1">
      <x v="43"/>
    </i>
    <i t="grand">
      <x/>
    </i>
  </rowItems>
  <colFields count="1">
    <field x="3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L102" totalsRowShown="0" headerRowDxfId="16" dataDxfId="14" headerRowBorderDxfId="15" tableBorderDxfId="13" totalsRowBorderDxfId="12">
  <tableColumns count="12">
    <tableColumn id="1" name="S.No" dataDxfId="11"/>
    <tableColumn id="2" name="Date" dataDxfId="10"/>
    <tableColumn id="3" name="Time" dataDxfId="9"/>
    <tableColumn id="4" name="Category" dataDxfId="8"/>
    <tableColumn id="5" name="Description" dataDxfId="7"/>
    <tableColumn id="6" name="Amount" dataDxfId="6"/>
    <tableColumn id="7" name="Payment mode" dataDxfId="5"/>
    <tableColumn id="8" name="Location" dataDxfId="4"/>
    <tableColumn id="9" name="Priority" dataDxfId="3"/>
    <tableColumn id="10" name="Recurring" dataDxfId="2"/>
    <tableColumn id="11" name="Receipt" dataDxfId="1"/>
    <tableColumn id="12" name="Note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zoomScaleNormal="100" workbookViewId="0">
      <selection activeCell="N1" sqref="N1"/>
    </sheetView>
  </sheetViews>
  <sheetFormatPr defaultRowHeight="14.4" x14ac:dyDescent="0.3"/>
  <cols>
    <col min="1" max="1" width="10.21875" style="1" customWidth="1"/>
    <col min="2" max="2" width="12.44140625" style="1" customWidth="1"/>
    <col min="3" max="3" width="11.44140625" style="1" customWidth="1"/>
    <col min="4" max="4" width="15.77734375" style="2" customWidth="1"/>
    <col min="5" max="5" width="18.88671875" style="2" customWidth="1"/>
    <col min="6" max="6" width="14.44140625" style="1" customWidth="1"/>
    <col min="7" max="7" width="19.88671875" style="1" customWidth="1"/>
    <col min="8" max="8" width="15.44140625" style="1" customWidth="1"/>
    <col min="9" max="9" width="13.44140625" style="1" customWidth="1"/>
    <col min="10" max="10" width="14.88671875" style="1" customWidth="1"/>
    <col min="11" max="11" width="13.44140625" style="1" customWidth="1"/>
    <col min="12" max="12" width="22.5546875" style="2" customWidth="1"/>
    <col min="14" max="14" width="15.5546875" customWidth="1"/>
    <col min="15" max="15" width="9.44140625" bestFit="1" customWidth="1"/>
    <col min="16" max="16" width="10.44140625" bestFit="1" customWidth="1"/>
    <col min="17" max="17" width="6.21875" customWidth="1"/>
    <col min="18" max="18" width="6.33203125" customWidth="1"/>
    <col min="19" max="19" width="9.44140625" bestFit="1" customWidth="1"/>
    <col min="20" max="20" width="9.21875" bestFit="1" customWidth="1"/>
    <col min="21" max="21" width="13.21875" bestFit="1" customWidth="1"/>
    <col min="22" max="22" width="6.6640625" customWidth="1"/>
    <col min="23" max="23" width="5.21875" customWidth="1"/>
    <col min="24" max="24" width="4.77734375" customWidth="1"/>
    <col min="25" max="25" width="8" customWidth="1"/>
    <col min="26" max="26" width="7.77734375" customWidth="1"/>
    <col min="27" max="27" width="7" customWidth="1"/>
    <col min="28" max="28" width="9.21875" bestFit="1" customWidth="1"/>
    <col min="29" max="29" width="10.5546875" bestFit="1" customWidth="1"/>
    <col min="30" max="30" width="7" customWidth="1"/>
    <col min="31" max="31" width="6.88671875" customWidth="1"/>
    <col min="32" max="32" width="6.6640625" customWidth="1"/>
    <col min="33" max="33" width="7.6640625" customWidth="1"/>
    <col min="34" max="34" width="11.6640625" bestFit="1" customWidth="1"/>
    <col min="35" max="35" width="5" customWidth="1"/>
    <col min="36" max="36" width="11.88671875" bestFit="1" customWidth="1"/>
    <col min="37" max="37" width="6.33203125" customWidth="1"/>
    <col min="38" max="38" width="8.5546875" customWidth="1"/>
    <col min="39" max="39" width="9" bestFit="1" customWidth="1"/>
    <col min="40" max="40" width="7" customWidth="1"/>
    <col min="41" max="41" width="10.6640625" bestFit="1" customWidth="1"/>
    <col min="42" max="42" width="10.77734375" bestFit="1" customWidth="1"/>
    <col min="43" max="43" width="9.109375" bestFit="1" customWidth="1"/>
    <col min="44" max="44" width="7" customWidth="1"/>
    <col min="45" max="45" width="7.21875" customWidth="1"/>
    <col min="46" max="46" width="8.5546875" customWidth="1"/>
    <col min="47" max="47" width="7" customWidth="1"/>
    <col min="48" max="48" width="10.77734375" bestFit="1" customWidth="1"/>
  </cols>
  <sheetData>
    <row r="1" spans="1:12" ht="60.6" customHeight="1" x14ac:dyDescent="0.3">
      <c r="A1" s="34" t="s">
        <v>261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5.6" x14ac:dyDescent="0.3">
      <c r="A2" s="10" t="s">
        <v>0</v>
      </c>
      <c r="B2" s="11" t="s">
        <v>1</v>
      </c>
      <c r="C2" s="11" t="s">
        <v>2</v>
      </c>
      <c r="D2" s="11" t="s">
        <v>4</v>
      </c>
      <c r="E2" s="11" t="s">
        <v>3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2" t="s">
        <v>11</v>
      </c>
    </row>
    <row r="3" spans="1:12" x14ac:dyDescent="0.3">
      <c r="A3" s="8">
        <v>1</v>
      </c>
      <c r="B3" s="4">
        <v>45236</v>
      </c>
      <c r="C3" s="5">
        <v>0.34375</v>
      </c>
      <c r="D3" s="6" t="s">
        <v>12</v>
      </c>
      <c r="E3" s="6" t="s">
        <v>13</v>
      </c>
      <c r="F3" s="3">
        <v>120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9" t="s">
        <v>19</v>
      </c>
    </row>
    <row r="4" spans="1:12" x14ac:dyDescent="0.3">
      <c r="A4" s="8">
        <f t="shared" ref="A4:A35" si="0">1+A3</f>
        <v>2</v>
      </c>
      <c r="B4" s="4">
        <v>45236</v>
      </c>
      <c r="C4" s="5">
        <v>0.47916666666666669</v>
      </c>
      <c r="D4" s="6" t="s">
        <v>20</v>
      </c>
      <c r="E4" s="6" t="s">
        <v>21</v>
      </c>
      <c r="F4" s="3">
        <v>50</v>
      </c>
      <c r="G4" s="3" t="s">
        <v>40</v>
      </c>
      <c r="H4" s="3" t="s">
        <v>23</v>
      </c>
      <c r="I4" s="3" t="s">
        <v>24</v>
      </c>
      <c r="J4" s="3" t="s">
        <v>25</v>
      </c>
      <c r="K4" s="3" t="s">
        <v>18</v>
      </c>
      <c r="L4" s="9" t="s">
        <v>26</v>
      </c>
    </row>
    <row r="5" spans="1:12" x14ac:dyDescent="0.3">
      <c r="A5" s="8">
        <f t="shared" si="0"/>
        <v>3</v>
      </c>
      <c r="B5" s="4">
        <v>45236</v>
      </c>
      <c r="C5" s="5">
        <v>0.54166666666666663</v>
      </c>
      <c r="D5" s="6" t="s">
        <v>12</v>
      </c>
      <c r="E5" s="6" t="s">
        <v>27</v>
      </c>
      <c r="F5" s="3">
        <v>350</v>
      </c>
      <c r="G5" s="3" t="s">
        <v>28</v>
      </c>
      <c r="H5" s="3" t="s">
        <v>29</v>
      </c>
      <c r="I5" s="3" t="s">
        <v>24</v>
      </c>
      <c r="J5" s="3" t="s">
        <v>18</v>
      </c>
      <c r="K5" s="3" t="s">
        <v>17</v>
      </c>
      <c r="L5" s="9" t="s">
        <v>30</v>
      </c>
    </row>
    <row r="6" spans="1:12" x14ac:dyDescent="0.3">
      <c r="A6" s="8">
        <f t="shared" si="0"/>
        <v>4</v>
      </c>
      <c r="B6" s="4">
        <v>45236</v>
      </c>
      <c r="C6" s="5">
        <v>0.64583333333333337</v>
      </c>
      <c r="D6" s="6" t="s">
        <v>31</v>
      </c>
      <c r="E6" s="6" t="s">
        <v>32</v>
      </c>
      <c r="F6" s="3">
        <v>1000</v>
      </c>
      <c r="G6" s="3" t="s">
        <v>28</v>
      </c>
      <c r="H6" s="3" t="s">
        <v>33</v>
      </c>
      <c r="I6" s="3" t="s">
        <v>34</v>
      </c>
      <c r="J6" s="3" t="s">
        <v>17</v>
      </c>
      <c r="K6" s="3" t="s">
        <v>17</v>
      </c>
      <c r="L6" s="9" t="s">
        <v>35</v>
      </c>
    </row>
    <row r="7" spans="1:12" x14ac:dyDescent="0.3">
      <c r="A7" s="8">
        <f t="shared" si="0"/>
        <v>5</v>
      </c>
      <c r="B7" s="4">
        <v>45236</v>
      </c>
      <c r="C7" s="5">
        <v>0.75</v>
      </c>
      <c r="D7" s="6" t="s">
        <v>36</v>
      </c>
      <c r="E7" s="6" t="s">
        <v>37</v>
      </c>
      <c r="F7" s="3">
        <v>2500</v>
      </c>
      <c r="G7" s="3" t="s">
        <v>14</v>
      </c>
      <c r="H7" s="3" t="s">
        <v>15</v>
      </c>
      <c r="I7" s="3" t="s">
        <v>34</v>
      </c>
      <c r="J7" s="3" t="s">
        <v>17</v>
      </c>
      <c r="K7" s="3" t="s">
        <v>17</v>
      </c>
      <c r="L7" s="9" t="s">
        <v>38</v>
      </c>
    </row>
    <row r="8" spans="1:12" x14ac:dyDescent="0.3">
      <c r="A8" s="8">
        <f t="shared" si="0"/>
        <v>6</v>
      </c>
      <c r="B8" s="4">
        <v>45237</v>
      </c>
      <c r="C8" s="5">
        <v>0.375</v>
      </c>
      <c r="D8" s="6" t="s">
        <v>20</v>
      </c>
      <c r="E8" s="6" t="s">
        <v>39</v>
      </c>
      <c r="F8" s="3">
        <v>180</v>
      </c>
      <c r="G8" s="3" t="s">
        <v>40</v>
      </c>
      <c r="H8" s="3" t="s">
        <v>23</v>
      </c>
      <c r="I8" s="3" t="s">
        <v>24</v>
      </c>
      <c r="J8" s="3" t="s">
        <v>18</v>
      </c>
      <c r="K8" s="3" t="s">
        <v>18</v>
      </c>
      <c r="L8" s="9" t="s">
        <v>41</v>
      </c>
    </row>
    <row r="9" spans="1:12" x14ac:dyDescent="0.3">
      <c r="A9" s="8">
        <f t="shared" si="0"/>
        <v>7</v>
      </c>
      <c r="B9" s="4">
        <v>45237</v>
      </c>
      <c r="C9" s="5">
        <v>0.53125</v>
      </c>
      <c r="D9" s="6" t="s">
        <v>12</v>
      </c>
      <c r="E9" s="6" t="s">
        <v>42</v>
      </c>
      <c r="F9" s="3">
        <v>220</v>
      </c>
      <c r="G9" s="3" t="s">
        <v>14</v>
      </c>
      <c r="H9" s="3" t="s">
        <v>29</v>
      </c>
      <c r="I9" s="3" t="s">
        <v>16</v>
      </c>
      <c r="J9" s="3" t="s">
        <v>18</v>
      </c>
      <c r="K9" s="3" t="s">
        <v>18</v>
      </c>
      <c r="L9" s="9" t="s">
        <v>43</v>
      </c>
    </row>
    <row r="10" spans="1:12" x14ac:dyDescent="0.3">
      <c r="A10" s="8">
        <f t="shared" si="0"/>
        <v>8</v>
      </c>
      <c r="B10" s="4">
        <v>45237</v>
      </c>
      <c r="C10" s="5">
        <v>0.66666666666666663</v>
      </c>
      <c r="D10" s="6" t="s">
        <v>44</v>
      </c>
      <c r="E10" s="6" t="s">
        <v>45</v>
      </c>
      <c r="F10" s="3">
        <v>900</v>
      </c>
      <c r="G10" s="3" t="s">
        <v>28</v>
      </c>
      <c r="H10" s="3" t="s">
        <v>33</v>
      </c>
      <c r="I10" s="3" t="s">
        <v>16</v>
      </c>
      <c r="J10" s="3" t="s">
        <v>18</v>
      </c>
      <c r="K10" s="3" t="s">
        <v>17</v>
      </c>
      <c r="L10" s="9" t="s">
        <v>46</v>
      </c>
    </row>
    <row r="11" spans="1:12" x14ac:dyDescent="0.3">
      <c r="A11" s="8">
        <f t="shared" si="0"/>
        <v>9</v>
      </c>
      <c r="B11" s="4">
        <v>45237</v>
      </c>
      <c r="C11" s="5">
        <v>0.8125</v>
      </c>
      <c r="D11" s="6" t="s">
        <v>36</v>
      </c>
      <c r="E11" s="6" t="s">
        <v>47</v>
      </c>
      <c r="F11" s="3">
        <v>4000</v>
      </c>
      <c r="G11" s="3" t="s">
        <v>40</v>
      </c>
      <c r="H11" s="3" t="s">
        <v>15</v>
      </c>
      <c r="I11" s="3" t="s">
        <v>34</v>
      </c>
      <c r="J11" s="3" t="s">
        <v>18</v>
      </c>
      <c r="K11" s="3" t="s">
        <v>17</v>
      </c>
      <c r="L11" s="9" t="s">
        <v>48</v>
      </c>
    </row>
    <row r="12" spans="1:12" x14ac:dyDescent="0.3">
      <c r="A12" s="8">
        <f t="shared" si="0"/>
        <v>10</v>
      </c>
      <c r="B12" s="4">
        <v>45237</v>
      </c>
      <c r="C12" s="5">
        <v>0.875</v>
      </c>
      <c r="D12" s="6" t="s">
        <v>12</v>
      </c>
      <c r="E12" s="7" t="s">
        <v>49</v>
      </c>
      <c r="F12" s="3">
        <v>700</v>
      </c>
      <c r="G12" s="3" t="s">
        <v>14</v>
      </c>
      <c r="H12" s="3" t="s">
        <v>23</v>
      </c>
      <c r="I12" s="3" t="s">
        <v>24</v>
      </c>
      <c r="J12" s="3" t="s">
        <v>18</v>
      </c>
      <c r="K12" s="3" t="s">
        <v>17</v>
      </c>
      <c r="L12" s="9" t="s">
        <v>50</v>
      </c>
    </row>
    <row r="13" spans="1:12" x14ac:dyDescent="0.3">
      <c r="A13" s="8">
        <f t="shared" si="0"/>
        <v>11</v>
      </c>
      <c r="B13" s="4">
        <v>45238</v>
      </c>
      <c r="C13" s="5">
        <v>0.3125</v>
      </c>
      <c r="D13" s="6" t="s">
        <v>20</v>
      </c>
      <c r="E13" s="6" t="s">
        <v>51</v>
      </c>
      <c r="F13" s="3">
        <v>800</v>
      </c>
      <c r="G13" s="3" t="s">
        <v>40</v>
      </c>
      <c r="H13" s="3" t="s">
        <v>15</v>
      </c>
      <c r="I13" s="3" t="s">
        <v>34</v>
      </c>
      <c r="J13" s="3" t="s">
        <v>17</v>
      </c>
      <c r="K13" s="3" t="s">
        <v>17</v>
      </c>
      <c r="L13" s="9" t="s">
        <v>231</v>
      </c>
    </row>
    <row r="14" spans="1:12" x14ac:dyDescent="0.3">
      <c r="A14" s="8">
        <f t="shared" si="0"/>
        <v>12</v>
      </c>
      <c r="B14" s="4">
        <v>45238</v>
      </c>
      <c r="C14" s="5">
        <v>0.41666666666666669</v>
      </c>
      <c r="D14" s="6" t="s">
        <v>12</v>
      </c>
      <c r="E14" s="6" t="s">
        <v>52</v>
      </c>
      <c r="F14" s="3">
        <v>450</v>
      </c>
      <c r="G14" s="3" t="s">
        <v>28</v>
      </c>
      <c r="H14" s="3" t="s">
        <v>23</v>
      </c>
      <c r="I14" s="3" t="s">
        <v>24</v>
      </c>
      <c r="J14" s="3" t="s">
        <v>18</v>
      </c>
      <c r="K14" s="3" t="s">
        <v>17</v>
      </c>
      <c r="L14" s="9" t="s">
        <v>232</v>
      </c>
    </row>
    <row r="15" spans="1:12" x14ac:dyDescent="0.3">
      <c r="A15" s="8">
        <f t="shared" si="0"/>
        <v>13</v>
      </c>
      <c r="B15" s="4">
        <v>45238</v>
      </c>
      <c r="C15" s="5">
        <v>0.58333333333333337</v>
      </c>
      <c r="D15" s="6" t="s">
        <v>53</v>
      </c>
      <c r="E15" s="6" t="s">
        <v>54</v>
      </c>
      <c r="F15" s="3">
        <v>1200</v>
      </c>
      <c r="G15" s="3" t="s">
        <v>14</v>
      </c>
      <c r="H15" s="3" t="s">
        <v>29</v>
      </c>
      <c r="I15" s="3" t="s">
        <v>34</v>
      </c>
      <c r="J15" s="3" t="s">
        <v>18</v>
      </c>
      <c r="K15" s="3" t="s">
        <v>17</v>
      </c>
      <c r="L15" s="9" t="s">
        <v>55</v>
      </c>
    </row>
    <row r="16" spans="1:12" x14ac:dyDescent="0.3">
      <c r="A16" s="8">
        <f t="shared" si="0"/>
        <v>14</v>
      </c>
      <c r="B16" s="4">
        <v>45238</v>
      </c>
      <c r="C16" s="5">
        <v>0.6875</v>
      </c>
      <c r="D16" s="6" t="s">
        <v>56</v>
      </c>
      <c r="E16" s="6" t="s">
        <v>57</v>
      </c>
      <c r="F16" s="3">
        <v>2500</v>
      </c>
      <c r="G16" s="3" t="s">
        <v>28</v>
      </c>
      <c r="H16" s="3" t="s">
        <v>33</v>
      </c>
      <c r="I16" s="3" t="s">
        <v>24</v>
      </c>
      <c r="J16" s="3" t="s">
        <v>18</v>
      </c>
      <c r="K16" s="3" t="s">
        <v>17</v>
      </c>
      <c r="L16" s="9" t="s">
        <v>58</v>
      </c>
    </row>
    <row r="17" spans="1:14" x14ac:dyDescent="0.3">
      <c r="A17" s="8">
        <f t="shared" si="0"/>
        <v>15</v>
      </c>
      <c r="B17" s="4">
        <v>45238</v>
      </c>
      <c r="C17" s="5">
        <v>0.79166666666666663</v>
      </c>
      <c r="D17" s="6" t="s">
        <v>44</v>
      </c>
      <c r="E17" s="6" t="s">
        <v>49</v>
      </c>
      <c r="F17" s="3">
        <v>650</v>
      </c>
      <c r="G17" s="3" t="s">
        <v>40</v>
      </c>
      <c r="H17" s="3" t="s">
        <v>15</v>
      </c>
      <c r="I17" s="3" t="s">
        <v>16</v>
      </c>
      <c r="J17" s="3" t="s">
        <v>18</v>
      </c>
      <c r="K17" s="3" t="s">
        <v>17</v>
      </c>
      <c r="L17" s="9" t="s">
        <v>59</v>
      </c>
    </row>
    <row r="18" spans="1:14" x14ac:dyDescent="0.3">
      <c r="A18" s="8">
        <f t="shared" si="0"/>
        <v>16</v>
      </c>
      <c r="B18" s="4">
        <v>45239</v>
      </c>
      <c r="C18" s="5">
        <v>0.36458333333333331</v>
      </c>
      <c r="D18" s="6" t="s">
        <v>20</v>
      </c>
      <c r="E18" s="6" t="s">
        <v>21</v>
      </c>
      <c r="F18" s="3">
        <v>50</v>
      </c>
      <c r="G18" s="3" t="s">
        <v>40</v>
      </c>
      <c r="H18" s="3" t="s">
        <v>23</v>
      </c>
      <c r="I18" s="3" t="s">
        <v>24</v>
      </c>
      <c r="J18" s="3" t="s">
        <v>17</v>
      </c>
      <c r="K18" s="3" t="s">
        <v>18</v>
      </c>
      <c r="L18" s="9" t="s">
        <v>26</v>
      </c>
    </row>
    <row r="19" spans="1:14" x14ac:dyDescent="0.3">
      <c r="A19" s="8">
        <f t="shared" si="0"/>
        <v>17</v>
      </c>
      <c r="B19" s="4">
        <v>45239</v>
      </c>
      <c r="C19" s="5">
        <v>0.51041666666666663</v>
      </c>
      <c r="D19" s="6" t="s">
        <v>12</v>
      </c>
      <c r="E19" s="6" t="s">
        <v>27</v>
      </c>
      <c r="F19" s="3">
        <v>280</v>
      </c>
      <c r="G19" s="3" t="s">
        <v>28</v>
      </c>
      <c r="H19" s="3" t="s">
        <v>29</v>
      </c>
      <c r="I19" s="3" t="s">
        <v>16</v>
      </c>
      <c r="J19" s="3" t="s">
        <v>18</v>
      </c>
      <c r="K19" s="3" t="s">
        <v>18</v>
      </c>
      <c r="L19" s="9" t="s">
        <v>60</v>
      </c>
    </row>
    <row r="20" spans="1:14" x14ac:dyDescent="0.3">
      <c r="A20" s="8">
        <f t="shared" si="0"/>
        <v>18</v>
      </c>
      <c r="B20" s="4">
        <v>45239</v>
      </c>
      <c r="C20" s="5">
        <v>0.625</v>
      </c>
      <c r="D20" s="6" t="s">
        <v>36</v>
      </c>
      <c r="E20" s="6" t="s">
        <v>61</v>
      </c>
      <c r="F20" s="3">
        <v>1500</v>
      </c>
      <c r="G20" s="3" t="s">
        <v>40</v>
      </c>
      <c r="H20" s="3" t="s">
        <v>33</v>
      </c>
      <c r="I20" s="3" t="s">
        <v>34</v>
      </c>
      <c r="J20" s="3" t="s">
        <v>18</v>
      </c>
      <c r="K20" s="3" t="s">
        <v>17</v>
      </c>
      <c r="L20" s="9" t="s">
        <v>62</v>
      </c>
    </row>
    <row r="21" spans="1:14" x14ac:dyDescent="0.3">
      <c r="A21" s="8">
        <f t="shared" si="0"/>
        <v>19</v>
      </c>
      <c r="B21" s="4">
        <v>45239</v>
      </c>
      <c r="C21" s="5">
        <v>0.75</v>
      </c>
      <c r="D21" s="6" t="s">
        <v>31</v>
      </c>
      <c r="E21" s="6" t="s">
        <v>63</v>
      </c>
      <c r="F21" s="3">
        <v>2000</v>
      </c>
      <c r="G21" s="3" t="s">
        <v>28</v>
      </c>
      <c r="H21" s="3" t="s">
        <v>15</v>
      </c>
      <c r="I21" s="3" t="s">
        <v>34</v>
      </c>
      <c r="J21" s="3" t="s">
        <v>17</v>
      </c>
      <c r="K21" s="3" t="s">
        <v>17</v>
      </c>
      <c r="L21" s="9" t="s">
        <v>35</v>
      </c>
    </row>
    <row r="22" spans="1:14" x14ac:dyDescent="0.3">
      <c r="A22" s="8">
        <f t="shared" si="0"/>
        <v>20</v>
      </c>
      <c r="B22" s="4">
        <v>45239</v>
      </c>
      <c r="C22" s="5">
        <v>0.83333333333333337</v>
      </c>
      <c r="D22" s="6" t="s">
        <v>12</v>
      </c>
      <c r="E22" s="6" t="s">
        <v>65</v>
      </c>
      <c r="F22" s="3">
        <v>180</v>
      </c>
      <c r="G22" s="3" t="s">
        <v>14</v>
      </c>
      <c r="H22" s="3" t="s">
        <v>23</v>
      </c>
      <c r="I22" s="3" t="s">
        <v>16</v>
      </c>
      <c r="J22" s="3" t="s">
        <v>18</v>
      </c>
      <c r="K22" s="3" t="s">
        <v>18</v>
      </c>
      <c r="L22" s="9" t="s">
        <v>64</v>
      </c>
    </row>
    <row r="23" spans="1:14" x14ac:dyDescent="0.3">
      <c r="A23" s="8">
        <f t="shared" si="0"/>
        <v>21</v>
      </c>
      <c r="B23" s="4">
        <v>45240</v>
      </c>
      <c r="C23" s="5">
        <v>0.375</v>
      </c>
      <c r="D23" s="6" t="s">
        <v>66</v>
      </c>
      <c r="E23" s="6" t="s">
        <v>67</v>
      </c>
      <c r="F23" s="3">
        <v>3200</v>
      </c>
      <c r="G23" s="3" t="s">
        <v>28</v>
      </c>
      <c r="H23" s="3" t="s">
        <v>15</v>
      </c>
      <c r="I23" s="3" t="s">
        <v>34</v>
      </c>
      <c r="J23" s="3" t="s">
        <v>17</v>
      </c>
      <c r="K23" s="3" t="s">
        <v>17</v>
      </c>
      <c r="L23" s="9" t="s">
        <v>68</v>
      </c>
    </row>
    <row r="24" spans="1:14" x14ac:dyDescent="0.3">
      <c r="A24" s="8">
        <f t="shared" si="0"/>
        <v>22</v>
      </c>
      <c r="B24" s="4">
        <v>45240</v>
      </c>
      <c r="C24" s="5">
        <v>0.47916666666666669</v>
      </c>
      <c r="D24" s="6" t="s">
        <v>69</v>
      </c>
      <c r="E24" s="6" t="s">
        <v>70</v>
      </c>
      <c r="F24" s="3">
        <v>1200</v>
      </c>
      <c r="G24" s="3" t="s">
        <v>14</v>
      </c>
      <c r="H24" s="3" t="s">
        <v>23</v>
      </c>
      <c r="I24" s="3" t="s">
        <v>24</v>
      </c>
      <c r="J24" s="3" t="s">
        <v>18</v>
      </c>
      <c r="K24" s="3" t="s">
        <v>17</v>
      </c>
      <c r="L24" s="9" t="s">
        <v>71</v>
      </c>
    </row>
    <row r="25" spans="1:14" x14ac:dyDescent="0.3">
      <c r="A25" s="8">
        <f t="shared" si="0"/>
        <v>23</v>
      </c>
      <c r="B25" s="4">
        <v>45240</v>
      </c>
      <c r="C25" s="5">
        <v>0.58333333333333337</v>
      </c>
      <c r="D25" s="6" t="s">
        <v>61</v>
      </c>
      <c r="E25" s="6" t="s">
        <v>72</v>
      </c>
      <c r="F25" s="3">
        <v>500</v>
      </c>
      <c r="G25" s="3" t="s">
        <v>14</v>
      </c>
      <c r="H25" s="3" t="s">
        <v>29</v>
      </c>
      <c r="I25" s="3" t="s">
        <v>16</v>
      </c>
      <c r="J25" s="3" t="s">
        <v>18</v>
      </c>
      <c r="K25" s="3" t="s">
        <v>18</v>
      </c>
      <c r="L25" s="9" t="s">
        <v>73</v>
      </c>
    </row>
    <row r="26" spans="1:14" x14ac:dyDescent="0.3">
      <c r="A26" s="8">
        <f t="shared" si="0"/>
        <v>24</v>
      </c>
      <c r="B26" s="4">
        <v>45240</v>
      </c>
      <c r="C26" s="5">
        <v>0.70833333333333337</v>
      </c>
      <c r="D26" s="6" t="s">
        <v>74</v>
      </c>
      <c r="E26" s="6" t="s">
        <v>75</v>
      </c>
      <c r="F26" s="3">
        <v>2500</v>
      </c>
      <c r="G26" s="3" t="s">
        <v>40</v>
      </c>
      <c r="H26" s="3" t="s">
        <v>33</v>
      </c>
      <c r="I26" s="3" t="s">
        <v>34</v>
      </c>
      <c r="J26" s="3" t="s">
        <v>18</v>
      </c>
      <c r="K26" s="3" t="s">
        <v>17</v>
      </c>
      <c r="L26" s="9" t="s">
        <v>233</v>
      </c>
    </row>
    <row r="27" spans="1:14" x14ac:dyDescent="0.3">
      <c r="A27" s="8">
        <f t="shared" si="0"/>
        <v>25</v>
      </c>
      <c r="B27" s="4">
        <v>45240</v>
      </c>
      <c r="C27" s="5">
        <v>0.83333333333333337</v>
      </c>
      <c r="D27" s="6" t="s">
        <v>76</v>
      </c>
      <c r="E27" s="6" t="s">
        <v>77</v>
      </c>
      <c r="F27" s="3">
        <v>800</v>
      </c>
      <c r="G27" s="3" t="s">
        <v>28</v>
      </c>
      <c r="H27" s="3" t="s">
        <v>15</v>
      </c>
      <c r="I27" s="3" t="s">
        <v>16</v>
      </c>
      <c r="J27" s="3" t="s">
        <v>18</v>
      </c>
      <c r="K27" s="3" t="s">
        <v>17</v>
      </c>
      <c r="L27" s="9" t="s">
        <v>78</v>
      </c>
    </row>
    <row r="28" spans="1:14" x14ac:dyDescent="0.3">
      <c r="A28" s="8">
        <f t="shared" si="0"/>
        <v>26</v>
      </c>
      <c r="B28" s="4">
        <v>45241</v>
      </c>
      <c r="C28" s="5">
        <v>0.3125</v>
      </c>
      <c r="D28" s="6" t="s">
        <v>20</v>
      </c>
      <c r="E28" s="6" t="s">
        <v>79</v>
      </c>
      <c r="F28" s="3">
        <v>600</v>
      </c>
      <c r="G28" s="3" t="s">
        <v>40</v>
      </c>
      <c r="H28" s="3" t="s">
        <v>23</v>
      </c>
      <c r="I28" s="3" t="s">
        <v>24</v>
      </c>
      <c r="J28" s="3" t="s">
        <v>18</v>
      </c>
      <c r="K28" s="3" t="s">
        <v>17</v>
      </c>
      <c r="L28" s="9" t="s">
        <v>80</v>
      </c>
    </row>
    <row r="29" spans="1:14" x14ac:dyDescent="0.3">
      <c r="A29" s="8">
        <f t="shared" si="0"/>
        <v>27</v>
      </c>
      <c r="B29" s="4">
        <v>45241</v>
      </c>
      <c r="C29" s="5">
        <v>0.41666666666666669</v>
      </c>
      <c r="D29" s="6" t="s">
        <v>81</v>
      </c>
      <c r="E29" s="6" t="s">
        <v>82</v>
      </c>
      <c r="F29" s="3">
        <v>2500</v>
      </c>
      <c r="G29" s="3" t="s">
        <v>14</v>
      </c>
      <c r="H29" s="3" t="s">
        <v>29</v>
      </c>
      <c r="I29" s="3" t="s">
        <v>34</v>
      </c>
      <c r="J29" s="3" t="s">
        <v>18</v>
      </c>
      <c r="K29" s="3" t="s">
        <v>17</v>
      </c>
      <c r="L29" s="9" t="s">
        <v>83</v>
      </c>
      <c r="N29" s="20"/>
    </row>
    <row r="30" spans="1:14" x14ac:dyDescent="0.3">
      <c r="A30" s="8">
        <f t="shared" si="0"/>
        <v>28</v>
      </c>
      <c r="B30" s="4">
        <v>45241</v>
      </c>
      <c r="C30" s="5">
        <v>0.54166666666666663</v>
      </c>
      <c r="D30" s="6" t="s">
        <v>85</v>
      </c>
      <c r="E30" s="6" t="s">
        <v>84</v>
      </c>
      <c r="F30" s="3">
        <v>8500</v>
      </c>
      <c r="G30" s="3" t="s">
        <v>28</v>
      </c>
      <c r="H30" s="3" t="s">
        <v>33</v>
      </c>
      <c r="I30" s="3" t="s">
        <v>34</v>
      </c>
      <c r="J30" s="3" t="s">
        <v>17</v>
      </c>
      <c r="K30" s="3" t="s">
        <v>17</v>
      </c>
      <c r="L30" s="9" t="s">
        <v>86</v>
      </c>
      <c r="N30" s="20"/>
    </row>
    <row r="31" spans="1:14" x14ac:dyDescent="0.3">
      <c r="A31" s="8">
        <f t="shared" si="0"/>
        <v>29</v>
      </c>
      <c r="B31" s="4">
        <v>45241</v>
      </c>
      <c r="C31" s="5">
        <v>0.6875</v>
      </c>
      <c r="D31" s="6" t="s">
        <v>87</v>
      </c>
      <c r="E31" s="6" t="s">
        <v>88</v>
      </c>
      <c r="F31" s="3">
        <v>2200</v>
      </c>
      <c r="G31" s="3" t="s">
        <v>40</v>
      </c>
      <c r="H31" s="3" t="s">
        <v>15</v>
      </c>
      <c r="I31" s="3" t="s">
        <v>24</v>
      </c>
      <c r="J31" s="3" t="s">
        <v>18</v>
      </c>
      <c r="K31" s="3" t="s">
        <v>17</v>
      </c>
      <c r="L31" s="9" t="s">
        <v>89</v>
      </c>
      <c r="N31" s="20"/>
    </row>
    <row r="32" spans="1:14" x14ac:dyDescent="0.3">
      <c r="A32" s="8">
        <f t="shared" si="0"/>
        <v>30</v>
      </c>
      <c r="B32" s="4">
        <v>45241</v>
      </c>
      <c r="C32" s="5">
        <v>0.79166666666666663</v>
      </c>
      <c r="D32" s="6" t="s">
        <v>93</v>
      </c>
      <c r="E32" s="6" t="s">
        <v>94</v>
      </c>
      <c r="F32" s="3">
        <v>900</v>
      </c>
      <c r="G32" s="3" t="s">
        <v>14</v>
      </c>
      <c r="H32" s="3" t="s">
        <v>23</v>
      </c>
      <c r="I32" s="3" t="s">
        <v>16</v>
      </c>
      <c r="J32" s="3" t="s">
        <v>18</v>
      </c>
      <c r="K32" s="3" t="s">
        <v>18</v>
      </c>
      <c r="L32" s="9" t="s">
        <v>95</v>
      </c>
      <c r="N32" s="20"/>
    </row>
    <row r="33" spans="1:14" x14ac:dyDescent="0.3">
      <c r="A33" s="8">
        <f t="shared" si="0"/>
        <v>31</v>
      </c>
      <c r="B33" s="4">
        <v>45242</v>
      </c>
      <c r="C33" s="5">
        <v>0.28125</v>
      </c>
      <c r="D33" s="6" t="s">
        <v>90</v>
      </c>
      <c r="E33" s="6" t="s">
        <v>91</v>
      </c>
      <c r="F33" s="3">
        <v>3000</v>
      </c>
      <c r="G33" s="3" t="s">
        <v>40</v>
      </c>
      <c r="H33" s="3" t="s">
        <v>15</v>
      </c>
      <c r="I33" s="3" t="s">
        <v>34</v>
      </c>
      <c r="J33" s="3" t="s">
        <v>17</v>
      </c>
      <c r="K33" s="3" t="s">
        <v>17</v>
      </c>
      <c r="L33" s="9" t="s">
        <v>92</v>
      </c>
      <c r="N33" s="20"/>
    </row>
    <row r="34" spans="1:14" x14ac:dyDescent="0.3">
      <c r="A34" s="8">
        <f t="shared" si="0"/>
        <v>32</v>
      </c>
      <c r="B34" s="4">
        <v>45242</v>
      </c>
      <c r="C34" s="5">
        <v>0.41666666666666669</v>
      </c>
      <c r="D34" s="6" t="s">
        <v>96</v>
      </c>
      <c r="E34" s="6" t="s">
        <v>97</v>
      </c>
      <c r="F34" s="3">
        <v>18500</v>
      </c>
      <c r="G34" s="3" t="s">
        <v>28</v>
      </c>
      <c r="H34" s="3" t="s">
        <v>23</v>
      </c>
      <c r="I34" s="3" t="s">
        <v>34</v>
      </c>
      <c r="J34" s="3" t="s">
        <v>18</v>
      </c>
      <c r="K34" s="3" t="s">
        <v>17</v>
      </c>
      <c r="L34" s="9" t="s">
        <v>98</v>
      </c>
      <c r="N34" s="20"/>
    </row>
    <row r="35" spans="1:14" x14ac:dyDescent="0.3">
      <c r="A35" s="8">
        <f t="shared" si="0"/>
        <v>33</v>
      </c>
      <c r="B35" s="4">
        <v>45242</v>
      </c>
      <c r="C35" s="5">
        <v>0.51041666666666663</v>
      </c>
      <c r="D35" s="6" t="s">
        <v>56</v>
      </c>
      <c r="E35" s="6" t="s">
        <v>99</v>
      </c>
      <c r="F35" s="3">
        <v>6500</v>
      </c>
      <c r="G35" s="3" t="s">
        <v>40</v>
      </c>
      <c r="H35" s="3" t="s">
        <v>29</v>
      </c>
      <c r="I35" s="3" t="s">
        <v>24</v>
      </c>
      <c r="J35" s="3" t="s">
        <v>18</v>
      </c>
      <c r="K35" s="3" t="s">
        <v>17</v>
      </c>
      <c r="L35" s="9" t="s">
        <v>100</v>
      </c>
      <c r="N35" s="20"/>
    </row>
    <row r="36" spans="1:14" x14ac:dyDescent="0.3">
      <c r="A36" s="8">
        <f t="shared" ref="A36:A67" si="1">1+A35</f>
        <v>34</v>
      </c>
      <c r="B36" s="4">
        <v>45242</v>
      </c>
      <c r="C36" s="5">
        <v>0.625</v>
      </c>
      <c r="D36" s="6" t="s">
        <v>101</v>
      </c>
      <c r="E36" s="6" t="s">
        <v>102</v>
      </c>
      <c r="F36" s="3">
        <v>12000</v>
      </c>
      <c r="G36" s="3" t="s">
        <v>28</v>
      </c>
      <c r="H36" s="3" t="s">
        <v>33</v>
      </c>
      <c r="I36" s="3" t="s">
        <v>34</v>
      </c>
      <c r="J36" s="3" t="s">
        <v>18</v>
      </c>
      <c r="K36" s="3" t="s">
        <v>17</v>
      </c>
      <c r="L36" s="9" t="s">
        <v>103</v>
      </c>
      <c r="N36" s="20"/>
    </row>
    <row r="37" spans="1:14" x14ac:dyDescent="0.3">
      <c r="A37" s="8">
        <f t="shared" si="1"/>
        <v>35</v>
      </c>
      <c r="B37" s="4">
        <v>45242</v>
      </c>
      <c r="C37" s="5">
        <v>0.79166666666666663</v>
      </c>
      <c r="D37" s="6" t="s">
        <v>44</v>
      </c>
      <c r="E37" s="6" t="s">
        <v>104</v>
      </c>
      <c r="F37" s="3">
        <v>3500</v>
      </c>
      <c r="G37" s="3" t="s">
        <v>14</v>
      </c>
      <c r="H37" s="3" t="s">
        <v>15</v>
      </c>
      <c r="I37" s="3" t="s">
        <v>34</v>
      </c>
      <c r="J37" s="3" t="s">
        <v>18</v>
      </c>
      <c r="K37" s="3" t="s">
        <v>17</v>
      </c>
      <c r="L37" s="9" t="s">
        <v>238</v>
      </c>
      <c r="N37" s="20"/>
    </row>
    <row r="38" spans="1:14" x14ac:dyDescent="0.3">
      <c r="A38" s="8">
        <f t="shared" si="1"/>
        <v>36</v>
      </c>
      <c r="B38" s="4">
        <v>45243</v>
      </c>
      <c r="C38" s="5">
        <v>0.35416666666666669</v>
      </c>
      <c r="D38" s="6" t="s">
        <v>20</v>
      </c>
      <c r="E38" s="6" t="s">
        <v>105</v>
      </c>
      <c r="F38" s="3">
        <v>320</v>
      </c>
      <c r="G38" s="3" t="s">
        <v>28</v>
      </c>
      <c r="H38" s="3" t="s">
        <v>23</v>
      </c>
      <c r="I38" s="3" t="s">
        <v>24</v>
      </c>
      <c r="J38" s="3" t="s">
        <v>18</v>
      </c>
      <c r="K38" s="3" t="s">
        <v>18</v>
      </c>
      <c r="L38" s="9" t="s">
        <v>237</v>
      </c>
      <c r="N38" s="20"/>
    </row>
    <row r="39" spans="1:14" x14ac:dyDescent="0.3">
      <c r="A39" s="8">
        <f t="shared" si="1"/>
        <v>37</v>
      </c>
      <c r="B39" s="4">
        <v>45243</v>
      </c>
      <c r="C39" s="5">
        <v>0.48958333333333331</v>
      </c>
      <c r="D39" s="6" t="s">
        <v>81</v>
      </c>
      <c r="E39" s="6" t="s">
        <v>107</v>
      </c>
      <c r="F39" s="3">
        <v>8500</v>
      </c>
      <c r="G39" s="3" t="s">
        <v>40</v>
      </c>
      <c r="H39" s="3" t="s">
        <v>29</v>
      </c>
      <c r="I39" s="3" t="s">
        <v>34</v>
      </c>
      <c r="J39" s="3" t="s">
        <v>18</v>
      </c>
      <c r="K39" s="3" t="s">
        <v>17</v>
      </c>
      <c r="L39" s="9" t="s">
        <v>106</v>
      </c>
      <c r="N39" s="20"/>
    </row>
    <row r="40" spans="1:14" x14ac:dyDescent="0.3">
      <c r="A40" s="8">
        <f t="shared" si="1"/>
        <v>38</v>
      </c>
      <c r="B40" s="4">
        <v>45243</v>
      </c>
      <c r="C40" s="5">
        <v>0.59375</v>
      </c>
      <c r="D40" s="6" t="s">
        <v>53</v>
      </c>
      <c r="E40" s="6" t="s">
        <v>108</v>
      </c>
      <c r="F40" s="3">
        <v>1800</v>
      </c>
      <c r="G40" s="3" t="s">
        <v>14</v>
      </c>
      <c r="H40" s="3" t="s">
        <v>33</v>
      </c>
      <c r="I40" s="3" t="s">
        <v>24</v>
      </c>
      <c r="J40" s="3" t="s">
        <v>18</v>
      </c>
      <c r="K40" s="3" t="s">
        <v>17</v>
      </c>
      <c r="L40" s="9" t="s">
        <v>109</v>
      </c>
      <c r="N40" s="20"/>
    </row>
    <row r="41" spans="1:14" x14ac:dyDescent="0.3">
      <c r="A41" s="8">
        <f t="shared" si="1"/>
        <v>39</v>
      </c>
      <c r="B41" s="4">
        <v>45243</v>
      </c>
      <c r="C41" s="5">
        <v>0.72916666666666663</v>
      </c>
      <c r="D41" s="6" t="s">
        <v>110</v>
      </c>
      <c r="E41" s="6" t="s">
        <v>111</v>
      </c>
      <c r="F41" s="3">
        <v>1000</v>
      </c>
      <c r="G41" s="3" t="s">
        <v>28</v>
      </c>
      <c r="H41" s="3" t="s">
        <v>15</v>
      </c>
      <c r="I41" s="3" t="s">
        <v>16</v>
      </c>
      <c r="J41" s="3" t="s">
        <v>17</v>
      </c>
      <c r="K41" s="3" t="s">
        <v>17</v>
      </c>
      <c r="L41" s="9" t="s">
        <v>236</v>
      </c>
      <c r="N41" s="20"/>
    </row>
    <row r="42" spans="1:14" x14ac:dyDescent="0.3">
      <c r="A42" s="8">
        <f t="shared" si="1"/>
        <v>40</v>
      </c>
      <c r="B42" s="4">
        <v>45243</v>
      </c>
      <c r="C42" s="5">
        <v>0.875</v>
      </c>
      <c r="D42" s="6" t="s">
        <v>12</v>
      </c>
      <c r="E42" s="6" t="s">
        <v>112</v>
      </c>
      <c r="F42" s="3">
        <v>650</v>
      </c>
      <c r="G42" s="3" t="s">
        <v>14</v>
      </c>
      <c r="H42" s="3" t="s">
        <v>23</v>
      </c>
      <c r="I42" s="3" t="s">
        <v>16</v>
      </c>
      <c r="J42" s="3" t="s">
        <v>18</v>
      </c>
      <c r="K42" s="3" t="s">
        <v>18</v>
      </c>
      <c r="L42" s="9" t="s">
        <v>235</v>
      </c>
      <c r="N42" s="20"/>
    </row>
    <row r="43" spans="1:14" x14ac:dyDescent="0.3">
      <c r="A43" s="8">
        <f t="shared" si="1"/>
        <v>41</v>
      </c>
      <c r="B43" s="4">
        <v>45244</v>
      </c>
      <c r="C43" s="5">
        <v>0.30208333333333331</v>
      </c>
      <c r="D43" s="6" t="s">
        <v>20</v>
      </c>
      <c r="E43" s="6" t="s">
        <v>113</v>
      </c>
      <c r="F43" s="3">
        <v>120</v>
      </c>
      <c r="G43" s="3" t="s">
        <v>14</v>
      </c>
      <c r="H43" s="3" t="s">
        <v>15</v>
      </c>
      <c r="I43" s="3" t="s">
        <v>16</v>
      </c>
      <c r="J43" s="3" t="s">
        <v>18</v>
      </c>
      <c r="K43" s="3" t="s">
        <v>18</v>
      </c>
      <c r="L43" s="9" t="s">
        <v>114</v>
      </c>
      <c r="N43" s="20"/>
    </row>
    <row r="44" spans="1:14" x14ac:dyDescent="0.3">
      <c r="A44" s="8">
        <f t="shared" si="1"/>
        <v>42</v>
      </c>
      <c r="B44" s="4">
        <v>45244</v>
      </c>
      <c r="C44" s="5">
        <v>0.41666666666666669</v>
      </c>
      <c r="D44" s="6" t="s">
        <v>115</v>
      </c>
      <c r="E44" s="6" t="s">
        <v>116</v>
      </c>
      <c r="F44" s="3">
        <v>800</v>
      </c>
      <c r="G44" s="3" t="s">
        <v>28</v>
      </c>
      <c r="H44" s="3" t="s">
        <v>23</v>
      </c>
      <c r="I44" s="3" t="s">
        <v>24</v>
      </c>
      <c r="J44" s="3" t="s">
        <v>18</v>
      </c>
      <c r="K44" s="3" t="s">
        <v>17</v>
      </c>
      <c r="L44" s="9" t="s">
        <v>234</v>
      </c>
    </row>
    <row r="45" spans="1:14" x14ac:dyDescent="0.3">
      <c r="A45" s="8">
        <f t="shared" si="1"/>
        <v>43</v>
      </c>
      <c r="B45" s="4">
        <v>45244</v>
      </c>
      <c r="C45" s="5">
        <v>0.52083333333333337</v>
      </c>
      <c r="D45" s="6" t="s">
        <v>81</v>
      </c>
      <c r="E45" s="6" t="s">
        <v>117</v>
      </c>
      <c r="F45" s="3">
        <v>1500</v>
      </c>
      <c r="G45" s="3" t="s">
        <v>40</v>
      </c>
      <c r="H45" s="3" t="s">
        <v>29</v>
      </c>
      <c r="I45" s="3" t="s">
        <v>34</v>
      </c>
      <c r="J45" s="3" t="s">
        <v>18</v>
      </c>
      <c r="K45" s="3" t="s">
        <v>17</v>
      </c>
      <c r="L45" s="9" t="s">
        <v>118</v>
      </c>
    </row>
    <row r="46" spans="1:14" x14ac:dyDescent="0.3">
      <c r="A46" s="8">
        <f t="shared" si="1"/>
        <v>44</v>
      </c>
      <c r="B46" s="4">
        <v>45244</v>
      </c>
      <c r="C46" s="5">
        <v>0.65625</v>
      </c>
      <c r="D46" s="6" t="s">
        <v>119</v>
      </c>
      <c r="E46" s="6" t="s">
        <v>120</v>
      </c>
      <c r="F46" s="3">
        <v>2500</v>
      </c>
      <c r="G46" s="3" t="s">
        <v>28</v>
      </c>
      <c r="H46" s="3" t="s">
        <v>33</v>
      </c>
      <c r="I46" s="3" t="s">
        <v>24</v>
      </c>
      <c r="J46" s="3" t="s">
        <v>18</v>
      </c>
      <c r="K46" s="3" t="s">
        <v>17</v>
      </c>
      <c r="L46" s="9" t="s">
        <v>121</v>
      </c>
    </row>
    <row r="47" spans="1:14" x14ac:dyDescent="0.3">
      <c r="A47" s="8">
        <f t="shared" si="1"/>
        <v>45</v>
      </c>
      <c r="B47" s="4">
        <v>45244</v>
      </c>
      <c r="C47" s="5">
        <v>0.75</v>
      </c>
      <c r="D47" s="6" t="s">
        <v>122</v>
      </c>
      <c r="E47" s="6" t="s">
        <v>123</v>
      </c>
      <c r="F47" s="3">
        <v>10000</v>
      </c>
      <c r="G47" s="3" t="s">
        <v>40</v>
      </c>
      <c r="H47" s="3" t="s">
        <v>15</v>
      </c>
      <c r="I47" s="3" t="s">
        <v>34</v>
      </c>
      <c r="J47" s="3" t="s">
        <v>18</v>
      </c>
      <c r="K47" s="3" t="s">
        <v>17</v>
      </c>
      <c r="L47" s="9" t="s">
        <v>124</v>
      </c>
    </row>
    <row r="48" spans="1:14" x14ac:dyDescent="0.3">
      <c r="A48" s="8">
        <f t="shared" si="1"/>
        <v>46</v>
      </c>
      <c r="B48" s="4">
        <v>45245</v>
      </c>
      <c r="C48" s="5">
        <v>0.39583333333333331</v>
      </c>
      <c r="D48" s="6" t="s">
        <v>85</v>
      </c>
      <c r="E48" s="6" t="s">
        <v>125</v>
      </c>
      <c r="F48" s="3">
        <v>6500</v>
      </c>
      <c r="G48" s="3" t="s">
        <v>28</v>
      </c>
      <c r="H48" s="3" t="s">
        <v>23</v>
      </c>
      <c r="I48" s="3" t="s">
        <v>34</v>
      </c>
      <c r="J48" s="3" t="s">
        <v>17</v>
      </c>
      <c r="K48" s="3" t="s">
        <v>17</v>
      </c>
      <c r="L48" s="9" t="s">
        <v>126</v>
      </c>
    </row>
    <row r="49" spans="1:12" x14ac:dyDescent="0.3">
      <c r="A49" s="8">
        <f t="shared" si="1"/>
        <v>47</v>
      </c>
      <c r="B49" s="4">
        <v>45245</v>
      </c>
      <c r="C49" s="5">
        <v>0.48958333333333331</v>
      </c>
      <c r="D49" s="6" t="s">
        <v>127</v>
      </c>
      <c r="E49" s="6" t="s">
        <v>137</v>
      </c>
      <c r="F49" s="3">
        <v>4000</v>
      </c>
      <c r="G49" s="3" t="s">
        <v>14</v>
      </c>
      <c r="H49" s="3" t="s">
        <v>29</v>
      </c>
      <c r="I49" s="3" t="s">
        <v>34</v>
      </c>
      <c r="J49" s="3" t="s">
        <v>18</v>
      </c>
      <c r="K49" s="3" t="s">
        <v>17</v>
      </c>
      <c r="L49" s="9" t="s">
        <v>188</v>
      </c>
    </row>
    <row r="50" spans="1:12" x14ac:dyDescent="0.3">
      <c r="A50" s="8">
        <f t="shared" si="1"/>
        <v>48</v>
      </c>
      <c r="B50" s="4">
        <v>45245</v>
      </c>
      <c r="C50" s="5">
        <v>0.58333333333333337</v>
      </c>
      <c r="D50" s="6" t="s">
        <v>128</v>
      </c>
      <c r="E50" s="6" t="s">
        <v>138</v>
      </c>
      <c r="F50" s="3">
        <v>12000</v>
      </c>
      <c r="G50" s="3" t="s">
        <v>40</v>
      </c>
      <c r="H50" s="3" t="s">
        <v>33</v>
      </c>
      <c r="I50" s="3" t="s">
        <v>24</v>
      </c>
      <c r="J50" s="3" t="s">
        <v>17</v>
      </c>
      <c r="K50" s="3" t="s">
        <v>17</v>
      </c>
      <c r="L50" s="9" t="s">
        <v>189</v>
      </c>
    </row>
    <row r="51" spans="1:12" x14ac:dyDescent="0.3">
      <c r="A51" s="8">
        <f t="shared" si="1"/>
        <v>49</v>
      </c>
      <c r="B51" s="4">
        <v>45245</v>
      </c>
      <c r="C51" s="5">
        <v>0.6875</v>
      </c>
      <c r="D51" s="6" t="s">
        <v>66</v>
      </c>
      <c r="E51" s="6" t="s">
        <v>139</v>
      </c>
      <c r="F51" s="3">
        <v>950</v>
      </c>
      <c r="G51" s="3" t="s">
        <v>28</v>
      </c>
      <c r="H51" s="3" t="s">
        <v>15</v>
      </c>
      <c r="I51" s="3" t="s">
        <v>24</v>
      </c>
      <c r="J51" s="3" t="s">
        <v>17</v>
      </c>
      <c r="K51" s="3" t="s">
        <v>18</v>
      </c>
      <c r="L51" s="9" t="s">
        <v>190</v>
      </c>
    </row>
    <row r="52" spans="1:12" x14ac:dyDescent="0.3">
      <c r="A52" s="8">
        <f t="shared" si="1"/>
        <v>50</v>
      </c>
      <c r="B52" s="4">
        <v>45245</v>
      </c>
      <c r="C52" s="5">
        <v>0.84375</v>
      </c>
      <c r="D52" s="6" t="s">
        <v>44</v>
      </c>
      <c r="E52" s="6" t="s">
        <v>192</v>
      </c>
      <c r="F52" s="3">
        <v>3500</v>
      </c>
      <c r="G52" s="3" t="s">
        <v>14</v>
      </c>
      <c r="H52" s="3" t="s">
        <v>23</v>
      </c>
      <c r="I52" s="3" t="s">
        <v>16</v>
      </c>
      <c r="J52" s="3" t="s">
        <v>17</v>
      </c>
      <c r="K52" s="3" t="s">
        <v>18</v>
      </c>
      <c r="L52" s="9" t="s">
        <v>191</v>
      </c>
    </row>
    <row r="53" spans="1:12" x14ac:dyDescent="0.3">
      <c r="A53" s="8">
        <f t="shared" si="1"/>
        <v>51</v>
      </c>
      <c r="B53" s="4">
        <v>45246</v>
      </c>
      <c r="C53" s="5">
        <v>0.33333333333333331</v>
      </c>
      <c r="D53" s="6" t="s">
        <v>129</v>
      </c>
      <c r="E53" s="6" t="s">
        <v>193</v>
      </c>
      <c r="F53" s="3">
        <v>45000</v>
      </c>
      <c r="G53" s="3" t="s">
        <v>40</v>
      </c>
      <c r="H53" s="3" t="s">
        <v>15</v>
      </c>
      <c r="I53" s="3" t="s">
        <v>34</v>
      </c>
      <c r="J53" s="3" t="s">
        <v>17</v>
      </c>
      <c r="K53" s="3" t="s">
        <v>18</v>
      </c>
      <c r="L53" s="9" t="s">
        <v>194</v>
      </c>
    </row>
    <row r="54" spans="1:12" x14ac:dyDescent="0.3">
      <c r="A54" s="8">
        <f t="shared" si="1"/>
        <v>52</v>
      </c>
      <c r="B54" s="4">
        <v>45246</v>
      </c>
      <c r="C54" s="5">
        <v>0.47916666666666669</v>
      </c>
      <c r="D54" s="6" t="s">
        <v>130</v>
      </c>
      <c r="E54" s="6" t="s">
        <v>140</v>
      </c>
      <c r="F54" s="3">
        <v>32000</v>
      </c>
      <c r="G54" s="3" t="s">
        <v>28</v>
      </c>
      <c r="H54" s="3" t="s">
        <v>23</v>
      </c>
      <c r="I54" s="3" t="s">
        <v>34</v>
      </c>
      <c r="J54" s="3" t="s">
        <v>18</v>
      </c>
      <c r="K54" s="3" t="s">
        <v>17</v>
      </c>
      <c r="L54" s="9" t="s">
        <v>195</v>
      </c>
    </row>
    <row r="55" spans="1:12" x14ac:dyDescent="0.3">
      <c r="A55" s="8">
        <f t="shared" si="1"/>
        <v>53</v>
      </c>
      <c r="B55" s="4">
        <v>45246</v>
      </c>
      <c r="C55" s="5">
        <v>0.59375</v>
      </c>
      <c r="D55" s="6" t="s">
        <v>20</v>
      </c>
      <c r="E55" s="6" t="s">
        <v>141</v>
      </c>
      <c r="F55" s="3">
        <v>2800</v>
      </c>
      <c r="G55" s="3" t="s">
        <v>40</v>
      </c>
      <c r="H55" s="3" t="s">
        <v>29</v>
      </c>
      <c r="I55" s="3" t="s">
        <v>24</v>
      </c>
      <c r="J55" s="3" t="s">
        <v>18</v>
      </c>
      <c r="K55" s="3" t="s">
        <v>17</v>
      </c>
      <c r="L55" s="9" t="s">
        <v>196</v>
      </c>
    </row>
    <row r="56" spans="1:12" x14ac:dyDescent="0.3">
      <c r="A56" s="8">
        <f t="shared" si="1"/>
        <v>54</v>
      </c>
      <c r="B56" s="4">
        <v>45246</v>
      </c>
      <c r="C56" s="5">
        <v>0.69791666666666663</v>
      </c>
      <c r="D56" s="6" t="s">
        <v>81</v>
      </c>
      <c r="E56" s="6" t="s">
        <v>142</v>
      </c>
      <c r="F56" s="3">
        <v>12500</v>
      </c>
      <c r="G56" s="3" t="s">
        <v>14</v>
      </c>
      <c r="H56" s="3" t="s">
        <v>33</v>
      </c>
      <c r="I56" s="3" t="s">
        <v>34</v>
      </c>
      <c r="J56" s="3" t="s">
        <v>18</v>
      </c>
      <c r="K56" s="3" t="s">
        <v>17</v>
      </c>
      <c r="L56" s="9" t="s">
        <v>197</v>
      </c>
    </row>
    <row r="57" spans="1:12" x14ac:dyDescent="0.3">
      <c r="A57" s="8">
        <f t="shared" si="1"/>
        <v>55</v>
      </c>
      <c r="B57" s="4">
        <v>45246</v>
      </c>
      <c r="C57" s="5">
        <v>0.8125</v>
      </c>
      <c r="D57" s="6" t="s">
        <v>44</v>
      </c>
      <c r="E57" s="6" t="s">
        <v>143</v>
      </c>
      <c r="F57" s="3">
        <v>2200</v>
      </c>
      <c r="G57" s="3" t="s">
        <v>28</v>
      </c>
      <c r="H57" s="3" t="s">
        <v>15</v>
      </c>
      <c r="I57" s="3" t="s">
        <v>16</v>
      </c>
      <c r="J57" s="3" t="s">
        <v>18</v>
      </c>
      <c r="K57" s="3" t="s">
        <v>17</v>
      </c>
      <c r="L57" s="9" t="s">
        <v>198</v>
      </c>
    </row>
    <row r="58" spans="1:12" x14ac:dyDescent="0.3">
      <c r="A58" s="8">
        <f t="shared" si="1"/>
        <v>56</v>
      </c>
      <c r="B58" s="4">
        <v>45247</v>
      </c>
      <c r="C58" s="5">
        <v>0.32291666666666669</v>
      </c>
      <c r="D58" s="6" t="s">
        <v>56</v>
      </c>
      <c r="E58" s="6" t="s">
        <v>144</v>
      </c>
      <c r="F58" s="3">
        <v>3800</v>
      </c>
      <c r="G58" s="3" t="s">
        <v>14</v>
      </c>
      <c r="H58" s="3" t="s">
        <v>23</v>
      </c>
      <c r="I58" s="3" t="s">
        <v>24</v>
      </c>
      <c r="J58" s="3" t="s">
        <v>18</v>
      </c>
      <c r="K58" s="3" t="s">
        <v>17</v>
      </c>
      <c r="L58" s="9" t="s">
        <v>199</v>
      </c>
    </row>
    <row r="59" spans="1:12" x14ac:dyDescent="0.3">
      <c r="A59" s="8">
        <f t="shared" si="1"/>
        <v>57</v>
      </c>
      <c r="B59" s="4">
        <v>45247</v>
      </c>
      <c r="C59" s="5">
        <v>0.4375</v>
      </c>
      <c r="D59" s="6" t="s">
        <v>74</v>
      </c>
      <c r="E59" s="6" t="s">
        <v>146</v>
      </c>
      <c r="F59" s="3">
        <v>6000</v>
      </c>
      <c r="G59" s="3" t="s">
        <v>40</v>
      </c>
      <c r="H59" s="3" t="s">
        <v>29</v>
      </c>
      <c r="I59" s="3" t="s">
        <v>34</v>
      </c>
      <c r="J59" s="3" t="s">
        <v>18</v>
      </c>
      <c r="K59" s="3" t="s">
        <v>17</v>
      </c>
      <c r="L59" s="9" t="s">
        <v>200</v>
      </c>
    </row>
    <row r="60" spans="1:12" x14ac:dyDescent="0.3">
      <c r="A60" s="8">
        <f t="shared" si="1"/>
        <v>58</v>
      </c>
      <c r="B60" s="4">
        <v>45247</v>
      </c>
      <c r="C60" s="5">
        <v>0.54166666666666663</v>
      </c>
      <c r="D60" s="6" t="s">
        <v>115</v>
      </c>
      <c r="E60" s="6" t="s">
        <v>145</v>
      </c>
      <c r="F60" s="3">
        <v>8500</v>
      </c>
      <c r="G60" s="3" t="s">
        <v>28</v>
      </c>
      <c r="H60" s="3" t="s">
        <v>33</v>
      </c>
      <c r="I60" s="3" t="s">
        <v>34</v>
      </c>
      <c r="J60" s="3" t="s">
        <v>18</v>
      </c>
      <c r="K60" s="3" t="s">
        <v>17</v>
      </c>
      <c r="L60" s="9" t="s">
        <v>201</v>
      </c>
    </row>
    <row r="61" spans="1:12" x14ac:dyDescent="0.3">
      <c r="A61" s="8">
        <f t="shared" si="1"/>
        <v>59</v>
      </c>
      <c r="B61" s="4">
        <v>45247</v>
      </c>
      <c r="C61" s="5">
        <v>0.63541666666666663</v>
      </c>
      <c r="D61" s="6" t="s">
        <v>85</v>
      </c>
      <c r="E61" s="6" t="s">
        <v>147</v>
      </c>
      <c r="F61" s="3">
        <v>1500</v>
      </c>
      <c r="G61" s="3" t="s">
        <v>14</v>
      </c>
      <c r="H61" s="3" t="s">
        <v>15</v>
      </c>
      <c r="I61" s="3" t="s">
        <v>24</v>
      </c>
      <c r="J61" s="3" t="s">
        <v>18</v>
      </c>
      <c r="K61" s="3" t="s">
        <v>17</v>
      </c>
      <c r="L61" s="9" t="s">
        <v>202</v>
      </c>
    </row>
    <row r="62" spans="1:12" x14ac:dyDescent="0.3">
      <c r="A62" s="8">
        <f t="shared" si="1"/>
        <v>60</v>
      </c>
      <c r="B62" s="4">
        <v>45247</v>
      </c>
      <c r="C62" s="5">
        <v>0.77083333333333337</v>
      </c>
      <c r="D62" s="6" t="s">
        <v>93</v>
      </c>
      <c r="E62" s="6" t="s">
        <v>148</v>
      </c>
      <c r="F62" s="3">
        <v>18000</v>
      </c>
      <c r="G62" s="3" t="s">
        <v>40</v>
      </c>
      <c r="H62" s="3" t="s">
        <v>23</v>
      </c>
      <c r="I62" s="3" t="s">
        <v>34</v>
      </c>
      <c r="J62" s="3" t="s">
        <v>18</v>
      </c>
      <c r="K62" s="3" t="s">
        <v>17</v>
      </c>
      <c r="L62" s="9" t="s">
        <v>203</v>
      </c>
    </row>
    <row r="63" spans="1:12" x14ac:dyDescent="0.3">
      <c r="A63" s="8">
        <f t="shared" si="1"/>
        <v>61</v>
      </c>
      <c r="B63" s="4">
        <v>45248</v>
      </c>
      <c r="C63" s="5">
        <v>0.375</v>
      </c>
      <c r="D63" s="6" t="s">
        <v>131</v>
      </c>
      <c r="E63" s="6" t="s">
        <v>149</v>
      </c>
      <c r="F63" s="3">
        <v>75000</v>
      </c>
      <c r="G63" s="3" t="s">
        <v>14</v>
      </c>
      <c r="H63" s="3" t="s">
        <v>15</v>
      </c>
      <c r="I63" s="3" t="s">
        <v>34</v>
      </c>
      <c r="J63" s="3" t="s">
        <v>18</v>
      </c>
      <c r="K63" s="3" t="s">
        <v>17</v>
      </c>
      <c r="L63" s="9" t="s">
        <v>204</v>
      </c>
    </row>
    <row r="64" spans="1:12" x14ac:dyDescent="0.3">
      <c r="A64" s="8">
        <f t="shared" si="1"/>
        <v>62</v>
      </c>
      <c r="B64" s="4">
        <v>45248</v>
      </c>
      <c r="C64" s="5">
        <v>0.52083333333333337</v>
      </c>
      <c r="D64" s="6" t="s">
        <v>96</v>
      </c>
      <c r="E64" s="6" t="s">
        <v>150</v>
      </c>
      <c r="F64" s="3">
        <v>12500</v>
      </c>
      <c r="G64" s="3" t="s">
        <v>28</v>
      </c>
      <c r="H64" s="3" t="s">
        <v>23</v>
      </c>
      <c r="I64" s="3" t="s">
        <v>34</v>
      </c>
      <c r="J64" s="3" t="s">
        <v>18</v>
      </c>
      <c r="K64" s="3" t="s">
        <v>17</v>
      </c>
      <c r="L64" s="9" t="s">
        <v>205</v>
      </c>
    </row>
    <row r="65" spans="1:12" x14ac:dyDescent="0.3">
      <c r="A65" s="8">
        <f t="shared" si="1"/>
        <v>63</v>
      </c>
      <c r="B65" s="4">
        <v>45248</v>
      </c>
      <c r="C65" s="5">
        <v>0.63541666666666663</v>
      </c>
      <c r="D65" s="6" t="s">
        <v>101</v>
      </c>
      <c r="E65" s="6" t="s">
        <v>151</v>
      </c>
      <c r="F65" s="3">
        <v>42000</v>
      </c>
      <c r="G65" s="3" t="s">
        <v>40</v>
      </c>
      <c r="H65" s="3" t="s">
        <v>29</v>
      </c>
      <c r="I65" s="3" t="s">
        <v>34</v>
      </c>
      <c r="J65" s="3" t="s">
        <v>18</v>
      </c>
      <c r="K65" s="3" t="s">
        <v>17</v>
      </c>
      <c r="L65" s="9" t="s">
        <v>206</v>
      </c>
    </row>
    <row r="66" spans="1:12" x14ac:dyDescent="0.3">
      <c r="A66" s="8">
        <f t="shared" si="1"/>
        <v>64</v>
      </c>
      <c r="B66" s="4">
        <v>45248</v>
      </c>
      <c r="C66" s="5">
        <v>0.78125</v>
      </c>
      <c r="D66" s="6" t="s">
        <v>132</v>
      </c>
      <c r="E66" s="6" t="s">
        <v>152</v>
      </c>
      <c r="F66" s="3">
        <v>6800</v>
      </c>
      <c r="G66" s="3" t="s">
        <v>14</v>
      </c>
      <c r="H66" s="3" t="s">
        <v>33</v>
      </c>
      <c r="I66" s="3" t="s">
        <v>24</v>
      </c>
      <c r="J66" s="3" t="s">
        <v>18</v>
      </c>
      <c r="K66" s="3" t="s">
        <v>17</v>
      </c>
      <c r="L66" s="9" t="s">
        <v>207</v>
      </c>
    </row>
    <row r="67" spans="1:12" x14ac:dyDescent="0.3">
      <c r="A67" s="8">
        <f t="shared" si="1"/>
        <v>65</v>
      </c>
      <c r="B67" s="4">
        <v>45248</v>
      </c>
      <c r="C67" s="5">
        <v>0.35416666666666669</v>
      </c>
      <c r="D67" s="6" t="s">
        <v>53</v>
      </c>
      <c r="E67" s="6" t="s">
        <v>153</v>
      </c>
      <c r="F67" s="3">
        <v>5000</v>
      </c>
      <c r="G67" s="3" t="s">
        <v>28</v>
      </c>
      <c r="H67" s="3" t="s">
        <v>15</v>
      </c>
      <c r="I67" s="3" t="s">
        <v>24</v>
      </c>
      <c r="J67" s="3" t="s">
        <v>17</v>
      </c>
      <c r="K67" s="3" t="s">
        <v>18</v>
      </c>
      <c r="L67" s="9" t="s">
        <v>208</v>
      </c>
    </row>
    <row r="68" spans="1:12" x14ac:dyDescent="0.3">
      <c r="A68" s="8">
        <f t="shared" ref="A68:A101" si="2">1+A67</f>
        <v>66</v>
      </c>
      <c r="B68" s="4">
        <v>45249</v>
      </c>
      <c r="C68" s="5">
        <v>0.45833333333333331</v>
      </c>
      <c r="D68" s="6" t="s">
        <v>87</v>
      </c>
      <c r="E68" s="6" t="s">
        <v>154</v>
      </c>
      <c r="F68" s="3">
        <v>1200</v>
      </c>
      <c r="G68" s="3" t="s">
        <v>40</v>
      </c>
      <c r="H68" s="3" t="s">
        <v>23</v>
      </c>
      <c r="I68" s="3" t="s">
        <v>16</v>
      </c>
      <c r="J68" s="3" t="s">
        <v>18</v>
      </c>
      <c r="K68" s="3" t="s">
        <v>17</v>
      </c>
      <c r="L68" s="9" t="s">
        <v>209</v>
      </c>
    </row>
    <row r="69" spans="1:12" x14ac:dyDescent="0.3">
      <c r="A69" s="8">
        <f t="shared" si="2"/>
        <v>67</v>
      </c>
      <c r="B69" s="4">
        <v>45249</v>
      </c>
      <c r="C69" s="5">
        <v>0.61458333333333337</v>
      </c>
      <c r="D69" s="6" t="s">
        <v>56</v>
      </c>
      <c r="E69" s="6" t="s">
        <v>155</v>
      </c>
      <c r="F69" s="3">
        <v>9000</v>
      </c>
      <c r="G69" s="3" t="s">
        <v>28</v>
      </c>
      <c r="H69" s="3" t="s">
        <v>29</v>
      </c>
      <c r="I69" s="3" t="s">
        <v>24</v>
      </c>
      <c r="J69" s="3" t="s">
        <v>18</v>
      </c>
      <c r="K69" s="3" t="s">
        <v>17</v>
      </c>
      <c r="L69" s="9" t="s">
        <v>247</v>
      </c>
    </row>
    <row r="70" spans="1:12" x14ac:dyDescent="0.3">
      <c r="A70" s="8">
        <f t="shared" si="2"/>
        <v>68</v>
      </c>
      <c r="B70" s="4">
        <v>45249</v>
      </c>
      <c r="C70" s="5">
        <v>0.72916666666666663</v>
      </c>
      <c r="D70" s="6" t="s">
        <v>81</v>
      </c>
      <c r="E70" s="6" t="s">
        <v>157</v>
      </c>
      <c r="F70" s="3">
        <v>18000</v>
      </c>
      <c r="G70" s="3" t="s">
        <v>40</v>
      </c>
      <c r="H70" s="3" t="s">
        <v>33</v>
      </c>
      <c r="I70" s="3" t="s">
        <v>34</v>
      </c>
      <c r="J70" s="3" t="s">
        <v>18</v>
      </c>
      <c r="K70" s="3" t="s">
        <v>17</v>
      </c>
      <c r="L70" s="9" t="s">
        <v>248</v>
      </c>
    </row>
    <row r="71" spans="1:12" x14ac:dyDescent="0.3">
      <c r="A71" s="8">
        <f t="shared" si="2"/>
        <v>69</v>
      </c>
      <c r="B71" s="4">
        <v>45249</v>
      </c>
      <c r="C71" s="5">
        <v>0.83333333333333337</v>
      </c>
      <c r="D71" s="6" t="s">
        <v>44</v>
      </c>
      <c r="E71" s="6" t="s">
        <v>156</v>
      </c>
      <c r="F71" s="3">
        <v>15000</v>
      </c>
      <c r="G71" s="3" t="s">
        <v>14</v>
      </c>
      <c r="H71" s="3" t="s">
        <v>15</v>
      </c>
      <c r="I71" s="3" t="s">
        <v>34</v>
      </c>
      <c r="J71" s="3" t="s">
        <v>18</v>
      </c>
      <c r="K71" s="3" t="s">
        <v>17</v>
      </c>
      <c r="L71" s="9" t="s">
        <v>210</v>
      </c>
    </row>
    <row r="72" spans="1:12" x14ac:dyDescent="0.3">
      <c r="A72" s="8">
        <f t="shared" si="2"/>
        <v>70</v>
      </c>
      <c r="B72" s="4">
        <v>45249</v>
      </c>
      <c r="C72" s="5">
        <v>0.42708333333333331</v>
      </c>
      <c r="D72" s="6" t="s">
        <v>20</v>
      </c>
      <c r="E72" s="6" t="s">
        <v>158</v>
      </c>
      <c r="F72" s="3">
        <v>22000</v>
      </c>
      <c r="G72" s="3" t="s">
        <v>28</v>
      </c>
      <c r="H72" s="3" t="s">
        <v>23</v>
      </c>
      <c r="I72" s="3" t="s">
        <v>34</v>
      </c>
      <c r="J72" s="3" t="s">
        <v>18</v>
      </c>
      <c r="K72" s="3" t="s">
        <v>17</v>
      </c>
      <c r="L72" s="9" t="s">
        <v>249</v>
      </c>
    </row>
    <row r="73" spans="1:12" x14ac:dyDescent="0.3">
      <c r="A73" s="8">
        <f t="shared" si="2"/>
        <v>71</v>
      </c>
      <c r="B73" s="4">
        <v>45250</v>
      </c>
      <c r="C73" s="5">
        <v>0.3125</v>
      </c>
      <c r="D73" s="6" t="s">
        <v>20</v>
      </c>
      <c r="E73" s="6" t="s">
        <v>159</v>
      </c>
      <c r="F73" s="3">
        <v>25000</v>
      </c>
      <c r="G73" s="3" t="s">
        <v>40</v>
      </c>
      <c r="H73" s="3" t="s">
        <v>15</v>
      </c>
      <c r="I73" s="3" t="s">
        <v>34</v>
      </c>
      <c r="J73" s="3" t="s">
        <v>18</v>
      </c>
      <c r="K73" s="3" t="s">
        <v>17</v>
      </c>
      <c r="L73" s="9" t="s">
        <v>211</v>
      </c>
    </row>
    <row r="74" spans="1:12" x14ac:dyDescent="0.3">
      <c r="A74" s="8">
        <f t="shared" si="2"/>
        <v>72</v>
      </c>
      <c r="B74" s="4">
        <v>45250</v>
      </c>
      <c r="C74" s="5">
        <v>0.44791666666666669</v>
      </c>
      <c r="D74" s="6" t="s">
        <v>133</v>
      </c>
      <c r="E74" s="6" t="s">
        <v>160</v>
      </c>
      <c r="F74" s="3">
        <v>38000</v>
      </c>
      <c r="G74" s="3" t="s">
        <v>28</v>
      </c>
      <c r="H74" s="3" t="s">
        <v>23</v>
      </c>
      <c r="I74" s="3" t="s">
        <v>34</v>
      </c>
      <c r="J74" s="3" t="s">
        <v>18</v>
      </c>
      <c r="K74" s="3" t="s">
        <v>17</v>
      </c>
      <c r="L74" s="9" t="s">
        <v>250</v>
      </c>
    </row>
    <row r="75" spans="1:12" x14ac:dyDescent="0.3">
      <c r="A75" s="8">
        <f t="shared" si="2"/>
        <v>73</v>
      </c>
      <c r="B75" s="4">
        <v>45250</v>
      </c>
      <c r="C75" s="5">
        <v>0.55208333333333337</v>
      </c>
      <c r="D75" s="6" t="s">
        <v>115</v>
      </c>
      <c r="E75" s="6" t="s">
        <v>161</v>
      </c>
      <c r="F75" s="3">
        <v>42000</v>
      </c>
      <c r="G75" s="3" t="s">
        <v>22</v>
      </c>
      <c r="H75" s="3" t="s">
        <v>29</v>
      </c>
      <c r="I75" s="3" t="s">
        <v>34</v>
      </c>
      <c r="J75" s="3" t="s">
        <v>18</v>
      </c>
      <c r="K75" s="3" t="s">
        <v>17</v>
      </c>
      <c r="L75" s="9" t="s">
        <v>212</v>
      </c>
    </row>
    <row r="76" spans="1:12" x14ac:dyDescent="0.3">
      <c r="A76" s="8">
        <f t="shared" si="2"/>
        <v>74</v>
      </c>
      <c r="B76" s="4">
        <v>45250</v>
      </c>
      <c r="C76" s="5">
        <v>0.66666666666666663</v>
      </c>
      <c r="D76" s="6" t="s">
        <v>56</v>
      </c>
      <c r="E76" s="6" t="s">
        <v>162</v>
      </c>
      <c r="F76" s="3">
        <v>18000</v>
      </c>
      <c r="G76" s="3" t="s">
        <v>28</v>
      </c>
      <c r="H76" s="3" t="s">
        <v>33</v>
      </c>
      <c r="I76" s="3" t="s">
        <v>24</v>
      </c>
      <c r="J76" s="3" t="s">
        <v>18</v>
      </c>
      <c r="K76" s="3" t="s">
        <v>17</v>
      </c>
      <c r="L76" s="9" t="s">
        <v>213</v>
      </c>
    </row>
    <row r="77" spans="1:12" x14ac:dyDescent="0.3">
      <c r="A77" s="8">
        <f t="shared" si="2"/>
        <v>75</v>
      </c>
      <c r="B77" s="4">
        <v>45250</v>
      </c>
      <c r="C77" s="5">
        <v>0.8125</v>
      </c>
      <c r="D77" s="6" t="s">
        <v>44</v>
      </c>
      <c r="E77" s="6" t="s">
        <v>163</v>
      </c>
      <c r="F77" s="3">
        <v>12000</v>
      </c>
      <c r="G77" s="3" t="s">
        <v>14</v>
      </c>
      <c r="H77" s="3" t="s">
        <v>15</v>
      </c>
      <c r="I77" s="3" t="s">
        <v>34</v>
      </c>
      <c r="J77" s="3" t="s">
        <v>18</v>
      </c>
      <c r="K77" s="3" t="s">
        <v>17</v>
      </c>
      <c r="L77" s="9" t="s">
        <v>214</v>
      </c>
    </row>
    <row r="78" spans="1:12" x14ac:dyDescent="0.3">
      <c r="A78" s="8">
        <f t="shared" si="2"/>
        <v>76</v>
      </c>
      <c r="B78" s="4">
        <v>45251</v>
      </c>
      <c r="C78" s="5">
        <v>0.34375</v>
      </c>
      <c r="D78" s="6" t="s">
        <v>53</v>
      </c>
      <c r="E78" s="6" t="s">
        <v>164</v>
      </c>
      <c r="F78" s="3">
        <v>9000</v>
      </c>
      <c r="G78" s="3" t="s">
        <v>40</v>
      </c>
      <c r="H78" s="3" t="s">
        <v>23</v>
      </c>
      <c r="I78" s="3" t="s">
        <v>24</v>
      </c>
      <c r="J78" s="3" t="s">
        <v>18</v>
      </c>
      <c r="K78" s="3" t="s">
        <v>17</v>
      </c>
      <c r="L78" s="9" t="s">
        <v>243</v>
      </c>
    </row>
    <row r="79" spans="1:12" x14ac:dyDescent="0.3">
      <c r="A79" s="8">
        <f t="shared" si="2"/>
        <v>77</v>
      </c>
      <c r="B79" s="4">
        <v>45251</v>
      </c>
      <c r="C79" s="5">
        <v>0.47916666666666669</v>
      </c>
      <c r="D79" s="6" t="s">
        <v>74</v>
      </c>
      <c r="E79" s="6" t="s">
        <v>165</v>
      </c>
      <c r="F79" s="3">
        <v>5000</v>
      </c>
      <c r="G79" s="3" t="s">
        <v>28</v>
      </c>
      <c r="H79" s="3" t="s">
        <v>29</v>
      </c>
      <c r="I79" s="3" t="s">
        <v>34</v>
      </c>
      <c r="J79" s="3" t="s">
        <v>18</v>
      </c>
      <c r="K79" s="3" t="s">
        <v>17</v>
      </c>
      <c r="L79" s="9" t="s">
        <v>251</v>
      </c>
    </row>
    <row r="80" spans="1:12" x14ac:dyDescent="0.3">
      <c r="A80" s="8">
        <f t="shared" si="2"/>
        <v>78</v>
      </c>
      <c r="B80" s="4">
        <v>45251</v>
      </c>
      <c r="C80" s="5">
        <v>0.61458333333333337</v>
      </c>
      <c r="D80" s="6" t="s">
        <v>81</v>
      </c>
      <c r="E80" s="6" t="s">
        <v>166</v>
      </c>
      <c r="F80" s="3">
        <v>75000</v>
      </c>
      <c r="G80" s="3" t="s">
        <v>40</v>
      </c>
      <c r="H80" s="3" t="s">
        <v>33</v>
      </c>
      <c r="I80" s="3" t="s">
        <v>34</v>
      </c>
      <c r="J80" s="3" t="s">
        <v>18</v>
      </c>
      <c r="K80" s="3" t="s">
        <v>17</v>
      </c>
      <c r="L80" s="9" t="s">
        <v>244</v>
      </c>
    </row>
    <row r="81" spans="1:12" x14ac:dyDescent="0.3">
      <c r="A81" s="8">
        <f t="shared" si="2"/>
        <v>79</v>
      </c>
      <c r="B81" s="4">
        <v>45251</v>
      </c>
      <c r="C81" s="5">
        <v>0.70833333333333337</v>
      </c>
      <c r="D81" s="6" t="s">
        <v>93</v>
      </c>
      <c r="E81" s="6" t="s">
        <v>167</v>
      </c>
      <c r="F81" s="3">
        <v>32000</v>
      </c>
      <c r="G81" s="3" t="s">
        <v>14</v>
      </c>
      <c r="H81" s="3" t="s">
        <v>15</v>
      </c>
      <c r="I81" s="3" t="s">
        <v>34</v>
      </c>
      <c r="J81" s="3" t="s">
        <v>18</v>
      </c>
      <c r="K81" s="3" t="s">
        <v>17</v>
      </c>
      <c r="L81" s="9" t="s">
        <v>245</v>
      </c>
    </row>
    <row r="82" spans="1:12" x14ac:dyDescent="0.3">
      <c r="A82" s="8">
        <f t="shared" si="2"/>
        <v>80</v>
      </c>
      <c r="B82" s="4">
        <v>45251</v>
      </c>
      <c r="C82" s="5">
        <v>0.85416666666666663</v>
      </c>
      <c r="D82" s="6" t="s">
        <v>20</v>
      </c>
      <c r="E82" s="6" t="s">
        <v>168</v>
      </c>
      <c r="F82" s="3">
        <v>60000</v>
      </c>
      <c r="G82" s="3" t="s">
        <v>28</v>
      </c>
      <c r="H82" s="3" t="s">
        <v>23</v>
      </c>
      <c r="I82" s="3" t="s">
        <v>34</v>
      </c>
      <c r="J82" s="3" t="s">
        <v>18</v>
      </c>
      <c r="K82" s="3" t="s">
        <v>17</v>
      </c>
      <c r="L82" s="9" t="s">
        <v>246</v>
      </c>
    </row>
    <row r="83" spans="1:12" x14ac:dyDescent="0.3">
      <c r="A83" s="8">
        <f t="shared" si="2"/>
        <v>81</v>
      </c>
      <c r="B83" s="4">
        <v>45252</v>
      </c>
      <c r="C83" s="5">
        <v>0.375</v>
      </c>
      <c r="D83" s="6" t="s">
        <v>134</v>
      </c>
      <c r="E83" s="6" t="s">
        <v>169</v>
      </c>
      <c r="F83" s="3">
        <v>350000</v>
      </c>
      <c r="G83" s="3" t="s">
        <v>40</v>
      </c>
      <c r="H83" s="3" t="s">
        <v>15</v>
      </c>
      <c r="I83" s="3" t="s">
        <v>34</v>
      </c>
      <c r="J83" s="3" t="s">
        <v>18</v>
      </c>
      <c r="K83" s="3" t="s">
        <v>17</v>
      </c>
      <c r="L83" s="9" t="s">
        <v>215</v>
      </c>
    </row>
    <row r="84" spans="1:12" x14ac:dyDescent="0.3">
      <c r="A84" s="8">
        <f t="shared" si="2"/>
        <v>82</v>
      </c>
      <c r="B84" s="4">
        <v>45252</v>
      </c>
      <c r="C84" s="5">
        <v>0.52083333333333337</v>
      </c>
      <c r="D84" s="6" t="s">
        <v>135</v>
      </c>
      <c r="E84" s="6" t="s">
        <v>170</v>
      </c>
      <c r="F84" s="3">
        <v>18000</v>
      </c>
      <c r="G84" s="3" t="s">
        <v>28</v>
      </c>
      <c r="H84" s="3" t="s">
        <v>23</v>
      </c>
      <c r="I84" s="3" t="s">
        <v>34</v>
      </c>
      <c r="J84" s="3" t="s">
        <v>18</v>
      </c>
      <c r="K84" s="3" t="s">
        <v>17</v>
      </c>
      <c r="L84" s="9" t="s">
        <v>216</v>
      </c>
    </row>
    <row r="85" spans="1:12" x14ac:dyDescent="0.3">
      <c r="A85" s="8">
        <f t="shared" si="2"/>
        <v>83</v>
      </c>
      <c r="B85" s="4">
        <v>45252</v>
      </c>
      <c r="C85" s="5">
        <v>0.63541666666666663</v>
      </c>
      <c r="D85" s="6" t="s">
        <v>133</v>
      </c>
      <c r="E85" s="6" t="s">
        <v>171</v>
      </c>
      <c r="F85" s="3">
        <v>42000</v>
      </c>
      <c r="G85" s="3" t="s">
        <v>40</v>
      </c>
      <c r="H85" s="3" t="s">
        <v>29</v>
      </c>
      <c r="I85" s="3" t="s">
        <v>34</v>
      </c>
      <c r="J85" s="3" t="s">
        <v>18</v>
      </c>
      <c r="K85" s="3" t="s">
        <v>17</v>
      </c>
      <c r="L85" s="9" t="s">
        <v>217</v>
      </c>
    </row>
    <row r="86" spans="1:12" x14ac:dyDescent="0.3">
      <c r="A86" s="8">
        <f t="shared" si="2"/>
        <v>84</v>
      </c>
      <c r="B86" s="4">
        <v>45252</v>
      </c>
      <c r="C86" s="5">
        <v>0.78125</v>
      </c>
      <c r="D86" s="6" t="s">
        <v>53</v>
      </c>
      <c r="E86" s="6" t="s">
        <v>172</v>
      </c>
      <c r="F86" s="3">
        <v>5000</v>
      </c>
      <c r="G86" s="3" t="s">
        <v>14</v>
      </c>
      <c r="H86" s="3" t="s">
        <v>33</v>
      </c>
      <c r="I86" s="3" t="s">
        <v>24</v>
      </c>
      <c r="J86" s="3" t="s">
        <v>18</v>
      </c>
      <c r="K86" s="3" t="s">
        <v>17</v>
      </c>
      <c r="L86" s="9" t="s">
        <v>218</v>
      </c>
    </row>
    <row r="87" spans="1:12" x14ac:dyDescent="0.3">
      <c r="A87" s="8">
        <f t="shared" si="2"/>
        <v>85</v>
      </c>
      <c r="B87" s="4">
        <v>45252</v>
      </c>
      <c r="C87" s="5">
        <v>0.35416666666666669</v>
      </c>
      <c r="D87" s="6" t="s">
        <v>56</v>
      </c>
      <c r="E87" s="6" t="s">
        <v>173</v>
      </c>
      <c r="F87" s="3">
        <v>25000</v>
      </c>
      <c r="G87" s="3" t="s">
        <v>28</v>
      </c>
      <c r="H87" s="3" t="s">
        <v>15</v>
      </c>
      <c r="I87" s="3" t="s">
        <v>34</v>
      </c>
      <c r="J87" s="3" t="s">
        <v>18</v>
      </c>
      <c r="K87" s="3" t="s">
        <v>17</v>
      </c>
      <c r="L87" s="9" t="s">
        <v>99</v>
      </c>
    </row>
    <row r="88" spans="1:12" x14ac:dyDescent="0.3">
      <c r="A88" s="8">
        <f t="shared" si="2"/>
        <v>86</v>
      </c>
      <c r="B88" s="4">
        <v>45253</v>
      </c>
      <c r="C88" s="5">
        <v>0.45833333333333331</v>
      </c>
      <c r="D88" s="6" t="s">
        <v>20</v>
      </c>
      <c r="E88" s="6" t="s">
        <v>175</v>
      </c>
      <c r="F88" s="3">
        <v>7500</v>
      </c>
      <c r="G88" s="3" t="s">
        <v>40</v>
      </c>
      <c r="H88" s="3" t="s">
        <v>23</v>
      </c>
      <c r="I88" s="3" t="s">
        <v>24</v>
      </c>
      <c r="J88" s="3" t="s">
        <v>18</v>
      </c>
      <c r="K88" s="3" t="s">
        <v>17</v>
      </c>
      <c r="L88" s="9" t="s">
        <v>219</v>
      </c>
    </row>
    <row r="89" spans="1:12" x14ac:dyDescent="0.3">
      <c r="A89" s="8">
        <f t="shared" si="2"/>
        <v>87</v>
      </c>
      <c r="B89" s="4">
        <v>45253</v>
      </c>
      <c r="C89" s="5">
        <v>0.61458333333333337</v>
      </c>
      <c r="D89" s="6" t="s">
        <v>74</v>
      </c>
      <c r="E89" s="6" t="s">
        <v>174</v>
      </c>
      <c r="F89" s="3">
        <v>32000</v>
      </c>
      <c r="G89" s="3" t="s">
        <v>28</v>
      </c>
      <c r="H89" s="3" t="s">
        <v>29</v>
      </c>
      <c r="I89" s="3" t="s">
        <v>34</v>
      </c>
      <c r="J89" s="3" t="s">
        <v>18</v>
      </c>
      <c r="K89" s="3" t="s">
        <v>17</v>
      </c>
      <c r="L89" s="9" t="s">
        <v>220</v>
      </c>
    </row>
    <row r="90" spans="1:12" x14ac:dyDescent="0.3">
      <c r="A90" s="8">
        <f t="shared" si="2"/>
        <v>88</v>
      </c>
      <c r="B90" s="4">
        <v>45253</v>
      </c>
      <c r="C90" s="5">
        <v>0.72916666666666663</v>
      </c>
      <c r="D90" s="6" t="s">
        <v>44</v>
      </c>
      <c r="E90" s="6" t="s">
        <v>176</v>
      </c>
      <c r="F90" s="3">
        <v>28000</v>
      </c>
      <c r="G90" s="3" t="s">
        <v>40</v>
      </c>
      <c r="H90" s="3" t="s">
        <v>33</v>
      </c>
      <c r="I90" s="3" t="s">
        <v>34</v>
      </c>
      <c r="J90" s="3" t="s">
        <v>18</v>
      </c>
      <c r="K90" s="3" t="s">
        <v>17</v>
      </c>
      <c r="L90" s="9" t="s">
        <v>221</v>
      </c>
    </row>
    <row r="91" spans="1:12" x14ac:dyDescent="0.3">
      <c r="A91" s="8">
        <f t="shared" si="2"/>
        <v>89</v>
      </c>
      <c r="B91" s="4">
        <v>45253</v>
      </c>
      <c r="C91" s="5">
        <v>0.83333333333333337</v>
      </c>
      <c r="D91" s="6" t="s">
        <v>12</v>
      </c>
      <c r="E91" s="6" t="s">
        <v>177</v>
      </c>
      <c r="F91" s="3">
        <v>6500</v>
      </c>
      <c r="G91" s="3" t="s">
        <v>14</v>
      </c>
      <c r="H91" s="3" t="s">
        <v>15</v>
      </c>
      <c r="I91" s="3" t="s">
        <v>24</v>
      </c>
      <c r="J91" s="3" t="s">
        <v>18</v>
      </c>
      <c r="K91" s="3" t="s">
        <v>17</v>
      </c>
      <c r="L91" s="9" t="s">
        <v>222</v>
      </c>
    </row>
    <row r="92" spans="1:12" x14ac:dyDescent="0.3">
      <c r="A92" s="8">
        <f t="shared" si="2"/>
        <v>90</v>
      </c>
      <c r="B92" s="4">
        <v>45253</v>
      </c>
      <c r="C92" s="5">
        <v>0.42708333333333331</v>
      </c>
      <c r="D92" s="6" t="s">
        <v>128</v>
      </c>
      <c r="E92" s="6" t="s">
        <v>178</v>
      </c>
      <c r="F92" s="3">
        <v>150000</v>
      </c>
      <c r="G92" s="3" t="s">
        <v>28</v>
      </c>
      <c r="H92" s="3" t="s">
        <v>23</v>
      </c>
      <c r="I92" s="3" t="s">
        <v>34</v>
      </c>
      <c r="J92" s="3" t="s">
        <v>17</v>
      </c>
      <c r="K92" s="3" t="s">
        <v>17</v>
      </c>
      <c r="L92" s="9" t="s">
        <v>223</v>
      </c>
    </row>
    <row r="93" spans="1:12" x14ac:dyDescent="0.3">
      <c r="A93" s="8">
        <f t="shared" si="2"/>
        <v>91</v>
      </c>
      <c r="B93" s="4">
        <v>45254</v>
      </c>
      <c r="C93" s="5">
        <v>0.33333333333333331</v>
      </c>
      <c r="D93" s="6" t="s">
        <v>136</v>
      </c>
      <c r="E93" s="6" t="s">
        <v>179</v>
      </c>
      <c r="F93" s="3">
        <v>50000</v>
      </c>
      <c r="G93" s="3" t="s">
        <v>40</v>
      </c>
      <c r="H93" s="3" t="s">
        <v>15</v>
      </c>
      <c r="I93" s="3" t="s">
        <v>34</v>
      </c>
      <c r="J93" s="3" t="s">
        <v>18</v>
      </c>
      <c r="K93" s="3" t="s">
        <v>17</v>
      </c>
      <c r="L93" s="9" t="s">
        <v>224</v>
      </c>
    </row>
    <row r="94" spans="1:12" x14ac:dyDescent="0.3">
      <c r="A94" s="8">
        <f t="shared" si="2"/>
        <v>92</v>
      </c>
      <c r="B94" s="4">
        <v>45254</v>
      </c>
      <c r="C94" s="5">
        <v>0.47916666666666669</v>
      </c>
      <c r="D94" s="6" t="s">
        <v>96</v>
      </c>
      <c r="E94" s="6" t="s">
        <v>180</v>
      </c>
      <c r="F94" s="3">
        <v>750000</v>
      </c>
      <c r="G94" s="3" t="s">
        <v>28</v>
      </c>
      <c r="H94" s="3" t="s">
        <v>23</v>
      </c>
      <c r="I94" s="3" t="s">
        <v>34</v>
      </c>
      <c r="J94" s="3" t="s">
        <v>18</v>
      </c>
      <c r="K94" s="3" t="s">
        <v>17</v>
      </c>
      <c r="L94" s="9" t="s">
        <v>225</v>
      </c>
    </row>
    <row r="95" spans="1:12" x14ac:dyDescent="0.3">
      <c r="A95" s="8">
        <f t="shared" si="2"/>
        <v>93</v>
      </c>
      <c r="B95" s="4">
        <v>45254</v>
      </c>
      <c r="C95" s="5">
        <v>0.59375</v>
      </c>
      <c r="D95" s="6" t="s">
        <v>115</v>
      </c>
      <c r="E95" s="6" t="s">
        <v>181</v>
      </c>
      <c r="F95" s="3">
        <v>125000</v>
      </c>
      <c r="G95" s="3" t="s">
        <v>40</v>
      </c>
      <c r="H95" s="3" t="s">
        <v>29</v>
      </c>
      <c r="I95" s="3" t="s">
        <v>34</v>
      </c>
      <c r="J95" s="3" t="s">
        <v>18</v>
      </c>
      <c r="K95" s="3" t="s">
        <v>17</v>
      </c>
      <c r="L95" s="9" t="s">
        <v>226</v>
      </c>
    </row>
    <row r="96" spans="1:12" x14ac:dyDescent="0.3">
      <c r="A96" s="8">
        <f t="shared" si="2"/>
        <v>94</v>
      </c>
      <c r="B96" s="4">
        <v>45254</v>
      </c>
      <c r="C96" s="5">
        <v>0.70833333333333337</v>
      </c>
      <c r="D96" s="6" t="s">
        <v>56</v>
      </c>
      <c r="E96" s="6" t="s">
        <v>182</v>
      </c>
      <c r="F96" s="3">
        <v>580000</v>
      </c>
      <c r="G96" s="3" t="s">
        <v>28</v>
      </c>
      <c r="H96" s="3" t="s">
        <v>33</v>
      </c>
      <c r="I96" s="3" t="s">
        <v>34</v>
      </c>
      <c r="J96" s="3" t="s">
        <v>17</v>
      </c>
      <c r="K96" s="3" t="s">
        <v>18</v>
      </c>
      <c r="L96" s="9" t="s">
        <v>227</v>
      </c>
    </row>
    <row r="97" spans="1:12" x14ac:dyDescent="0.3">
      <c r="A97" s="8">
        <f t="shared" si="2"/>
        <v>95</v>
      </c>
      <c r="B97" s="4">
        <v>45254</v>
      </c>
      <c r="C97" s="5">
        <v>0.85416666666666663</v>
      </c>
      <c r="D97" s="6" t="s">
        <v>53</v>
      </c>
      <c r="E97" s="6" t="s">
        <v>183</v>
      </c>
      <c r="F97" s="3">
        <v>3200000</v>
      </c>
      <c r="G97" s="3" t="s">
        <v>14</v>
      </c>
      <c r="H97" s="3" t="s">
        <v>15</v>
      </c>
      <c r="I97" s="3" t="s">
        <v>34</v>
      </c>
      <c r="J97" s="3" t="s">
        <v>18</v>
      </c>
      <c r="K97" s="3" t="s">
        <v>17</v>
      </c>
      <c r="L97" s="9" t="s">
        <v>242</v>
      </c>
    </row>
    <row r="98" spans="1:12" x14ac:dyDescent="0.3">
      <c r="A98" s="8">
        <f t="shared" si="2"/>
        <v>96</v>
      </c>
      <c r="B98" s="4">
        <v>45255</v>
      </c>
      <c r="C98" s="5">
        <v>0.40625</v>
      </c>
      <c r="D98" s="6" t="s">
        <v>122</v>
      </c>
      <c r="E98" s="6" t="s">
        <v>184</v>
      </c>
      <c r="F98" s="3">
        <v>2500000</v>
      </c>
      <c r="G98" s="3" t="s">
        <v>40</v>
      </c>
      <c r="H98" s="3" t="s">
        <v>23</v>
      </c>
      <c r="I98" s="3" t="s">
        <v>34</v>
      </c>
      <c r="J98" s="3" t="s">
        <v>18</v>
      </c>
      <c r="K98" s="3" t="s">
        <v>17</v>
      </c>
      <c r="L98" s="9" t="s">
        <v>241</v>
      </c>
    </row>
    <row r="99" spans="1:12" x14ac:dyDescent="0.3">
      <c r="A99" s="8">
        <f t="shared" si="2"/>
        <v>97</v>
      </c>
      <c r="B99" s="4">
        <v>45255</v>
      </c>
      <c r="C99" s="5">
        <v>0.51041666666666663</v>
      </c>
      <c r="D99" s="6" t="s">
        <v>20</v>
      </c>
      <c r="E99" s="6" t="s">
        <v>185</v>
      </c>
      <c r="F99" s="3">
        <v>420000</v>
      </c>
      <c r="G99" s="3" t="s">
        <v>28</v>
      </c>
      <c r="H99" s="3" t="s">
        <v>29</v>
      </c>
      <c r="I99" s="3" t="s">
        <v>34</v>
      </c>
      <c r="J99" s="3" t="s">
        <v>18</v>
      </c>
      <c r="K99" s="3" t="s">
        <v>17</v>
      </c>
      <c r="L99" s="9" t="s">
        <v>240</v>
      </c>
    </row>
    <row r="100" spans="1:12" x14ac:dyDescent="0.3">
      <c r="A100" s="8">
        <f t="shared" si="2"/>
        <v>98</v>
      </c>
      <c r="B100" s="4">
        <v>45255</v>
      </c>
      <c r="C100" s="5">
        <v>0.64583333333333337</v>
      </c>
      <c r="D100" s="6" t="s">
        <v>128</v>
      </c>
      <c r="E100" s="6" t="s">
        <v>186</v>
      </c>
      <c r="F100" s="3">
        <v>180000</v>
      </c>
      <c r="G100" s="3" t="s">
        <v>40</v>
      </c>
      <c r="H100" s="3" t="s">
        <v>33</v>
      </c>
      <c r="I100" s="3" t="s">
        <v>34</v>
      </c>
      <c r="J100" s="3" t="s">
        <v>17</v>
      </c>
      <c r="K100" s="3" t="s">
        <v>17</v>
      </c>
      <c r="L100" s="9" t="s">
        <v>239</v>
      </c>
    </row>
    <row r="101" spans="1:12" x14ac:dyDescent="0.3">
      <c r="A101" s="8">
        <f t="shared" si="2"/>
        <v>99</v>
      </c>
      <c r="B101" s="4">
        <v>45255</v>
      </c>
      <c r="C101" s="5">
        <v>0.78125</v>
      </c>
      <c r="D101" s="6" t="s">
        <v>74</v>
      </c>
      <c r="E101" s="6" t="s">
        <v>187</v>
      </c>
      <c r="F101" s="3">
        <v>9500000</v>
      </c>
      <c r="G101" s="3" t="s">
        <v>14</v>
      </c>
      <c r="H101" s="3" t="s">
        <v>15</v>
      </c>
      <c r="I101" s="3" t="s">
        <v>34</v>
      </c>
      <c r="J101" s="3" t="s">
        <v>18</v>
      </c>
      <c r="K101" s="3" t="s">
        <v>17</v>
      </c>
      <c r="L101" s="9" t="s">
        <v>228</v>
      </c>
    </row>
    <row r="102" spans="1:12" x14ac:dyDescent="0.3">
      <c r="A102" s="13">
        <v>100</v>
      </c>
      <c r="B102" s="14">
        <v>45255</v>
      </c>
      <c r="C102" s="15">
        <v>0.875</v>
      </c>
      <c r="D102" s="16" t="s">
        <v>44</v>
      </c>
      <c r="E102" s="16" t="s">
        <v>229</v>
      </c>
      <c r="F102" s="17">
        <v>1500000</v>
      </c>
      <c r="G102" s="17" t="s">
        <v>28</v>
      </c>
      <c r="H102" s="17" t="s">
        <v>23</v>
      </c>
      <c r="I102" s="17" t="s">
        <v>34</v>
      </c>
      <c r="J102" s="17" t="s">
        <v>18</v>
      </c>
      <c r="K102" s="17" t="s">
        <v>17</v>
      </c>
      <c r="L102" s="18" t="s">
        <v>230</v>
      </c>
    </row>
  </sheetData>
  <mergeCells count="1">
    <mergeCell ref="A1:L1"/>
  </mergeCells>
  <pageMargins left="0.7" right="0.7" top="0.75" bottom="0.75" header="0.3" footer="0.3"/>
  <pageSetup scale="6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5"/>
  <sheetViews>
    <sheetView workbookViewId="0">
      <selection sqref="A1:AI2"/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3" width="9.44140625" bestFit="1" customWidth="1"/>
    <col min="4" max="4" width="10.44140625" bestFit="1" customWidth="1"/>
    <col min="5" max="5" width="6.21875" bestFit="1" customWidth="1"/>
    <col min="6" max="6" width="6.33203125" bestFit="1" customWidth="1"/>
    <col min="7" max="7" width="9.44140625" bestFit="1" customWidth="1"/>
    <col min="8" max="8" width="9.21875" bestFit="1" customWidth="1"/>
    <col min="9" max="9" width="13.21875" bestFit="1" customWidth="1"/>
    <col min="10" max="10" width="6.6640625" bestFit="1" customWidth="1"/>
    <col min="11" max="11" width="5.21875" bestFit="1" customWidth="1"/>
    <col min="12" max="12" width="4.77734375" bestFit="1" customWidth="1"/>
    <col min="13" max="13" width="8" bestFit="1" customWidth="1"/>
    <col min="14" max="14" width="7.77734375" bestFit="1" customWidth="1"/>
    <col min="15" max="15" width="7" bestFit="1" customWidth="1"/>
    <col min="16" max="16" width="9.21875" bestFit="1" customWidth="1"/>
    <col min="17" max="17" width="10.5546875" bestFit="1" customWidth="1"/>
    <col min="18" max="18" width="7" bestFit="1" customWidth="1"/>
    <col min="19" max="19" width="6.88671875" bestFit="1" customWidth="1"/>
    <col min="20" max="20" width="6.6640625" bestFit="1" customWidth="1"/>
    <col min="21" max="21" width="7.6640625" bestFit="1" customWidth="1"/>
    <col min="22" max="22" width="11.6640625" bestFit="1" customWidth="1"/>
    <col min="23" max="23" width="5" bestFit="1" customWidth="1"/>
    <col min="24" max="24" width="11.88671875" bestFit="1" customWidth="1"/>
    <col min="25" max="25" width="6.33203125" bestFit="1" customWidth="1"/>
    <col min="26" max="26" width="8.5546875" bestFit="1" customWidth="1"/>
    <col min="27" max="27" width="9" bestFit="1" customWidth="1"/>
    <col min="28" max="28" width="7" bestFit="1" customWidth="1"/>
    <col min="29" max="29" width="10.6640625" bestFit="1" customWidth="1"/>
    <col min="30" max="30" width="10.77734375" bestFit="1" customWidth="1"/>
    <col min="31" max="31" width="9.109375" bestFit="1" customWidth="1"/>
    <col min="32" max="32" width="7" bestFit="1" customWidth="1"/>
    <col min="33" max="33" width="7.21875" bestFit="1" customWidth="1"/>
    <col min="34" max="34" width="8.5546875" bestFit="1" customWidth="1"/>
    <col min="35" max="35" width="10.77734375" bestFit="1" customWidth="1"/>
    <col min="36" max="36" width="14.44140625" bestFit="1" customWidth="1"/>
    <col min="37" max="37" width="22" bestFit="1" customWidth="1"/>
    <col min="38" max="38" width="14.44140625" bestFit="1" customWidth="1"/>
    <col min="39" max="39" width="22" bestFit="1" customWidth="1"/>
    <col min="40" max="40" width="14.44140625" bestFit="1" customWidth="1"/>
    <col min="41" max="41" width="22" bestFit="1" customWidth="1"/>
    <col min="42" max="42" width="14.44140625" bestFit="1" customWidth="1"/>
    <col min="43" max="43" width="22" bestFit="1" customWidth="1"/>
    <col min="44" max="44" width="14.44140625" bestFit="1" customWidth="1"/>
    <col min="45" max="45" width="22" bestFit="1" customWidth="1"/>
    <col min="46" max="46" width="14.44140625" bestFit="1" customWidth="1"/>
    <col min="47" max="47" width="22" bestFit="1" customWidth="1"/>
    <col min="48" max="48" width="14.44140625" bestFit="1" customWidth="1"/>
    <col min="49" max="49" width="22" bestFit="1" customWidth="1"/>
    <col min="50" max="50" width="14.44140625" bestFit="1" customWidth="1"/>
    <col min="51" max="51" width="22" bestFit="1" customWidth="1"/>
    <col min="52" max="52" width="14.44140625" bestFit="1" customWidth="1"/>
    <col min="53" max="53" width="22" bestFit="1" customWidth="1"/>
    <col min="54" max="54" width="14.44140625" bestFit="1" customWidth="1"/>
    <col min="55" max="55" width="22" bestFit="1" customWidth="1"/>
    <col min="56" max="56" width="14.44140625" bestFit="1" customWidth="1"/>
    <col min="57" max="57" width="22" bestFit="1" customWidth="1"/>
    <col min="58" max="58" width="14.44140625" bestFit="1" customWidth="1"/>
    <col min="59" max="59" width="22" bestFit="1" customWidth="1"/>
    <col min="60" max="60" width="14.44140625" bestFit="1" customWidth="1"/>
    <col min="61" max="61" width="22" bestFit="1" customWidth="1"/>
    <col min="62" max="62" width="14.44140625" bestFit="1" customWidth="1"/>
    <col min="63" max="63" width="22" bestFit="1" customWidth="1"/>
    <col min="64" max="64" width="14.44140625" bestFit="1" customWidth="1"/>
    <col min="65" max="65" width="22" bestFit="1" customWidth="1"/>
    <col min="66" max="66" width="14.44140625" bestFit="1" customWidth="1"/>
    <col min="67" max="67" width="22" bestFit="1" customWidth="1"/>
    <col min="68" max="68" width="19.21875" bestFit="1" customWidth="1"/>
    <col min="69" max="69" width="26.77734375" bestFit="1" customWidth="1"/>
    <col min="70" max="70" width="10.6640625" bestFit="1" customWidth="1"/>
    <col min="71" max="71" width="12.6640625" bestFit="1" customWidth="1"/>
    <col min="72" max="72" width="15.44140625" bestFit="1" customWidth="1"/>
    <col min="73" max="73" width="12.77734375" bestFit="1" customWidth="1"/>
    <col min="74" max="74" width="8" bestFit="1" customWidth="1"/>
    <col min="75" max="75" width="6" bestFit="1" customWidth="1"/>
    <col min="76" max="76" width="15.5546875" bestFit="1" customWidth="1"/>
    <col min="77" max="77" width="11.109375" bestFit="1" customWidth="1"/>
    <col min="78" max="78" width="5" bestFit="1" customWidth="1"/>
    <col min="79" max="79" width="7" bestFit="1" customWidth="1"/>
    <col min="80" max="80" width="13.88671875" bestFit="1" customWidth="1"/>
    <col min="81" max="81" width="8.109375" bestFit="1" customWidth="1"/>
    <col min="82" max="82" width="10.77734375" bestFit="1" customWidth="1"/>
    <col min="83" max="83" width="9.21875" bestFit="1" customWidth="1"/>
    <col min="84" max="84" width="11.88671875" bestFit="1" customWidth="1"/>
    <col min="85" max="85" width="10.5546875" bestFit="1" customWidth="1"/>
    <col min="86" max="86" width="13.33203125" bestFit="1" customWidth="1"/>
    <col min="87" max="87" width="10.77734375" bestFit="1" customWidth="1"/>
  </cols>
  <sheetData>
    <row r="1" spans="1:35" ht="45" customHeight="1" x14ac:dyDescent="0.3">
      <c r="A1" s="35" t="s">
        <v>259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</row>
    <row r="2" spans="1:35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</row>
    <row r="3" spans="1:35" x14ac:dyDescent="0.3">
      <c r="A3" s="19" t="s">
        <v>254</v>
      </c>
      <c r="B3" s="19" t="s">
        <v>255</v>
      </c>
    </row>
    <row r="4" spans="1:35" x14ac:dyDescent="0.3">
      <c r="A4" s="19" t="s">
        <v>252</v>
      </c>
      <c r="B4" t="s">
        <v>31</v>
      </c>
      <c r="C4" t="s">
        <v>119</v>
      </c>
      <c r="D4" t="s">
        <v>133</v>
      </c>
      <c r="E4" t="s">
        <v>135</v>
      </c>
      <c r="F4" t="s">
        <v>132</v>
      </c>
      <c r="G4" t="s">
        <v>56</v>
      </c>
      <c r="H4" t="s">
        <v>101</v>
      </c>
      <c r="I4" t="s">
        <v>44</v>
      </c>
      <c r="J4" t="s">
        <v>90</v>
      </c>
      <c r="K4" t="s">
        <v>12</v>
      </c>
      <c r="L4" t="s">
        <v>61</v>
      </c>
      <c r="M4" t="s">
        <v>53</v>
      </c>
      <c r="N4" t="s">
        <v>93</v>
      </c>
      <c r="O4" t="s">
        <v>81</v>
      </c>
      <c r="P4" t="s">
        <v>85</v>
      </c>
      <c r="Q4" t="s">
        <v>122</v>
      </c>
      <c r="R4" t="s">
        <v>115</v>
      </c>
      <c r="S4" t="s">
        <v>76</v>
      </c>
      <c r="T4" t="s">
        <v>131</v>
      </c>
      <c r="U4" t="s">
        <v>130</v>
      </c>
      <c r="V4" t="s">
        <v>128</v>
      </c>
      <c r="W4" t="s">
        <v>87</v>
      </c>
      <c r="X4" t="s">
        <v>136</v>
      </c>
      <c r="Y4" t="s">
        <v>127</v>
      </c>
      <c r="Z4" t="s">
        <v>69</v>
      </c>
      <c r="AA4" t="s">
        <v>36</v>
      </c>
      <c r="AB4" t="s">
        <v>134</v>
      </c>
      <c r="AC4" t="s">
        <v>110</v>
      </c>
      <c r="AD4" t="s">
        <v>74</v>
      </c>
      <c r="AE4" t="s">
        <v>20</v>
      </c>
      <c r="AF4" t="s">
        <v>96</v>
      </c>
      <c r="AG4" t="s">
        <v>66</v>
      </c>
      <c r="AH4" t="s">
        <v>129</v>
      </c>
      <c r="AI4" t="s">
        <v>253</v>
      </c>
    </row>
    <row r="5" spans="1:35" x14ac:dyDescent="0.3">
      <c r="A5" s="21">
        <v>45236</v>
      </c>
      <c r="B5" s="20">
        <v>1000</v>
      </c>
      <c r="C5" s="20"/>
      <c r="D5" s="20"/>
      <c r="E5" s="20"/>
      <c r="F5" s="20"/>
      <c r="G5" s="20"/>
      <c r="H5" s="20"/>
      <c r="I5" s="20"/>
      <c r="J5" s="20"/>
      <c r="K5" s="20">
        <v>470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>
        <v>2500</v>
      </c>
      <c r="AB5" s="20"/>
      <c r="AC5" s="20"/>
      <c r="AD5" s="20"/>
      <c r="AE5" s="20">
        <v>50</v>
      </c>
      <c r="AF5" s="20"/>
      <c r="AG5" s="20"/>
      <c r="AH5" s="20"/>
      <c r="AI5" s="20">
        <v>4020</v>
      </c>
    </row>
    <row r="6" spans="1:35" x14ac:dyDescent="0.3">
      <c r="A6" s="22">
        <v>0.34375</v>
      </c>
      <c r="B6" s="20"/>
      <c r="C6" s="20"/>
      <c r="D6" s="20"/>
      <c r="E6" s="20"/>
      <c r="F6" s="20"/>
      <c r="G6" s="20"/>
      <c r="H6" s="20"/>
      <c r="I6" s="20"/>
      <c r="J6" s="20"/>
      <c r="K6" s="20">
        <v>120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>
        <v>120</v>
      </c>
    </row>
    <row r="7" spans="1:35" x14ac:dyDescent="0.3">
      <c r="A7" s="22">
        <v>0.47916666666666669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>
        <v>50</v>
      </c>
      <c r="AF7" s="20"/>
      <c r="AG7" s="20"/>
      <c r="AH7" s="20"/>
      <c r="AI7" s="20">
        <v>50</v>
      </c>
    </row>
    <row r="8" spans="1:35" x14ac:dyDescent="0.3">
      <c r="A8" s="22">
        <v>0.54166666666666663</v>
      </c>
      <c r="B8" s="20"/>
      <c r="C8" s="20"/>
      <c r="D8" s="20"/>
      <c r="E8" s="20"/>
      <c r="F8" s="20"/>
      <c r="G8" s="20"/>
      <c r="H8" s="20"/>
      <c r="I8" s="20"/>
      <c r="J8" s="20"/>
      <c r="K8" s="20">
        <v>350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>
        <v>350</v>
      </c>
    </row>
    <row r="9" spans="1:35" x14ac:dyDescent="0.3">
      <c r="A9" s="22">
        <v>0.64583333333333337</v>
      </c>
      <c r="B9" s="20">
        <v>1000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>
        <v>1000</v>
      </c>
    </row>
    <row r="10" spans="1:35" x14ac:dyDescent="0.3">
      <c r="A10" s="22">
        <v>0.75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>
        <v>2500</v>
      </c>
      <c r="AB10" s="20"/>
      <c r="AC10" s="20"/>
      <c r="AD10" s="20"/>
      <c r="AE10" s="20"/>
      <c r="AF10" s="20"/>
      <c r="AG10" s="20"/>
      <c r="AH10" s="20"/>
      <c r="AI10" s="20">
        <v>2500</v>
      </c>
    </row>
    <row r="11" spans="1:35" x14ac:dyDescent="0.3">
      <c r="A11" s="21">
        <v>45237</v>
      </c>
      <c r="B11" s="20"/>
      <c r="C11" s="20"/>
      <c r="D11" s="20"/>
      <c r="E11" s="20"/>
      <c r="F11" s="20"/>
      <c r="G11" s="20"/>
      <c r="H11" s="20"/>
      <c r="I11" s="20">
        <v>900</v>
      </c>
      <c r="J11" s="20"/>
      <c r="K11" s="20">
        <v>920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>
        <v>4000</v>
      </c>
      <c r="AB11" s="20"/>
      <c r="AC11" s="20"/>
      <c r="AD11" s="20"/>
      <c r="AE11" s="20">
        <v>180</v>
      </c>
      <c r="AF11" s="20"/>
      <c r="AG11" s="20"/>
      <c r="AH11" s="20"/>
      <c r="AI11" s="20">
        <v>6000</v>
      </c>
    </row>
    <row r="12" spans="1:35" x14ac:dyDescent="0.3">
      <c r="A12" s="22">
        <v>0.375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>
        <v>180</v>
      </c>
      <c r="AF12" s="20"/>
      <c r="AG12" s="20"/>
      <c r="AH12" s="20"/>
      <c r="AI12" s="20">
        <v>180</v>
      </c>
    </row>
    <row r="13" spans="1:35" x14ac:dyDescent="0.3">
      <c r="A13" s="22">
        <v>0.53125</v>
      </c>
      <c r="B13" s="20"/>
      <c r="C13" s="20"/>
      <c r="D13" s="20"/>
      <c r="E13" s="20"/>
      <c r="F13" s="20"/>
      <c r="G13" s="20"/>
      <c r="H13" s="20"/>
      <c r="I13" s="20"/>
      <c r="J13" s="20"/>
      <c r="K13" s="20">
        <v>220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>
        <v>220</v>
      </c>
    </row>
    <row r="14" spans="1:35" x14ac:dyDescent="0.3">
      <c r="A14" s="22">
        <v>0.66666666666666663</v>
      </c>
      <c r="B14" s="20"/>
      <c r="C14" s="20"/>
      <c r="D14" s="20"/>
      <c r="E14" s="20"/>
      <c r="F14" s="20"/>
      <c r="G14" s="20"/>
      <c r="H14" s="20"/>
      <c r="I14" s="20">
        <v>900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>
        <v>900</v>
      </c>
    </row>
    <row r="15" spans="1:35" x14ac:dyDescent="0.3">
      <c r="A15" s="22">
        <v>0.8125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>
        <v>4000</v>
      </c>
      <c r="AB15" s="20"/>
      <c r="AC15" s="20"/>
      <c r="AD15" s="20"/>
      <c r="AE15" s="20"/>
      <c r="AF15" s="20"/>
      <c r="AG15" s="20"/>
      <c r="AH15" s="20"/>
      <c r="AI15" s="20">
        <v>4000</v>
      </c>
    </row>
    <row r="16" spans="1:35" x14ac:dyDescent="0.3">
      <c r="A16" s="22">
        <v>0.875</v>
      </c>
      <c r="B16" s="20"/>
      <c r="C16" s="20"/>
      <c r="D16" s="20"/>
      <c r="E16" s="20"/>
      <c r="F16" s="20"/>
      <c r="G16" s="20"/>
      <c r="H16" s="20"/>
      <c r="I16" s="20"/>
      <c r="J16" s="20"/>
      <c r="K16" s="20">
        <v>700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>
        <v>700</v>
      </c>
    </row>
    <row r="17" spans="1:35" x14ac:dyDescent="0.3">
      <c r="A17" s="21">
        <v>45238</v>
      </c>
      <c r="B17" s="20"/>
      <c r="C17" s="20"/>
      <c r="D17" s="20"/>
      <c r="E17" s="20"/>
      <c r="F17" s="20"/>
      <c r="G17" s="20">
        <v>2500</v>
      </c>
      <c r="H17" s="20"/>
      <c r="I17" s="20">
        <v>650</v>
      </c>
      <c r="J17" s="20"/>
      <c r="K17" s="20">
        <v>450</v>
      </c>
      <c r="L17" s="20"/>
      <c r="M17" s="20">
        <v>1200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>
        <v>800</v>
      </c>
      <c r="AF17" s="20"/>
      <c r="AG17" s="20"/>
      <c r="AH17" s="20"/>
      <c r="AI17" s="20">
        <v>5600</v>
      </c>
    </row>
    <row r="18" spans="1:35" x14ac:dyDescent="0.3">
      <c r="A18" s="22">
        <v>0.3125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>
        <v>800</v>
      </c>
      <c r="AF18" s="20"/>
      <c r="AG18" s="20"/>
      <c r="AH18" s="20"/>
      <c r="AI18" s="20">
        <v>800</v>
      </c>
    </row>
    <row r="19" spans="1:35" x14ac:dyDescent="0.3">
      <c r="A19" s="22">
        <v>0.41666666666666669</v>
      </c>
      <c r="B19" s="20"/>
      <c r="C19" s="20"/>
      <c r="D19" s="20"/>
      <c r="E19" s="20"/>
      <c r="F19" s="20"/>
      <c r="G19" s="20"/>
      <c r="H19" s="20"/>
      <c r="I19" s="20"/>
      <c r="J19" s="20"/>
      <c r="K19" s="20">
        <v>450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>
        <v>450</v>
      </c>
    </row>
    <row r="20" spans="1:35" x14ac:dyDescent="0.3">
      <c r="A20" s="22">
        <v>0.58333333333333337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>
        <v>1200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>
        <v>1200</v>
      </c>
    </row>
    <row r="21" spans="1:35" x14ac:dyDescent="0.3">
      <c r="A21" s="22">
        <v>0.6875</v>
      </c>
      <c r="B21" s="20"/>
      <c r="C21" s="20"/>
      <c r="D21" s="20"/>
      <c r="E21" s="20"/>
      <c r="F21" s="20"/>
      <c r="G21" s="20">
        <v>2500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>
        <v>2500</v>
      </c>
    </row>
    <row r="22" spans="1:35" x14ac:dyDescent="0.3">
      <c r="A22" s="22">
        <v>0.79166666666666663</v>
      </c>
      <c r="B22" s="20"/>
      <c r="C22" s="20"/>
      <c r="D22" s="20"/>
      <c r="E22" s="20"/>
      <c r="F22" s="20"/>
      <c r="G22" s="20"/>
      <c r="H22" s="20"/>
      <c r="I22" s="20">
        <v>650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>
        <v>650</v>
      </c>
    </row>
    <row r="23" spans="1:35" x14ac:dyDescent="0.3">
      <c r="A23" s="21">
        <v>45239</v>
      </c>
      <c r="B23" s="20">
        <v>2000</v>
      </c>
      <c r="C23" s="20"/>
      <c r="D23" s="20"/>
      <c r="E23" s="20"/>
      <c r="F23" s="20"/>
      <c r="G23" s="20"/>
      <c r="H23" s="20"/>
      <c r="I23" s="20"/>
      <c r="J23" s="20"/>
      <c r="K23" s="20">
        <v>460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>
        <v>1500</v>
      </c>
      <c r="AB23" s="20"/>
      <c r="AC23" s="20"/>
      <c r="AD23" s="20"/>
      <c r="AE23" s="20">
        <v>50</v>
      </c>
      <c r="AF23" s="20"/>
      <c r="AG23" s="20"/>
      <c r="AH23" s="20"/>
      <c r="AI23" s="20">
        <v>4010</v>
      </c>
    </row>
    <row r="24" spans="1:35" x14ac:dyDescent="0.3">
      <c r="A24" s="22">
        <v>0.36458333333333331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>
        <v>50</v>
      </c>
      <c r="AF24" s="20"/>
      <c r="AG24" s="20"/>
      <c r="AH24" s="20"/>
      <c r="AI24" s="20">
        <v>50</v>
      </c>
    </row>
    <row r="25" spans="1:35" x14ac:dyDescent="0.3">
      <c r="A25" s="22">
        <v>0.51041666666666663</v>
      </c>
      <c r="B25" s="20"/>
      <c r="C25" s="20"/>
      <c r="D25" s="20"/>
      <c r="E25" s="20"/>
      <c r="F25" s="20"/>
      <c r="G25" s="20"/>
      <c r="H25" s="20"/>
      <c r="I25" s="20"/>
      <c r="J25" s="20"/>
      <c r="K25" s="20">
        <v>280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>
        <v>280</v>
      </c>
    </row>
    <row r="26" spans="1:35" x14ac:dyDescent="0.3">
      <c r="A26" s="22">
        <v>0.625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>
        <v>1500</v>
      </c>
      <c r="AB26" s="20"/>
      <c r="AC26" s="20"/>
      <c r="AD26" s="20"/>
      <c r="AE26" s="20"/>
      <c r="AF26" s="20"/>
      <c r="AG26" s="20"/>
      <c r="AH26" s="20"/>
      <c r="AI26" s="20">
        <v>1500</v>
      </c>
    </row>
    <row r="27" spans="1:35" x14ac:dyDescent="0.3">
      <c r="A27" s="22">
        <v>0.75</v>
      </c>
      <c r="B27" s="20">
        <v>2000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>
        <v>2000</v>
      </c>
    </row>
    <row r="28" spans="1:35" x14ac:dyDescent="0.3">
      <c r="A28" s="22">
        <v>0.83333333333333337</v>
      </c>
      <c r="B28" s="20"/>
      <c r="C28" s="20"/>
      <c r="D28" s="20"/>
      <c r="E28" s="20"/>
      <c r="F28" s="20"/>
      <c r="G28" s="20"/>
      <c r="H28" s="20"/>
      <c r="I28" s="20"/>
      <c r="J28" s="20"/>
      <c r="K28" s="20">
        <v>180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>
        <v>180</v>
      </c>
    </row>
    <row r="29" spans="1:35" x14ac:dyDescent="0.3">
      <c r="A29" s="21">
        <v>45240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>
        <v>500</v>
      </c>
      <c r="M29" s="20"/>
      <c r="N29" s="20"/>
      <c r="O29" s="20"/>
      <c r="P29" s="20"/>
      <c r="Q29" s="20"/>
      <c r="R29" s="20"/>
      <c r="S29" s="20">
        <v>800</v>
      </c>
      <c r="T29" s="20"/>
      <c r="U29" s="20"/>
      <c r="V29" s="20"/>
      <c r="W29" s="20"/>
      <c r="X29" s="20"/>
      <c r="Y29" s="20"/>
      <c r="Z29" s="20">
        <v>1200</v>
      </c>
      <c r="AA29" s="20"/>
      <c r="AB29" s="20"/>
      <c r="AC29" s="20"/>
      <c r="AD29" s="20">
        <v>2500</v>
      </c>
      <c r="AE29" s="20"/>
      <c r="AF29" s="20"/>
      <c r="AG29" s="20">
        <v>3200</v>
      </c>
      <c r="AH29" s="20"/>
      <c r="AI29" s="20">
        <v>8200</v>
      </c>
    </row>
    <row r="30" spans="1:35" x14ac:dyDescent="0.3">
      <c r="A30" s="22">
        <v>0.375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>
        <v>3200</v>
      </c>
      <c r="AH30" s="20"/>
      <c r="AI30" s="20">
        <v>3200</v>
      </c>
    </row>
    <row r="31" spans="1:35" x14ac:dyDescent="0.3">
      <c r="A31" s="22">
        <v>0.47916666666666669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>
        <v>1200</v>
      </c>
      <c r="AA31" s="20"/>
      <c r="AB31" s="20"/>
      <c r="AC31" s="20"/>
      <c r="AD31" s="20"/>
      <c r="AE31" s="20"/>
      <c r="AF31" s="20"/>
      <c r="AG31" s="20"/>
      <c r="AH31" s="20"/>
      <c r="AI31" s="20">
        <v>1200</v>
      </c>
    </row>
    <row r="32" spans="1:35" x14ac:dyDescent="0.3">
      <c r="A32" s="22">
        <v>0.58333333333333337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>
        <v>500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>
        <v>500</v>
      </c>
    </row>
    <row r="33" spans="1:35" x14ac:dyDescent="0.3">
      <c r="A33" s="22">
        <v>0.70833333333333337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>
        <v>2500</v>
      </c>
      <c r="AE33" s="20"/>
      <c r="AF33" s="20"/>
      <c r="AG33" s="20"/>
      <c r="AH33" s="20"/>
      <c r="AI33" s="20">
        <v>2500</v>
      </c>
    </row>
    <row r="34" spans="1:35" x14ac:dyDescent="0.3">
      <c r="A34" s="22">
        <v>0.83333333333333337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>
        <v>800</v>
      </c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>
        <v>800</v>
      </c>
    </row>
    <row r="35" spans="1:35" x14ac:dyDescent="0.3">
      <c r="A35" s="21">
        <v>45241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>
        <v>900</v>
      </c>
      <c r="O35" s="20">
        <v>2500</v>
      </c>
      <c r="P35" s="20">
        <v>8500</v>
      </c>
      <c r="Q35" s="20"/>
      <c r="R35" s="20"/>
      <c r="S35" s="20"/>
      <c r="T35" s="20"/>
      <c r="U35" s="20"/>
      <c r="V35" s="20"/>
      <c r="W35" s="20">
        <v>2200</v>
      </c>
      <c r="X35" s="20"/>
      <c r="Y35" s="20"/>
      <c r="Z35" s="20"/>
      <c r="AA35" s="20"/>
      <c r="AB35" s="20"/>
      <c r="AC35" s="20"/>
      <c r="AD35" s="20"/>
      <c r="AE35" s="20">
        <v>600</v>
      </c>
      <c r="AF35" s="20"/>
      <c r="AG35" s="20"/>
      <c r="AH35" s="20"/>
      <c r="AI35" s="20">
        <v>14700</v>
      </c>
    </row>
    <row r="36" spans="1:35" x14ac:dyDescent="0.3">
      <c r="A36" s="22">
        <v>0.3125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>
        <v>600</v>
      </c>
      <c r="AF36" s="20"/>
      <c r="AG36" s="20"/>
      <c r="AH36" s="20"/>
      <c r="AI36" s="20">
        <v>600</v>
      </c>
    </row>
    <row r="37" spans="1:35" x14ac:dyDescent="0.3">
      <c r="A37" s="22">
        <v>0.41666666666666669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>
        <v>2500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>
        <v>2500</v>
      </c>
    </row>
    <row r="38" spans="1:35" x14ac:dyDescent="0.3">
      <c r="A38" s="22">
        <v>0.54166666666666663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>
        <v>8500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>
        <v>8500</v>
      </c>
    </row>
    <row r="39" spans="1:35" x14ac:dyDescent="0.3">
      <c r="A39" s="22">
        <v>0.6875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>
        <v>2200</v>
      </c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>
        <v>2200</v>
      </c>
    </row>
    <row r="40" spans="1:35" x14ac:dyDescent="0.3">
      <c r="A40" s="22">
        <v>0.79166666666666663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>
        <v>900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>
        <v>900</v>
      </c>
    </row>
    <row r="41" spans="1:35" x14ac:dyDescent="0.3">
      <c r="A41" s="21">
        <v>45242</v>
      </c>
      <c r="B41" s="20"/>
      <c r="C41" s="20"/>
      <c r="D41" s="20"/>
      <c r="E41" s="20"/>
      <c r="F41" s="20"/>
      <c r="G41" s="20">
        <v>6500</v>
      </c>
      <c r="H41" s="20">
        <v>12000</v>
      </c>
      <c r="I41" s="20">
        <v>3500</v>
      </c>
      <c r="J41" s="20">
        <v>3000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>
        <v>18500</v>
      </c>
      <c r="AG41" s="20"/>
      <c r="AH41" s="20"/>
      <c r="AI41" s="20">
        <v>43500</v>
      </c>
    </row>
    <row r="42" spans="1:35" x14ac:dyDescent="0.3">
      <c r="A42" s="22">
        <v>0.28125</v>
      </c>
      <c r="B42" s="20"/>
      <c r="C42" s="20"/>
      <c r="D42" s="20"/>
      <c r="E42" s="20"/>
      <c r="F42" s="20"/>
      <c r="G42" s="20"/>
      <c r="H42" s="20"/>
      <c r="I42" s="20"/>
      <c r="J42" s="20">
        <v>3000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>
        <v>3000</v>
      </c>
    </row>
    <row r="43" spans="1:35" x14ac:dyDescent="0.3">
      <c r="A43" s="22">
        <v>0.41666666666666669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>
        <v>18500</v>
      </c>
      <c r="AG43" s="20"/>
      <c r="AH43" s="20"/>
      <c r="AI43" s="20">
        <v>18500</v>
      </c>
    </row>
    <row r="44" spans="1:35" x14ac:dyDescent="0.3">
      <c r="A44" s="22">
        <v>0.51041666666666663</v>
      </c>
      <c r="B44" s="20"/>
      <c r="C44" s="20"/>
      <c r="D44" s="20"/>
      <c r="E44" s="20"/>
      <c r="F44" s="20"/>
      <c r="G44" s="20">
        <v>6500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>
        <v>6500</v>
      </c>
    </row>
    <row r="45" spans="1:35" x14ac:dyDescent="0.3">
      <c r="A45" s="22">
        <v>0.625</v>
      </c>
      <c r="B45" s="20"/>
      <c r="C45" s="20"/>
      <c r="D45" s="20"/>
      <c r="E45" s="20"/>
      <c r="F45" s="20"/>
      <c r="G45" s="20"/>
      <c r="H45" s="20">
        <v>12000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>
        <v>12000</v>
      </c>
    </row>
    <row r="46" spans="1:35" x14ac:dyDescent="0.3">
      <c r="A46" s="22">
        <v>0.79166666666666663</v>
      </c>
      <c r="B46" s="20"/>
      <c r="C46" s="20"/>
      <c r="D46" s="20"/>
      <c r="E46" s="20"/>
      <c r="F46" s="20"/>
      <c r="G46" s="20"/>
      <c r="H46" s="20"/>
      <c r="I46" s="20">
        <v>3500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>
        <v>3500</v>
      </c>
    </row>
    <row r="47" spans="1:35" x14ac:dyDescent="0.3">
      <c r="A47" s="21">
        <v>45243</v>
      </c>
      <c r="B47" s="20"/>
      <c r="C47" s="20"/>
      <c r="D47" s="20"/>
      <c r="E47" s="20"/>
      <c r="F47" s="20"/>
      <c r="G47" s="20"/>
      <c r="H47" s="20"/>
      <c r="I47" s="20"/>
      <c r="J47" s="20"/>
      <c r="K47" s="20">
        <v>650</v>
      </c>
      <c r="L47" s="20"/>
      <c r="M47" s="20">
        <v>1800</v>
      </c>
      <c r="N47" s="20"/>
      <c r="O47" s="20">
        <v>8500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>
        <v>1000</v>
      </c>
      <c r="AD47" s="20"/>
      <c r="AE47" s="20">
        <v>320</v>
      </c>
      <c r="AF47" s="20"/>
      <c r="AG47" s="20"/>
      <c r="AH47" s="20"/>
      <c r="AI47" s="20">
        <v>12270</v>
      </c>
    </row>
    <row r="48" spans="1:35" x14ac:dyDescent="0.3">
      <c r="A48" s="22">
        <v>0.35416666666666669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>
        <v>320</v>
      </c>
      <c r="AF48" s="20"/>
      <c r="AG48" s="20"/>
      <c r="AH48" s="20"/>
      <c r="AI48" s="20">
        <v>320</v>
      </c>
    </row>
    <row r="49" spans="1:35" x14ac:dyDescent="0.3">
      <c r="A49" s="22">
        <v>0.48958333333333331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>
        <v>8500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>
        <v>8500</v>
      </c>
    </row>
    <row r="50" spans="1:35" x14ac:dyDescent="0.3">
      <c r="A50" s="22">
        <v>0.59375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>
        <v>1800</v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>
        <v>1800</v>
      </c>
    </row>
    <row r="51" spans="1:35" x14ac:dyDescent="0.3">
      <c r="A51" s="22">
        <v>0.72916666666666663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>
        <v>1000</v>
      </c>
      <c r="AD51" s="20"/>
      <c r="AE51" s="20"/>
      <c r="AF51" s="20"/>
      <c r="AG51" s="20"/>
      <c r="AH51" s="20"/>
      <c r="AI51" s="20">
        <v>1000</v>
      </c>
    </row>
    <row r="52" spans="1:35" x14ac:dyDescent="0.3">
      <c r="A52" s="22">
        <v>0.875</v>
      </c>
      <c r="B52" s="20"/>
      <c r="C52" s="20"/>
      <c r="D52" s="20"/>
      <c r="E52" s="20"/>
      <c r="F52" s="20"/>
      <c r="G52" s="20"/>
      <c r="H52" s="20"/>
      <c r="I52" s="20"/>
      <c r="J52" s="20"/>
      <c r="K52" s="20">
        <v>650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>
        <v>650</v>
      </c>
    </row>
    <row r="53" spans="1:35" x14ac:dyDescent="0.3">
      <c r="A53" s="21">
        <v>45244</v>
      </c>
      <c r="B53" s="20"/>
      <c r="C53" s="20">
        <v>2500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>
        <v>1500</v>
      </c>
      <c r="P53" s="20"/>
      <c r="Q53" s="20">
        <v>10000</v>
      </c>
      <c r="R53" s="20">
        <v>800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>
        <v>120</v>
      </c>
      <c r="AF53" s="20"/>
      <c r="AG53" s="20"/>
      <c r="AH53" s="20"/>
      <c r="AI53" s="20">
        <v>14920</v>
      </c>
    </row>
    <row r="54" spans="1:35" x14ac:dyDescent="0.3">
      <c r="A54" s="22">
        <v>0.30208333333333331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>
        <v>120</v>
      </c>
      <c r="AF54" s="20"/>
      <c r="AG54" s="20"/>
      <c r="AH54" s="20"/>
      <c r="AI54" s="20">
        <v>120</v>
      </c>
    </row>
    <row r="55" spans="1:35" x14ac:dyDescent="0.3">
      <c r="A55" s="22">
        <v>0.41666666666666669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>
        <v>800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>
        <v>800</v>
      </c>
    </row>
    <row r="56" spans="1:35" x14ac:dyDescent="0.3">
      <c r="A56" s="22">
        <v>0.52083333333333337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>
        <v>1500</v>
      </c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>
        <v>1500</v>
      </c>
    </row>
    <row r="57" spans="1:35" x14ac:dyDescent="0.3">
      <c r="A57" s="22">
        <v>0.65625</v>
      </c>
      <c r="B57" s="20"/>
      <c r="C57" s="20">
        <v>2500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>
        <v>2500</v>
      </c>
    </row>
    <row r="58" spans="1:35" x14ac:dyDescent="0.3">
      <c r="A58" s="22">
        <v>0.75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>
        <v>10000</v>
      </c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>
        <v>10000</v>
      </c>
    </row>
    <row r="59" spans="1:35" x14ac:dyDescent="0.3">
      <c r="A59" s="21">
        <v>45245</v>
      </c>
      <c r="B59" s="20"/>
      <c r="C59" s="20"/>
      <c r="D59" s="20"/>
      <c r="E59" s="20"/>
      <c r="F59" s="20"/>
      <c r="G59" s="20"/>
      <c r="H59" s="20"/>
      <c r="I59" s="20">
        <v>3500</v>
      </c>
      <c r="J59" s="20"/>
      <c r="K59" s="20"/>
      <c r="L59" s="20"/>
      <c r="M59" s="20"/>
      <c r="N59" s="20"/>
      <c r="O59" s="20"/>
      <c r="P59" s="20">
        <v>6500</v>
      </c>
      <c r="Q59" s="20"/>
      <c r="R59" s="20"/>
      <c r="S59" s="20"/>
      <c r="T59" s="20"/>
      <c r="U59" s="20"/>
      <c r="V59" s="20">
        <v>12000</v>
      </c>
      <c r="W59" s="20"/>
      <c r="X59" s="20"/>
      <c r="Y59" s="20">
        <v>4000</v>
      </c>
      <c r="Z59" s="20"/>
      <c r="AA59" s="20"/>
      <c r="AB59" s="20"/>
      <c r="AC59" s="20"/>
      <c r="AD59" s="20"/>
      <c r="AE59" s="20"/>
      <c r="AF59" s="20"/>
      <c r="AG59" s="20">
        <v>950</v>
      </c>
      <c r="AH59" s="20"/>
      <c r="AI59" s="20">
        <v>26950</v>
      </c>
    </row>
    <row r="60" spans="1:35" x14ac:dyDescent="0.3">
      <c r="A60" s="22">
        <v>0.39583333333333331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>
        <v>6500</v>
      </c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>
        <v>6500</v>
      </c>
    </row>
    <row r="61" spans="1:35" x14ac:dyDescent="0.3">
      <c r="A61" s="22">
        <v>0.48958333333333331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>
        <v>4000</v>
      </c>
      <c r="Z61" s="20"/>
      <c r="AA61" s="20"/>
      <c r="AB61" s="20"/>
      <c r="AC61" s="20"/>
      <c r="AD61" s="20"/>
      <c r="AE61" s="20"/>
      <c r="AF61" s="20"/>
      <c r="AG61" s="20"/>
      <c r="AH61" s="20"/>
      <c r="AI61" s="20">
        <v>4000</v>
      </c>
    </row>
    <row r="62" spans="1:35" x14ac:dyDescent="0.3">
      <c r="A62" s="22">
        <v>0.58333333333333337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>
        <v>12000</v>
      </c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>
        <v>12000</v>
      </c>
    </row>
    <row r="63" spans="1:35" x14ac:dyDescent="0.3">
      <c r="A63" s="22">
        <v>0.6875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>
        <v>950</v>
      </c>
      <c r="AH63" s="20"/>
      <c r="AI63" s="20">
        <v>950</v>
      </c>
    </row>
    <row r="64" spans="1:35" x14ac:dyDescent="0.3">
      <c r="A64" s="22">
        <v>0.84375</v>
      </c>
      <c r="B64" s="20"/>
      <c r="C64" s="20"/>
      <c r="D64" s="20"/>
      <c r="E64" s="20"/>
      <c r="F64" s="20"/>
      <c r="G64" s="20"/>
      <c r="H64" s="20"/>
      <c r="I64" s="20">
        <v>3500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>
        <v>3500</v>
      </c>
    </row>
    <row r="65" spans="1:35" x14ac:dyDescent="0.3">
      <c r="A65" s="21">
        <v>45246</v>
      </c>
      <c r="B65" s="20"/>
      <c r="C65" s="20"/>
      <c r="D65" s="20"/>
      <c r="E65" s="20"/>
      <c r="F65" s="20"/>
      <c r="G65" s="20"/>
      <c r="H65" s="20"/>
      <c r="I65" s="20">
        <v>2200</v>
      </c>
      <c r="J65" s="20"/>
      <c r="K65" s="20"/>
      <c r="L65" s="20"/>
      <c r="M65" s="20"/>
      <c r="N65" s="20"/>
      <c r="O65" s="20">
        <v>12500</v>
      </c>
      <c r="P65" s="20"/>
      <c r="Q65" s="20"/>
      <c r="R65" s="20"/>
      <c r="S65" s="20"/>
      <c r="T65" s="20"/>
      <c r="U65" s="20">
        <v>32000</v>
      </c>
      <c r="V65" s="20"/>
      <c r="W65" s="20"/>
      <c r="X65" s="20"/>
      <c r="Y65" s="20"/>
      <c r="Z65" s="20"/>
      <c r="AA65" s="20"/>
      <c r="AB65" s="20"/>
      <c r="AC65" s="20"/>
      <c r="AD65" s="20"/>
      <c r="AE65" s="20">
        <v>2800</v>
      </c>
      <c r="AF65" s="20"/>
      <c r="AG65" s="20"/>
      <c r="AH65" s="20">
        <v>45000</v>
      </c>
      <c r="AI65" s="20">
        <v>94500</v>
      </c>
    </row>
    <row r="66" spans="1:35" x14ac:dyDescent="0.3">
      <c r="A66" s="22">
        <v>0.33333333333333331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>
        <v>45000</v>
      </c>
      <c r="AI66" s="20">
        <v>45000</v>
      </c>
    </row>
    <row r="67" spans="1:35" x14ac:dyDescent="0.3">
      <c r="A67" s="22">
        <v>0.47916666666666669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>
        <v>32000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>
        <v>32000</v>
      </c>
    </row>
    <row r="68" spans="1:35" x14ac:dyDescent="0.3">
      <c r="A68" s="22">
        <v>0.59375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>
        <v>2800</v>
      </c>
      <c r="AF68" s="20"/>
      <c r="AG68" s="20"/>
      <c r="AH68" s="20"/>
      <c r="AI68" s="20">
        <v>2800</v>
      </c>
    </row>
    <row r="69" spans="1:35" x14ac:dyDescent="0.3">
      <c r="A69" s="22">
        <v>0.69791666666666663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>
        <v>12500</v>
      </c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>
        <v>12500</v>
      </c>
    </row>
    <row r="70" spans="1:35" x14ac:dyDescent="0.3">
      <c r="A70" s="22">
        <v>0.8125</v>
      </c>
      <c r="B70" s="20"/>
      <c r="C70" s="20"/>
      <c r="D70" s="20"/>
      <c r="E70" s="20"/>
      <c r="F70" s="20"/>
      <c r="G70" s="20"/>
      <c r="H70" s="20"/>
      <c r="I70" s="20">
        <v>2200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>
        <v>2200</v>
      </c>
    </row>
    <row r="71" spans="1:35" x14ac:dyDescent="0.3">
      <c r="A71" s="21">
        <v>45247</v>
      </c>
      <c r="B71" s="20"/>
      <c r="C71" s="20"/>
      <c r="D71" s="20"/>
      <c r="E71" s="20"/>
      <c r="F71" s="20"/>
      <c r="G71" s="20">
        <v>3800</v>
      </c>
      <c r="H71" s="20"/>
      <c r="I71" s="20"/>
      <c r="J71" s="20"/>
      <c r="K71" s="20"/>
      <c r="L71" s="20"/>
      <c r="M71" s="20"/>
      <c r="N71" s="20">
        <v>18000</v>
      </c>
      <c r="O71" s="20"/>
      <c r="P71" s="20">
        <v>1500</v>
      </c>
      <c r="Q71" s="20"/>
      <c r="R71" s="20">
        <v>8500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>
        <v>6000</v>
      </c>
      <c r="AE71" s="20"/>
      <c r="AF71" s="20"/>
      <c r="AG71" s="20"/>
      <c r="AH71" s="20"/>
      <c r="AI71" s="20">
        <v>37800</v>
      </c>
    </row>
    <row r="72" spans="1:35" x14ac:dyDescent="0.3">
      <c r="A72" s="22">
        <v>0.32291666666666669</v>
      </c>
      <c r="B72" s="20"/>
      <c r="C72" s="20"/>
      <c r="D72" s="20"/>
      <c r="E72" s="20"/>
      <c r="F72" s="20"/>
      <c r="G72" s="20">
        <v>3800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>
        <v>3800</v>
      </c>
    </row>
    <row r="73" spans="1:35" x14ac:dyDescent="0.3">
      <c r="A73" s="22">
        <v>0.4375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>
        <v>6000</v>
      </c>
      <c r="AE73" s="20"/>
      <c r="AF73" s="20"/>
      <c r="AG73" s="20"/>
      <c r="AH73" s="20"/>
      <c r="AI73" s="20">
        <v>6000</v>
      </c>
    </row>
    <row r="74" spans="1:35" x14ac:dyDescent="0.3">
      <c r="A74" s="22">
        <v>0.54166666666666663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>
        <v>8500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>
        <v>8500</v>
      </c>
    </row>
    <row r="75" spans="1:35" x14ac:dyDescent="0.3">
      <c r="A75" s="22">
        <v>0.63541666666666663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>
        <v>1500</v>
      </c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>
        <v>1500</v>
      </c>
    </row>
    <row r="76" spans="1:35" x14ac:dyDescent="0.3">
      <c r="A76" s="22">
        <v>0.77083333333333337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>
        <v>18000</v>
      </c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>
        <v>18000</v>
      </c>
    </row>
    <row r="77" spans="1:35" x14ac:dyDescent="0.3">
      <c r="A77" s="21">
        <v>45248</v>
      </c>
      <c r="B77" s="20"/>
      <c r="C77" s="20"/>
      <c r="D77" s="20"/>
      <c r="E77" s="20"/>
      <c r="F77" s="20">
        <v>6800</v>
      </c>
      <c r="G77" s="20"/>
      <c r="H77" s="20">
        <v>42000</v>
      </c>
      <c r="I77" s="20"/>
      <c r="J77" s="20"/>
      <c r="K77" s="20"/>
      <c r="L77" s="20"/>
      <c r="M77" s="20">
        <v>5000</v>
      </c>
      <c r="N77" s="20"/>
      <c r="O77" s="20"/>
      <c r="P77" s="20"/>
      <c r="Q77" s="20"/>
      <c r="R77" s="20"/>
      <c r="S77" s="20"/>
      <c r="T77" s="20">
        <v>75000</v>
      </c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>
        <v>12500</v>
      </c>
      <c r="AG77" s="20"/>
      <c r="AH77" s="20"/>
      <c r="AI77" s="20">
        <v>141300</v>
      </c>
    </row>
    <row r="78" spans="1:35" x14ac:dyDescent="0.3">
      <c r="A78" s="22">
        <v>0.35416666666666669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>
        <v>5000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>
        <v>5000</v>
      </c>
    </row>
    <row r="79" spans="1:35" x14ac:dyDescent="0.3">
      <c r="A79" s="22">
        <v>0.375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>
        <v>75000</v>
      </c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>
        <v>75000</v>
      </c>
    </row>
    <row r="80" spans="1:35" x14ac:dyDescent="0.3">
      <c r="A80" s="22">
        <v>0.52083333333333337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>
        <v>12500</v>
      </c>
      <c r="AG80" s="20"/>
      <c r="AH80" s="20"/>
      <c r="AI80" s="20">
        <v>12500</v>
      </c>
    </row>
    <row r="81" spans="1:35" x14ac:dyDescent="0.3">
      <c r="A81" s="22">
        <v>0.63541666666666663</v>
      </c>
      <c r="B81" s="20"/>
      <c r="C81" s="20"/>
      <c r="D81" s="20"/>
      <c r="E81" s="20"/>
      <c r="F81" s="20"/>
      <c r="G81" s="20"/>
      <c r="H81" s="20">
        <v>42000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>
        <v>42000</v>
      </c>
    </row>
    <row r="82" spans="1:35" x14ac:dyDescent="0.3">
      <c r="A82" s="22">
        <v>0.78125</v>
      </c>
      <c r="B82" s="20"/>
      <c r="C82" s="20"/>
      <c r="D82" s="20"/>
      <c r="E82" s="20"/>
      <c r="F82" s="20">
        <v>6800</v>
      </c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>
        <v>6800</v>
      </c>
    </row>
    <row r="83" spans="1:35" x14ac:dyDescent="0.3">
      <c r="A83" s="21">
        <v>45249</v>
      </c>
      <c r="B83" s="20"/>
      <c r="C83" s="20"/>
      <c r="D83" s="20"/>
      <c r="E83" s="20"/>
      <c r="F83" s="20"/>
      <c r="G83" s="20">
        <v>9000</v>
      </c>
      <c r="H83" s="20"/>
      <c r="I83" s="20">
        <v>15000</v>
      </c>
      <c r="J83" s="20"/>
      <c r="K83" s="20"/>
      <c r="L83" s="20"/>
      <c r="M83" s="20"/>
      <c r="N83" s="20"/>
      <c r="O83" s="20">
        <v>18000</v>
      </c>
      <c r="P83" s="20"/>
      <c r="Q83" s="20"/>
      <c r="R83" s="20"/>
      <c r="S83" s="20"/>
      <c r="T83" s="20"/>
      <c r="U83" s="20"/>
      <c r="V83" s="20"/>
      <c r="W83" s="20">
        <v>1200</v>
      </c>
      <c r="X83" s="20"/>
      <c r="Y83" s="20"/>
      <c r="Z83" s="20"/>
      <c r="AA83" s="20"/>
      <c r="AB83" s="20"/>
      <c r="AC83" s="20"/>
      <c r="AD83" s="20"/>
      <c r="AE83" s="20">
        <v>22000</v>
      </c>
      <c r="AF83" s="20"/>
      <c r="AG83" s="20"/>
      <c r="AH83" s="20"/>
      <c r="AI83" s="20">
        <v>65200</v>
      </c>
    </row>
    <row r="84" spans="1:35" x14ac:dyDescent="0.3">
      <c r="A84" s="22">
        <v>0.42708333333333331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>
        <v>22000</v>
      </c>
      <c r="AF84" s="20"/>
      <c r="AG84" s="20"/>
      <c r="AH84" s="20"/>
      <c r="AI84" s="20">
        <v>22000</v>
      </c>
    </row>
    <row r="85" spans="1:35" x14ac:dyDescent="0.3">
      <c r="A85" s="22">
        <v>0.45833333333333331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>
        <v>1200</v>
      </c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>
        <v>1200</v>
      </c>
    </row>
    <row r="86" spans="1:35" x14ac:dyDescent="0.3">
      <c r="A86" s="22">
        <v>0.61458333333333337</v>
      </c>
      <c r="B86" s="20"/>
      <c r="C86" s="20"/>
      <c r="D86" s="20"/>
      <c r="E86" s="20"/>
      <c r="F86" s="20"/>
      <c r="G86" s="20">
        <v>9000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>
        <v>9000</v>
      </c>
    </row>
    <row r="87" spans="1:35" x14ac:dyDescent="0.3">
      <c r="A87" s="22">
        <v>0.72916666666666663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>
        <v>18000</v>
      </c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>
        <v>18000</v>
      </c>
    </row>
    <row r="88" spans="1:35" x14ac:dyDescent="0.3">
      <c r="A88" s="22">
        <v>0.83333333333333337</v>
      </c>
      <c r="B88" s="20"/>
      <c r="C88" s="20"/>
      <c r="D88" s="20"/>
      <c r="E88" s="20"/>
      <c r="F88" s="20"/>
      <c r="G88" s="20"/>
      <c r="H88" s="20"/>
      <c r="I88" s="20">
        <v>15000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>
        <v>15000</v>
      </c>
    </row>
    <row r="89" spans="1:35" x14ac:dyDescent="0.3">
      <c r="A89" s="21">
        <v>45250</v>
      </c>
      <c r="B89" s="20"/>
      <c r="C89" s="20"/>
      <c r="D89" s="20">
        <v>38000</v>
      </c>
      <c r="E89" s="20"/>
      <c r="F89" s="20"/>
      <c r="G89" s="20">
        <v>18000</v>
      </c>
      <c r="H89" s="20"/>
      <c r="I89" s="20">
        <v>12000</v>
      </c>
      <c r="J89" s="20"/>
      <c r="K89" s="20"/>
      <c r="L89" s="20"/>
      <c r="M89" s="20"/>
      <c r="N89" s="20"/>
      <c r="O89" s="20"/>
      <c r="P89" s="20"/>
      <c r="Q89" s="20"/>
      <c r="R89" s="20">
        <v>42000</v>
      </c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>
        <v>25000</v>
      </c>
      <c r="AF89" s="20"/>
      <c r="AG89" s="20"/>
      <c r="AH89" s="20"/>
      <c r="AI89" s="20">
        <v>135000</v>
      </c>
    </row>
    <row r="90" spans="1:35" x14ac:dyDescent="0.3">
      <c r="A90" s="22">
        <v>0.3125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>
        <v>25000</v>
      </c>
      <c r="AF90" s="20"/>
      <c r="AG90" s="20"/>
      <c r="AH90" s="20"/>
      <c r="AI90" s="20">
        <v>25000</v>
      </c>
    </row>
    <row r="91" spans="1:35" x14ac:dyDescent="0.3">
      <c r="A91" s="22">
        <v>0.44791666666666669</v>
      </c>
      <c r="B91" s="20"/>
      <c r="C91" s="20"/>
      <c r="D91" s="20">
        <v>38000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>
        <v>38000</v>
      </c>
    </row>
    <row r="92" spans="1:35" x14ac:dyDescent="0.3">
      <c r="A92" s="22">
        <v>0.55208333333333337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>
        <v>42000</v>
      </c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>
        <v>42000</v>
      </c>
    </row>
    <row r="93" spans="1:35" x14ac:dyDescent="0.3">
      <c r="A93" s="22">
        <v>0.66666666666666663</v>
      </c>
      <c r="B93" s="20"/>
      <c r="C93" s="20"/>
      <c r="D93" s="20"/>
      <c r="E93" s="20"/>
      <c r="F93" s="20"/>
      <c r="G93" s="20">
        <v>18000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>
        <v>18000</v>
      </c>
    </row>
    <row r="94" spans="1:35" x14ac:dyDescent="0.3">
      <c r="A94" s="22">
        <v>0.8125</v>
      </c>
      <c r="B94" s="20"/>
      <c r="C94" s="20"/>
      <c r="D94" s="20"/>
      <c r="E94" s="20"/>
      <c r="F94" s="20"/>
      <c r="G94" s="20"/>
      <c r="H94" s="20"/>
      <c r="I94" s="20">
        <v>12000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>
        <v>12000</v>
      </c>
    </row>
    <row r="95" spans="1:35" x14ac:dyDescent="0.3">
      <c r="A95" s="21">
        <v>45251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>
        <v>9000</v>
      </c>
      <c r="N95" s="20">
        <v>32000</v>
      </c>
      <c r="O95" s="20">
        <v>75000</v>
      </c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>
        <v>5000</v>
      </c>
      <c r="AE95" s="20">
        <v>60000</v>
      </c>
      <c r="AF95" s="20"/>
      <c r="AG95" s="20"/>
      <c r="AH95" s="20"/>
      <c r="AI95" s="20">
        <v>181000</v>
      </c>
    </row>
    <row r="96" spans="1:35" x14ac:dyDescent="0.3">
      <c r="A96" s="22">
        <v>0.34375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>
        <v>9000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>
        <v>9000</v>
      </c>
    </row>
    <row r="97" spans="1:35" x14ac:dyDescent="0.3">
      <c r="A97" s="22">
        <v>0.47916666666666669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>
        <v>5000</v>
      </c>
      <c r="AE97" s="20"/>
      <c r="AF97" s="20"/>
      <c r="AG97" s="20"/>
      <c r="AH97" s="20"/>
      <c r="AI97" s="20">
        <v>5000</v>
      </c>
    </row>
    <row r="98" spans="1:35" x14ac:dyDescent="0.3">
      <c r="A98" s="22">
        <v>0.61458333333333337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>
        <v>75000</v>
      </c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>
        <v>75000</v>
      </c>
    </row>
    <row r="99" spans="1:35" x14ac:dyDescent="0.3">
      <c r="A99" s="22">
        <v>0.70833333333333337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>
        <v>32000</v>
      </c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>
        <v>32000</v>
      </c>
    </row>
    <row r="100" spans="1:35" x14ac:dyDescent="0.3">
      <c r="A100" s="22">
        <v>0.85416666666666663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>
        <v>60000</v>
      </c>
      <c r="AF100" s="20"/>
      <c r="AG100" s="20"/>
      <c r="AH100" s="20"/>
      <c r="AI100" s="20">
        <v>60000</v>
      </c>
    </row>
    <row r="101" spans="1:35" x14ac:dyDescent="0.3">
      <c r="A101" s="21">
        <v>45252</v>
      </c>
      <c r="B101" s="20"/>
      <c r="C101" s="20"/>
      <c r="D101" s="20">
        <v>42000</v>
      </c>
      <c r="E101" s="20">
        <v>18000</v>
      </c>
      <c r="F101" s="20"/>
      <c r="G101" s="20">
        <v>25000</v>
      </c>
      <c r="H101" s="20"/>
      <c r="I101" s="20"/>
      <c r="J101" s="20"/>
      <c r="K101" s="20"/>
      <c r="L101" s="20"/>
      <c r="M101" s="20">
        <v>5000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>
        <v>350000</v>
      </c>
      <c r="AC101" s="20"/>
      <c r="AD101" s="20"/>
      <c r="AE101" s="20"/>
      <c r="AF101" s="20"/>
      <c r="AG101" s="20"/>
      <c r="AH101" s="20"/>
      <c r="AI101" s="20">
        <v>440000</v>
      </c>
    </row>
    <row r="102" spans="1:35" x14ac:dyDescent="0.3">
      <c r="A102" s="22">
        <v>0.35416666666666669</v>
      </c>
      <c r="B102" s="20"/>
      <c r="C102" s="20"/>
      <c r="D102" s="20"/>
      <c r="E102" s="20"/>
      <c r="F102" s="20"/>
      <c r="G102" s="20">
        <v>25000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>
        <v>25000</v>
      </c>
    </row>
    <row r="103" spans="1:35" x14ac:dyDescent="0.3">
      <c r="A103" s="22">
        <v>0.375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>
        <v>350000</v>
      </c>
      <c r="AC103" s="20"/>
      <c r="AD103" s="20"/>
      <c r="AE103" s="20"/>
      <c r="AF103" s="20"/>
      <c r="AG103" s="20"/>
      <c r="AH103" s="20"/>
      <c r="AI103" s="20">
        <v>350000</v>
      </c>
    </row>
    <row r="104" spans="1:35" x14ac:dyDescent="0.3">
      <c r="A104" s="22">
        <v>0.52083333333333337</v>
      </c>
      <c r="B104" s="20"/>
      <c r="C104" s="20"/>
      <c r="D104" s="20"/>
      <c r="E104" s="20">
        <v>18000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>
        <v>18000</v>
      </c>
    </row>
    <row r="105" spans="1:35" x14ac:dyDescent="0.3">
      <c r="A105" s="22">
        <v>0.63541666666666663</v>
      </c>
      <c r="B105" s="20"/>
      <c r="C105" s="20"/>
      <c r="D105" s="20">
        <v>42000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>
        <v>42000</v>
      </c>
    </row>
    <row r="106" spans="1:35" x14ac:dyDescent="0.3">
      <c r="A106" s="22">
        <v>0.78125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>
        <v>5000</v>
      </c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>
        <v>5000</v>
      </c>
    </row>
    <row r="107" spans="1:35" x14ac:dyDescent="0.3">
      <c r="A107" s="21">
        <v>45253</v>
      </c>
      <c r="B107" s="20"/>
      <c r="C107" s="20"/>
      <c r="D107" s="20"/>
      <c r="E107" s="20"/>
      <c r="F107" s="20"/>
      <c r="G107" s="20"/>
      <c r="H107" s="20"/>
      <c r="I107" s="20">
        <v>28000</v>
      </c>
      <c r="J107" s="20"/>
      <c r="K107" s="20">
        <v>6500</v>
      </c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>
        <v>150000</v>
      </c>
      <c r="W107" s="20"/>
      <c r="X107" s="20"/>
      <c r="Y107" s="20"/>
      <c r="Z107" s="20"/>
      <c r="AA107" s="20"/>
      <c r="AB107" s="20"/>
      <c r="AC107" s="20"/>
      <c r="AD107" s="20">
        <v>32000</v>
      </c>
      <c r="AE107" s="20">
        <v>7500</v>
      </c>
      <c r="AF107" s="20"/>
      <c r="AG107" s="20"/>
      <c r="AH107" s="20"/>
      <c r="AI107" s="20">
        <v>224000</v>
      </c>
    </row>
    <row r="108" spans="1:35" x14ac:dyDescent="0.3">
      <c r="A108" s="22">
        <v>0.42708333333333331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>
        <v>150000</v>
      </c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>
        <v>150000</v>
      </c>
    </row>
    <row r="109" spans="1:35" x14ac:dyDescent="0.3">
      <c r="A109" s="22">
        <v>0.45833333333333331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>
        <v>7500</v>
      </c>
      <c r="AF109" s="20"/>
      <c r="AG109" s="20"/>
      <c r="AH109" s="20"/>
      <c r="AI109" s="20">
        <v>7500</v>
      </c>
    </row>
    <row r="110" spans="1:35" x14ac:dyDescent="0.3">
      <c r="A110" s="22">
        <v>0.61458333333333337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>
        <v>32000</v>
      </c>
      <c r="AE110" s="20"/>
      <c r="AF110" s="20"/>
      <c r="AG110" s="20"/>
      <c r="AH110" s="20"/>
      <c r="AI110" s="20">
        <v>32000</v>
      </c>
    </row>
    <row r="111" spans="1:35" x14ac:dyDescent="0.3">
      <c r="A111" s="22">
        <v>0.72916666666666663</v>
      </c>
      <c r="B111" s="20"/>
      <c r="C111" s="20"/>
      <c r="D111" s="20"/>
      <c r="E111" s="20"/>
      <c r="F111" s="20"/>
      <c r="G111" s="20"/>
      <c r="H111" s="20"/>
      <c r="I111" s="20">
        <v>28000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>
        <v>28000</v>
      </c>
    </row>
    <row r="112" spans="1:35" x14ac:dyDescent="0.3">
      <c r="A112" s="22">
        <v>0.83333333333333337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>
        <v>6500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>
        <v>6500</v>
      </c>
    </row>
    <row r="113" spans="1:35" x14ac:dyDescent="0.3">
      <c r="A113" s="21">
        <v>45254</v>
      </c>
      <c r="B113" s="20"/>
      <c r="C113" s="20"/>
      <c r="D113" s="20"/>
      <c r="E113" s="20"/>
      <c r="F113" s="20"/>
      <c r="G113" s="20">
        <v>580000</v>
      </c>
      <c r="H113" s="20"/>
      <c r="I113" s="20"/>
      <c r="J113" s="20"/>
      <c r="K113" s="20"/>
      <c r="L113" s="20"/>
      <c r="M113" s="20">
        <v>3200000</v>
      </c>
      <c r="N113" s="20"/>
      <c r="O113" s="20"/>
      <c r="P113" s="20"/>
      <c r="Q113" s="20"/>
      <c r="R113" s="20">
        <v>125000</v>
      </c>
      <c r="S113" s="20"/>
      <c r="T113" s="20"/>
      <c r="U113" s="20"/>
      <c r="V113" s="20"/>
      <c r="W113" s="20"/>
      <c r="X113" s="20">
        <v>50000</v>
      </c>
      <c r="Y113" s="20"/>
      <c r="Z113" s="20"/>
      <c r="AA113" s="20"/>
      <c r="AB113" s="20"/>
      <c r="AC113" s="20"/>
      <c r="AD113" s="20"/>
      <c r="AE113" s="20"/>
      <c r="AF113" s="20">
        <v>750000</v>
      </c>
      <c r="AG113" s="20"/>
      <c r="AH113" s="20"/>
      <c r="AI113" s="20">
        <v>4705000</v>
      </c>
    </row>
    <row r="114" spans="1:35" x14ac:dyDescent="0.3">
      <c r="A114" s="22">
        <v>0.33333333333333331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>
        <v>50000</v>
      </c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>
        <v>50000</v>
      </c>
    </row>
    <row r="115" spans="1:35" x14ac:dyDescent="0.3">
      <c r="A115" s="22">
        <v>0.47916666666666669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>
        <v>750000</v>
      </c>
      <c r="AG115" s="20"/>
      <c r="AH115" s="20"/>
      <c r="AI115" s="20">
        <v>750000</v>
      </c>
    </row>
    <row r="116" spans="1:35" x14ac:dyDescent="0.3">
      <c r="A116" s="22">
        <v>0.59375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>
        <v>125000</v>
      </c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>
        <v>125000</v>
      </c>
    </row>
    <row r="117" spans="1:35" x14ac:dyDescent="0.3">
      <c r="A117" s="22">
        <v>0.70833333333333337</v>
      </c>
      <c r="B117" s="20"/>
      <c r="C117" s="20"/>
      <c r="D117" s="20"/>
      <c r="E117" s="20"/>
      <c r="F117" s="20"/>
      <c r="G117" s="20">
        <v>580000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>
        <v>580000</v>
      </c>
    </row>
    <row r="118" spans="1:35" x14ac:dyDescent="0.3">
      <c r="A118" s="22">
        <v>0.85416666666666663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>
        <v>3200000</v>
      </c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>
        <v>3200000</v>
      </c>
    </row>
    <row r="119" spans="1:35" x14ac:dyDescent="0.3">
      <c r="A119" s="21">
        <v>45255</v>
      </c>
      <c r="B119" s="20"/>
      <c r="C119" s="20"/>
      <c r="D119" s="20"/>
      <c r="E119" s="20"/>
      <c r="F119" s="20"/>
      <c r="G119" s="20"/>
      <c r="H119" s="20"/>
      <c r="I119" s="20">
        <v>1500000</v>
      </c>
      <c r="J119" s="20"/>
      <c r="K119" s="20"/>
      <c r="L119" s="20"/>
      <c r="M119" s="20"/>
      <c r="N119" s="20"/>
      <c r="O119" s="20"/>
      <c r="P119" s="20"/>
      <c r="Q119" s="20">
        <v>2500000</v>
      </c>
      <c r="R119" s="20"/>
      <c r="S119" s="20"/>
      <c r="T119" s="20"/>
      <c r="U119" s="20"/>
      <c r="V119" s="20">
        <v>180000</v>
      </c>
      <c r="W119" s="20"/>
      <c r="X119" s="20"/>
      <c r="Y119" s="20"/>
      <c r="Z119" s="20"/>
      <c r="AA119" s="20"/>
      <c r="AB119" s="20"/>
      <c r="AC119" s="20"/>
      <c r="AD119" s="20">
        <v>9500000</v>
      </c>
      <c r="AE119" s="20">
        <v>420000</v>
      </c>
      <c r="AF119" s="20"/>
      <c r="AG119" s="20"/>
      <c r="AH119" s="20"/>
      <c r="AI119" s="20">
        <v>14100000</v>
      </c>
    </row>
    <row r="120" spans="1:35" x14ac:dyDescent="0.3">
      <c r="A120" s="22">
        <v>0.40625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>
        <v>2500000</v>
      </c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>
        <v>2500000</v>
      </c>
    </row>
    <row r="121" spans="1:35" x14ac:dyDescent="0.3">
      <c r="A121" s="22">
        <v>0.51041666666666663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>
        <v>420000</v>
      </c>
      <c r="AF121" s="20"/>
      <c r="AG121" s="20"/>
      <c r="AH121" s="20"/>
      <c r="AI121" s="20">
        <v>420000</v>
      </c>
    </row>
    <row r="122" spans="1:35" x14ac:dyDescent="0.3">
      <c r="A122" s="22">
        <v>0.64583333333333337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>
        <v>180000</v>
      </c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>
        <v>180000</v>
      </c>
    </row>
    <row r="123" spans="1:35" x14ac:dyDescent="0.3">
      <c r="A123" s="22">
        <v>0.78125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>
        <v>9500000</v>
      </c>
      <c r="AE123" s="20"/>
      <c r="AF123" s="20"/>
      <c r="AG123" s="20"/>
      <c r="AH123" s="20"/>
      <c r="AI123" s="20">
        <v>9500000</v>
      </c>
    </row>
    <row r="124" spans="1:35" x14ac:dyDescent="0.3">
      <c r="A124" s="22">
        <v>0.875</v>
      </c>
      <c r="B124" s="20"/>
      <c r="C124" s="20"/>
      <c r="D124" s="20"/>
      <c r="E124" s="20"/>
      <c r="F124" s="20"/>
      <c r="G124" s="20"/>
      <c r="H124" s="20"/>
      <c r="I124" s="20">
        <v>1500000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>
        <v>1500000</v>
      </c>
    </row>
    <row r="125" spans="1:35" x14ac:dyDescent="0.3">
      <c r="A125" s="21" t="s">
        <v>253</v>
      </c>
      <c r="B125" s="20">
        <v>3000</v>
      </c>
      <c r="C125" s="20">
        <v>2500</v>
      </c>
      <c r="D125" s="20">
        <v>80000</v>
      </c>
      <c r="E125" s="20">
        <v>18000</v>
      </c>
      <c r="F125" s="20">
        <v>6800</v>
      </c>
      <c r="G125" s="20">
        <v>644800</v>
      </c>
      <c r="H125" s="20">
        <v>54000</v>
      </c>
      <c r="I125" s="20">
        <v>1565750</v>
      </c>
      <c r="J125" s="20">
        <v>3000</v>
      </c>
      <c r="K125" s="20">
        <v>9450</v>
      </c>
      <c r="L125" s="20">
        <v>500</v>
      </c>
      <c r="M125" s="20">
        <v>3222000</v>
      </c>
      <c r="N125" s="20">
        <v>50900</v>
      </c>
      <c r="O125" s="20">
        <v>118000</v>
      </c>
      <c r="P125" s="20">
        <v>16500</v>
      </c>
      <c r="Q125" s="20">
        <v>2510000</v>
      </c>
      <c r="R125" s="20">
        <v>176300</v>
      </c>
      <c r="S125" s="20">
        <v>800</v>
      </c>
      <c r="T125" s="20">
        <v>75000</v>
      </c>
      <c r="U125" s="20">
        <v>32000</v>
      </c>
      <c r="V125" s="20">
        <v>342000</v>
      </c>
      <c r="W125" s="20">
        <v>3400</v>
      </c>
      <c r="X125" s="20">
        <v>50000</v>
      </c>
      <c r="Y125" s="20">
        <v>4000</v>
      </c>
      <c r="Z125" s="20">
        <v>1200</v>
      </c>
      <c r="AA125" s="20">
        <v>8000</v>
      </c>
      <c r="AB125" s="20">
        <v>350000</v>
      </c>
      <c r="AC125" s="20">
        <v>1000</v>
      </c>
      <c r="AD125" s="20">
        <v>9545500</v>
      </c>
      <c r="AE125" s="20">
        <v>539420</v>
      </c>
      <c r="AF125" s="20">
        <v>781000</v>
      </c>
      <c r="AG125" s="20">
        <v>4150</v>
      </c>
      <c r="AH125" s="20">
        <v>45000</v>
      </c>
      <c r="AI125" s="20">
        <v>20263970</v>
      </c>
    </row>
  </sheetData>
  <mergeCells count="1">
    <mergeCell ref="A1:A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zoomScale="70" zoomScaleNormal="70" workbookViewId="0">
      <selection sqref="A1:AB1"/>
    </sheetView>
  </sheetViews>
  <sheetFormatPr defaultRowHeight="14.4" x14ac:dyDescent="0.3"/>
  <cols>
    <col min="1" max="1" width="2.5546875" style="23" customWidth="1"/>
    <col min="2" max="2" width="17.77734375" style="23" customWidth="1"/>
    <col min="3" max="3" width="15.77734375" style="23" customWidth="1"/>
    <col min="4" max="4" width="0.88671875" style="23" customWidth="1"/>
    <col min="5" max="16384" width="8.88671875" style="23"/>
  </cols>
  <sheetData>
    <row r="1" spans="1:28" ht="76.2" customHeight="1" x14ac:dyDescent="1.35">
      <c r="A1" s="36" t="s">
        <v>260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5" spans="1:28" x14ac:dyDescent="0.3">
      <c r="C5" s="24"/>
    </row>
    <row r="6" spans="1:28" ht="34.200000000000003" customHeight="1" x14ac:dyDescent="0.3"/>
    <row r="7" spans="1:28" ht="15.6" x14ac:dyDescent="0.3">
      <c r="B7" s="25" t="s">
        <v>256</v>
      </c>
      <c r="C7" s="26">
        <v>45236</v>
      </c>
    </row>
    <row r="8" spans="1:28" ht="15.6" x14ac:dyDescent="0.3">
      <c r="B8" s="25" t="s">
        <v>257</v>
      </c>
      <c r="C8" s="26">
        <v>45255</v>
      </c>
      <c r="E8" s="27"/>
    </row>
    <row r="9" spans="1:28" ht="15" thickBot="1" x14ac:dyDescent="0.35"/>
    <row r="10" spans="1:28" ht="16.8" thickTop="1" thickBot="1" x14ac:dyDescent="0.35">
      <c r="B10" s="28" t="s">
        <v>4</v>
      </c>
      <c r="C10" s="28" t="s">
        <v>5</v>
      </c>
    </row>
    <row r="11" spans="1:28" ht="15.6" thickTop="1" thickBot="1" x14ac:dyDescent="0.35">
      <c r="B11" s="29" t="s">
        <v>12</v>
      </c>
      <c r="C11" s="30">
        <f>SUMIFS(Table1[Amount],Table1[Category],Dashboard!B11,Table1[Date],"&gt;="&amp;Dashboard!$C$7,Table1[Date],"&lt;="&amp;Dashboard!$C$8)</f>
        <v>9450</v>
      </c>
      <c r="D11" s="31">
        <f>C11/$C$44</f>
        <v>4.6634494622722005E-4</v>
      </c>
    </row>
    <row r="12" spans="1:28" ht="15.6" thickTop="1" thickBot="1" x14ac:dyDescent="0.35">
      <c r="B12" s="29" t="s">
        <v>20</v>
      </c>
      <c r="C12" s="30">
        <f>SUMIFS(Table1[Amount],Table1[Category],Dashboard!B12,Table1[Date],"&gt;="&amp;Dashboard!$C$7,Table1[Date],"&lt;="&amp;Dashboard!$C$8)</f>
        <v>539420</v>
      </c>
      <c r="D12" s="31">
        <f t="shared" ref="D12:D43" si="0">C12/$C$44</f>
        <v>2.6619660412051539E-2</v>
      </c>
    </row>
    <row r="13" spans="1:28" ht="15.6" thickTop="1" thickBot="1" x14ac:dyDescent="0.35">
      <c r="B13" s="29" t="s">
        <v>31</v>
      </c>
      <c r="C13" s="30">
        <f>SUMIFS(Table1[Amount],Table1[Category],Dashboard!B13,Table1[Date],"&gt;="&amp;Dashboard!$C$7,Table1[Date],"&lt;="&amp;Dashboard!$C$8)</f>
        <v>3000</v>
      </c>
      <c r="D13" s="31">
        <f t="shared" si="0"/>
        <v>1.4804601467530794E-4</v>
      </c>
    </row>
    <row r="14" spans="1:28" ht="15.6" thickTop="1" thickBot="1" x14ac:dyDescent="0.35">
      <c r="B14" s="29" t="s">
        <v>36</v>
      </c>
      <c r="C14" s="30">
        <f>SUMIFS(Table1[Amount],Table1[Category],Dashboard!B14,Table1[Date],"&gt;="&amp;Dashboard!$C$7,Table1[Date],"&lt;="&amp;Dashboard!$C$8)</f>
        <v>8000</v>
      </c>
      <c r="D14" s="31">
        <f t="shared" si="0"/>
        <v>3.9478937246748789E-4</v>
      </c>
    </row>
    <row r="15" spans="1:28" ht="15.6" thickTop="1" thickBot="1" x14ac:dyDescent="0.35">
      <c r="B15" s="29" t="s">
        <v>44</v>
      </c>
      <c r="C15" s="30">
        <f>SUMIFS(Table1[Amount],Table1[Category],Dashboard!B15,Table1[Date],"&gt;="&amp;Dashboard!$C$7,Table1[Date],"&lt;="&amp;Dashboard!$C$8)</f>
        <v>1565750</v>
      </c>
      <c r="D15" s="31">
        <f t="shared" si="0"/>
        <v>7.7267682492621143E-2</v>
      </c>
    </row>
    <row r="16" spans="1:28" ht="15.6" thickTop="1" thickBot="1" x14ac:dyDescent="0.35">
      <c r="B16" s="29" t="s">
        <v>53</v>
      </c>
      <c r="C16" s="30">
        <f>SUMIFS(Table1[Amount],Table1[Category],Dashboard!B16,Table1[Date],"&gt;="&amp;Dashboard!$C$7,Table1[Date],"&lt;="&amp;Dashboard!$C$8)</f>
        <v>3222000</v>
      </c>
      <c r="D16" s="31">
        <f t="shared" si="0"/>
        <v>0.15900141976128074</v>
      </c>
    </row>
    <row r="17" spans="2:4" ht="15.6" thickTop="1" thickBot="1" x14ac:dyDescent="0.35">
      <c r="B17" s="29" t="s">
        <v>56</v>
      </c>
      <c r="C17" s="30">
        <f>SUMIFS(Table1[Amount],Table1[Category],Dashboard!B17,Table1[Date],"&gt;="&amp;Dashboard!$C$7,Table1[Date],"&lt;="&amp;Dashboard!$C$8)</f>
        <v>644800</v>
      </c>
      <c r="D17" s="31">
        <f t="shared" si="0"/>
        <v>3.1820023420879522E-2</v>
      </c>
    </row>
    <row r="18" spans="2:4" ht="15.6" thickTop="1" thickBot="1" x14ac:dyDescent="0.35">
      <c r="B18" s="29" t="s">
        <v>66</v>
      </c>
      <c r="C18" s="30">
        <f>SUMIFS(Table1[Amount],Table1[Category],Dashboard!B18,Table1[Date],"&gt;="&amp;Dashboard!$C$7,Table1[Date],"&lt;="&amp;Dashboard!$C$8)</f>
        <v>4150</v>
      </c>
      <c r="D18" s="31">
        <f t="shared" si="0"/>
        <v>2.0479698696750933E-4</v>
      </c>
    </row>
    <row r="19" spans="2:4" ht="15.6" thickTop="1" thickBot="1" x14ac:dyDescent="0.35">
      <c r="B19" s="29" t="s">
        <v>69</v>
      </c>
      <c r="C19" s="30">
        <f>SUMIFS(Table1[Amount],Table1[Category],Dashboard!B19,Table1[Date],"&gt;="&amp;Dashboard!$C$7,Table1[Date],"&lt;="&amp;Dashboard!$C$8)</f>
        <v>1200</v>
      </c>
      <c r="D19" s="31">
        <f t="shared" si="0"/>
        <v>5.9218405870123176E-5</v>
      </c>
    </row>
    <row r="20" spans="2:4" ht="15.6" thickTop="1" thickBot="1" x14ac:dyDescent="0.35">
      <c r="B20" s="29" t="s">
        <v>61</v>
      </c>
      <c r="C20" s="30">
        <f>SUMIFS(Table1[Amount],Table1[Category],Dashboard!B20,Table1[Date],"&gt;="&amp;Dashboard!$C$7,Table1[Date],"&lt;="&amp;Dashboard!$C$8)</f>
        <v>500</v>
      </c>
      <c r="D20" s="31">
        <f t="shared" si="0"/>
        <v>2.4674335779217993E-5</v>
      </c>
    </row>
    <row r="21" spans="2:4" ht="15.6" thickTop="1" thickBot="1" x14ac:dyDescent="0.35">
      <c r="B21" s="29" t="s">
        <v>74</v>
      </c>
      <c r="C21" s="30">
        <f>SUMIFS(Table1[Amount],Table1[Category],Dashboard!B21,Table1[Date],"&gt;="&amp;Dashboard!$C$7,Table1[Date],"&lt;="&amp;Dashboard!$C$8)</f>
        <v>9545500</v>
      </c>
      <c r="D21" s="31">
        <f t="shared" si="0"/>
        <v>0.47105774436105069</v>
      </c>
    </row>
    <row r="22" spans="2:4" ht="15.6" thickTop="1" thickBot="1" x14ac:dyDescent="0.35">
      <c r="B22" s="29" t="s">
        <v>76</v>
      </c>
      <c r="C22" s="30">
        <f>SUMIFS(Table1[Amount],Table1[Category],Dashboard!B22,Table1[Date],"&gt;="&amp;Dashboard!$C$7,Table1[Date],"&lt;="&amp;Dashboard!$C$8)</f>
        <v>800</v>
      </c>
      <c r="D22" s="31">
        <f t="shared" si="0"/>
        <v>3.9478937246748789E-5</v>
      </c>
    </row>
    <row r="23" spans="2:4" ht="15.6" thickTop="1" thickBot="1" x14ac:dyDescent="0.35">
      <c r="B23" s="29" t="s">
        <v>81</v>
      </c>
      <c r="C23" s="30">
        <f>SUMIFS(Table1[Amount],Table1[Category],Dashboard!B23,Table1[Date],"&gt;="&amp;Dashboard!$C$7,Table1[Date],"&lt;="&amp;Dashboard!$C$8)</f>
        <v>118000</v>
      </c>
      <c r="D23" s="31">
        <f t="shared" si="0"/>
        <v>5.8231432438954457E-3</v>
      </c>
    </row>
    <row r="24" spans="2:4" ht="15.6" thickTop="1" thickBot="1" x14ac:dyDescent="0.35">
      <c r="B24" s="29" t="s">
        <v>85</v>
      </c>
      <c r="C24" s="30">
        <f>SUMIFS(Table1[Amount],Table1[Category],Dashboard!B24,Table1[Date],"&gt;="&amp;Dashboard!$C$7,Table1[Date],"&lt;="&amp;Dashboard!$C$8)</f>
        <v>16500</v>
      </c>
      <c r="D24" s="31">
        <f t="shared" si="0"/>
        <v>8.1425308071419371E-4</v>
      </c>
    </row>
    <row r="25" spans="2:4" ht="15.6" thickTop="1" thickBot="1" x14ac:dyDescent="0.35">
      <c r="B25" s="29" t="s">
        <v>87</v>
      </c>
      <c r="C25" s="30">
        <f>SUMIFS(Table1[Amount],Table1[Category],Dashboard!B25,Table1[Date],"&gt;="&amp;Dashboard!$C$7,Table1[Date],"&lt;="&amp;Dashboard!$C$8)</f>
        <v>3400</v>
      </c>
      <c r="D25" s="31">
        <f t="shared" si="0"/>
        <v>1.6778548329868235E-4</v>
      </c>
    </row>
    <row r="26" spans="2:4" ht="15.6" thickTop="1" thickBot="1" x14ac:dyDescent="0.35">
      <c r="B26" s="29" t="s">
        <v>93</v>
      </c>
      <c r="C26" s="30">
        <f>SUMIFS(Table1[Amount],Table1[Category],Dashboard!B26,Table1[Date],"&gt;="&amp;Dashboard!$C$7,Table1[Date],"&lt;="&amp;Dashboard!$C$8)</f>
        <v>50900</v>
      </c>
      <c r="D26" s="31">
        <f t="shared" si="0"/>
        <v>2.5118473823243915E-3</v>
      </c>
    </row>
    <row r="27" spans="2:4" ht="15.6" thickTop="1" thickBot="1" x14ac:dyDescent="0.35">
      <c r="B27" s="29" t="s">
        <v>90</v>
      </c>
      <c r="C27" s="30">
        <f>SUMIFS(Table1[Amount],Table1[Category],Dashboard!B27,Table1[Date],"&gt;="&amp;Dashboard!$C$7,Table1[Date],"&lt;="&amp;Dashboard!$C$8)</f>
        <v>3000</v>
      </c>
      <c r="D27" s="31">
        <f t="shared" si="0"/>
        <v>1.4804601467530794E-4</v>
      </c>
    </row>
    <row r="28" spans="2:4" ht="15.6" thickTop="1" thickBot="1" x14ac:dyDescent="0.35">
      <c r="B28" s="29" t="s">
        <v>96</v>
      </c>
      <c r="C28" s="30">
        <f>SUMIFS(Table1[Amount],Table1[Category],Dashboard!B28,Table1[Date],"&gt;="&amp;Dashboard!$C$7,Table1[Date],"&lt;="&amp;Dashboard!$C$8)</f>
        <v>781000</v>
      </c>
      <c r="D28" s="31">
        <f t="shared" si="0"/>
        <v>3.8541312487138504E-2</v>
      </c>
    </row>
    <row r="29" spans="2:4" ht="15.6" thickTop="1" thickBot="1" x14ac:dyDescent="0.35">
      <c r="B29" s="29" t="s">
        <v>101</v>
      </c>
      <c r="C29" s="30">
        <f>SUMIFS(Table1[Amount],Table1[Category],Dashboard!B29,Table1[Date],"&gt;="&amp;Dashboard!$C$7,Table1[Date],"&lt;="&amp;Dashboard!$C$8)</f>
        <v>54000</v>
      </c>
      <c r="D29" s="31">
        <f t="shared" si="0"/>
        <v>2.6648282641555431E-3</v>
      </c>
    </row>
    <row r="30" spans="2:4" ht="15.6" thickTop="1" thickBot="1" x14ac:dyDescent="0.35">
      <c r="B30" s="29" t="s">
        <v>110</v>
      </c>
      <c r="C30" s="30">
        <f>SUMIFS(Table1[Amount],Table1[Category],Dashboard!B30,Table1[Date],"&gt;="&amp;Dashboard!$C$7,Table1[Date],"&lt;="&amp;Dashboard!$C$8)</f>
        <v>1000</v>
      </c>
      <c r="D30" s="31">
        <f t="shared" si="0"/>
        <v>4.9348671558435986E-5</v>
      </c>
    </row>
    <row r="31" spans="2:4" ht="15.6" thickTop="1" thickBot="1" x14ac:dyDescent="0.35">
      <c r="B31" s="29" t="s">
        <v>115</v>
      </c>
      <c r="C31" s="30">
        <f>SUMIFS(Table1[Amount],Table1[Category],Dashboard!B31,Table1[Date],"&gt;="&amp;Dashboard!$C$7,Table1[Date],"&lt;="&amp;Dashboard!$C$8)</f>
        <v>176300</v>
      </c>
      <c r="D31" s="31">
        <f t="shared" si="0"/>
        <v>8.7001707957522646E-3</v>
      </c>
    </row>
    <row r="32" spans="2:4" ht="15.6" thickTop="1" thickBot="1" x14ac:dyDescent="0.35">
      <c r="B32" s="29" t="s">
        <v>119</v>
      </c>
      <c r="C32" s="30">
        <f>SUMIFS(Table1[Amount],Table1[Category],Dashboard!B32,Table1[Date],"&gt;="&amp;Dashboard!$C$7,Table1[Date],"&lt;="&amp;Dashboard!$C$8)</f>
        <v>2500</v>
      </c>
      <c r="D32" s="31">
        <f t="shared" si="0"/>
        <v>1.2337167889608995E-4</v>
      </c>
    </row>
    <row r="33" spans="2:4" ht="15.6" thickTop="1" thickBot="1" x14ac:dyDescent="0.35">
      <c r="B33" s="29" t="s">
        <v>122</v>
      </c>
      <c r="C33" s="30">
        <f>SUMIFS(Table1[Amount],Table1[Category],Dashboard!B33,Table1[Date],"&gt;="&amp;Dashboard!$C$7,Table1[Date],"&lt;="&amp;Dashboard!$C$8)</f>
        <v>2510000</v>
      </c>
      <c r="D33" s="31">
        <f t="shared" si="0"/>
        <v>0.12386516561167432</v>
      </c>
    </row>
    <row r="34" spans="2:4" ht="15.6" thickTop="1" thickBot="1" x14ac:dyDescent="0.35">
      <c r="B34" s="29" t="s">
        <v>127</v>
      </c>
      <c r="C34" s="30">
        <f>SUMIFS(Table1[Amount],Table1[Category],Dashboard!B34,Table1[Date],"&gt;="&amp;Dashboard!$C$7,Table1[Date],"&lt;="&amp;Dashboard!$C$8)</f>
        <v>4000</v>
      </c>
      <c r="D34" s="31">
        <f t="shared" si="0"/>
        <v>1.9739468623374394E-4</v>
      </c>
    </row>
    <row r="35" spans="2:4" ht="15.6" thickTop="1" thickBot="1" x14ac:dyDescent="0.35">
      <c r="B35" s="29" t="s">
        <v>128</v>
      </c>
      <c r="C35" s="30">
        <f>SUMIFS(Table1[Amount],Table1[Category],Dashboard!B35,Table1[Date],"&gt;="&amp;Dashboard!$C$7,Table1[Date],"&lt;="&amp;Dashboard!$C$8)</f>
        <v>342000</v>
      </c>
      <c r="D35" s="31">
        <f t="shared" si="0"/>
        <v>1.6877245672985108E-2</v>
      </c>
    </row>
    <row r="36" spans="2:4" ht="15.6" thickTop="1" thickBot="1" x14ac:dyDescent="0.35">
      <c r="B36" s="29" t="s">
        <v>129</v>
      </c>
      <c r="C36" s="30">
        <f>SUMIFS(Table1[Amount],Table1[Category],Dashboard!B36,Table1[Date],"&gt;="&amp;Dashboard!$C$7,Table1[Date],"&lt;="&amp;Dashboard!$C$8)</f>
        <v>45000</v>
      </c>
      <c r="D36" s="31">
        <f t="shared" si="0"/>
        <v>2.2206902201296194E-3</v>
      </c>
    </row>
    <row r="37" spans="2:4" ht="15.6" thickTop="1" thickBot="1" x14ac:dyDescent="0.35">
      <c r="B37" s="29" t="s">
        <v>130</v>
      </c>
      <c r="C37" s="30">
        <f>SUMIFS(Table1[Amount],Table1[Category],Dashboard!B37,Table1[Date],"&gt;="&amp;Dashboard!$C$7,Table1[Date],"&lt;="&amp;Dashboard!$C$8)</f>
        <v>32000</v>
      </c>
      <c r="D37" s="31">
        <f t="shared" si="0"/>
        <v>1.5791574898699515E-3</v>
      </c>
    </row>
    <row r="38" spans="2:4" ht="15.6" thickTop="1" thickBot="1" x14ac:dyDescent="0.35">
      <c r="B38" s="29" t="s">
        <v>131</v>
      </c>
      <c r="C38" s="30">
        <f>SUMIFS(Table1[Amount],Table1[Category],Dashboard!B38,Table1[Date],"&gt;="&amp;Dashboard!$C$7,Table1[Date],"&lt;="&amp;Dashboard!$C$8)</f>
        <v>75000</v>
      </c>
      <c r="D38" s="31">
        <f t="shared" si="0"/>
        <v>3.7011503668826985E-3</v>
      </c>
    </row>
    <row r="39" spans="2:4" ht="15.6" thickTop="1" thickBot="1" x14ac:dyDescent="0.35">
      <c r="B39" s="29" t="s">
        <v>132</v>
      </c>
      <c r="C39" s="30">
        <f>SUMIFS(Table1[Amount],Table1[Category],Dashboard!B39,Table1[Date],"&gt;="&amp;Dashboard!$C$7,Table1[Date],"&lt;="&amp;Dashboard!$C$8)</f>
        <v>6800</v>
      </c>
      <c r="D39" s="31">
        <f t="shared" si="0"/>
        <v>3.3557096659736469E-4</v>
      </c>
    </row>
    <row r="40" spans="2:4" ht="15.6" thickTop="1" thickBot="1" x14ac:dyDescent="0.35">
      <c r="B40" s="29" t="s">
        <v>133</v>
      </c>
      <c r="C40" s="30">
        <f>SUMIFS(Table1[Amount],Table1[Category],Dashboard!B40,Table1[Date],"&gt;="&amp;Dashboard!$C$7,Table1[Date],"&lt;="&amp;Dashboard!$C$8)</f>
        <v>80000</v>
      </c>
      <c r="D40" s="31">
        <f t="shared" si="0"/>
        <v>3.9478937246748783E-3</v>
      </c>
    </row>
    <row r="41" spans="2:4" ht="15.6" thickTop="1" thickBot="1" x14ac:dyDescent="0.35">
      <c r="B41" s="29" t="s">
        <v>134</v>
      </c>
      <c r="C41" s="30">
        <f>SUMIFS(Table1[Amount],Table1[Category],Dashboard!B41,Table1[Date],"&gt;="&amp;Dashboard!$C$7,Table1[Date],"&lt;="&amp;Dashboard!$C$8)</f>
        <v>350000</v>
      </c>
      <c r="D41" s="31">
        <f t="shared" si="0"/>
        <v>1.7272035045452595E-2</v>
      </c>
    </row>
    <row r="42" spans="2:4" ht="15.6" thickTop="1" thickBot="1" x14ac:dyDescent="0.35">
      <c r="B42" s="29" t="s">
        <v>135</v>
      </c>
      <c r="C42" s="30">
        <f>SUMIFS(Table1[Amount],Table1[Category],Dashboard!B42,Table1[Date],"&gt;="&amp;Dashboard!$C$7,Table1[Date],"&lt;="&amp;Dashboard!$C$8)</f>
        <v>18000</v>
      </c>
      <c r="D42" s="31">
        <f t="shared" si="0"/>
        <v>8.8827608805184773E-4</v>
      </c>
    </row>
    <row r="43" spans="2:4" ht="15.6" thickTop="1" thickBot="1" x14ac:dyDescent="0.35">
      <c r="B43" s="29" t="s">
        <v>136</v>
      </c>
      <c r="C43" s="30">
        <f>SUMIFS(Table1[Amount],Table1[Category],Dashboard!B43,Table1[Date],"&gt;="&amp;Dashboard!$C$7,Table1[Date],"&lt;="&amp;Dashboard!$C$8)</f>
        <v>50000</v>
      </c>
      <c r="D43" s="31">
        <f t="shared" si="0"/>
        <v>2.4674335779217992E-3</v>
      </c>
    </row>
    <row r="44" spans="2:4" ht="16.8" thickTop="1" thickBot="1" x14ac:dyDescent="0.35">
      <c r="B44" s="32" t="s">
        <v>258</v>
      </c>
      <c r="C44" s="33">
        <f>SUM(C11:C43)</f>
        <v>20263970</v>
      </c>
    </row>
    <row r="45" spans="2:4" ht="15" thickTop="1" x14ac:dyDescent="0.3"/>
  </sheetData>
  <mergeCells count="1">
    <mergeCell ref="A1:A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2025-04-22T06:01:21Z</dcterms:created>
  <dcterms:modified xsi:type="dcterms:W3CDTF">2025-04-23T09:51:35Z</dcterms:modified>
</cp:coreProperties>
</file>