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A53418A6-D614-42EE-91F3-6F366D4AE583}" xr6:coauthVersionLast="47" xr6:coauthVersionMax="47" xr10:uidLastSave="{00000000-0000-0000-0000-000000000000}"/>
  <bookViews>
    <workbookView xWindow="-110" yWindow="-110" windowWidth="19420" windowHeight="103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6" i="11" l="1"/>
  <c r="E36" i="11"/>
  <c r="E35" i="11"/>
  <c r="E34" i="11"/>
  <c r="F33" i="11"/>
  <c r="F34" i="11"/>
  <c r="E33" i="11"/>
  <c r="F32" i="11"/>
  <c r="F35" i="11" s="1"/>
  <c r="E39" i="11"/>
  <c r="F39" i="11" s="1"/>
  <c r="F37" i="11"/>
  <c r="E38" i="11" s="1"/>
  <c r="F38" i="11" s="1"/>
  <c r="E24" i="11" l="1"/>
  <c r="F18" i="11"/>
  <c r="F17" i="11"/>
  <c r="F11" i="11"/>
  <c r="E12" i="11" s="1"/>
  <c r="F12" i="11" s="1"/>
  <c r="E9" i="11"/>
  <c r="F9" i="11" s="1"/>
  <c r="E10" i="11" s="1"/>
  <c r="F10" i="11" s="1"/>
  <c r="H7" i="11"/>
  <c r="H35" i="11" l="1"/>
  <c r="I5" i="11"/>
  <c r="H47" i="11"/>
  <c r="H46" i="11"/>
  <c r="H45" i="11"/>
  <c r="H44" i="11"/>
  <c r="H43" i="11"/>
  <c r="H42" i="11"/>
  <c r="H40" i="11"/>
  <c r="H32" i="11"/>
  <c r="H31" i="11"/>
  <c r="H16" i="11"/>
  <c r="H8" i="11"/>
  <c r="H9" i="11" l="1"/>
  <c r="I6" i="11"/>
  <c r="H41" i="11" l="1"/>
  <c r="H39" i="11"/>
  <c r="H10" i="11"/>
  <c r="H37" i="11"/>
  <c r="H17" i="11"/>
  <c r="J5" i="11"/>
  <c r="K5" i="11" s="1"/>
  <c r="L5" i="11" s="1"/>
  <c r="M5" i="11" s="1"/>
  <c r="N5" i="11" s="1"/>
  <c r="O5" i="11" s="1"/>
  <c r="P5" i="11" s="1"/>
  <c r="I4" i="11"/>
  <c r="H38" i="11" l="1"/>
  <c r="H18" i="11"/>
  <c r="E25" i="11"/>
  <c r="E26" i="11" s="1"/>
  <c r="E27" i="11" s="1"/>
  <c r="E28" i="11" s="1"/>
  <c r="H11" i="11"/>
  <c r="H12" i="11"/>
  <c r="P4" i="11"/>
  <c r="Q5" i="11"/>
  <c r="R5" i="11" s="1"/>
  <c r="S5" i="11" s="1"/>
  <c r="T5" i="11" s="1"/>
  <c r="U5" i="11" s="1"/>
  <c r="V5" i="11" s="1"/>
  <c r="W5" i="11" s="1"/>
  <c r="J6" i="11"/>
  <c r="H25" i="11" l="1"/>
  <c r="H24" i="1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AR5" i="11" s="1"/>
  <c r="M6" i="11"/>
  <c r="AS5" i="11" l="1"/>
  <c r="AR4" i="11"/>
  <c r="AR6" i="11"/>
  <c r="AK4" i="11"/>
  <c r="N6" i="11"/>
  <c r="AT5" i="11" l="1"/>
  <c r="AS6" i="11"/>
  <c r="O6" i="11"/>
  <c r="AT6" i="11" l="1"/>
  <c r="AU5" i="11"/>
  <c r="P6" i="11"/>
  <c r="Q6" i="11"/>
  <c r="AU6" i="11" l="1"/>
  <c r="AV5" i="11"/>
  <c r="R6" i="11"/>
  <c r="AV6" i="11" l="1"/>
  <c r="AW5" i="11"/>
  <c r="S6" i="11"/>
  <c r="AW6" i="11" l="1"/>
  <c r="AX5" i="11"/>
  <c r="T6" i="11"/>
  <c r="AY5" i="11" l="1"/>
  <c r="AX6" i="11"/>
  <c r="U6" i="11"/>
  <c r="AY4" i="11" l="1"/>
  <c r="AZ5" i="11"/>
  <c r="AY6" i="11"/>
  <c r="V6" i="11"/>
  <c r="BA5" i="11" l="1"/>
  <c r="AZ6" i="11"/>
  <c r="W6" i="11"/>
  <c r="BB5" i="11" l="1"/>
  <c r="BA6" i="11"/>
  <c r="X6" i="11"/>
  <c r="BB6" i="11" l="1"/>
  <c r="BC5" i="11"/>
  <c r="Y6" i="11"/>
  <c r="BD5" i="11" l="1"/>
  <c r="BC6" i="11"/>
  <c r="Z6" i="11"/>
  <c r="BE5" i="11" l="1"/>
  <c r="BD6" i="11"/>
  <c r="AA6" i="11"/>
  <c r="BF5" i="11" l="1"/>
  <c r="BE6" i="11"/>
  <c r="AB6" i="11"/>
  <c r="BF6" i="11" l="1"/>
  <c r="BF4" i="11"/>
  <c r="BG5" i="11"/>
  <c r="AC6" i="11"/>
  <c r="BH5" i="11" l="1"/>
  <c r="BG6" i="11"/>
  <c r="AD6" i="11"/>
  <c r="BI5" i="11" l="1"/>
  <c r="BH6" i="11"/>
  <c r="AE6" i="11"/>
  <c r="BJ5" i="11" l="1"/>
  <c r="BI6" i="11"/>
  <c r="AF6" i="11"/>
  <c r="BK5" i="11" l="1"/>
  <c r="BJ6" i="11"/>
  <c r="AG6" i="11"/>
  <c r="BL5" i="11" l="1"/>
  <c r="BK6" i="11"/>
  <c r="AH6" i="11"/>
  <c r="BL6" i="11" l="1"/>
  <c r="BM5" i="11"/>
  <c r="AI6" i="11"/>
  <c r="BN5" i="11" l="1"/>
  <c r="BM4" i="11"/>
  <c r="BM6" i="11"/>
  <c r="AJ6" i="11"/>
  <c r="BO5" i="11" l="1"/>
  <c r="BN6" i="11"/>
  <c r="AK6" i="11"/>
  <c r="BP5" i="11" l="1"/>
  <c r="BO6" i="11"/>
  <c r="AL6" i="11"/>
  <c r="BP6" i="11" l="1"/>
  <c r="BQ5" i="11"/>
  <c r="AM6" i="11"/>
  <c r="BR5" i="11" l="1"/>
  <c r="BQ6" i="11"/>
  <c r="AN6" i="11"/>
  <c r="BR6" i="11" l="1"/>
  <c r="BS5" i="11"/>
  <c r="AO6" i="11"/>
  <c r="BT5" i="11" l="1"/>
  <c r="BS6" i="11"/>
  <c r="AP6" i="11"/>
  <c r="BU5" i="11" l="1"/>
  <c r="BT6" i="11"/>
  <c r="BT4" i="11"/>
  <c r="AQ6" i="11"/>
  <c r="BV5" i="11" l="1"/>
  <c r="BU6" i="11"/>
  <c r="BW5" i="11" l="1"/>
  <c r="BV6" i="11"/>
  <c r="BX5" i="11" l="1"/>
  <c r="BW6" i="11"/>
  <c r="BY5" i="11" l="1"/>
  <c r="BX6" i="11"/>
  <c r="BZ5" i="11" l="1"/>
  <c r="BY6" i="11"/>
  <c r="CA5" i="11" l="1"/>
  <c r="BZ6" i="11"/>
  <c r="CA4" i="11" l="1"/>
  <c r="CA6" i="11"/>
  <c r="CB5" i="11"/>
  <c r="CC5" i="11" l="1"/>
  <c r="CB6" i="11"/>
  <c r="CC6" i="11" l="1"/>
  <c r="CD5" i="11"/>
  <c r="CE5" i="11" l="1"/>
  <c r="CD6" i="11"/>
  <c r="CF5" i="11" l="1"/>
  <c r="CE6" i="11"/>
  <c r="CG5" i="11" l="1"/>
  <c r="CF6" i="11"/>
  <c r="CG6" i="11" l="1"/>
  <c r="CH5" i="11"/>
  <c r="CI5" i="11" l="1"/>
  <c r="CH6" i="11"/>
  <c r="CH4" i="11"/>
  <c r="CI6" i="11" l="1"/>
  <c r="CJ5" i="11"/>
  <c r="CJ6" i="11" l="1"/>
  <c r="CK5" i="11"/>
  <c r="CK6" i="11" l="1"/>
  <c r="CL5" i="11"/>
  <c r="CL6" i="11" l="1"/>
  <c r="CM5" i="11"/>
  <c r="CN5" i="11" l="1"/>
  <c r="CM6" i="11"/>
  <c r="CO5" i="11" l="1"/>
  <c r="CN6" i="11"/>
  <c r="CP5" i="11" l="1"/>
  <c r="CO4" i="11"/>
  <c r="CO6" i="11"/>
  <c r="CQ5" i="11" l="1"/>
  <c r="CP6" i="11"/>
  <c r="CR5" i="11" l="1"/>
  <c r="CQ6" i="11"/>
  <c r="CR6" i="11" l="1"/>
  <c r="CS5" i="11"/>
  <c r="CS6" i="11" l="1"/>
  <c r="CT5" i="11"/>
  <c r="CT6" i="11" l="1"/>
  <c r="CU5" i="11"/>
  <c r="CU6" i="11" l="1"/>
  <c r="CV5" i="11"/>
  <c r="CV4" i="11" l="1"/>
  <c r="CW5" i="11"/>
  <c r="CV6" i="11"/>
  <c r="CX5" i="11" l="1"/>
  <c r="CW6" i="11"/>
  <c r="CX6" i="11" l="1"/>
  <c r="CY5" i="11"/>
  <c r="CY6" i="11" l="1"/>
  <c r="CZ5" i="11"/>
  <c r="CZ6" i="11" l="1"/>
  <c r="DA5" i="11"/>
  <c r="DA6" i="11" l="1"/>
  <c r="DB5" i="11"/>
  <c r="DB6" i="11" l="1"/>
  <c r="DC5" i="11"/>
  <c r="DD5" i="11" l="1"/>
  <c r="DC4" i="11"/>
  <c r="DC6" i="11"/>
  <c r="DD6" i="11" l="1"/>
  <c r="DE5" i="11"/>
  <c r="DE6" i="11" l="1"/>
  <c r="DF5" i="11"/>
  <c r="DF6" i="11" l="1"/>
  <c r="DG5" i="11"/>
  <c r="DH5" i="11" l="1"/>
  <c r="DG6" i="11"/>
  <c r="DI5" i="11" l="1"/>
  <c r="DH6" i="11"/>
  <c r="DJ5" i="11" l="1"/>
  <c r="DI6" i="11"/>
  <c r="DJ4" i="11" l="1"/>
  <c r="DJ6" i="11"/>
  <c r="DK5" i="11"/>
  <c r="DK6" i="11" l="1"/>
  <c r="DL5" i="11"/>
  <c r="DL6" i="11" l="1"/>
  <c r="DM5" i="11"/>
  <c r="DN5" i="11" l="1"/>
  <c r="DM6" i="11"/>
  <c r="DN6" i="11" l="1"/>
  <c r="DO5" i="11"/>
  <c r="DP5" i="11" l="1"/>
  <c r="DO6" i="11"/>
  <c r="DQ5" i="11" l="1"/>
  <c r="DP6" i="11"/>
  <c r="DR5" i="11" l="1"/>
  <c r="DQ6" i="11"/>
  <c r="DQ4" i="11"/>
  <c r="DS5" i="11" l="1"/>
  <c r="DR6" i="11"/>
  <c r="DS6" i="11" l="1"/>
  <c r="DT5" i="11"/>
  <c r="DU5" i="11" l="1"/>
  <c r="DT6" i="11"/>
  <c r="DU6" i="11" l="1"/>
  <c r="DV5" i="11"/>
  <c r="DV6" i="11" l="1"/>
  <c r="DW5" i="11"/>
  <c r="DW6" i="11" l="1"/>
  <c r="DX5" i="11"/>
  <c r="DY5" i="11" l="1"/>
  <c r="DX4" i="11"/>
  <c r="DX6" i="11"/>
  <c r="DY6" i="11" l="1"/>
  <c r="DZ5" i="11"/>
  <c r="DZ6" i="11" l="1"/>
  <c r="EA5" i="11"/>
  <c r="EA6" i="11" l="1"/>
  <c r="EB5" i="11"/>
  <c r="EB6" i="11" l="1"/>
  <c r="EC5" i="11"/>
  <c r="ED5" i="11" l="1"/>
  <c r="EC6" i="11"/>
  <c r="EE5" i="11" l="1"/>
  <c r="ED6" i="11"/>
  <c r="EE4" i="11" l="1"/>
  <c r="EE6" i="11"/>
  <c r="EF5" i="11"/>
  <c r="EG5" i="11" l="1"/>
  <c r="EF6" i="11"/>
  <c r="EG6" i="11" l="1"/>
  <c r="EH5" i="11"/>
  <c r="EH6" i="11" l="1"/>
  <c r="EI5" i="11"/>
  <c r="EI6" i="11" l="1"/>
  <c r="EJ5" i="11"/>
  <c r="EJ6" i="11" l="1"/>
  <c r="EK5" i="11"/>
  <c r="EL5" i="11" l="1"/>
  <c r="EK6" i="11"/>
  <c r="EM5" i="11" l="1"/>
  <c r="EL4" i="11"/>
  <c r="EL6" i="11"/>
  <c r="EN5" i="11" l="1"/>
  <c r="EM6" i="11"/>
  <c r="EN6" i="11" l="1"/>
  <c r="EO5" i="11"/>
  <c r="EO6" i="11" l="1"/>
  <c r="EP5" i="11"/>
  <c r="EP6" i="11" l="1"/>
  <c r="EQ5" i="11"/>
  <c r="EQ6" i="11" l="1"/>
  <c r="ER5" i="11"/>
  <c r="ER6" i="11" l="1"/>
  <c r="ES5" i="11"/>
  <c r="ET5" i="11" l="1"/>
  <c r="ES6" i="11"/>
  <c r="ES4" i="11"/>
  <c r="ET6" i="11" l="1"/>
  <c r="EU5" i="11"/>
  <c r="EU6" i="11" l="1"/>
  <c r="EV5" i="11"/>
  <c r="EW5" i="11" l="1"/>
  <c r="EV6" i="11"/>
  <c r="EW6" i="11" l="1"/>
  <c r="EX5" i="11"/>
  <c r="EY5" i="11" l="1"/>
  <c r="EX6" i="11"/>
  <c r="EZ5" i="11" l="1"/>
  <c r="EY6" i="11"/>
  <c r="FA5" i="11" l="1"/>
  <c r="EZ4" i="11"/>
  <c r="EZ6" i="11"/>
  <c r="FB5" i="11" l="1"/>
  <c r="FA6" i="11"/>
  <c r="FB6" i="11" l="1"/>
  <c r="FC5" i="11"/>
  <c r="FC6" i="11" l="1"/>
  <c r="FD5" i="11"/>
  <c r="FD6" i="11" l="1"/>
  <c r="FE5" i="11"/>
  <c r="FF5" i="11" l="1"/>
  <c r="FE6" i="11"/>
  <c r="FG5" i="11" l="1"/>
  <c r="FF6" i="11"/>
  <c r="FH5" i="11" l="1"/>
  <c r="FG4" i="11"/>
  <c r="FG6" i="11"/>
  <c r="FI5" i="11" l="1"/>
  <c r="FH6" i="11"/>
  <c r="FI6" i="11" l="1"/>
  <c r="FJ5" i="11"/>
  <c r="FJ6" i="11" l="1"/>
  <c r="FK5" i="11"/>
  <c r="FK6" i="11" l="1"/>
  <c r="FL5" i="11"/>
  <c r="FM5" i="11" l="1"/>
  <c r="FL6" i="11"/>
  <c r="FM6" i="11" l="1"/>
  <c r="FN5" i="11"/>
  <c r="FO5" i="11" l="1"/>
  <c r="FN4" i="11"/>
  <c r="FN6" i="11"/>
  <c r="FP5" i="11" l="1"/>
  <c r="FO6" i="11"/>
  <c r="FP6" i="11" l="1"/>
  <c r="FQ5" i="11"/>
  <c r="FQ6" i="11" l="1"/>
  <c r="FR5" i="11"/>
  <c r="FR6" i="11" l="1"/>
  <c r="FS5" i="11"/>
  <c r="FT5" i="11" l="1"/>
  <c r="FS6" i="11"/>
  <c r="FU5" i="11" l="1"/>
  <c r="FT6" i="11"/>
  <c r="FU6" i="11" l="1"/>
  <c r="FU4" i="11"/>
  <c r="FV5" i="11"/>
  <c r="FW5" i="11" l="1"/>
  <c r="FV6" i="11"/>
  <c r="FX5" i="11" l="1"/>
  <c r="FW6" i="11"/>
  <c r="FX6" i="11" l="1"/>
  <c r="FY5" i="11"/>
  <c r="FY6" i="11" l="1"/>
  <c r="FZ5" i="11"/>
  <c r="FZ6" i="11" l="1"/>
  <c r="GA5" i="11"/>
  <c r="GB5" i="11" l="1"/>
  <c r="GA6" i="11"/>
  <c r="GB4" i="11" l="1"/>
  <c r="GC5" i="11"/>
  <c r="GB6" i="11"/>
  <c r="GC6" i="11" l="1"/>
  <c r="GD5" i="11"/>
  <c r="GD6" i="11" l="1"/>
  <c r="GE5" i="11"/>
  <c r="GF5" i="11" l="1"/>
  <c r="GE6" i="11"/>
  <c r="GF6" i="11" l="1"/>
  <c r="GG5" i="11"/>
  <c r="GG6" i="11" l="1"/>
  <c r="GH5" i="11"/>
  <c r="GH6" i="11" l="1"/>
  <c r="GI5" i="11"/>
  <c r="GJ5" i="11" l="1"/>
  <c r="GI4" i="11"/>
  <c r="GI6" i="11"/>
  <c r="GK5" i="11" l="1"/>
  <c r="GJ6" i="11"/>
  <c r="GL5" i="11" l="1"/>
  <c r="GK6" i="11"/>
  <c r="GM5" i="11" l="1"/>
  <c r="GL6" i="11"/>
  <c r="GN5" i="11" l="1"/>
  <c r="GM6" i="11"/>
  <c r="GO5" i="11" l="1"/>
  <c r="GN6" i="11"/>
  <c r="GO6" i="11" l="1"/>
  <c r="GP5" i="11"/>
  <c r="GQ5" i="11" l="1"/>
  <c r="GP4" i="11"/>
  <c r="GP6" i="11"/>
  <c r="GR5" i="11" l="1"/>
  <c r="GQ6" i="11"/>
  <c r="GS5" i="11" l="1"/>
  <c r="GR6" i="11"/>
  <c r="GT5" i="11" l="1"/>
  <c r="GS6" i="11"/>
  <c r="GT6" i="11" l="1"/>
  <c r="GU5" i="11"/>
  <c r="GU6" i="11" l="1"/>
  <c r="GV5" i="11"/>
  <c r="GV6" i="11" l="1"/>
  <c r="GW5" i="11"/>
  <c r="GW6" i="11" l="1"/>
  <c r="GX5" i="11"/>
  <c r="GW4" i="11"/>
  <c r="GY5" i="11" l="1"/>
  <c r="GX6" i="11"/>
  <c r="GZ5" i="11" l="1"/>
  <c r="GY6" i="11"/>
  <c r="GZ6" i="11" l="1"/>
  <c r="HA5" i="11"/>
  <c r="HB5" i="11" l="1"/>
  <c r="HA6" i="11"/>
  <c r="HB6" i="11" l="1"/>
  <c r="HC5" i="11"/>
  <c r="HC6" i="11" l="1"/>
  <c r="HD5" i="11"/>
  <c r="HE5" i="11" l="1"/>
  <c r="HD6" i="11"/>
  <c r="HD4" i="11"/>
  <c r="HE6" i="11" l="1"/>
  <c r="HF5" i="11"/>
  <c r="HF6" i="11" l="1"/>
  <c r="HG5" i="11"/>
  <c r="HG6" i="11" l="1"/>
  <c r="HH5" i="11"/>
  <c r="HH6" i="11" l="1"/>
  <c r="HI5" i="11"/>
  <c r="HJ5" i="11" l="1"/>
  <c r="HI6" i="11"/>
  <c r="HK5" i="11" l="1"/>
  <c r="HJ6" i="11"/>
  <c r="HL5" i="11" l="1"/>
  <c r="HK4" i="11"/>
  <c r="HK6" i="11"/>
  <c r="HM5" i="11" l="1"/>
  <c r="HL6" i="11"/>
  <c r="HM6" i="11" l="1"/>
  <c r="HN5" i="11"/>
  <c r="HN6" i="11" l="1"/>
  <c r="HO5" i="11"/>
  <c r="HO6" i="11" l="1"/>
  <c r="HP5" i="11"/>
  <c r="HP6" i="11" l="1"/>
  <c r="HQ5" i="11"/>
  <c r="HR5" i="11" l="1"/>
  <c r="HQ6" i="11"/>
  <c r="HR4" i="11" l="1"/>
  <c r="HS5" i="11"/>
  <c r="HR6" i="11"/>
  <c r="HT5" i="11" l="1"/>
  <c r="HS6" i="11"/>
  <c r="HT6" i="11" l="1"/>
  <c r="HU5" i="11"/>
  <c r="HU6" i="11" l="1"/>
  <c r="HV5" i="11"/>
  <c r="HV6" i="11" l="1"/>
  <c r="HW5" i="11"/>
  <c r="HW6" i="11" l="1"/>
  <c r="HX5" i="11"/>
  <c r="HX6" i="11" s="1"/>
</calcChain>
</file>

<file path=xl/sharedStrings.xml><?xml version="1.0" encoding="utf-8"?>
<sst xmlns="http://schemas.openxmlformats.org/spreadsheetml/2006/main" count="109" uniqueCount="71">
  <si>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</si>
  <si>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</si>
  <si>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</si>
  <si>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</si>
  <si>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</si>
  <si>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</si>
  <si>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</si>
  <si>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</si>
  <si>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</si>
  <si>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</si>
  <si>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</si>
  <si>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</si>
  <si>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</si>
  <si>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</si>
  <si>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</si>
  <si>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</si>
  <si>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</si>
  <si>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</si>
  <si>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</si>
  <si>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</si>
  <si>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</si>
  <si>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</si>
  <si>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</si>
  <si>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</si>
  <si>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</si>
  <si>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</si>
  <si>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</si>
  <si>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</si>
  <si>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</si>
  <si>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Equifood Team A</t>
  </si>
  <si>
    <t>Peer Testing #1</t>
  </si>
  <si>
    <t>Peer Testing #2</t>
  </si>
  <si>
    <t>Final Product</t>
  </si>
  <si>
    <t>Requirements Presentation</t>
  </si>
  <si>
    <t xml:space="preserve">Presentation slides </t>
  </si>
  <si>
    <t>All</t>
  </si>
  <si>
    <t>GitStats Report W6</t>
  </si>
  <si>
    <t>Griffin</t>
  </si>
  <si>
    <t xml:space="preserve">Presentation Peer Evaluations </t>
  </si>
  <si>
    <t>Presentation Video</t>
  </si>
  <si>
    <t>GitStats Report W7</t>
  </si>
  <si>
    <t>Group/Peer Evaluation</t>
  </si>
  <si>
    <t>Requirements Report</t>
  </si>
  <si>
    <t>GitStats Report W8</t>
  </si>
  <si>
    <t>%</t>
  </si>
  <si>
    <t>Backend: Pull food options from DB</t>
  </si>
  <si>
    <t>Backend: Restaurant Info in DB</t>
  </si>
  <si>
    <t>Griffin, Abhiek</t>
  </si>
  <si>
    <t>Frontend: Store Browsing Screen</t>
  </si>
  <si>
    <t>Frontend: Food Browsing Screen</t>
  </si>
  <si>
    <t>Frontend: Loading Screen</t>
  </si>
  <si>
    <t>Jake, Amrita</t>
  </si>
  <si>
    <t>List Usability Tasks</t>
  </si>
  <si>
    <t>Prototype Video Demo</t>
  </si>
  <si>
    <t>Jake</t>
  </si>
  <si>
    <t>Backend Environment Set Up</t>
  </si>
  <si>
    <t>Backend: Functionality Components</t>
  </si>
  <si>
    <t>Abhiek</t>
  </si>
  <si>
    <t>Backend: Functionality Documentation</t>
  </si>
  <si>
    <t>Backend: Create Admin DB</t>
  </si>
  <si>
    <t>Backend: Create Restaurant DB</t>
  </si>
  <si>
    <t>Backend: Create User DB</t>
  </si>
  <si>
    <t>Amrita</t>
  </si>
  <si>
    <t>Backend for restaurant rep to insert data to database</t>
  </si>
  <si>
    <t xml:space="preserve">Abhiek </t>
  </si>
  <si>
    <t>Converting project from Ionic React 
into React Native</t>
  </si>
  <si>
    <t>Code to allow to app to fetch all data in real time from database.</t>
  </si>
  <si>
    <t>Adding documentation for future developers to run project in IOS</t>
  </si>
  <si>
    <t>Adding documentation for future developers to run project in android</t>
  </si>
  <si>
    <t>Implementing / improving UI features on Web and Mobile once Jake converts based on peer testing</t>
  </si>
  <si>
    <t>Implementing / improving UI features on Web and Mobile for better design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</si>
</sst>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11" borderId="2" xfId="12" applyFill="1" applyAlignment="1">
      <alignment horizontal="left" vertical="center" wrapText="1"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X50"/>
  <sheetViews>
    <sheetView showGridLines="0" tabSelected="1" showRuler="0" zoomScale="62" zoomScaleNormal="100" zoomScalePageLayoutView="70" workbookViewId="0">
      <pane ySplit="7" topLeftCell="A32" activePane="bottomLeft" state="frozen"/>
      <selection pane="bottomLeft" activeCell="C37" sqref="C37"/>
    </sheetView>
  </sheetViews>
  <sheetFormatPr defaultColWidth="8.81640625" defaultRowHeight="30" customHeight="1" x14ac:dyDescent="0.35"/>
  <cols>
    <col min="1" max="1" width="2.6328125" style="48" customWidth="1"/>
    <col min="2" max="2" width="36.08984375" bestFit="1" customWidth="1"/>
    <col min="3" max="3" width="30.6328125" customWidth="1"/>
    <col min="4" max="4" width="10.6328125" customWidth="1"/>
    <col min="5" max="5" width="10.453125" style="5" customWidth="1"/>
    <col min="6" max="6" width="10.453125" customWidth="1"/>
    <col min="7" max="7" width="2.6328125" customWidth="1"/>
    <col min="8" max="8" width="6.1796875" hidden="1" customWidth="1"/>
    <col min="9" max="232" width="2.453125" customWidth="1"/>
  </cols>
  <sheetData>
    <row r="1" spans="1:232" ht="30" customHeight="1" x14ac:dyDescent="0.65">
      <c r="A1" s="49" t="s">
        <v>19</v>
      </c>
      <c r="B1" s="52" t="s">
        <v>29</v>
      </c>
      <c r="C1" s="1"/>
      <c r="D1" s="2"/>
      <c r="E1" s="4"/>
      <c r="F1" s="47"/>
      <c r="H1" s="2"/>
      <c r="I1" s="75"/>
    </row>
    <row r="2" spans="1:232" ht="30" customHeight="1" x14ac:dyDescent="0.45">
      <c r="A2" s="48" t="s">
        <v>14</v>
      </c>
      <c r="B2" s="53"/>
      <c r="I2" s="76"/>
    </row>
    <row r="3" spans="1:232" ht="30" customHeight="1" x14ac:dyDescent="0.35">
      <c r="A3" s="48" t="s">
        <v>26</v>
      </c>
      <c r="B3" s="54"/>
      <c r="C3" s="82" t="s">
        <v>6</v>
      </c>
      <c r="D3" s="83"/>
      <c r="E3" s="81">
        <v>44841</v>
      </c>
      <c r="F3" s="81"/>
    </row>
    <row r="4" spans="1:232" ht="30" customHeight="1" x14ac:dyDescent="0.35">
      <c r="A4" s="49" t="s">
        <v>20</v>
      </c>
      <c r="C4" s="82" t="s">
        <v>12</v>
      </c>
      <c r="D4" s="83"/>
      <c r="E4" s="7">
        <v>1</v>
      </c>
      <c r="I4" s="78">
        <f>I5</f>
        <v>44837</v>
      </c>
      <c r="J4" s="79"/>
      <c r="K4" s="79"/>
      <c r="L4" s="79"/>
      <c r="M4" s="79"/>
      <c r="N4" s="79"/>
      <c r="O4" s="80"/>
      <c r="P4" s="78">
        <f>P5</f>
        <v>44844</v>
      </c>
      <c r="Q4" s="79"/>
      <c r="R4" s="79"/>
      <c r="S4" s="79"/>
      <c r="T4" s="79"/>
      <c r="U4" s="79"/>
      <c r="V4" s="80"/>
      <c r="W4" s="78">
        <f>W5</f>
        <v>44851</v>
      </c>
      <c r="X4" s="79"/>
      <c r="Y4" s="79"/>
      <c r="Z4" s="79"/>
      <c r="AA4" s="79"/>
      <c r="AB4" s="79"/>
      <c r="AC4" s="80"/>
      <c r="AD4" s="78">
        <f>AD5</f>
        <v>44858</v>
      </c>
      <c r="AE4" s="79"/>
      <c r="AF4" s="79"/>
      <c r="AG4" s="79"/>
      <c r="AH4" s="79"/>
      <c r="AI4" s="79"/>
      <c r="AJ4" s="80"/>
      <c r="AK4" s="78">
        <f>AK5</f>
        <v>44865</v>
      </c>
      <c r="AL4" s="79"/>
      <c r="AM4" s="79"/>
      <c r="AN4" s="79"/>
      <c r="AO4" s="79"/>
      <c r="AP4" s="79"/>
      <c r="AQ4" s="80"/>
      <c r="AR4" s="78">
        <f>AR5</f>
        <v>44872</v>
      </c>
      <c r="AS4" s="79"/>
      <c r="AT4" s="79"/>
      <c r="AU4" s="79"/>
      <c r="AV4" s="79"/>
      <c r="AW4" s="79"/>
      <c r="AX4" s="80"/>
      <c r="AY4" s="78">
        <f>AY5</f>
        <v>44879</v>
      </c>
      <c r="AZ4" s="79"/>
      <c r="BA4" s="79"/>
      <c r="BB4" s="79"/>
      <c r="BC4" s="79"/>
      <c r="BD4" s="79"/>
      <c r="BE4" s="80"/>
      <c r="BF4" s="78">
        <f>BF5</f>
        <v>44886</v>
      </c>
      <c r="BG4" s="79"/>
      <c r="BH4" s="79"/>
      <c r="BI4" s="79"/>
      <c r="BJ4" s="79"/>
      <c r="BK4" s="79"/>
      <c r="BL4" s="80"/>
      <c r="BM4" s="78">
        <f>BM5</f>
        <v>44893</v>
      </c>
      <c r="BN4" s="79"/>
      <c r="BO4" s="79"/>
      <c r="BP4" s="79"/>
      <c r="BQ4" s="79"/>
      <c r="BR4" s="79"/>
      <c r="BS4" s="80"/>
      <c r="BT4" s="78">
        <f>BT5</f>
        <v>44900</v>
      </c>
      <c r="BU4" s="79"/>
      <c r="BV4" s="79"/>
      <c r="BW4" s="79"/>
      <c r="BX4" s="79"/>
      <c r="BY4" s="79"/>
      <c r="BZ4" s="80"/>
      <c r="CA4" s="78">
        <f>CA5</f>
        <v>44907</v>
      </c>
      <c r="CB4" s="79"/>
      <c r="CC4" s="79"/>
      <c r="CD4" s="79"/>
      <c r="CE4" s="79"/>
      <c r="CF4" s="79"/>
      <c r="CG4" s="80"/>
      <c r="CH4" s="78">
        <f>CH5</f>
        <v>44914</v>
      </c>
      <c r="CI4" s="79"/>
      <c r="CJ4" s="79"/>
      <c r="CK4" s="79"/>
      <c r="CL4" s="79"/>
      <c r="CM4" s="79"/>
      <c r="CN4" s="80"/>
      <c r="CO4" s="78">
        <f>CO5</f>
        <v>44921</v>
      </c>
      <c r="CP4" s="79"/>
      <c r="CQ4" s="79"/>
      <c r="CR4" s="79"/>
      <c r="CS4" s="79"/>
      <c r="CT4" s="79"/>
      <c r="CU4" s="80"/>
      <c r="CV4" s="78">
        <f>CV5</f>
        <v>44928</v>
      </c>
      <c r="CW4" s="79"/>
      <c r="CX4" s="79"/>
      <c r="CY4" s="79"/>
      <c r="CZ4" s="79"/>
      <c r="DA4" s="79"/>
      <c r="DB4" s="80"/>
      <c r="DC4" s="78">
        <f>DC5</f>
        <v>44935</v>
      </c>
      <c r="DD4" s="79"/>
      <c r="DE4" s="79"/>
      <c r="DF4" s="79"/>
      <c r="DG4" s="79"/>
      <c r="DH4" s="79"/>
      <c r="DI4" s="80"/>
      <c r="DJ4" s="78">
        <f>DJ5</f>
        <v>44942</v>
      </c>
      <c r="DK4" s="79"/>
      <c r="DL4" s="79"/>
      <c r="DM4" s="79"/>
      <c r="DN4" s="79"/>
      <c r="DO4" s="79"/>
      <c r="DP4" s="80"/>
      <c r="DQ4" s="78">
        <f>DQ5</f>
        <v>44949</v>
      </c>
      <c r="DR4" s="79"/>
      <c r="DS4" s="79"/>
      <c r="DT4" s="79"/>
      <c r="DU4" s="79"/>
      <c r="DV4" s="79"/>
      <c r="DW4" s="80"/>
      <c r="DX4" s="78">
        <f>DX5</f>
        <v>44956</v>
      </c>
      <c r="DY4" s="79"/>
      <c r="DZ4" s="79"/>
      <c r="EA4" s="79"/>
      <c r="EB4" s="79"/>
      <c r="EC4" s="79"/>
      <c r="ED4" s="80"/>
      <c r="EE4" s="78">
        <f>EE5</f>
        <v>44963</v>
      </c>
      <c r="EF4" s="79"/>
      <c r="EG4" s="79"/>
      <c r="EH4" s="79"/>
      <c r="EI4" s="79"/>
      <c r="EJ4" s="79"/>
      <c r="EK4" s="80"/>
      <c r="EL4" s="78">
        <f>EL5</f>
        <v>44970</v>
      </c>
      <c r="EM4" s="79"/>
      <c r="EN4" s="79"/>
      <c r="EO4" s="79"/>
      <c r="EP4" s="79"/>
      <c r="EQ4" s="79"/>
      <c r="ER4" s="80"/>
      <c r="ES4" s="78">
        <f>ES5</f>
        <v>44977</v>
      </c>
      <c r="ET4" s="79"/>
      <c r="EU4" s="79"/>
      <c r="EV4" s="79"/>
      <c r="EW4" s="79"/>
      <c r="EX4" s="79"/>
      <c r="EY4" s="80"/>
      <c r="EZ4" s="78">
        <f>EZ5</f>
        <v>44984</v>
      </c>
      <c r="FA4" s="79"/>
      <c r="FB4" s="79"/>
      <c r="FC4" s="79"/>
      <c r="FD4" s="79"/>
      <c r="FE4" s="79"/>
      <c r="FF4" s="80"/>
      <c r="FG4" s="78">
        <f>FG5</f>
        <v>44991</v>
      </c>
      <c r="FH4" s="79"/>
      <c r="FI4" s="79"/>
      <c r="FJ4" s="79"/>
      <c r="FK4" s="79"/>
      <c r="FL4" s="79"/>
      <c r="FM4" s="80"/>
      <c r="FN4" s="78">
        <f>FN5</f>
        <v>44998</v>
      </c>
      <c r="FO4" s="79"/>
      <c r="FP4" s="79"/>
      <c r="FQ4" s="79"/>
      <c r="FR4" s="79"/>
      <c r="FS4" s="79"/>
      <c r="FT4" s="80"/>
      <c r="FU4" s="78">
        <f>FU5</f>
        <v>45005</v>
      </c>
      <c r="FV4" s="79"/>
      <c r="FW4" s="79"/>
      <c r="FX4" s="79"/>
      <c r="FY4" s="79"/>
      <c r="FZ4" s="79"/>
      <c r="GA4" s="80"/>
      <c r="GB4" s="78">
        <f>GB5</f>
        <v>45012</v>
      </c>
      <c r="GC4" s="79"/>
      <c r="GD4" s="79"/>
      <c r="GE4" s="79"/>
      <c r="GF4" s="79"/>
      <c r="GG4" s="79"/>
      <c r="GH4" s="80"/>
      <c r="GI4" s="78">
        <f>GI5</f>
        <v>45019</v>
      </c>
      <c r="GJ4" s="79"/>
      <c r="GK4" s="79"/>
      <c r="GL4" s="79"/>
      <c r="GM4" s="79"/>
      <c r="GN4" s="79"/>
      <c r="GO4" s="80"/>
      <c r="GP4" s="78">
        <f>GP5</f>
        <v>45026</v>
      </c>
      <c r="GQ4" s="79"/>
      <c r="GR4" s="79"/>
      <c r="GS4" s="79"/>
      <c r="GT4" s="79"/>
      <c r="GU4" s="79"/>
      <c r="GV4" s="80"/>
      <c r="GW4" s="78">
        <f>GW5</f>
        <v>45033</v>
      </c>
      <c r="GX4" s="79"/>
      <c r="GY4" s="79"/>
      <c r="GZ4" s="79"/>
      <c r="HA4" s="79"/>
      <c r="HB4" s="79"/>
      <c r="HC4" s="80"/>
      <c r="HD4" s="78">
        <f>HD5</f>
        <v>45040</v>
      </c>
      <c r="HE4" s="79"/>
      <c r="HF4" s="79"/>
      <c r="HG4" s="79"/>
      <c r="HH4" s="79"/>
      <c r="HI4" s="79"/>
      <c r="HJ4" s="80"/>
      <c r="HK4" s="78">
        <f>HK5</f>
        <v>45047</v>
      </c>
      <c r="HL4" s="79"/>
      <c r="HM4" s="79"/>
      <c r="HN4" s="79"/>
      <c r="HO4" s="79"/>
      <c r="HP4" s="79"/>
      <c r="HQ4" s="80"/>
      <c r="HR4" s="78">
        <f>HR5</f>
        <v>45054</v>
      </c>
      <c r="HS4" s="79"/>
      <c r="HT4" s="79"/>
      <c r="HU4" s="79"/>
      <c r="HV4" s="79"/>
      <c r="HW4" s="79"/>
      <c r="HX4" s="80"/>
    </row>
    <row r="5" spans="1:232" ht="15" customHeight="1" x14ac:dyDescent="0.35">
      <c r="A5" s="49" t="s">
        <v>21</v>
      </c>
      <c r="B5" s="74"/>
      <c r="C5" s="74"/>
      <c r="D5" s="74"/>
      <c r="E5" s="74"/>
      <c r="F5" s="74"/>
      <c r="G5" s="74"/>
      <c r="I5" s="11">
        <f>Project_Start-WEEKDAY(Project_Start,1)+2+7*(Display_Week-1)</f>
        <v>44837</v>
      </c>
      <c r="J5" s="10">
        <f>I5+1</f>
        <v>44838</v>
      </c>
      <c r="K5" s="10">
        <f t="shared" ref="K5:AX5" si="0">J5+1</f>
        <v>44839</v>
      </c>
      <c r="L5" s="10">
        <f t="shared" si="0"/>
        <v>44840</v>
      </c>
      <c r="M5" s="10">
        <f t="shared" si="0"/>
        <v>44841</v>
      </c>
      <c r="N5" s="10">
        <f t="shared" si="0"/>
        <v>44842</v>
      </c>
      <c r="O5" s="12">
        <f t="shared" si="0"/>
        <v>44843</v>
      </c>
      <c r="P5" s="11">
        <f>O5+1</f>
        <v>44844</v>
      </c>
      <c r="Q5" s="10">
        <f>P5+1</f>
        <v>44845</v>
      </c>
      <c r="R5" s="10">
        <f t="shared" si="0"/>
        <v>44846</v>
      </c>
      <c r="S5" s="10">
        <f t="shared" si="0"/>
        <v>44847</v>
      </c>
      <c r="T5" s="10">
        <f t="shared" si="0"/>
        <v>44848</v>
      </c>
      <c r="U5" s="10">
        <f t="shared" si="0"/>
        <v>44849</v>
      </c>
      <c r="V5" s="12">
        <f t="shared" si="0"/>
        <v>44850</v>
      </c>
      <c r="W5" s="11">
        <f>V5+1</f>
        <v>44851</v>
      </c>
      <c r="X5" s="10">
        <f>W5+1</f>
        <v>44852</v>
      </c>
      <c r="Y5" s="10">
        <f t="shared" si="0"/>
        <v>44853</v>
      </c>
      <c r="Z5" s="10">
        <f t="shared" si="0"/>
        <v>44854</v>
      </c>
      <c r="AA5" s="10">
        <f t="shared" si="0"/>
        <v>44855</v>
      </c>
      <c r="AB5" s="10">
        <f t="shared" si="0"/>
        <v>44856</v>
      </c>
      <c r="AC5" s="12">
        <f t="shared" si="0"/>
        <v>44857</v>
      </c>
      <c r="AD5" s="11">
        <f>AC5+1</f>
        <v>44858</v>
      </c>
      <c r="AE5" s="10">
        <f>AD5+1</f>
        <v>44859</v>
      </c>
      <c r="AF5" s="10">
        <f t="shared" si="0"/>
        <v>44860</v>
      </c>
      <c r="AG5" s="10">
        <f t="shared" si="0"/>
        <v>44861</v>
      </c>
      <c r="AH5" s="10">
        <f t="shared" si="0"/>
        <v>44862</v>
      </c>
      <c r="AI5" s="10">
        <f t="shared" si="0"/>
        <v>44863</v>
      </c>
      <c r="AJ5" s="12">
        <f t="shared" si="0"/>
        <v>44864</v>
      </c>
      <c r="AK5" s="11">
        <f>AJ5+1</f>
        <v>44865</v>
      </c>
      <c r="AL5" s="10">
        <f>AK5+1</f>
        <v>44866</v>
      </c>
      <c r="AM5" s="10">
        <f t="shared" si="0"/>
        <v>44867</v>
      </c>
      <c r="AN5" s="10">
        <f t="shared" si="0"/>
        <v>44868</v>
      </c>
      <c r="AO5" s="10">
        <f t="shared" si="0"/>
        <v>44869</v>
      </c>
      <c r="AP5" s="10">
        <f t="shared" si="0"/>
        <v>44870</v>
      </c>
      <c r="AQ5" s="12">
        <f t="shared" si="0"/>
        <v>44871</v>
      </c>
      <c r="AR5" s="11">
        <f>AQ5+1</f>
        <v>44872</v>
      </c>
      <c r="AS5" s="10">
        <f>AR5+1</f>
        <v>44873</v>
      </c>
      <c r="AT5" s="10">
        <f t="shared" si="0"/>
        <v>44874</v>
      </c>
      <c r="AU5" s="10">
        <f t="shared" si="0"/>
        <v>44875</v>
      </c>
      <c r="AV5" s="10">
        <f t="shared" si="0"/>
        <v>44876</v>
      </c>
      <c r="AW5" s="10">
        <f t="shared" si="0"/>
        <v>44877</v>
      </c>
      <c r="AX5" s="12">
        <f t="shared" si="0"/>
        <v>44878</v>
      </c>
      <c r="AY5" s="11">
        <f>AX5+1</f>
        <v>44879</v>
      </c>
      <c r="AZ5" s="10">
        <f>AY5+1</f>
        <v>44880</v>
      </c>
      <c r="BA5" s="10">
        <f t="shared" ref="BA5:BE5" si="1">AZ5+1</f>
        <v>44881</v>
      </c>
      <c r="BB5" s="10">
        <f t="shared" si="1"/>
        <v>44882</v>
      </c>
      <c r="BC5" s="10">
        <f t="shared" si="1"/>
        <v>44883</v>
      </c>
      <c r="BD5" s="10">
        <f t="shared" si="1"/>
        <v>44884</v>
      </c>
      <c r="BE5" s="12">
        <f t="shared" si="1"/>
        <v>44885</v>
      </c>
      <c r="BF5" s="11">
        <f>BE5+1</f>
        <v>44886</v>
      </c>
      <c r="BG5" s="10">
        <f>BF5+1</f>
        <v>44887</v>
      </c>
      <c r="BH5" s="10">
        <f t="shared" ref="BH5:BL5" si="2">BG5+1</f>
        <v>44888</v>
      </c>
      <c r="BI5" s="10">
        <f t="shared" si="2"/>
        <v>44889</v>
      </c>
      <c r="BJ5" s="10">
        <f t="shared" si="2"/>
        <v>44890</v>
      </c>
      <c r="BK5" s="10">
        <f t="shared" si="2"/>
        <v>44891</v>
      </c>
      <c r="BL5" s="12">
        <f t="shared" si="2"/>
        <v>44892</v>
      </c>
      <c r="BM5" s="11">
        <f>BL5+1</f>
        <v>44893</v>
      </c>
      <c r="BN5" s="10">
        <f>BM5+1</f>
        <v>44894</v>
      </c>
      <c r="BO5" s="10">
        <f t="shared" ref="BO5" si="3">BN5+1</f>
        <v>44895</v>
      </c>
      <c r="BP5" s="10">
        <f t="shared" ref="BP5" si="4">BO5+1</f>
        <v>44896</v>
      </c>
      <c r="BQ5" s="10">
        <f t="shared" ref="BQ5" si="5">BP5+1</f>
        <v>44897</v>
      </c>
      <c r="BR5" s="10">
        <f t="shared" ref="BR5" si="6">BQ5+1</f>
        <v>44898</v>
      </c>
      <c r="BS5" s="12">
        <f t="shared" ref="BS5" si="7">BR5+1</f>
        <v>44899</v>
      </c>
      <c r="BT5" s="11">
        <f>BS5+1</f>
        <v>44900</v>
      </c>
      <c r="BU5" s="10">
        <f>BT5+1</f>
        <v>44901</v>
      </c>
      <c r="BV5" s="10">
        <f t="shared" ref="BV5" si="8">BU5+1</f>
        <v>44902</v>
      </c>
      <c r="BW5" s="10">
        <f t="shared" ref="BW5" si="9">BV5+1</f>
        <v>44903</v>
      </c>
      <c r="BX5" s="10">
        <f t="shared" ref="BX5" si="10">BW5+1</f>
        <v>44904</v>
      </c>
      <c r="BY5" s="10">
        <f t="shared" ref="BY5" si="11">BX5+1</f>
        <v>44905</v>
      </c>
      <c r="BZ5" s="12">
        <f t="shared" ref="BZ5" si="12">BY5+1</f>
        <v>44906</v>
      </c>
      <c r="CA5" s="11">
        <f>BZ5+1</f>
        <v>44907</v>
      </c>
      <c r="CB5" s="10">
        <f>CA5+1</f>
        <v>44908</v>
      </c>
      <c r="CC5" s="10">
        <f t="shared" ref="CC5" si="13">CB5+1</f>
        <v>44909</v>
      </c>
      <c r="CD5" s="10">
        <f t="shared" ref="CD5" si="14">CC5+1</f>
        <v>44910</v>
      </c>
      <c r="CE5" s="10">
        <f t="shared" ref="CE5" si="15">CD5+1</f>
        <v>44911</v>
      </c>
      <c r="CF5" s="10">
        <f t="shared" ref="CF5" si="16">CE5+1</f>
        <v>44912</v>
      </c>
      <c r="CG5" s="12">
        <f t="shared" ref="CG5" si="17">CF5+1</f>
        <v>44913</v>
      </c>
      <c r="CH5" s="11">
        <f>CG5+1</f>
        <v>44914</v>
      </c>
      <c r="CI5" s="10">
        <f>CH5+1</f>
        <v>44915</v>
      </c>
      <c r="CJ5" s="10">
        <f t="shared" ref="CJ5" si="18">CI5+1</f>
        <v>44916</v>
      </c>
      <c r="CK5" s="10">
        <f t="shared" ref="CK5" si="19">CJ5+1</f>
        <v>44917</v>
      </c>
      <c r="CL5" s="10">
        <f t="shared" ref="CL5" si="20">CK5+1</f>
        <v>44918</v>
      </c>
      <c r="CM5" s="10">
        <f t="shared" ref="CM5" si="21">CL5+1</f>
        <v>44919</v>
      </c>
      <c r="CN5" s="12">
        <f t="shared" ref="CN5" si="22">CM5+1</f>
        <v>44920</v>
      </c>
      <c r="CO5" s="11">
        <f>CN5+1</f>
        <v>44921</v>
      </c>
      <c r="CP5" s="10">
        <f>CO5+1</f>
        <v>44922</v>
      </c>
      <c r="CQ5" s="10">
        <f t="shared" ref="CQ5" si="23">CP5+1</f>
        <v>44923</v>
      </c>
      <c r="CR5" s="10">
        <f t="shared" ref="CR5" si="24">CQ5+1</f>
        <v>44924</v>
      </c>
      <c r="CS5" s="10">
        <f t="shared" ref="CS5" si="25">CR5+1</f>
        <v>44925</v>
      </c>
      <c r="CT5" s="10">
        <f t="shared" ref="CT5" si="26">CS5+1</f>
        <v>44926</v>
      </c>
      <c r="CU5" s="12">
        <f t="shared" ref="CU5" si="27">CT5+1</f>
        <v>44927</v>
      </c>
      <c r="CV5" s="11">
        <f>CU5+1</f>
        <v>44928</v>
      </c>
      <c r="CW5" s="10">
        <f>CV5+1</f>
        <v>44929</v>
      </c>
      <c r="CX5" s="10">
        <f t="shared" ref="CX5" si="28">CW5+1</f>
        <v>44930</v>
      </c>
      <c r="CY5" s="10">
        <f t="shared" ref="CY5" si="29">CX5+1</f>
        <v>44931</v>
      </c>
      <c r="CZ5" s="10">
        <f t="shared" ref="CZ5" si="30">CY5+1</f>
        <v>44932</v>
      </c>
      <c r="DA5" s="10">
        <f t="shared" ref="DA5" si="31">CZ5+1</f>
        <v>44933</v>
      </c>
      <c r="DB5" s="12">
        <f t="shared" ref="DB5" si="32">DA5+1</f>
        <v>44934</v>
      </c>
      <c r="DC5" s="11">
        <f>DB5+1</f>
        <v>44935</v>
      </c>
      <c r="DD5" s="10">
        <f>DC5+1</f>
        <v>44936</v>
      </c>
      <c r="DE5" s="10">
        <f t="shared" ref="DE5" si="33">DD5+1</f>
        <v>44937</v>
      </c>
      <c r="DF5" s="10">
        <f t="shared" ref="DF5" si="34">DE5+1</f>
        <v>44938</v>
      </c>
      <c r="DG5" s="10">
        <f t="shared" ref="DG5" si="35">DF5+1</f>
        <v>44939</v>
      </c>
      <c r="DH5" s="10">
        <f t="shared" ref="DH5" si="36">DG5+1</f>
        <v>44940</v>
      </c>
      <c r="DI5" s="12">
        <f t="shared" ref="DI5" si="37">DH5+1</f>
        <v>44941</v>
      </c>
      <c r="DJ5" s="11">
        <f>DI5+1</f>
        <v>44942</v>
      </c>
      <c r="DK5" s="10">
        <f>DJ5+1</f>
        <v>44943</v>
      </c>
      <c r="DL5" s="10">
        <f t="shared" ref="DL5" si="38">DK5+1</f>
        <v>44944</v>
      </c>
      <c r="DM5" s="10">
        <f t="shared" ref="DM5" si="39">DL5+1</f>
        <v>44945</v>
      </c>
      <c r="DN5" s="10">
        <f t="shared" ref="DN5" si="40">DM5+1</f>
        <v>44946</v>
      </c>
      <c r="DO5" s="10">
        <f t="shared" ref="DO5" si="41">DN5+1</f>
        <v>44947</v>
      </c>
      <c r="DP5" s="12">
        <f t="shared" ref="DP5" si="42">DO5+1</f>
        <v>44948</v>
      </c>
      <c r="DQ5" s="11">
        <f>DP5+1</f>
        <v>44949</v>
      </c>
      <c r="DR5" s="10">
        <f>DQ5+1</f>
        <v>44950</v>
      </c>
      <c r="DS5" s="10">
        <f t="shared" ref="DS5" si="43">DR5+1</f>
        <v>44951</v>
      </c>
      <c r="DT5" s="10">
        <f t="shared" ref="DT5" si="44">DS5+1</f>
        <v>44952</v>
      </c>
      <c r="DU5" s="10">
        <f t="shared" ref="DU5" si="45">DT5+1</f>
        <v>44953</v>
      </c>
      <c r="DV5" s="10">
        <f t="shared" ref="DV5" si="46">DU5+1</f>
        <v>44954</v>
      </c>
      <c r="DW5" s="12">
        <f t="shared" ref="DW5" si="47">DV5+1</f>
        <v>44955</v>
      </c>
      <c r="DX5" s="11">
        <f>DW5+1</f>
        <v>44956</v>
      </c>
      <c r="DY5" s="10">
        <f>DX5+1</f>
        <v>44957</v>
      </c>
      <c r="DZ5" s="10">
        <f t="shared" ref="DZ5" si="48">DY5+1</f>
        <v>44958</v>
      </c>
      <c r="EA5" s="10">
        <f t="shared" ref="EA5" si="49">DZ5+1</f>
        <v>44959</v>
      </c>
      <c r="EB5" s="10">
        <f t="shared" ref="EB5" si="50">EA5+1</f>
        <v>44960</v>
      </c>
      <c r="EC5" s="10">
        <f t="shared" ref="EC5" si="51">EB5+1</f>
        <v>44961</v>
      </c>
      <c r="ED5" s="12">
        <f t="shared" ref="ED5" si="52">EC5+1</f>
        <v>44962</v>
      </c>
      <c r="EE5" s="11">
        <f>ED5+1</f>
        <v>44963</v>
      </c>
      <c r="EF5" s="10">
        <f>EE5+1</f>
        <v>44964</v>
      </c>
      <c r="EG5" s="10">
        <f t="shared" ref="EG5" si="53">EF5+1</f>
        <v>44965</v>
      </c>
      <c r="EH5" s="10">
        <f t="shared" ref="EH5" si="54">EG5+1</f>
        <v>44966</v>
      </c>
      <c r="EI5" s="10">
        <f t="shared" ref="EI5" si="55">EH5+1</f>
        <v>44967</v>
      </c>
      <c r="EJ5" s="10">
        <f t="shared" ref="EJ5" si="56">EI5+1</f>
        <v>44968</v>
      </c>
      <c r="EK5" s="12">
        <f t="shared" ref="EK5" si="57">EJ5+1</f>
        <v>44969</v>
      </c>
      <c r="EL5" s="11">
        <f>EK5+1</f>
        <v>44970</v>
      </c>
      <c r="EM5" s="10">
        <f>EL5+1</f>
        <v>44971</v>
      </c>
      <c r="EN5" s="10">
        <f t="shared" ref="EN5" si="58">EM5+1</f>
        <v>44972</v>
      </c>
      <c r="EO5" s="10">
        <f t="shared" ref="EO5" si="59">EN5+1</f>
        <v>44973</v>
      </c>
      <c r="EP5" s="10">
        <f t="shared" ref="EP5" si="60">EO5+1</f>
        <v>44974</v>
      </c>
      <c r="EQ5" s="10">
        <f t="shared" ref="EQ5" si="61">EP5+1</f>
        <v>44975</v>
      </c>
      <c r="ER5" s="12">
        <f t="shared" ref="ER5" si="62">EQ5+1</f>
        <v>44976</v>
      </c>
      <c r="ES5" s="11">
        <f>ER5+1</f>
        <v>44977</v>
      </c>
      <c r="ET5" s="10">
        <f>ES5+1</f>
        <v>44978</v>
      </c>
      <c r="EU5" s="10">
        <f t="shared" ref="EU5" si="63">ET5+1</f>
        <v>44979</v>
      </c>
      <c r="EV5" s="10">
        <f t="shared" ref="EV5" si="64">EU5+1</f>
        <v>44980</v>
      </c>
      <c r="EW5" s="10">
        <f t="shared" ref="EW5" si="65">EV5+1</f>
        <v>44981</v>
      </c>
      <c r="EX5" s="10">
        <f t="shared" ref="EX5" si="66">EW5+1</f>
        <v>44982</v>
      </c>
      <c r="EY5" s="12">
        <f t="shared" ref="EY5" si="67">EX5+1</f>
        <v>44983</v>
      </c>
      <c r="EZ5" s="11">
        <f>EY5+1</f>
        <v>44984</v>
      </c>
      <c r="FA5" s="10">
        <f>EZ5+1</f>
        <v>44985</v>
      </c>
      <c r="FB5" s="10">
        <f t="shared" ref="FB5" si="68">FA5+1</f>
        <v>44986</v>
      </c>
      <c r="FC5" s="10">
        <f t="shared" ref="FC5" si="69">FB5+1</f>
        <v>44987</v>
      </c>
      <c r="FD5" s="10">
        <f t="shared" ref="FD5" si="70">FC5+1</f>
        <v>44988</v>
      </c>
      <c r="FE5" s="10">
        <f t="shared" ref="FE5" si="71">FD5+1</f>
        <v>44989</v>
      </c>
      <c r="FF5" s="12">
        <f t="shared" ref="FF5" si="72">FE5+1</f>
        <v>44990</v>
      </c>
      <c r="FG5" s="11">
        <f>FF5+1</f>
        <v>44991</v>
      </c>
      <c r="FH5" s="10">
        <f>FG5+1</f>
        <v>44992</v>
      </c>
      <c r="FI5" s="10">
        <f t="shared" ref="FI5" si="73">FH5+1</f>
        <v>44993</v>
      </c>
      <c r="FJ5" s="10">
        <f t="shared" ref="FJ5" si="74">FI5+1</f>
        <v>44994</v>
      </c>
      <c r="FK5" s="10">
        <f t="shared" ref="FK5" si="75">FJ5+1</f>
        <v>44995</v>
      </c>
      <c r="FL5" s="10">
        <f t="shared" ref="FL5" si="76">FK5+1</f>
        <v>44996</v>
      </c>
      <c r="FM5" s="12">
        <f t="shared" ref="FM5" si="77">FL5+1</f>
        <v>44997</v>
      </c>
      <c r="FN5" s="11">
        <f>FM5+1</f>
        <v>44998</v>
      </c>
      <c r="FO5" s="10">
        <f>FN5+1</f>
        <v>44999</v>
      </c>
      <c r="FP5" s="10">
        <f t="shared" ref="FP5" si="78">FO5+1</f>
        <v>45000</v>
      </c>
      <c r="FQ5" s="10">
        <f t="shared" ref="FQ5" si="79">FP5+1</f>
        <v>45001</v>
      </c>
      <c r="FR5" s="10">
        <f t="shared" ref="FR5" si="80">FQ5+1</f>
        <v>45002</v>
      </c>
      <c r="FS5" s="10">
        <f t="shared" ref="FS5" si="81">FR5+1</f>
        <v>45003</v>
      </c>
      <c r="FT5" s="12">
        <f t="shared" ref="FT5" si="82">FS5+1</f>
        <v>45004</v>
      </c>
      <c r="FU5" s="11">
        <f>FT5+1</f>
        <v>45005</v>
      </c>
      <c r="FV5" s="10">
        <f>FU5+1</f>
        <v>45006</v>
      </c>
      <c r="FW5" s="10">
        <f t="shared" ref="FW5" si="83">FV5+1</f>
        <v>45007</v>
      </c>
      <c r="FX5" s="10">
        <f t="shared" ref="FX5" si="84">FW5+1</f>
        <v>45008</v>
      </c>
      <c r="FY5" s="10">
        <f t="shared" ref="FY5" si="85">FX5+1</f>
        <v>45009</v>
      </c>
      <c r="FZ5" s="10">
        <f t="shared" ref="FZ5" si="86">FY5+1</f>
        <v>45010</v>
      </c>
      <c r="GA5" s="12">
        <f t="shared" ref="GA5" si="87">FZ5+1</f>
        <v>45011</v>
      </c>
      <c r="GB5" s="11">
        <f>GA5+1</f>
        <v>45012</v>
      </c>
      <c r="GC5" s="10">
        <f>GB5+1</f>
        <v>45013</v>
      </c>
      <c r="GD5" s="10">
        <f t="shared" ref="GD5" si="88">GC5+1</f>
        <v>45014</v>
      </c>
      <c r="GE5" s="10">
        <f t="shared" ref="GE5" si="89">GD5+1</f>
        <v>45015</v>
      </c>
      <c r="GF5" s="10">
        <f t="shared" ref="GF5" si="90">GE5+1</f>
        <v>45016</v>
      </c>
      <c r="GG5" s="10">
        <f t="shared" ref="GG5" si="91">GF5+1</f>
        <v>45017</v>
      </c>
      <c r="GH5" s="12">
        <f t="shared" ref="GH5" si="92">GG5+1</f>
        <v>45018</v>
      </c>
      <c r="GI5" s="11">
        <f>GH5+1</f>
        <v>45019</v>
      </c>
      <c r="GJ5" s="10">
        <f>GI5+1</f>
        <v>45020</v>
      </c>
      <c r="GK5" s="10">
        <f t="shared" ref="GK5" si="93">GJ5+1</f>
        <v>45021</v>
      </c>
      <c r="GL5" s="10">
        <f t="shared" ref="GL5" si="94">GK5+1</f>
        <v>45022</v>
      </c>
      <c r="GM5" s="10">
        <f t="shared" ref="GM5" si="95">GL5+1</f>
        <v>45023</v>
      </c>
      <c r="GN5" s="10">
        <f t="shared" ref="GN5" si="96">GM5+1</f>
        <v>45024</v>
      </c>
      <c r="GO5" s="12">
        <f t="shared" ref="GO5" si="97">GN5+1</f>
        <v>45025</v>
      </c>
      <c r="GP5" s="11">
        <f>GO5+1</f>
        <v>45026</v>
      </c>
      <c r="GQ5" s="10">
        <f>GP5+1</f>
        <v>45027</v>
      </c>
      <c r="GR5" s="10">
        <f t="shared" ref="GR5" si="98">GQ5+1</f>
        <v>45028</v>
      </c>
      <c r="GS5" s="10">
        <f t="shared" ref="GS5" si="99">GR5+1</f>
        <v>45029</v>
      </c>
      <c r="GT5" s="10">
        <f t="shared" ref="GT5" si="100">GS5+1</f>
        <v>45030</v>
      </c>
      <c r="GU5" s="10">
        <f t="shared" ref="GU5" si="101">GT5+1</f>
        <v>45031</v>
      </c>
      <c r="GV5" s="12">
        <f t="shared" ref="GV5" si="102">GU5+1</f>
        <v>45032</v>
      </c>
      <c r="GW5" s="11">
        <f>GV5+1</f>
        <v>45033</v>
      </c>
      <c r="GX5" s="10">
        <f>GW5+1</f>
        <v>45034</v>
      </c>
      <c r="GY5" s="10">
        <f t="shared" ref="GY5" si="103">GX5+1</f>
        <v>45035</v>
      </c>
      <c r="GZ5" s="10">
        <f t="shared" ref="GZ5" si="104">GY5+1</f>
        <v>45036</v>
      </c>
      <c r="HA5" s="10">
        <f t="shared" ref="HA5" si="105">GZ5+1</f>
        <v>45037</v>
      </c>
      <c r="HB5" s="10">
        <f t="shared" ref="HB5" si="106">HA5+1</f>
        <v>45038</v>
      </c>
      <c r="HC5" s="12">
        <f t="shared" ref="HC5" si="107">HB5+1</f>
        <v>45039</v>
      </c>
      <c r="HD5" s="11">
        <f>HC5+1</f>
        <v>45040</v>
      </c>
      <c r="HE5" s="10">
        <f>HD5+1</f>
        <v>45041</v>
      </c>
      <c r="HF5" s="10">
        <f t="shared" ref="HF5" si="108">HE5+1</f>
        <v>45042</v>
      </c>
      <c r="HG5" s="10">
        <f t="shared" ref="HG5" si="109">HF5+1</f>
        <v>45043</v>
      </c>
      <c r="HH5" s="10">
        <f t="shared" ref="HH5" si="110">HG5+1</f>
        <v>45044</v>
      </c>
      <c r="HI5" s="10">
        <f t="shared" ref="HI5" si="111">HH5+1</f>
        <v>45045</v>
      </c>
      <c r="HJ5" s="12">
        <f t="shared" ref="HJ5" si="112">HI5+1</f>
        <v>45046</v>
      </c>
      <c r="HK5" s="11">
        <f>HJ5+1</f>
        <v>45047</v>
      </c>
      <c r="HL5" s="10">
        <f>HK5+1</f>
        <v>45048</v>
      </c>
      <c r="HM5" s="10">
        <f t="shared" ref="HM5" si="113">HL5+1</f>
        <v>45049</v>
      </c>
      <c r="HN5" s="10">
        <f t="shared" ref="HN5" si="114">HM5+1</f>
        <v>45050</v>
      </c>
      <c r="HO5" s="10">
        <f t="shared" ref="HO5" si="115">HN5+1</f>
        <v>45051</v>
      </c>
      <c r="HP5" s="10">
        <f t="shared" ref="HP5" si="116">HO5+1</f>
        <v>45052</v>
      </c>
      <c r="HQ5" s="12">
        <f t="shared" ref="HQ5" si="117">HP5+1</f>
        <v>45053</v>
      </c>
      <c r="HR5" s="11">
        <f>HQ5+1</f>
        <v>45054</v>
      </c>
      <c r="HS5" s="10">
        <f>HR5+1</f>
        <v>45055</v>
      </c>
      <c r="HT5" s="10">
        <f t="shared" ref="HT5" si="118">HS5+1</f>
        <v>45056</v>
      </c>
      <c r="HU5" s="10">
        <f t="shared" ref="HU5" si="119">HT5+1</f>
        <v>45057</v>
      </c>
      <c r="HV5" s="10">
        <f t="shared" ref="HV5" si="120">HU5+1</f>
        <v>45058</v>
      </c>
      <c r="HW5" s="10">
        <f t="shared" ref="HW5" si="121">HV5+1</f>
        <v>45059</v>
      </c>
      <c r="HX5" s="12">
        <f t="shared" ref="HX5" si="122">HW5+1</f>
        <v>45060</v>
      </c>
    </row>
    <row r="6" spans="1:232" ht="30" customHeight="1" thickBot="1" x14ac:dyDescent="0.4">
      <c r="A6" s="49" t="s">
        <v>22</v>
      </c>
      <c r="B6" s="8" t="s">
        <v>13</v>
      </c>
      <c r="C6" s="9" t="s">
        <v>8</v>
      </c>
      <c r="D6" s="9" t="s">
        <v>7</v>
      </c>
      <c r="E6" s="9" t="s">
        <v>9</v>
      </c>
      <c r="F6" s="9" t="s">
        <v>10</v>
      </c>
      <c r="G6" s="9"/>
      <c r="H6" s="9" t="s">
        <v>11</v>
      </c>
      <c r="I6" s="13" t="str">
        <f t="shared" ref="I6" si="123">LEFT(TEXT(I5,"ddd"),1)</f>
        <v>M</v>
      </c>
      <c r="J6" s="13" t="str">
        <f t="shared" ref="J6:AR6" si="124">LEFT(TEXT(J5,"ddd"),1)</f>
        <v>T</v>
      </c>
      <c r="K6" s="13" t="str">
        <f t="shared" si="124"/>
        <v>W</v>
      </c>
      <c r="L6" s="13" t="str">
        <f t="shared" si="124"/>
        <v>T</v>
      </c>
      <c r="M6" s="13" t="str">
        <f t="shared" si="124"/>
        <v>F</v>
      </c>
      <c r="N6" s="13" t="str">
        <f t="shared" si="124"/>
        <v>S</v>
      </c>
      <c r="O6" s="13" t="str">
        <f t="shared" si="124"/>
        <v>S</v>
      </c>
      <c r="P6" s="13" t="str">
        <f t="shared" si="124"/>
        <v>M</v>
      </c>
      <c r="Q6" s="13" t="str">
        <f t="shared" si="124"/>
        <v>T</v>
      </c>
      <c r="R6" s="13" t="str">
        <f t="shared" si="124"/>
        <v>W</v>
      </c>
      <c r="S6" s="13" t="str">
        <f t="shared" si="124"/>
        <v>T</v>
      </c>
      <c r="T6" s="13" t="str">
        <f t="shared" si="124"/>
        <v>F</v>
      </c>
      <c r="U6" s="13" t="str">
        <f t="shared" si="124"/>
        <v>S</v>
      </c>
      <c r="V6" s="13" t="str">
        <f t="shared" si="124"/>
        <v>S</v>
      </c>
      <c r="W6" s="13" t="str">
        <f t="shared" si="124"/>
        <v>M</v>
      </c>
      <c r="X6" s="13" t="str">
        <f t="shared" si="124"/>
        <v>T</v>
      </c>
      <c r="Y6" s="13" t="str">
        <f t="shared" si="124"/>
        <v>W</v>
      </c>
      <c r="Z6" s="13" t="str">
        <f t="shared" si="124"/>
        <v>T</v>
      </c>
      <c r="AA6" s="13" t="str">
        <f t="shared" si="124"/>
        <v>F</v>
      </c>
      <c r="AB6" s="13" t="str">
        <f t="shared" si="124"/>
        <v>S</v>
      </c>
      <c r="AC6" s="13" t="str">
        <f t="shared" si="124"/>
        <v>S</v>
      </c>
      <c r="AD6" s="13" t="str">
        <f t="shared" si="124"/>
        <v>M</v>
      </c>
      <c r="AE6" s="13" t="str">
        <f t="shared" si="124"/>
        <v>T</v>
      </c>
      <c r="AF6" s="13" t="str">
        <f t="shared" si="124"/>
        <v>W</v>
      </c>
      <c r="AG6" s="13" t="str">
        <f t="shared" si="124"/>
        <v>T</v>
      </c>
      <c r="AH6" s="13" t="str">
        <f t="shared" si="124"/>
        <v>F</v>
      </c>
      <c r="AI6" s="13" t="str">
        <f t="shared" si="124"/>
        <v>S</v>
      </c>
      <c r="AJ6" s="13" t="str">
        <f t="shared" si="124"/>
        <v>S</v>
      </c>
      <c r="AK6" s="13" t="str">
        <f t="shared" si="124"/>
        <v>M</v>
      </c>
      <c r="AL6" s="13" t="str">
        <f t="shared" si="124"/>
        <v>T</v>
      </c>
      <c r="AM6" s="13" t="str">
        <f t="shared" si="124"/>
        <v>W</v>
      </c>
      <c r="AN6" s="13" t="str">
        <f t="shared" si="124"/>
        <v>T</v>
      </c>
      <c r="AO6" s="13" t="str">
        <f t="shared" si="124"/>
        <v>F</v>
      </c>
      <c r="AP6" s="13" t="str">
        <f t="shared" si="124"/>
        <v>S</v>
      </c>
      <c r="AQ6" s="13" t="str">
        <f t="shared" si="124"/>
        <v>S</v>
      </c>
      <c r="AR6" s="13" t="str">
        <f t="shared" si="124"/>
        <v>M</v>
      </c>
      <c r="AS6" s="13" t="str">
        <f t="shared" ref="AS6:BM6" si="125">LEFT(TEXT(AS5,"ddd"),1)</f>
        <v>T</v>
      </c>
      <c r="AT6" s="13" t="str">
        <f t="shared" si="125"/>
        <v>W</v>
      </c>
      <c r="AU6" s="13" t="str">
        <f t="shared" si="125"/>
        <v>T</v>
      </c>
      <c r="AV6" s="13" t="str">
        <f t="shared" si="125"/>
        <v>F</v>
      </c>
      <c r="AW6" s="13" t="str">
        <f t="shared" si="125"/>
        <v>S</v>
      </c>
      <c r="AX6" s="13" t="str">
        <f t="shared" si="125"/>
        <v>S</v>
      </c>
      <c r="AY6" s="13" t="str">
        <f t="shared" si="125"/>
        <v>M</v>
      </c>
      <c r="AZ6" s="13" t="str">
        <f t="shared" si="125"/>
        <v>T</v>
      </c>
      <c r="BA6" s="13" t="str">
        <f t="shared" si="125"/>
        <v>W</v>
      </c>
      <c r="BB6" s="13" t="str">
        <f t="shared" si="125"/>
        <v>T</v>
      </c>
      <c r="BC6" s="13" t="str">
        <f t="shared" si="125"/>
        <v>F</v>
      </c>
      <c r="BD6" s="13" t="str">
        <f t="shared" si="125"/>
        <v>S</v>
      </c>
      <c r="BE6" s="13" t="str">
        <f t="shared" si="125"/>
        <v>S</v>
      </c>
      <c r="BF6" s="13" t="str">
        <f t="shared" si="125"/>
        <v>M</v>
      </c>
      <c r="BG6" s="13" t="str">
        <f t="shared" si="125"/>
        <v>T</v>
      </c>
      <c r="BH6" s="13" t="str">
        <f t="shared" si="125"/>
        <v>W</v>
      </c>
      <c r="BI6" s="13" t="str">
        <f t="shared" si="125"/>
        <v>T</v>
      </c>
      <c r="BJ6" s="13" t="str">
        <f t="shared" si="125"/>
        <v>F</v>
      </c>
      <c r="BK6" s="13" t="str">
        <f t="shared" si="125"/>
        <v>S</v>
      </c>
      <c r="BL6" s="13" t="str">
        <f t="shared" si="125"/>
        <v>S</v>
      </c>
      <c r="BM6" s="13" t="str">
        <f t="shared" si="125"/>
        <v>M</v>
      </c>
      <c r="BN6" s="13" t="str">
        <f t="shared" ref="BN6:CH6" si="126">LEFT(TEXT(BN5,"ddd"),1)</f>
        <v>T</v>
      </c>
      <c r="BO6" s="13" t="str">
        <f t="shared" si="126"/>
        <v>W</v>
      </c>
      <c r="BP6" s="13" t="str">
        <f t="shared" si="126"/>
        <v>T</v>
      </c>
      <c r="BQ6" s="13" t="str">
        <f t="shared" si="126"/>
        <v>F</v>
      </c>
      <c r="BR6" s="13" t="str">
        <f t="shared" si="126"/>
        <v>S</v>
      </c>
      <c r="BS6" s="13" t="str">
        <f t="shared" si="126"/>
        <v>S</v>
      </c>
      <c r="BT6" s="13" t="str">
        <f t="shared" si="126"/>
        <v>M</v>
      </c>
      <c r="BU6" s="13" t="str">
        <f t="shared" si="126"/>
        <v>T</v>
      </c>
      <c r="BV6" s="13" t="str">
        <f t="shared" si="126"/>
        <v>W</v>
      </c>
      <c r="BW6" s="13" t="str">
        <f t="shared" si="126"/>
        <v>T</v>
      </c>
      <c r="BX6" s="13" t="str">
        <f t="shared" si="126"/>
        <v>F</v>
      </c>
      <c r="BY6" s="13" t="str">
        <f t="shared" si="126"/>
        <v>S</v>
      </c>
      <c r="BZ6" s="13" t="str">
        <f t="shared" si="126"/>
        <v>S</v>
      </c>
      <c r="CA6" s="13" t="str">
        <f t="shared" si="126"/>
        <v>M</v>
      </c>
      <c r="CB6" s="13" t="str">
        <f t="shared" si="126"/>
        <v>T</v>
      </c>
      <c r="CC6" s="13" t="str">
        <f t="shared" si="126"/>
        <v>W</v>
      </c>
      <c r="CD6" s="13" t="str">
        <f t="shared" si="126"/>
        <v>T</v>
      </c>
      <c r="CE6" s="13" t="str">
        <f t="shared" si="126"/>
        <v>F</v>
      </c>
      <c r="CF6" s="13" t="str">
        <f t="shared" si="126"/>
        <v>S</v>
      </c>
      <c r="CG6" s="13" t="str">
        <f t="shared" si="126"/>
        <v>S</v>
      </c>
      <c r="CH6" s="13" t="str">
        <f t="shared" si="126"/>
        <v>M</v>
      </c>
      <c r="CI6" s="13" t="str">
        <f t="shared" ref="CI6:ET6" si="127">LEFT(TEXT(CI5,"ddd"),1)</f>
        <v>T</v>
      </c>
      <c r="CJ6" s="13" t="str">
        <f t="shared" si="127"/>
        <v>W</v>
      </c>
      <c r="CK6" s="13" t="str">
        <f t="shared" si="127"/>
        <v>T</v>
      </c>
      <c r="CL6" s="13" t="str">
        <f t="shared" si="127"/>
        <v>F</v>
      </c>
      <c r="CM6" s="13" t="str">
        <f t="shared" si="127"/>
        <v>S</v>
      </c>
      <c r="CN6" s="13" t="str">
        <f t="shared" si="127"/>
        <v>S</v>
      </c>
      <c r="CO6" s="13" t="str">
        <f t="shared" si="127"/>
        <v>M</v>
      </c>
      <c r="CP6" s="13" t="str">
        <f t="shared" si="127"/>
        <v>T</v>
      </c>
      <c r="CQ6" s="13" t="str">
        <f t="shared" si="127"/>
        <v>W</v>
      </c>
      <c r="CR6" s="13" t="str">
        <f t="shared" si="127"/>
        <v>T</v>
      </c>
      <c r="CS6" s="13" t="str">
        <f t="shared" si="127"/>
        <v>F</v>
      </c>
      <c r="CT6" s="13" t="str">
        <f t="shared" si="127"/>
        <v>S</v>
      </c>
      <c r="CU6" s="13" t="str">
        <f t="shared" si="127"/>
        <v>S</v>
      </c>
      <c r="CV6" s="13" t="str">
        <f t="shared" si="127"/>
        <v>M</v>
      </c>
      <c r="CW6" s="13" t="str">
        <f t="shared" si="127"/>
        <v>T</v>
      </c>
      <c r="CX6" s="13" t="str">
        <f t="shared" si="127"/>
        <v>W</v>
      </c>
      <c r="CY6" s="13" t="str">
        <f t="shared" si="127"/>
        <v>T</v>
      </c>
      <c r="CZ6" s="13" t="str">
        <f t="shared" si="127"/>
        <v>F</v>
      </c>
      <c r="DA6" s="13" t="str">
        <f t="shared" si="127"/>
        <v>S</v>
      </c>
      <c r="DB6" s="13" t="str">
        <f t="shared" si="127"/>
        <v>S</v>
      </c>
      <c r="DC6" s="13" t="str">
        <f t="shared" si="127"/>
        <v>M</v>
      </c>
      <c r="DD6" s="13" t="str">
        <f t="shared" si="127"/>
        <v>T</v>
      </c>
      <c r="DE6" s="13" t="str">
        <f t="shared" si="127"/>
        <v>W</v>
      </c>
      <c r="DF6" s="13" t="str">
        <f t="shared" si="127"/>
        <v>T</v>
      </c>
      <c r="DG6" s="13" t="str">
        <f t="shared" si="127"/>
        <v>F</v>
      </c>
      <c r="DH6" s="13" t="str">
        <f t="shared" si="127"/>
        <v>S</v>
      </c>
      <c r="DI6" s="13" t="str">
        <f t="shared" si="127"/>
        <v>S</v>
      </c>
      <c r="DJ6" s="13" t="str">
        <f t="shared" si="127"/>
        <v>M</v>
      </c>
      <c r="DK6" s="13" t="str">
        <f t="shared" si="127"/>
        <v>T</v>
      </c>
      <c r="DL6" s="13" t="str">
        <f t="shared" si="127"/>
        <v>W</v>
      </c>
      <c r="DM6" s="13" t="str">
        <f t="shared" si="127"/>
        <v>T</v>
      </c>
      <c r="DN6" s="13" t="str">
        <f t="shared" si="127"/>
        <v>F</v>
      </c>
      <c r="DO6" s="13" t="str">
        <f t="shared" si="127"/>
        <v>S</v>
      </c>
      <c r="DP6" s="13" t="str">
        <f t="shared" si="127"/>
        <v>S</v>
      </c>
      <c r="DQ6" s="13" t="str">
        <f t="shared" si="127"/>
        <v>M</v>
      </c>
      <c r="DR6" s="13" t="str">
        <f t="shared" si="127"/>
        <v>T</v>
      </c>
      <c r="DS6" s="13" t="str">
        <f t="shared" si="127"/>
        <v>W</v>
      </c>
      <c r="DT6" s="13" t="str">
        <f t="shared" si="127"/>
        <v>T</v>
      </c>
      <c r="DU6" s="13" t="str">
        <f t="shared" si="127"/>
        <v>F</v>
      </c>
      <c r="DV6" s="13" t="str">
        <f t="shared" si="127"/>
        <v>S</v>
      </c>
      <c r="DW6" s="13" t="str">
        <f t="shared" si="127"/>
        <v>S</v>
      </c>
      <c r="DX6" s="13" t="str">
        <f t="shared" si="127"/>
        <v>M</v>
      </c>
      <c r="DY6" s="13" t="str">
        <f t="shared" si="127"/>
        <v>T</v>
      </c>
      <c r="DZ6" s="13" t="str">
        <f t="shared" si="127"/>
        <v>W</v>
      </c>
      <c r="EA6" s="13" t="str">
        <f t="shared" si="127"/>
        <v>T</v>
      </c>
      <c r="EB6" s="13" t="str">
        <f t="shared" si="127"/>
        <v>F</v>
      </c>
      <c r="EC6" s="13" t="str">
        <f t="shared" si="127"/>
        <v>S</v>
      </c>
      <c r="ED6" s="13" t="str">
        <f t="shared" si="127"/>
        <v>S</v>
      </c>
      <c r="EE6" s="13" t="str">
        <f t="shared" si="127"/>
        <v>M</v>
      </c>
      <c r="EF6" s="13" t="str">
        <f t="shared" si="127"/>
        <v>T</v>
      </c>
      <c r="EG6" s="13" t="str">
        <f t="shared" si="127"/>
        <v>W</v>
      </c>
      <c r="EH6" s="13" t="str">
        <f t="shared" si="127"/>
        <v>T</v>
      </c>
      <c r="EI6" s="13" t="str">
        <f t="shared" si="127"/>
        <v>F</v>
      </c>
      <c r="EJ6" s="13" t="str">
        <f t="shared" si="127"/>
        <v>S</v>
      </c>
      <c r="EK6" s="13" t="str">
        <f t="shared" si="127"/>
        <v>S</v>
      </c>
      <c r="EL6" s="13" t="str">
        <f t="shared" si="127"/>
        <v>M</v>
      </c>
      <c r="EM6" s="13" t="str">
        <f t="shared" si="127"/>
        <v>T</v>
      </c>
      <c r="EN6" s="13" t="str">
        <f t="shared" si="127"/>
        <v>W</v>
      </c>
      <c r="EO6" s="13" t="str">
        <f t="shared" si="127"/>
        <v>T</v>
      </c>
      <c r="EP6" s="13" t="str">
        <f t="shared" si="127"/>
        <v>F</v>
      </c>
      <c r="EQ6" s="13" t="str">
        <f t="shared" si="127"/>
        <v>S</v>
      </c>
      <c r="ER6" s="13" t="str">
        <f t="shared" si="127"/>
        <v>S</v>
      </c>
      <c r="ES6" s="13" t="str">
        <f t="shared" si="127"/>
        <v>M</v>
      </c>
      <c r="ET6" s="13" t="str">
        <f t="shared" si="127"/>
        <v>T</v>
      </c>
      <c r="EU6" s="13" t="str">
        <f t="shared" ref="EU6:HF6" si="128">LEFT(TEXT(EU5,"ddd"),1)</f>
        <v>W</v>
      </c>
      <c r="EV6" s="13" t="str">
        <f t="shared" si="128"/>
        <v>T</v>
      </c>
      <c r="EW6" s="13" t="str">
        <f t="shared" si="128"/>
        <v>F</v>
      </c>
      <c r="EX6" s="13" t="str">
        <f t="shared" si="128"/>
        <v>S</v>
      </c>
      <c r="EY6" s="13" t="str">
        <f t="shared" si="128"/>
        <v>S</v>
      </c>
      <c r="EZ6" s="13" t="str">
        <f t="shared" si="128"/>
        <v>M</v>
      </c>
      <c r="FA6" s="13" t="str">
        <f t="shared" si="128"/>
        <v>T</v>
      </c>
      <c r="FB6" s="13" t="str">
        <f t="shared" si="128"/>
        <v>W</v>
      </c>
      <c r="FC6" s="13" t="str">
        <f t="shared" si="128"/>
        <v>T</v>
      </c>
      <c r="FD6" s="13" t="str">
        <f t="shared" si="128"/>
        <v>F</v>
      </c>
      <c r="FE6" s="13" t="str">
        <f t="shared" si="128"/>
        <v>S</v>
      </c>
      <c r="FF6" s="13" t="str">
        <f t="shared" si="128"/>
        <v>S</v>
      </c>
      <c r="FG6" s="13" t="str">
        <f t="shared" si="128"/>
        <v>M</v>
      </c>
      <c r="FH6" s="13" t="str">
        <f t="shared" si="128"/>
        <v>T</v>
      </c>
      <c r="FI6" s="13" t="str">
        <f t="shared" si="128"/>
        <v>W</v>
      </c>
      <c r="FJ6" s="13" t="str">
        <f t="shared" si="128"/>
        <v>T</v>
      </c>
      <c r="FK6" s="13" t="str">
        <f t="shared" si="128"/>
        <v>F</v>
      </c>
      <c r="FL6" s="13" t="str">
        <f t="shared" si="128"/>
        <v>S</v>
      </c>
      <c r="FM6" s="13" t="str">
        <f t="shared" si="128"/>
        <v>S</v>
      </c>
      <c r="FN6" s="13" t="str">
        <f t="shared" si="128"/>
        <v>M</v>
      </c>
      <c r="FO6" s="13" t="str">
        <f t="shared" si="128"/>
        <v>T</v>
      </c>
      <c r="FP6" s="13" t="str">
        <f t="shared" si="128"/>
        <v>W</v>
      </c>
      <c r="FQ6" s="13" t="str">
        <f t="shared" si="128"/>
        <v>T</v>
      </c>
      <c r="FR6" s="13" t="str">
        <f t="shared" si="128"/>
        <v>F</v>
      </c>
      <c r="FS6" s="13" t="str">
        <f t="shared" si="128"/>
        <v>S</v>
      </c>
      <c r="FT6" s="13" t="str">
        <f t="shared" si="128"/>
        <v>S</v>
      </c>
      <c r="FU6" s="13" t="str">
        <f t="shared" si="128"/>
        <v>M</v>
      </c>
      <c r="FV6" s="13" t="str">
        <f t="shared" si="128"/>
        <v>T</v>
      </c>
      <c r="FW6" s="13" t="str">
        <f t="shared" si="128"/>
        <v>W</v>
      </c>
      <c r="FX6" s="13" t="str">
        <f t="shared" si="128"/>
        <v>T</v>
      </c>
      <c r="FY6" s="13" t="str">
        <f t="shared" si="128"/>
        <v>F</v>
      </c>
      <c r="FZ6" s="13" t="str">
        <f t="shared" si="128"/>
        <v>S</v>
      </c>
      <c r="GA6" s="13" t="str">
        <f t="shared" si="128"/>
        <v>S</v>
      </c>
      <c r="GB6" s="13" t="str">
        <f t="shared" si="128"/>
        <v>M</v>
      </c>
      <c r="GC6" s="13" t="str">
        <f t="shared" si="128"/>
        <v>T</v>
      </c>
      <c r="GD6" s="13" t="str">
        <f t="shared" si="128"/>
        <v>W</v>
      </c>
      <c r="GE6" s="13" t="str">
        <f t="shared" si="128"/>
        <v>T</v>
      </c>
      <c r="GF6" s="13" t="str">
        <f t="shared" si="128"/>
        <v>F</v>
      </c>
      <c r="GG6" s="13" t="str">
        <f t="shared" si="128"/>
        <v>S</v>
      </c>
      <c r="GH6" s="13" t="str">
        <f t="shared" si="128"/>
        <v>S</v>
      </c>
      <c r="GI6" s="13" t="str">
        <f t="shared" si="128"/>
        <v>M</v>
      </c>
      <c r="GJ6" s="13" t="str">
        <f t="shared" si="128"/>
        <v>T</v>
      </c>
      <c r="GK6" s="13" t="str">
        <f t="shared" si="128"/>
        <v>W</v>
      </c>
      <c r="GL6" s="13" t="str">
        <f t="shared" si="128"/>
        <v>T</v>
      </c>
      <c r="GM6" s="13" t="str">
        <f t="shared" si="128"/>
        <v>F</v>
      </c>
      <c r="GN6" s="13" t="str">
        <f t="shared" si="128"/>
        <v>S</v>
      </c>
      <c r="GO6" s="13" t="str">
        <f t="shared" si="128"/>
        <v>S</v>
      </c>
      <c r="GP6" s="13" t="str">
        <f t="shared" si="128"/>
        <v>M</v>
      </c>
      <c r="GQ6" s="13" t="str">
        <f t="shared" si="128"/>
        <v>T</v>
      </c>
      <c r="GR6" s="13" t="str">
        <f t="shared" si="128"/>
        <v>W</v>
      </c>
      <c r="GS6" s="13" t="str">
        <f t="shared" si="128"/>
        <v>T</v>
      </c>
      <c r="GT6" s="13" t="str">
        <f t="shared" si="128"/>
        <v>F</v>
      </c>
      <c r="GU6" s="13" t="str">
        <f t="shared" si="128"/>
        <v>S</v>
      </c>
      <c r="GV6" s="13" t="str">
        <f t="shared" si="128"/>
        <v>S</v>
      </c>
      <c r="GW6" s="13" t="str">
        <f t="shared" si="128"/>
        <v>M</v>
      </c>
      <c r="GX6" s="13" t="str">
        <f t="shared" si="128"/>
        <v>T</v>
      </c>
      <c r="GY6" s="13" t="str">
        <f t="shared" si="128"/>
        <v>W</v>
      </c>
      <c r="GZ6" s="13" t="str">
        <f t="shared" si="128"/>
        <v>T</v>
      </c>
      <c r="HA6" s="13" t="str">
        <f t="shared" si="128"/>
        <v>F</v>
      </c>
      <c r="HB6" s="13" t="str">
        <f t="shared" si="128"/>
        <v>S</v>
      </c>
      <c r="HC6" s="13" t="str">
        <f t="shared" si="128"/>
        <v>S</v>
      </c>
      <c r="HD6" s="13" t="str">
        <f t="shared" si="128"/>
        <v>M</v>
      </c>
      <c r="HE6" s="13" t="str">
        <f t="shared" si="128"/>
        <v>T</v>
      </c>
      <c r="HF6" s="13" t="str">
        <f t="shared" si="128"/>
        <v>W</v>
      </c>
      <c r="HG6" s="13" t="str">
        <f t="shared" ref="HG6:HX6" si="129">LEFT(TEXT(HG5,"ddd"),1)</f>
        <v>T</v>
      </c>
      <c r="HH6" s="13" t="str">
        <f t="shared" si="129"/>
        <v>F</v>
      </c>
      <c r="HI6" s="13" t="str">
        <f t="shared" si="129"/>
        <v>S</v>
      </c>
      <c r="HJ6" s="13" t="str">
        <f t="shared" si="129"/>
        <v>S</v>
      </c>
      <c r="HK6" s="13" t="str">
        <f t="shared" si="129"/>
        <v>M</v>
      </c>
      <c r="HL6" s="13" t="str">
        <f t="shared" si="129"/>
        <v>T</v>
      </c>
      <c r="HM6" s="13" t="str">
        <f t="shared" si="129"/>
        <v>W</v>
      </c>
      <c r="HN6" s="13" t="str">
        <f t="shared" si="129"/>
        <v>T</v>
      </c>
      <c r="HO6" s="13" t="str">
        <f t="shared" si="129"/>
        <v>F</v>
      </c>
      <c r="HP6" s="13" t="str">
        <f t="shared" si="129"/>
        <v>S</v>
      </c>
      <c r="HQ6" s="13" t="str">
        <f t="shared" si="129"/>
        <v>S</v>
      </c>
      <c r="HR6" s="13" t="str">
        <f t="shared" si="129"/>
        <v>M</v>
      </c>
      <c r="HS6" s="13" t="str">
        <f t="shared" si="129"/>
        <v>T</v>
      </c>
      <c r="HT6" s="13" t="str">
        <f t="shared" si="129"/>
        <v>W</v>
      </c>
      <c r="HU6" s="13" t="str">
        <f t="shared" si="129"/>
        <v>T</v>
      </c>
      <c r="HV6" s="13" t="str">
        <f t="shared" si="129"/>
        <v>F</v>
      </c>
      <c r="HW6" s="13" t="str">
        <f t="shared" si="129"/>
        <v>S</v>
      </c>
      <c r="HX6" s="13" t="str">
        <f t="shared" si="129"/>
        <v>S</v>
      </c>
    </row>
    <row r="7" spans="1:232" ht="30" hidden="1" customHeight="1" thickBot="1" x14ac:dyDescent="0.4">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c r="HW7" s="44"/>
      <c r="HX7" s="44"/>
    </row>
    <row r="8" spans="1:232" s="3" customFormat="1" ht="30" customHeight="1" thickBot="1" x14ac:dyDescent="0.4">
      <c r="A8" s="49" t="s">
        <v>23</v>
      </c>
      <c r="B8" s="18" t="s">
        <v>33</v>
      </c>
      <c r="C8" s="60"/>
      <c r="D8" s="19"/>
      <c r="E8" s="20"/>
      <c r="F8" s="21"/>
      <c r="G8" s="17"/>
      <c r="H8" s="17" t="str">
        <f t="shared" ref="H8:H47" si="130">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row>
    <row r="9" spans="1:232" s="3" customFormat="1" ht="30" customHeight="1" thickBot="1" x14ac:dyDescent="0.4">
      <c r="A9" s="49" t="s">
        <v>28</v>
      </c>
      <c r="B9" s="69" t="s">
        <v>34</v>
      </c>
      <c r="C9" s="61" t="s">
        <v>35</v>
      </c>
      <c r="D9" s="22">
        <v>1</v>
      </c>
      <c r="E9" s="55">
        <f>Project_Start</f>
        <v>44841</v>
      </c>
      <c r="F9" s="55">
        <f>E9+4</f>
        <v>44845</v>
      </c>
      <c r="G9" s="17"/>
      <c r="H9" s="17">
        <f t="shared" si="130"/>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c r="HW9" s="44"/>
      <c r="HX9" s="44"/>
    </row>
    <row r="10" spans="1:232" s="3" customFormat="1" ht="30" customHeight="1" thickBot="1" x14ac:dyDescent="0.4">
      <c r="A10" s="49" t="s">
        <v>24</v>
      </c>
      <c r="B10" s="69" t="s">
        <v>36</v>
      </c>
      <c r="C10" s="61" t="s">
        <v>37</v>
      </c>
      <c r="D10" s="22">
        <v>1</v>
      </c>
      <c r="E10" s="55">
        <f>F9+3</f>
        <v>44848</v>
      </c>
      <c r="F10" s="55">
        <f>E10</f>
        <v>44848</v>
      </c>
      <c r="G10" s="17"/>
      <c r="H10" s="17">
        <f t="shared" si="130"/>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c r="HW10" s="44"/>
      <c r="HX10" s="44"/>
    </row>
    <row r="11" spans="1:232" s="3" customFormat="1" ht="30" customHeight="1" thickBot="1" x14ac:dyDescent="0.4">
      <c r="A11" s="48"/>
      <c r="B11" s="69" t="s">
        <v>38</v>
      </c>
      <c r="C11" s="61" t="s">
        <v>35</v>
      </c>
      <c r="D11" s="22">
        <v>1</v>
      </c>
      <c r="E11" s="55">
        <v>44846</v>
      </c>
      <c r="F11" s="55">
        <f>E11+2</f>
        <v>44848</v>
      </c>
      <c r="G11" s="17"/>
      <c r="H11" s="17">
        <f t="shared" si="130"/>
        <v>3</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c r="HW11" s="44"/>
      <c r="HX11" s="44"/>
    </row>
    <row r="12" spans="1:232" s="3" customFormat="1" ht="30" customHeight="1" thickBot="1" x14ac:dyDescent="0.4">
      <c r="A12" s="48"/>
      <c r="B12" s="69" t="s">
        <v>39</v>
      </c>
      <c r="C12" s="61" t="s">
        <v>35</v>
      </c>
      <c r="D12" s="22">
        <v>1</v>
      </c>
      <c r="E12" s="55">
        <f>F11</f>
        <v>44848</v>
      </c>
      <c r="F12" s="55">
        <f>E12</f>
        <v>44848</v>
      </c>
      <c r="G12" s="17"/>
      <c r="H12" s="17">
        <f t="shared" si="130"/>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c r="HW12" s="44"/>
      <c r="HX12" s="44"/>
    </row>
    <row r="13" spans="1:232" s="3" customFormat="1" ht="30" customHeight="1" thickBot="1" x14ac:dyDescent="0.4">
      <c r="A13" s="48"/>
      <c r="B13" s="69" t="s">
        <v>40</v>
      </c>
      <c r="C13" s="61" t="s">
        <v>37</v>
      </c>
      <c r="D13" s="22">
        <v>1</v>
      </c>
      <c r="E13" s="55">
        <v>44855</v>
      </c>
      <c r="F13" s="55">
        <v>44855</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c r="HW13" s="44"/>
      <c r="HX13" s="44"/>
    </row>
    <row r="14" spans="1:232" s="3" customFormat="1" ht="30" customHeight="1" thickBot="1" x14ac:dyDescent="0.4">
      <c r="A14" s="48"/>
      <c r="B14" s="69" t="s">
        <v>41</v>
      </c>
      <c r="C14" s="61" t="s">
        <v>35</v>
      </c>
      <c r="D14" s="22">
        <v>1</v>
      </c>
      <c r="E14" s="55">
        <v>44851</v>
      </c>
      <c r="F14" s="55">
        <v>44855</v>
      </c>
      <c r="G14" s="17"/>
      <c r="H14" s="17"/>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c r="HW14" s="44"/>
      <c r="HX14" s="44"/>
    </row>
    <row r="15" spans="1:232" s="3" customFormat="1" ht="30" customHeight="1" thickBot="1" x14ac:dyDescent="0.4">
      <c r="A15" s="48"/>
      <c r="B15" s="69" t="s">
        <v>42</v>
      </c>
      <c r="C15" s="61" t="s">
        <v>35</v>
      </c>
      <c r="D15" s="22">
        <v>1</v>
      </c>
      <c r="E15" s="55">
        <v>44851</v>
      </c>
      <c r="F15" s="55">
        <v>44856</v>
      </c>
      <c r="G15" s="17"/>
      <c r="H15" s="17"/>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row>
    <row r="16" spans="1:232" s="3" customFormat="1" ht="30" customHeight="1" thickBot="1" x14ac:dyDescent="0.4">
      <c r="A16" s="49" t="s">
        <v>25</v>
      </c>
      <c r="B16" s="23" t="s">
        <v>30</v>
      </c>
      <c r="C16" s="62"/>
      <c r="D16" s="24"/>
      <c r="E16" s="25"/>
      <c r="F16" s="26"/>
      <c r="G16" s="17"/>
      <c r="H16" s="17" t="str">
        <f t="shared" si="130"/>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row>
    <row r="17" spans="1:232" s="3" customFormat="1" ht="30" customHeight="1" thickBot="1" x14ac:dyDescent="0.4">
      <c r="A17" s="49"/>
      <c r="B17" s="70" t="s">
        <v>43</v>
      </c>
      <c r="C17" s="63" t="s">
        <v>54</v>
      </c>
      <c r="D17" s="27">
        <v>1</v>
      </c>
      <c r="E17" s="56">
        <v>44862</v>
      </c>
      <c r="F17" s="56">
        <f>E17</f>
        <v>44862</v>
      </c>
      <c r="G17" s="17"/>
      <c r="H17" s="17">
        <f t="shared" si="130"/>
        <v>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row>
    <row r="18" spans="1:232" s="3" customFormat="1" ht="30" customHeight="1" thickBot="1" x14ac:dyDescent="0.4">
      <c r="A18" s="48"/>
      <c r="B18" s="70" t="s">
        <v>55</v>
      </c>
      <c r="C18" s="63" t="s">
        <v>35</v>
      </c>
      <c r="D18" s="27">
        <v>1</v>
      </c>
      <c r="E18" s="56">
        <v>44860</v>
      </c>
      <c r="F18" s="56">
        <f>E18+4</f>
        <v>44864</v>
      </c>
      <c r="G18" s="17"/>
      <c r="H18" s="17">
        <f t="shared" si="130"/>
        <v>5</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row>
    <row r="19" spans="1:232" s="3" customFormat="1" ht="30" customHeight="1" thickBot="1" x14ac:dyDescent="0.4">
      <c r="A19" s="48"/>
      <c r="B19" s="70" t="s">
        <v>56</v>
      </c>
      <c r="C19" s="63" t="s">
        <v>57</v>
      </c>
      <c r="D19" s="27" t="s">
        <v>44</v>
      </c>
      <c r="E19" s="56">
        <v>44867</v>
      </c>
      <c r="F19" s="56"/>
      <c r="G19" s="17"/>
      <c r="H19" s="17"/>
      <c r="I19" s="44"/>
      <c r="J19" s="44"/>
      <c r="K19" s="44"/>
      <c r="L19" s="44"/>
      <c r="M19" s="44"/>
      <c r="N19" s="44"/>
      <c r="O19" s="44"/>
      <c r="P19" s="44"/>
      <c r="Q19" s="44"/>
      <c r="R19" s="44"/>
      <c r="S19" s="44"/>
      <c r="T19" s="44"/>
      <c r="U19" s="45"/>
      <c r="V19" s="45"/>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c r="HW19" s="44"/>
      <c r="HX19" s="44"/>
    </row>
    <row r="20" spans="1:232" s="3" customFormat="1" ht="30" customHeight="1" thickBot="1" x14ac:dyDescent="0.4">
      <c r="A20" s="48"/>
      <c r="B20" s="70" t="s">
        <v>58</v>
      </c>
      <c r="C20" s="63" t="s">
        <v>57</v>
      </c>
      <c r="D20" s="27" t="s">
        <v>44</v>
      </c>
      <c r="E20" s="56">
        <v>44867</v>
      </c>
      <c r="F20" s="56"/>
      <c r="G20" s="17"/>
      <c r="H20" s="17"/>
      <c r="I20" s="44"/>
      <c r="J20" s="44"/>
      <c r="K20" s="44"/>
      <c r="L20" s="44"/>
      <c r="M20" s="44"/>
      <c r="N20" s="44"/>
      <c r="O20" s="44"/>
      <c r="P20" s="44"/>
      <c r="Q20" s="44"/>
      <c r="R20" s="44"/>
      <c r="S20" s="44"/>
      <c r="T20" s="44"/>
      <c r="U20" s="45"/>
      <c r="V20" s="45"/>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row>
    <row r="21" spans="1:232" s="3" customFormat="1" ht="30" customHeight="1" thickBot="1" x14ac:dyDescent="0.4">
      <c r="A21" s="48"/>
      <c r="B21" s="70" t="s">
        <v>59</v>
      </c>
      <c r="C21" s="63" t="s">
        <v>37</v>
      </c>
      <c r="D21" s="27" t="s">
        <v>44</v>
      </c>
      <c r="E21" s="56">
        <v>44862</v>
      </c>
      <c r="F21" s="56"/>
      <c r="G21" s="17"/>
      <c r="H21" s="17" t="str">
        <f t="shared" si="130"/>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c r="HW21" s="44"/>
      <c r="HX21" s="44"/>
    </row>
    <row r="22" spans="1:232" s="3" customFormat="1" ht="30" customHeight="1" thickBot="1" x14ac:dyDescent="0.4">
      <c r="A22" s="48"/>
      <c r="B22" s="70" t="s">
        <v>60</v>
      </c>
      <c r="C22" s="63" t="s">
        <v>37</v>
      </c>
      <c r="D22" s="27" t="s">
        <v>44</v>
      </c>
      <c r="E22" s="56">
        <v>44862</v>
      </c>
      <c r="F22" s="56"/>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row>
    <row r="23" spans="1:232" s="3" customFormat="1" ht="30" customHeight="1" thickBot="1" x14ac:dyDescent="0.4">
      <c r="A23" s="48"/>
      <c r="B23" s="70" t="s">
        <v>61</v>
      </c>
      <c r="C23" s="63" t="s">
        <v>37</v>
      </c>
      <c r="D23" s="27" t="s">
        <v>44</v>
      </c>
      <c r="E23" s="56">
        <v>44862</v>
      </c>
      <c r="F23" s="56"/>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row>
    <row r="24" spans="1:232" s="3" customFormat="1" ht="30" customHeight="1" thickBot="1" x14ac:dyDescent="0.4">
      <c r="A24" s="48"/>
      <c r="B24" s="70" t="s">
        <v>45</v>
      </c>
      <c r="C24" s="63" t="s">
        <v>47</v>
      </c>
      <c r="D24" s="27" t="s">
        <v>44</v>
      </c>
      <c r="E24" s="56">
        <f>E21</f>
        <v>44862</v>
      </c>
      <c r="F24" s="56"/>
      <c r="G24" s="17"/>
      <c r="H24" s="17" t="str">
        <f t="shared" si="130"/>
        <v/>
      </c>
      <c r="I24" s="44"/>
      <c r="J24" s="44"/>
      <c r="K24" s="44"/>
      <c r="L24" s="44"/>
      <c r="M24" s="44"/>
      <c r="N24" s="44"/>
      <c r="O24" s="44"/>
      <c r="P24" s="44"/>
      <c r="Q24" s="44"/>
      <c r="R24" s="44"/>
      <c r="S24" s="44"/>
      <c r="T24" s="44"/>
      <c r="U24" s="44"/>
      <c r="V24" s="44"/>
      <c r="W24" s="44"/>
      <c r="X24" s="44"/>
      <c r="Y24" s="45"/>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row>
    <row r="25" spans="1:232" s="3" customFormat="1" ht="30" customHeight="1" thickBot="1" x14ac:dyDescent="0.4">
      <c r="A25" s="48"/>
      <c r="B25" s="70" t="s">
        <v>46</v>
      </c>
      <c r="C25" s="63" t="s">
        <v>47</v>
      </c>
      <c r="D25" s="27" t="s">
        <v>44</v>
      </c>
      <c r="E25" s="56">
        <f>E24</f>
        <v>44862</v>
      </c>
      <c r="F25" s="56"/>
      <c r="G25" s="17"/>
      <c r="H25" s="17" t="str">
        <f t="shared" si="130"/>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row>
    <row r="26" spans="1:232" s="3" customFormat="1" ht="30" customHeight="1" thickBot="1" x14ac:dyDescent="0.4">
      <c r="A26" s="48"/>
      <c r="B26" s="70" t="s">
        <v>48</v>
      </c>
      <c r="C26" s="63" t="s">
        <v>51</v>
      </c>
      <c r="D26" s="27">
        <v>1</v>
      </c>
      <c r="E26" s="56">
        <f t="shared" ref="E26:E28" si="131">E25</f>
        <v>44862</v>
      </c>
      <c r="F26" s="56"/>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row>
    <row r="27" spans="1:232" s="3" customFormat="1" ht="30" customHeight="1" thickBot="1" x14ac:dyDescent="0.4">
      <c r="A27" s="48"/>
      <c r="B27" s="70" t="s">
        <v>49</v>
      </c>
      <c r="C27" s="63" t="s">
        <v>51</v>
      </c>
      <c r="D27" s="27">
        <v>1</v>
      </c>
      <c r="E27" s="56">
        <f t="shared" si="131"/>
        <v>44862</v>
      </c>
      <c r="F27" s="56"/>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row>
    <row r="28" spans="1:232" s="3" customFormat="1" ht="30" customHeight="1" thickBot="1" x14ac:dyDescent="0.4">
      <c r="A28" s="48"/>
      <c r="B28" s="70" t="s">
        <v>50</v>
      </c>
      <c r="C28" s="63" t="s">
        <v>51</v>
      </c>
      <c r="D28" s="27" t="s">
        <v>44</v>
      </c>
      <c r="E28" s="56">
        <f t="shared" si="131"/>
        <v>44862</v>
      </c>
      <c r="F28" s="56"/>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row>
    <row r="29" spans="1:232" s="3" customFormat="1" ht="30" customHeight="1" thickBot="1" x14ac:dyDescent="0.4">
      <c r="A29" s="48"/>
      <c r="B29" s="70" t="s">
        <v>52</v>
      </c>
      <c r="C29" s="63" t="s">
        <v>35</v>
      </c>
      <c r="D29" s="27">
        <v>1</v>
      </c>
      <c r="E29" s="56">
        <v>44875</v>
      </c>
      <c r="F29" s="56">
        <v>44883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row>
    <row r="30" spans="1:232" s="3" customFormat="1" ht="30" customHeight="1" thickBot="1" x14ac:dyDescent="0.4">
      <c r="A30" s="48"/>
      <c r="B30" s="70" t="s">
        <v>53</v>
      </c>
      <c r="C30" s="63" t="s">
        <v>35</v>
      </c>
      <c r="D30" s="27">
        <v>1</v>
      </c>
      <c r="E30" s="56">
        <v>44880</v>
      </c>
      <c r="F30" s="56">
        <v>44883</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row>
    <row r="31" spans="1:232" s="3" customFormat="1" ht="30" customHeight="1" thickBot="1" x14ac:dyDescent="0.4">
      <c r="A31" s="48" t="s">
        <v>16</v>
      </c>
      <c r="B31" s="28" t="s">
        <v>31</v>
      </c>
      <c r="C31" s="64"/>
      <c r="D31" s="29"/>
      <c r="E31" s="30"/>
      <c r="F31" s="31"/>
      <c r="G31" s="17"/>
      <c r="H31" s="17" t="str">
        <f t="shared" si="130"/>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row>
    <row r="32" spans="1:232" s="3" customFormat="1" ht="29.5" thickBot="1" x14ac:dyDescent="0.4">
      <c r="A32" s="48"/>
      <c r="B32" s="77" t="s">
        <v>65</v>
      </c>
      <c r="C32" s="65" t="s">
        <v>54</v>
      </c>
      <c r="D32" s="32">
        <v>1</v>
      </c>
      <c r="E32" s="57">
        <v>44937</v>
      </c>
      <c r="F32" s="57">
        <f>E32+4</f>
        <v>44941</v>
      </c>
      <c r="G32" s="17"/>
      <c r="H32" s="17">
        <f t="shared" si="130"/>
        <v>5</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row>
    <row r="33" spans="1:232" s="3" customFormat="1" ht="29.5" thickBot="1" x14ac:dyDescent="0.4">
      <c r="A33" s="48"/>
      <c r="B33" s="77" t="s">
        <v>67</v>
      </c>
      <c r="C33" s="65" t="s">
        <v>54</v>
      </c>
      <c r="D33" s="32">
        <v>0.7</v>
      </c>
      <c r="E33" s="57">
        <f>E32+4</f>
        <v>44941</v>
      </c>
      <c r="F33" s="57">
        <f>E32+9</f>
        <v>44946</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row>
    <row r="34" spans="1:232" s="3" customFormat="1" ht="29.5" thickBot="1" x14ac:dyDescent="0.4">
      <c r="A34" s="48"/>
      <c r="B34" s="77" t="s">
        <v>68</v>
      </c>
      <c r="C34" s="65" t="s">
        <v>62</v>
      </c>
      <c r="D34" s="32"/>
      <c r="E34" s="57">
        <f>E32+5</f>
        <v>44942</v>
      </c>
      <c r="F34" s="57">
        <f>E32+9</f>
        <v>44946</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row>
    <row r="35" spans="1:232" s="3" customFormat="1" ht="44" thickBot="1" x14ac:dyDescent="0.4">
      <c r="A35" s="48"/>
      <c r="B35" s="77" t="s">
        <v>69</v>
      </c>
      <c r="C35" s="65" t="s">
        <v>62</v>
      </c>
      <c r="D35" s="32"/>
      <c r="E35" s="57">
        <f>F32+1</f>
        <v>44942</v>
      </c>
      <c r="F35" s="57">
        <f>E35+4</f>
        <v>44946</v>
      </c>
      <c r="G35" s="17"/>
      <c r="H35" s="17">
        <f t="shared" si="130"/>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row>
    <row r="36" spans="1:232" s="3" customFormat="1" ht="44" thickBot="1" x14ac:dyDescent="0.4">
      <c r="A36" s="48"/>
      <c r="B36" s="77" t="s">
        <v>70</v>
      </c>
      <c r="C36" s="65" t="s">
        <v>62</v>
      </c>
      <c r="D36" s="32"/>
      <c r="E36" s="57">
        <f>F33+1</f>
        <v>44947</v>
      </c>
      <c r="F36" s="57">
        <f>E36+4</f>
        <v>44951</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row>
    <row r="37" spans="1:232" s="3" customFormat="1" ht="29.5" thickBot="1" x14ac:dyDescent="0.4">
      <c r="A37" s="48"/>
      <c r="B37" s="77" t="s">
        <v>66</v>
      </c>
      <c r="C37" s="65" t="s">
        <v>57</v>
      </c>
      <c r="D37" s="32"/>
      <c r="E37" s="57">
        <v>44937</v>
      </c>
      <c r="F37" s="57">
        <f>E37+4</f>
        <v>44941</v>
      </c>
      <c r="G37" s="17"/>
      <c r="H37" s="17">
        <f t="shared" si="130"/>
        <v>5</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row>
    <row r="38" spans="1:232" s="3" customFormat="1" ht="29.5" thickBot="1" x14ac:dyDescent="0.4">
      <c r="A38" s="48"/>
      <c r="B38" s="77" t="s">
        <v>63</v>
      </c>
      <c r="C38" s="65" t="s">
        <v>64</v>
      </c>
      <c r="D38" s="32"/>
      <c r="E38" s="57">
        <f>F37+1</f>
        <v>44942</v>
      </c>
      <c r="F38" s="57">
        <f>E38+6</f>
        <v>44948</v>
      </c>
      <c r="G38" s="17"/>
      <c r="H38" s="17">
        <f t="shared" si="130"/>
        <v>7</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c r="HK38" s="44"/>
      <c r="HL38" s="44"/>
      <c r="HM38" s="44"/>
      <c r="HN38" s="44"/>
      <c r="HO38" s="44"/>
      <c r="HP38" s="44"/>
      <c r="HQ38" s="44"/>
      <c r="HR38" s="44"/>
      <c r="HS38" s="44"/>
      <c r="HT38" s="44"/>
      <c r="HU38" s="44"/>
      <c r="HV38" s="44"/>
      <c r="HW38" s="44"/>
      <c r="HX38" s="44"/>
    </row>
    <row r="39" spans="1:232" s="3" customFormat="1" ht="30" customHeight="1" thickBot="1" x14ac:dyDescent="0.4">
      <c r="A39" s="48"/>
      <c r="B39" s="71" t="s">
        <v>2</v>
      </c>
      <c r="C39" s="65"/>
      <c r="D39" s="32"/>
      <c r="E39" s="57">
        <f>E37</f>
        <v>44937</v>
      </c>
      <c r="F39" s="57">
        <f>E39+4</f>
        <v>44941</v>
      </c>
      <c r="G39" s="17"/>
      <c r="H39" s="17">
        <f t="shared" si="130"/>
        <v>5</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c r="FG39" s="44"/>
      <c r="FH39" s="44"/>
      <c r="FI39" s="44"/>
      <c r="FJ39" s="44"/>
      <c r="FK39" s="44"/>
      <c r="FL39" s="44"/>
      <c r="FM39" s="44"/>
      <c r="FN39" s="44"/>
      <c r="FO39" s="44"/>
      <c r="FP39" s="44"/>
      <c r="FQ39" s="44"/>
      <c r="FR39" s="44"/>
      <c r="FS39" s="44"/>
      <c r="FT39" s="44"/>
      <c r="FU39" s="44"/>
      <c r="FV39" s="44"/>
      <c r="FW39" s="44"/>
      <c r="FX39" s="44"/>
      <c r="FY39" s="44"/>
      <c r="FZ39" s="44"/>
      <c r="GA39" s="44"/>
      <c r="GB39" s="44"/>
      <c r="GC39" s="44"/>
      <c r="GD39" s="44"/>
      <c r="GE39" s="44"/>
      <c r="GF39" s="44"/>
      <c r="GG39" s="44"/>
      <c r="GH39" s="44"/>
      <c r="GI39" s="44"/>
      <c r="GJ39" s="44"/>
      <c r="GK39" s="44"/>
      <c r="GL39" s="44"/>
      <c r="GM39" s="44"/>
      <c r="GN39" s="44"/>
      <c r="GO39" s="44"/>
      <c r="GP39" s="44"/>
      <c r="GQ39" s="44"/>
      <c r="GR39" s="44"/>
      <c r="GS39" s="44"/>
      <c r="GT39" s="44"/>
      <c r="GU39" s="44"/>
      <c r="GV39" s="44"/>
      <c r="GW39" s="44"/>
      <c r="GX39" s="44"/>
      <c r="GY39" s="44"/>
      <c r="GZ39" s="44"/>
      <c r="HA39" s="44"/>
      <c r="HB39" s="44"/>
      <c r="HC39" s="44"/>
      <c r="HD39" s="44"/>
      <c r="HE39" s="44"/>
      <c r="HF39" s="44"/>
      <c r="HG39" s="44"/>
      <c r="HH39" s="44"/>
      <c r="HI39" s="44"/>
      <c r="HJ39" s="44"/>
      <c r="HK39" s="44"/>
      <c r="HL39" s="44"/>
      <c r="HM39" s="44"/>
      <c r="HN39" s="44"/>
      <c r="HO39" s="44"/>
      <c r="HP39" s="44"/>
      <c r="HQ39" s="44"/>
      <c r="HR39" s="44"/>
      <c r="HS39" s="44"/>
      <c r="HT39" s="44"/>
      <c r="HU39" s="44"/>
      <c r="HV39" s="44"/>
      <c r="HW39" s="44"/>
      <c r="HX39" s="44"/>
    </row>
    <row r="40" spans="1:232" s="3" customFormat="1" ht="30" customHeight="1" thickBot="1" x14ac:dyDescent="0.4">
      <c r="A40" s="48" t="s">
        <v>16</v>
      </c>
      <c r="B40" s="33" t="s">
        <v>32</v>
      </c>
      <c r="C40" s="66"/>
      <c r="D40" s="34"/>
      <c r="E40" s="35"/>
      <c r="F40" s="36"/>
      <c r="G40" s="17"/>
      <c r="H40" s="17" t="str">
        <f t="shared" si="130"/>
        <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row>
    <row r="41" spans="1:232" s="3" customFormat="1" ht="30" customHeight="1" thickBot="1" x14ac:dyDescent="0.4">
      <c r="A41" s="48"/>
      <c r="B41" s="72" t="s">
        <v>3</v>
      </c>
      <c r="C41" s="67"/>
      <c r="D41" s="37"/>
      <c r="E41" s="58" t="s">
        <v>15</v>
      </c>
      <c r="F41" s="58" t="s">
        <v>15</v>
      </c>
      <c r="G41" s="17"/>
      <c r="H41" s="17" t="e">
        <f t="shared" si="130"/>
        <v>#VALUE!</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row>
    <row r="42" spans="1:232" s="3" customFormat="1" ht="30" customHeight="1" thickBot="1" x14ac:dyDescent="0.4">
      <c r="A42" s="48"/>
      <c r="B42" s="72" t="s">
        <v>4</v>
      </c>
      <c r="C42" s="67"/>
      <c r="D42" s="37"/>
      <c r="E42" s="58" t="s">
        <v>15</v>
      </c>
      <c r="F42" s="58" t="s">
        <v>15</v>
      </c>
      <c r="G42" s="17"/>
      <c r="H42" s="17" t="e">
        <f t="shared" si="130"/>
        <v>#VALUE!</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row>
    <row r="43" spans="1:232" s="3" customFormat="1" ht="30" customHeight="1" thickBot="1" x14ac:dyDescent="0.4">
      <c r="A43" s="48"/>
      <c r="B43" s="72" t="s">
        <v>0</v>
      </c>
      <c r="C43" s="67"/>
      <c r="D43" s="37"/>
      <c r="E43" s="58" t="s">
        <v>15</v>
      </c>
      <c r="F43" s="58" t="s">
        <v>15</v>
      </c>
      <c r="G43" s="17"/>
      <c r="H43" s="17" t="e">
        <f t="shared" si="130"/>
        <v>#VALUE!</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c r="FG43" s="44"/>
      <c r="FH43" s="44"/>
      <c r="FI43" s="44"/>
      <c r="FJ43" s="44"/>
      <c r="FK43" s="44"/>
      <c r="FL43" s="44"/>
      <c r="FM43" s="44"/>
      <c r="FN43" s="44"/>
      <c r="FO43" s="44"/>
      <c r="FP43" s="44"/>
      <c r="FQ43" s="44"/>
      <c r="FR43" s="44"/>
      <c r="FS43" s="44"/>
      <c r="FT43" s="44"/>
      <c r="FU43" s="44"/>
      <c r="FV43" s="44"/>
      <c r="FW43" s="44"/>
      <c r="FX43" s="44"/>
      <c r="FY43" s="44"/>
      <c r="FZ43" s="44"/>
      <c r="GA43" s="44"/>
      <c r="GB43" s="44"/>
      <c r="GC43" s="44"/>
      <c r="GD43" s="44"/>
      <c r="GE43" s="44"/>
      <c r="GF43" s="44"/>
      <c r="GG43" s="44"/>
      <c r="GH43" s="44"/>
      <c r="GI43" s="44"/>
      <c r="GJ43" s="44"/>
      <c r="GK43" s="44"/>
      <c r="GL43" s="44"/>
      <c r="GM43" s="44"/>
      <c r="GN43" s="44"/>
      <c r="GO43" s="44"/>
      <c r="GP43" s="44"/>
      <c r="GQ43" s="44"/>
      <c r="GR43" s="44"/>
      <c r="GS43" s="44"/>
      <c r="GT43" s="44"/>
      <c r="GU43" s="44"/>
      <c r="GV43" s="44"/>
      <c r="GW43" s="44"/>
      <c r="GX43" s="44"/>
      <c r="GY43" s="44"/>
      <c r="GZ43" s="44"/>
      <c r="HA43" s="44"/>
      <c r="HB43" s="44"/>
      <c r="HC43" s="44"/>
      <c r="HD43" s="44"/>
      <c r="HE43" s="44"/>
      <c r="HF43" s="44"/>
      <c r="HG43" s="44"/>
      <c r="HH43" s="44"/>
      <c r="HI43" s="44"/>
      <c r="HJ43" s="44"/>
      <c r="HK43" s="44"/>
      <c r="HL43" s="44"/>
      <c r="HM43" s="44"/>
      <c r="HN43" s="44"/>
      <c r="HO43" s="44"/>
      <c r="HP43" s="44"/>
      <c r="HQ43" s="44"/>
      <c r="HR43" s="44"/>
      <c r="HS43" s="44"/>
      <c r="HT43" s="44"/>
      <c r="HU43" s="44"/>
      <c r="HV43" s="44"/>
      <c r="HW43" s="44"/>
      <c r="HX43" s="44"/>
    </row>
    <row r="44" spans="1:232" s="3" customFormat="1" ht="30" customHeight="1" thickBot="1" x14ac:dyDescent="0.4">
      <c r="A44" s="48"/>
      <c r="B44" s="72" t="s">
        <v>1</v>
      </c>
      <c r="C44" s="67"/>
      <c r="D44" s="37"/>
      <c r="E44" s="58" t="s">
        <v>15</v>
      </c>
      <c r="F44" s="58" t="s">
        <v>15</v>
      </c>
      <c r="G44" s="17"/>
      <c r="H44" s="17" t="e">
        <f t="shared" si="130"/>
        <v>#VALUE!</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c r="FG44" s="44"/>
      <c r="FH44" s="44"/>
      <c r="FI44" s="44"/>
      <c r="FJ44" s="44"/>
      <c r="FK44" s="44"/>
      <c r="FL44" s="44"/>
      <c r="FM44" s="44"/>
      <c r="FN44" s="44"/>
      <c r="FO44" s="44"/>
      <c r="FP44" s="44"/>
      <c r="FQ44" s="44"/>
      <c r="FR44" s="44"/>
      <c r="FS44" s="44"/>
      <c r="FT44" s="44"/>
      <c r="FU44" s="44"/>
      <c r="FV44" s="44"/>
      <c r="FW44" s="44"/>
      <c r="FX44" s="44"/>
      <c r="FY44" s="44"/>
      <c r="FZ44" s="44"/>
      <c r="GA44" s="44"/>
      <c r="GB44" s="44"/>
      <c r="GC44" s="44"/>
      <c r="GD44" s="44"/>
      <c r="GE44" s="44"/>
      <c r="GF44" s="44"/>
      <c r="GG44" s="44"/>
      <c r="GH44" s="44"/>
      <c r="GI44" s="44"/>
      <c r="GJ44" s="44"/>
      <c r="GK44" s="44"/>
      <c r="GL44" s="44"/>
      <c r="GM44" s="44"/>
      <c r="GN44" s="44"/>
      <c r="GO44" s="44"/>
      <c r="GP44" s="44"/>
      <c r="GQ44" s="44"/>
      <c r="GR44" s="44"/>
      <c r="GS44" s="44"/>
      <c r="GT44" s="44"/>
      <c r="GU44" s="44"/>
      <c r="GV44" s="44"/>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row>
    <row r="45" spans="1:232" s="3" customFormat="1" ht="30" customHeight="1" thickBot="1" x14ac:dyDescent="0.4">
      <c r="A45" s="48"/>
      <c r="B45" s="72" t="s">
        <v>2</v>
      </c>
      <c r="C45" s="67"/>
      <c r="D45" s="37"/>
      <c r="E45" s="58" t="s">
        <v>15</v>
      </c>
      <c r="F45" s="58" t="s">
        <v>15</v>
      </c>
      <c r="G45" s="17"/>
      <c r="H45" s="17" t="e">
        <f t="shared" si="130"/>
        <v>#VALUE!</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c r="ED45" s="44"/>
      <c r="EE45" s="44"/>
      <c r="EF45" s="44"/>
      <c r="EG45" s="44"/>
      <c r="EH45" s="44"/>
      <c r="EI45" s="44"/>
      <c r="EJ45" s="44"/>
      <c r="EK45" s="44"/>
      <c r="EL45" s="44"/>
      <c r="EM45" s="44"/>
      <c r="EN45" s="44"/>
      <c r="EO45" s="44"/>
      <c r="EP45" s="44"/>
      <c r="EQ45" s="44"/>
      <c r="ER45" s="44"/>
      <c r="ES45" s="44"/>
      <c r="ET45" s="44"/>
      <c r="EU45" s="44"/>
      <c r="EV45" s="44"/>
      <c r="EW45" s="44"/>
      <c r="EX45" s="44"/>
      <c r="EY45" s="44"/>
      <c r="EZ45" s="44"/>
      <c r="FA45" s="44"/>
      <c r="FB45" s="44"/>
      <c r="FC45" s="44"/>
      <c r="FD45" s="44"/>
      <c r="FE45" s="44"/>
      <c r="FF45" s="44"/>
      <c r="FG45" s="44"/>
      <c r="FH45" s="44"/>
      <c r="FI45" s="44"/>
      <c r="FJ45" s="44"/>
      <c r="FK45" s="44"/>
      <c r="FL45" s="44"/>
      <c r="FM45" s="44"/>
      <c r="FN45" s="44"/>
      <c r="FO45" s="44"/>
      <c r="FP45" s="44"/>
      <c r="FQ45" s="44"/>
      <c r="FR45" s="44"/>
      <c r="FS45" s="44"/>
      <c r="FT45" s="44"/>
      <c r="FU45" s="44"/>
      <c r="FV45" s="44"/>
      <c r="FW45" s="44"/>
      <c r="FX45" s="44"/>
      <c r="FY45" s="44"/>
      <c r="FZ45" s="44"/>
      <c r="GA45" s="44"/>
      <c r="GB45" s="44"/>
      <c r="GC45" s="44"/>
      <c r="GD45" s="44"/>
      <c r="GE45" s="44"/>
      <c r="GF45" s="44"/>
      <c r="GG45" s="44"/>
      <c r="GH45" s="44"/>
      <c r="GI45" s="44"/>
      <c r="GJ45" s="44"/>
      <c r="GK45" s="44"/>
      <c r="GL45" s="44"/>
      <c r="GM45" s="44"/>
      <c r="GN45" s="44"/>
      <c r="GO45" s="44"/>
      <c r="GP45" s="44"/>
      <c r="GQ45" s="44"/>
      <c r="GR45" s="44"/>
      <c r="GS45" s="44"/>
      <c r="GT45" s="44"/>
      <c r="GU45" s="44"/>
      <c r="GV45" s="44"/>
      <c r="GW45" s="44"/>
      <c r="GX45" s="44"/>
      <c r="GY45" s="44"/>
      <c r="GZ45" s="44"/>
      <c r="HA45" s="44"/>
      <c r="HB45" s="44"/>
      <c r="HC45" s="44"/>
      <c r="HD45" s="44"/>
      <c r="HE45" s="44"/>
      <c r="HF45" s="44"/>
      <c r="HG45" s="44"/>
      <c r="HH45" s="44"/>
      <c r="HI45" s="44"/>
      <c r="HJ45" s="44"/>
      <c r="HK45" s="44"/>
      <c r="HL45" s="44"/>
      <c r="HM45" s="44"/>
      <c r="HN45" s="44"/>
      <c r="HO45" s="44"/>
      <c r="HP45" s="44"/>
      <c r="HQ45" s="44"/>
      <c r="HR45" s="44"/>
      <c r="HS45" s="44"/>
      <c r="HT45" s="44"/>
      <c r="HU45" s="44"/>
      <c r="HV45" s="44"/>
      <c r="HW45" s="44"/>
      <c r="HX45" s="44"/>
    </row>
    <row r="46" spans="1:232" s="3" customFormat="1" ht="30" customHeight="1" thickBot="1" x14ac:dyDescent="0.4">
      <c r="A46" s="48" t="s">
        <v>18</v>
      </c>
      <c r="B46" s="73"/>
      <c r="C46" s="68"/>
      <c r="D46" s="16"/>
      <c r="E46" s="59"/>
      <c r="F46" s="59"/>
      <c r="G46" s="17"/>
      <c r="H46" s="17" t="str">
        <f t="shared" si="130"/>
        <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row>
    <row r="47" spans="1:232" s="3" customFormat="1" ht="30" customHeight="1" thickBot="1" x14ac:dyDescent="0.4">
      <c r="A47" s="49" t="s">
        <v>17</v>
      </c>
      <c r="B47" s="38" t="s">
        <v>5</v>
      </c>
      <c r="C47" s="39"/>
      <c r="D47" s="40"/>
      <c r="E47" s="41"/>
      <c r="F47" s="42"/>
      <c r="G47" s="43"/>
      <c r="H47" s="43" t="str">
        <f t="shared" si="130"/>
        <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row>
    <row r="48" spans="1:232" ht="30" customHeight="1" x14ac:dyDescent="0.35">
      <c r="G48" s="6"/>
    </row>
    <row r="49" spans="3:6" ht="30" customHeight="1" x14ac:dyDescent="0.35">
      <c r="C49" s="14"/>
      <c r="F49" s="50"/>
    </row>
    <row r="50" spans="3:6" ht="30" customHeight="1" x14ac:dyDescent="0.35">
      <c r="C50" s="15"/>
    </row>
  </sheetData>
  <mergeCells count="35">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 ref="GW4:HC4"/>
    <mergeCell ref="HD4:HJ4"/>
    <mergeCell ref="HK4:HQ4"/>
    <mergeCell ref="HR4:HX4"/>
    <mergeCell ref="FN4:FT4"/>
    <mergeCell ref="FU4:GA4"/>
    <mergeCell ref="GB4:GH4"/>
    <mergeCell ref="GI4:GO4"/>
    <mergeCell ref="GP4:GV4"/>
  </mergeCells>
  <conditionalFormatting sqref="D7:D31 D40:D47">
    <cfRule type="dataBar" priority="3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7">
    <cfRule type="expression" dxfId="26" priority="58">
      <formula>AND(TODAY()&gt;=I$5,TODAY()&lt;J$5)</formula>
    </cfRule>
  </conditionalFormatting>
  <conditionalFormatting sqref="I7:BL47">
    <cfRule type="expression" dxfId="25" priority="52">
      <formula>AND(task_start&lt;=I$5,ROUNDDOWN((task_end-task_start+1)*task_progress,0)+task_start-1&gt;=I$5)</formula>
    </cfRule>
    <cfRule type="expression" dxfId="24" priority="53" stopIfTrue="1">
      <formula>AND(task_end&gt;=I$5,task_start&lt;J$5)</formula>
    </cfRule>
  </conditionalFormatting>
  <conditionalFormatting sqref="BM5:CG47">
    <cfRule type="expression" dxfId="23" priority="25">
      <formula>AND(TODAY()&gt;=BM$5,TODAY()&lt;BN$5)</formula>
    </cfRule>
  </conditionalFormatting>
  <conditionalFormatting sqref="BM7:CG47">
    <cfRule type="expression" dxfId="22" priority="23">
      <formula>AND(task_start&lt;=BM$5,ROUNDDOWN((task_end-task_start+1)*task_progress,0)+task_start-1&gt;=BM$5)</formula>
    </cfRule>
    <cfRule type="expression" dxfId="21" priority="24" stopIfTrue="1">
      <formula>AND(task_end&gt;=BM$5,task_start&lt;BN$5)</formula>
    </cfRule>
  </conditionalFormatting>
  <conditionalFormatting sqref="CH5:DB47">
    <cfRule type="expression" dxfId="20" priority="22">
      <formula>AND(TODAY()&gt;=CH$5,TODAY()&lt;CI$5)</formula>
    </cfRule>
  </conditionalFormatting>
  <conditionalFormatting sqref="CH7:DB47">
    <cfRule type="expression" dxfId="19" priority="20">
      <formula>AND(task_start&lt;=CH$5,ROUNDDOWN((task_end-task_start+1)*task_progress,0)+task_start-1&gt;=CH$5)</formula>
    </cfRule>
    <cfRule type="expression" dxfId="18" priority="21" stopIfTrue="1">
      <formula>AND(task_end&gt;=CH$5,task_start&lt;CI$5)</formula>
    </cfRule>
  </conditionalFormatting>
  <conditionalFormatting sqref="DC5:DW47">
    <cfRule type="expression" dxfId="17" priority="19">
      <formula>AND(TODAY()&gt;=DC$5,TODAY()&lt;DD$5)</formula>
    </cfRule>
  </conditionalFormatting>
  <conditionalFormatting sqref="DC7:DW47">
    <cfRule type="expression" dxfId="16" priority="17">
      <formula>AND(task_start&lt;=DC$5,ROUNDDOWN((task_end-task_start+1)*task_progress,0)+task_start-1&gt;=DC$5)</formula>
    </cfRule>
    <cfRule type="expression" dxfId="15" priority="18" stopIfTrue="1">
      <formula>AND(task_end&gt;=DC$5,task_start&lt;DD$5)</formula>
    </cfRule>
  </conditionalFormatting>
  <conditionalFormatting sqref="DX5:ER47">
    <cfRule type="expression" dxfId="14" priority="16">
      <formula>AND(TODAY()&gt;=DX$5,TODAY()&lt;DY$5)</formula>
    </cfRule>
  </conditionalFormatting>
  <conditionalFormatting sqref="DX7:ER47">
    <cfRule type="expression" dxfId="13" priority="14">
      <formula>AND(task_start&lt;=DX$5,ROUNDDOWN((task_end-task_start+1)*task_progress,0)+task_start-1&gt;=DX$5)</formula>
    </cfRule>
    <cfRule type="expression" dxfId="12" priority="15" stopIfTrue="1">
      <formula>AND(task_end&gt;=DX$5,task_start&lt;DY$5)</formula>
    </cfRule>
  </conditionalFormatting>
  <conditionalFormatting sqref="ES5:FM47">
    <cfRule type="expression" dxfId="11" priority="13">
      <formula>AND(TODAY()&gt;=ES$5,TODAY()&lt;ET$5)</formula>
    </cfRule>
  </conditionalFormatting>
  <conditionalFormatting sqref="ES7:FM47">
    <cfRule type="expression" dxfId="10" priority="11">
      <formula>AND(task_start&lt;=ES$5,ROUNDDOWN((task_end-task_start+1)*task_progress,0)+task_start-1&gt;=ES$5)</formula>
    </cfRule>
    <cfRule type="expression" dxfId="9" priority="12" stopIfTrue="1">
      <formula>AND(task_end&gt;=ES$5,task_start&lt;ET$5)</formula>
    </cfRule>
  </conditionalFormatting>
  <conditionalFormatting sqref="FN5:GH47">
    <cfRule type="expression" dxfId="8" priority="10">
      <formula>AND(TODAY()&gt;=FN$5,TODAY()&lt;FO$5)</formula>
    </cfRule>
  </conditionalFormatting>
  <conditionalFormatting sqref="FN7:GH47">
    <cfRule type="expression" dxfId="7" priority="8">
      <formula>AND(task_start&lt;=FN$5,ROUNDDOWN((task_end-task_start+1)*task_progress,0)+task_start-1&gt;=FN$5)</formula>
    </cfRule>
    <cfRule type="expression" dxfId="6" priority="9" stopIfTrue="1">
      <formula>AND(task_end&gt;=FN$5,task_start&lt;FO$5)</formula>
    </cfRule>
  </conditionalFormatting>
  <conditionalFormatting sqref="GI5:HC47">
    <cfRule type="expression" dxfId="5" priority="7">
      <formula>AND(TODAY()&gt;=GI$5,TODAY()&lt;GJ$5)</formula>
    </cfRule>
  </conditionalFormatting>
  <conditionalFormatting sqref="GI7:HC47">
    <cfRule type="expression" dxfId="4" priority="5">
      <formula>AND(task_start&lt;=GI$5,ROUNDDOWN((task_end-task_start+1)*task_progress,0)+task_start-1&gt;=GI$5)</formula>
    </cfRule>
    <cfRule type="expression" dxfId="3" priority="6" stopIfTrue="1">
      <formula>AND(task_end&gt;=GI$5,task_start&lt;GJ$5)</formula>
    </cfRule>
  </conditionalFormatting>
  <conditionalFormatting sqref="HD5:HX47">
    <cfRule type="expression" dxfId="2" priority="4">
      <formula>AND(TODAY()&gt;=HD$5,TODAY()&lt;HE$5)</formula>
    </cfRule>
  </conditionalFormatting>
  <conditionalFormatting sqref="HD7:HX47">
    <cfRule type="expression" dxfId="1" priority="2">
      <formula>AND(task_start&lt;=HD$5,ROUNDDOWN((task_end-task_start+1)*task_progress,0)+task_start-1&gt;=HD$5)</formula>
    </cfRule>
    <cfRule type="expression" dxfId="0" priority="3" stopIfTrue="1">
      <formula>AND(task_end&gt;=HD$5,task_start&lt;HE$5)</formula>
    </cfRule>
  </conditionalFormatting>
  <conditionalFormatting sqref="D32:D39">
    <cfRule type="dataBar" priority="1">
      <dataBar>
        <cfvo type="num" val="0"/>
        <cfvo type="num" val="1"/>
        <color theme="0" tint="-0.249977111117893"/>
      </dataBar>
      <extLst>
        <ext xmlns:x14="http://schemas.microsoft.com/office/spreadsheetml/2009/9/main" uri="{B025F937-C7B1-47D3-B67F-A62EFF666E3E}">
          <x14:id>{31921A21-DDEB-4416-844D-FA469938FE2F}</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 D40:D47</xm:sqref>
        </x14:conditionalFormatting>
        <x14:conditionalFormatting xmlns:xm="http://schemas.microsoft.com/office/excel/2006/main">
          <x14:cfRule type="dataBar" id="{31921A21-DDEB-4416-844D-FA469938FE2F}">
            <x14:dataBar minLength="0" maxLength="100" gradient="0">
              <x14:cfvo type="num">
                <xm:f>0</xm:f>
              </x14:cfvo>
              <x14:cfvo type="num">
                <xm:f>1</xm:f>
              </x14:cfvo>
              <x14:negativeFillColor rgb="FFFF0000"/>
              <x14:axisColor rgb="FF000000"/>
            </x14:dataBar>
          </x14:cfRule>
          <xm:sqref>D32:D39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2023-01-18T18:24:32Z</dcterms:modified>
</cp:coreProperties>
</file>