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scullard/dev/github.com/hashgraph/hedera-stable-coin-demo/e2eTesting/"/>
    </mc:Choice>
  </mc:AlternateContent>
  <xr:revisionPtr revIDLastSave="0" documentId="13_ncr:1_{5CB99C17-A123-B943-A4DB-B404F50C0C1D}" xr6:coauthVersionLast="45" xr6:coauthVersionMax="45" xr10:uidLastSave="{00000000-0000-0000-0000-000000000000}"/>
  <bookViews>
    <workbookView xWindow="53240" yWindow="1720" windowWidth="34360" windowHeight="16940" xr2:uid="{DC4929BB-FF3C-9849-AB1F-44F8695434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C22" i="1"/>
  <c r="C21" i="1"/>
  <c r="C20" i="1"/>
  <c r="C19" i="1"/>
  <c r="C18" i="1"/>
  <c r="E9" i="1"/>
  <c r="E10" i="1" s="1"/>
  <c r="C9" i="1"/>
  <c r="C16" i="1" s="1"/>
  <c r="D10" i="1" l="1"/>
  <c r="F9" i="1"/>
  <c r="F10" i="1" s="1"/>
  <c r="C13" i="1" s="1"/>
  <c r="D13" i="1" s="1"/>
  <c r="E13" i="1" s="1"/>
  <c r="C8" i="1"/>
  <c r="C10" i="1"/>
  <c r="E11" i="1" l="1"/>
  <c r="C11" i="1"/>
  <c r="D11" i="1"/>
  <c r="F11" i="1" l="1"/>
</calcChain>
</file>

<file path=xl/sharedStrings.xml><?xml version="1.0" encoding="utf-8"?>
<sst xmlns="http://schemas.openxmlformats.org/spreadsheetml/2006/main" count="28" uniqueCount="27">
  <si>
    <t>IPAddress</t>
  </si>
  <si>
    <t>192.168.1.1</t>
  </si>
  <si>
    <t>Port</t>
  </si>
  <si>
    <t>Join</t>
  </si>
  <si>
    <t>Mint</t>
  </si>
  <si>
    <t>send</t>
  </si>
  <si>
    <t>total</t>
  </si>
  <si>
    <t>processes</t>
  </si>
  <si>
    <t>loops</t>
  </si>
  <si>
    <t>threads</t>
  </si>
  <si>
    <t>send * join</t>
  </si>
  <si>
    <t>rows needed in one file</t>
  </si>
  <si>
    <t>rows in 10 files</t>
  </si>
  <si>
    <t>percentage</t>
  </si>
  <si>
    <t>TPS</t>
  </si>
  <si>
    <t>Duration sec</t>
  </si>
  <si>
    <t>Duration min</t>
  </si>
  <si>
    <t>Duration Hours</t>
  </si>
  <si>
    <t>Test Commands</t>
  </si>
  <si>
    <t>Buy</t>
  </si>
  <si>
    <t>Send</t>
  </si>
  <si>
    <t>Burn</t>
  </si>
  <si>
    <t>Mix</t>
  </si>
  <si>
    <t>File Generation</t>
  </si>
  <si>
    <t>&lt;- Must not exceed 200</t>
  </si>
  <si>
    <t>&lt;- Total number of resulting operations</t>
  </si>
  <si>
    <t>&lt;- 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</si>
</sst>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3" fontId="0" fillId="2" borderId="5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3" fontId="0" fillId="2" borderId="7" xfId="1" applyFont="1" applyFill="1" applyBorder="1" applyAlignment="1">
      <alignment horizontal="right"/>
    </xf>
    <xf numFmtId="164" fontId="0" fillId="2" borderId="9" xfId="1" applyNumberFormat="1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164" fontId="3" fillId="2" borderId="11" xfId="0" applyNumberFormat="1" applyFont="1" applyFill="1" applyBorder="1"/>
    <xf numFmtId="43" fontId="4" fillId="2" borderId="7" xfId="1" applyFont="1" applyFill="1" applyBorder="1" applyAlignment="1">
      <alignment horizontal="right"/>
    </xf>
    <xf numFmtId="164" fontId="3" fillId="2" borderId="10" xfId="1" applyNumberFormat="1" applyFont="1" applyFill="1" applyBorder="1" applyAlignment="1">
      <alignment horizontal="center"/>
    </xf>
    <xf numFmtId="43" fontId="0" fillId="2" borderId="12" xfId="1" applyFont="1" applyFill="1" applyBorder="1" applyAlignment="1">
      <alignment horizontal="right"/>
    </xf>
    <xf numFmtId="10" fontId="3" fillId="2" borderId="13" xfId="1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43" fontId="0" fillId="2" borderId="20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2" borderId="21" xfId="0" applyFill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2" fillId="0" borderId="0" xfId="0" applyFont="1"/>
    <xf numFmtId="0" fontId="0" fillId="2" borderId="12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0" fillId="3" borderId="9" xfId="1" applyNumberFormat="1" applyFont="1" applyFill="1" applyBorder="1" applyAlignment="1">
      <alignment horizontal="center"/>
    </xf>
    <xf numFmtId="0" fontId="0" fillId="3" borderId="25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8886-384E-0148-B7DB-2533F7AC3104}">
  <dimension ref="A1:V24"/>
  <sheetViews>
    <sheetView tabSelected="1" workbookViewId="0">
      <selection activeCell="E12" sqref="E12"/>
    </sheetView>
  </sheetViews>
  <sheetFormatPr baseColWidth="10" defaultRowHeight="16"/>
  <cols>
    <col min="2" max="3" width="22" bestFit="1" customWidth="1"/>
    <col min="4" max="4" width="11.83203125" bestFit="1" customWidth="1"/>
    <col min="5" max="5" width="13.33203125" bestFit="1" customWidth="1"/>
    <col min="6" max="6" width="20.6640625" bestFit="1" customWidth="1"/>
    <col min="7" max="7" width="34" bestFit="1" customWidth="1"/>
  </cols>
  <sheetData>
    <row r="1" spans="1:21" ht="17" thickBot="1"/>
    <row r="2" spans="1:21">
      <c r="A2" s="1"/>
      <c r="B2" s="6" t="s">
        <v>0</v>
      </c>
      <c r="C2" s="3" t="s">
        <v>1</v>
      </c>
      <c r="D2" s="4"/>
      <c r="E2" s="2"/>
      <c r="G2" s="2"/>
    </row>
    <row r="3" spans="1:21" ht="17" thickBot="1">
      <c r="A3" s="1"/>
      <c r="B3" s="38" t="s">
        <v>2</v>
      </c>
      <c r="C3" s="5">
        <v>8080</v>
      </c>
      <c r="D3" s="2"/>
    </row>
    <row r="4" spans="1:21" ht="17" thickBot="1">
      <c r="A4" s="1"/>
      <c r="B4" s="6"/>
      <c r="C4" s="7" t="s">
        <v>3</v>
      </c>
      <c r="D4" s="8" t="s">
        <v>4</v>
      </c>
      <c r="E4" s="9" t="s">
        <v>5</v>
      </c>
      <c r="F4" s="9" t="s">
        <v>6</v>
      </c>
    </row>
    <row r="5" spans="1:21">
      <c r="A5" s="1"/>
      <c r="B5" s="10" t="s">
        <v>7</v>
      </c>
      <c r="C5" s="48">
        <v>10</v>
      </c>
      <c r="D5" s="49"/>
      <c r="E5" s="11">
        <v>10</v>
      </c>
    </row>
    <row r="6" spans="1:21">
      <c r="A6" s="1"/>
      <c r="B6" s="10" t="s">
        <v>8</v>
      </c>
      <c r="C6" s="50">
        <v>33000</v>
      </c>
      <c r="D6" s="51"/>
      <c r="E6" s="12">
        <v>518400</v>
      </c>
    </row>
    <row r="7" spans="1:21">
      <c r="A7" s="1"/>
      <c r="B7" s="10" t="s">
        <v>9</v>
      </c>
      <c r="C7" s="52">
        <v>8</v>
      </c>
      <c r="D7" s="53"/>
      <c r="E7" s="12">
        <v>50</v>
      </c>
    </row>
    <row r="8" spans="1:21" ht="17" thickBot="1">
      <c r="A8" s="1"/>
      <c r="B8" s="10" t="s">
        <v>10</v>
      </c>
      <c r="C8" s="54">
        <f>E9/C9</f>
        <v>98.181818181818187</v>
      </c>
      <c r="D8" s="55"/>
      <c r="E8" s="56"/>
      <c r="F8" s="37" t="s">
        <v>24</v>
      </c>
    </row>
    <row r="9" spans="1:21">
      <c r="A9" s="1"/>
      <c r="B9" s="13" t="s">
        <v>11</v>
      </c>
      <c r="C9" s="14">
        <f>C6*C7</f>
        <v>264000</v>
      </c>
      <c r="D9" s="15">
        <f>C6*C7</f>
        <v>264000</v>
      </c>
      <c r="E9" s="15">
        <f>E6*E7</f>
        <v>25920000</v>
      </c>
      <c r="F9" s="16">
        <f>E9+D9+C9</f>
        <v>26448000</v>
      </c>
    </row>
    <row r="10" spans="1:21">
      <c r="A10" s="1"/>
      <c r="B10" s="17" t="s">
        <v>12</v>
      </c>
      <c r="C10" s="15">
        <f>C9*10</f>
        <v>2640000</v>
      </c>
      <c r="D10" s="15">
        <f>D9*10</f>
        <v>2640000</v>
      </c>
      <c r="E10" s="15">
        <f>E9*10</f>
        <v>259200000</v>
      </c>
      <c r="F10" s="18">
        <f>F9*10</f>
        <v>264480000</v>
      </c>
      <c r="G10" s="37" t="s">
        <v>25</v>
      </c>
    </row>
    <row r="11" spans="1:21" ht="17" thickBot="1">
      <c r="A11" s="1"/>
      <c r="B11" s="19" t="s">
        <v>13</v>
      </c>
      <c r="C11" s="20">
        <f>C10/F10</f>
        <v>9.9818511796733213E-3</v>
      </c>
      <c r="D11" s="20">
        <f>D10/F10</f>
        <v>9.9818511796733213E-3</v>
      </c>
      <c r="E11" s="20">
        <f>E10/F10</f>
        <v>0.98003629764065336</v>
      </c>
      <c r="F11" s="21">
        <f>E11+D11+C11</f>
        <v>1</v>
      </c>
    </row>
    <row r="12" spans="1:21">
      <c r="A12" s="1"/>
      <c r="B12" s="22" t="s">
        <v>14</v>
      </c>
      <c r="C12" s="23" t="s">
        <v>15</v>
      </c>
      <c r="D12" s="24" t="s">
        <v>16</v>
      </c>
      <c r="E12" s="25" t="s">
        <v>17</v>
      </c>
    </row>
    <row r="13" spans="1:21" ht="17" thickBot="1">
      <c r="A13" s="1"/>
      <c r="B13" s="26">
        <v>3000</v>
      </c>
      <c r="C13" s="27">
        <f>F10/B13</f>
        <v>88160</v>
      </c>
      <c r="D13" s="28">
        <f>C13/60</f>
        <v>1469.3333333333333</v>
      </c>
      <c r="E13" s="29">
        <f>D13/60</f>
        <v>24.488888888888887</v>
      </c>
      <c r="F13" s="37" t="s">
        <v>26</v>
      </c>
    </row>
    <row r="14" spans="1:21">
      <c r="A14" s="1"/>
      <c r="B14" s="2"/>
      <c r="C14" s="2"/>
      <c r="D14" s="1"/>
      <c r="E14" s="2"/>
    </row>
    <row r="15" spans="1:21" ht="17" thickBot="1">
      <c r="A15" s="1"/>
      <c r="B15" s="2"/>
      <c r="C15" s="2"/>
      <c r="D15" s="1"/>
      <c r="E15" s="2"/>
    </row>
    <row r="16" spans="1:21" ht="17" thickBot="1">
      <c r="A16" s="1"/>
      <c r="B16" s="45" t="s">
        <v>23</v>
      </c>
      <c r="C16" s="46" t="str">
        <f>_xlfn.CONCAT("java -jar runme.jar ",C9)</f>
        <v>java -jar runme.jar 264000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/>
    </row>
    <row r="17" spans="1:21" ht="17" thickBot="1">
      <c r="A17" s="4"/>
      <c r="B17" s="42" t="s">
        <v>18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</row>
    <row r="18" spans="1:21">
      <c r="A18" s="1"/>
      <c r="B18" s="39" t="s">
        <v>3</v>
      </c>
      <c r="C18" s="40" t="str">
        <f>_xlfn.CONCAT("JVM_ARGS='-Xms2048m -Xmx2048m' jmeter -t ",$B18,".jmx -j meter.log -Jip=",$C$2," -Jport=",$C$3," -Jloops=",$C$6," -Jthreads=",$C$7," -Jtps=",$B$13)</f>
        <v>JVM_ARGS='-Xms2048m -Xmx2048m' jmeter -t Join.jmx -j meter.log -Jip=192.168.1.1 -Jport=8080 -Jloops=33000 -Jthreads=8 -Jtps=3000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1"/>
    </row>
    <row r="19" spans="1:21">
      <c r="A19" s="1"/>
      <c r="B19" s="31" t="s">
        <v>19</v>
      </c>
      <c r="C19" s="32" t="str">
        <f>_xlfn.CONCAT("JVM_ARGS='-Xms2048m -Xmx2048m' jmeter -t ",$B19,".jmx -j meter.log -Jip=",$C$2," -Jport=",$C$3," -Jloops=",$C$6," -Jthreads=",$C$7," -Jtps=",$B$13)</f>
        <v>JVM_ARGS='-Xms2048m -Xmx2048m' jmeter -t Buy.jmx -j meter.log -Jip=192.168.1.1 -Jport=8080 -Jloops=33000 -Jthreads=8 -Jtps=3000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</row>
    <row r="20" spans="1:21">
      <c r="A20" s="1"/>
      <c r="B20" s="31" t="s">
        <v>20</v>
      </c>
      <c r="C20" s="32" t="str">
        <f>_xlfn.CONCAT("JVM_ARGS='-Xms2048m -Xmx2048m' jmeter -t ",$B20,".jmx -j meter.log -Jip=",$C$2," -Jport=",$C$3," -Jloops=",$C$6," -Jthreads=",$C$7," -Jtps=",$B$13)</f>
        <v>JVM_ARGS='-Xms2048m -Xmx2048m' jmeter -t Send.jmx -j meter.log -Jip=192.168.1.1 -Jport=8080 -Jloops=33000 -Jthreads=8 -Jtps=3000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</row>
    <row r="21" spans="1:21">
      <c r="A21" s="1"/>
      <c r="B21" s="31" t="s">
        <v>21</v>
      </c>
      <c r="C21" s="32" t="str">
        <f>_xlfn.CONCAT("JVM_ARGS='-Xms2048m -Xmx2048m' jmeter -t ",$B21,".jmx -j meter.log -Jip=",$C$2," -Jport=",$C$3," -Jloops=",$C$6," -Jthreads=",$C$7," -Jtps=",$B$13)</f>
        <v>JVM_ARGS='-Xms2048m -Xmx2048m' jmeter -t Burn.jmx -j meter.log -Jip=192.168.1.1 -Jport=8080 -Jloops=33000 -Jthreads=8 -Jtps=3000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</row>
    <row r="22" spans="1:21" ht="17" thickBot="1">
      <c r="A22" s="1"/>
      <c r="B22" s="34" t="s">
        <v>22</v>
      </c>
      <c r="C22" s="35" t="str">
        <f>_xlfn.CONCAT("JVM_ARGS='-Xms2048m -Xmx2048m' jmeter -t ",$B22,".jmx -j meter.log -Jip=",$C$2," -Jport=",$C$3," -Jloops=",$C$6," -Jloops_send=",$E$6," -Jthreads=",$C$7," -Jthreads_send=",$E$7," -Jtps=",$B$13)</f>
        <v>JVM_ARGS='-Xms2048m -Xmx2048m' jmeter -t Mix.jmx -j meter.log -Jip=192.168.1.1 -Jport=8080 -Jloops=33000 -Jloops_send=518400 -Jthreads=8 -Jthreads_send=50 -Jtps=3000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1:21">
      <c r="A23" s="1"/>
      <c r="B23" s="2"/>
      <c r="C23" s="1"/>
      <c r="D23" s="2"/>
    </row>
    <row r="24" spans="1:21">
      <c r="A24" s="1"/>
      <c r="B24" s="2"/>
      <c r="D24" s="1"/>
      <c r="E24" s="30"/>
    </row>
  </sheetData>
  <mergeCells count="11">
    <mergeCell ref="B17:U17"/>
    <mergeCell ref="C5:D5"/>
    <mergeCell ref="C6:D6"/>
    <mergeCell ref="C7:D7"/>
    <mergeCell ref="C8:E8"/>
    <mergeCell ref="C18:U18"/>
    <mergeCell ref="C19:U19"/>
    <mergeCell ref="C20:U20"/>
    <mergeCell ref="C21:U21"/>
    <mergeCell ref="C16:U16"/>
    <mergeCell ref="C22:U22"/>
  </mergeCells>
  <conditionalFormatting sqref="C8">
    <cfRule type="expression" dxfId="1" priority="1">
      <formula>F$27&lt;=200</formula>
    </cfRule>
    <cfRule type="expression" dxfId="0" priority="2">
      <formula>F$27&gt;200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Scullard</dc:creator>
  <cp:lastModifiedBy>Greg Scullard</cp:lastModifiedBy>
  <dcterms:created xsi:type="dcterms:W3CDTF">2020-07-27T14:45:58Z</dcterms:created>
  <dcterms:modified xsi:type="dcterms:W3CDTF">2020-07-27T15:04:00Z</dcterms:modified>
</cp:coreProperties>
</file>