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빅데이터과\엑셀\"/>
    </mc:Choice>
  </mc:AlternateContent>
  <bookViews>
    <workbookView xWindow="0" yWindow="0" windowWidth="28800" windowHeight="12285"/>
  </bookViews>
  <sheets>
    <sheet name="원자료" sheetId="1" r:id="rId1"/>
    <sheet name="파생변수" sheetId="2" r:id="rId2"/>
    <sheet name="날짜관련 스파이크_피봇차트" sheetId="7" r:id="rId3"/>
    <sheet name="피봇차트" sheetId="3" r:id="rId4"/>
    <sheet name="피봇차트_01" sheetId="5" r:id="rId5"/>
  </sheets>
  <definedNames>
    <definedName name="_xlnm._FilterDatabase" localSheetId="1" hidden="1">파생변수!$A$1:$Y$1001</definedName>
    <definedName name="_xlchart.0" hidden="1">파생변수!$H$1</definedName>
    <definedName name="_xlchart.1" hidden="1">파생변수!$H$2:$H$1001</definedName>
    <definedName name="_xlchart.2" hidden="1">파생변수!$Y$1</definedName>
    <definedName name="_xlchart.3" hidden="1">파생변수!$Y$2:$Y$1001</definedName>
    <definedName name="_xlchart.4" hidden="1">파생변수!$Z$1</definedName>
    <definedName name="_xlchart.5" hidden="1">파생변수!$Z$2:$Z$1001</definedName>
    <definedName name="_xlchart.6" hidden="1">파생변수!$Z$1</definedName>
    <definedName name="_xlchart.7" hidden="1">파생변수!$Z$2:$Z$1001</definedName>
    <definedName name="_xlchart.v1.0" hidden="1">파생변수!$H$1</definedName>
    <definedName name="_xlchart.v1.1" hidden="1">파생변수!$H$2:$H$1001</definedName>
    <definedName name="_xlchart.v1.2" hidden="1">파생변수!$T$1</definedName>
    <definedName name="_xlchart.v1.3" hidden="1">파생변수!$T$2:$T$1001</definedName>
    <definedName name="_xlchart.v1.4" hidden="1">파생변수!$AA$1</definedName>
    <definedName name="_xlchart.v1.5" hidden="1">파생변수!$AA$2:$AA$1001</definedName>
    <definedName name="_xlchart.v1.6" hidden="1">파생변수!$Z$1</definedName>
    <definedName name="_xlchart.v1.7" hidden="1">파생변수!$Z$2:$Z$1001</definedName>
  </definedNames>
  <calcPr calcId="162913"/>
  <pivotCaches>
    <pivotCache cacheId="0" r:id="rId6"/>
    <pivotCache cacheId="1" r:id="rId7"/>
    <pivotCache cacheId="3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AB3" i="2"/>
  <c r="AB4" i="2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AB18" i="2"/>
  <c r="AB34" i="2"/>
  <c r="AB50" i="2"/>
  <c r="AB66" i="2"/>
  <c r="AB82" i="2"/>
  <c r="AB98" i="2"/>
  <c r="AB114" i="2"/>
  <c r="AB130" i="2"/>
  <c r="AB146" i="2"/>
  <c r="AB162" i="2"/>
  <c r="AB178" i="2"/>
  <c r="AB194" i="2"/>
  <c r="AB210" i="2"/>
  <c r="AB226" i="2"/>
  <c r="AB242" i="2"/>
  <c r="AB258" i="2"/>
  <c r="AB274" i="2"/>
  <c r="AB290" i="2"/>
  <c r="AB306" i="2"/>
  <c r="AB322" i="2"/>
  <c r="AB338" i="2"/>
  <c r="AB354" i="2"/>
  <c r="AB370" i="2"/>
  <c r="AB386" i="2"/>
  <c r="AB402" i="2"/>
  <c r="AB418" i="2"/>
  <c r="AB434" i="2"/>
  <c r="AB450" i="2"/>
  <c r="AB466" i="2"/>
  <c r="AB482" i="2"/>
  <c r="AB498" i="2"/>
  <c r="AB514" i="2"/>
  <c r="AB530" i="2"/>
  <c r="AB546" i="2"/>
  <c r="AB562" i="2"/>
  <c r="AB578" i="2"/>
  <c r="AB594" i="2"/>
  <c r="AB610" i="2"/>
  <c r="AB626" i="2"/>
  <c r="AB642" i="2"/>
  <c r="AB658" i="2"/>
  <c r="AB674" i="2"/>
  <c r="AB690" i="2"/>
  <c r="AB706" i="2"/>
  <c r="AB722" i="2"/>
  <c r="AB738" i="2"/>
  <c r="AB754" i="2"/>
  <c r="AB770" i="2"/>
  <c r="AB786" i="2"/>
  <c r="AB802" i="2"/>
  <c r="AB818" i="2"/>
  <c r="AB834" i="2"/>
  <c r="AB850" i="2"/>
  <c r="AB866" i="2"/>
  <c r="AB882" i="2"/>
  <c r="AB898" i="2"/>
  <c r="AB914" i="2"/>
  <c r="AB930" i="2"/>
  <c r="AB946" i="2"/>
  <c r="AB962" i="2"/>
  <c r="AB978" i="2"/>
  <c r="AB994" i="2"/>
  <c r="AB54" i="2"/>
  <c r="AB150" i="2"/>
  <c r="AB198" i="2"/>
  <c r="AB294" i="2"/>
  <c r="AB358" i="2"/>
  <c r="AB422" i="2"/>
  <c r="AB502" i="2"/>
  <c r="AB598" i="2"/>
  <c r="AB646" i="2"/>
  <c r="AB710" i="2"/>
  <c r="AB790" i="2"/>
  <c r="AB886" i="2"/>
  <c r="AB982" i="2"/>
  <c r="AB19" i="2"/>
  <c r="AB35" i="2"/>
  <c r="AB51" i="2"/>
  <c r="AB67" i="2"/>
  <c r="AB83" i="2"/>
  <c r="AB99" i="2"/>
  <c r="AB115" i="2"/>
  <c r="AB131" i="2"/>
  <c r="AB147" i="2"/>
  <c r="AB163" i="2"/>
  <c r="AB179" i="2"/>
  <c r="AB195" i="2"/>
  <c r="AB211" i="2"/>
  <c r="AB227" i="2"/>
  <c r="AB243" i="2"/>
  <c r="AB259" i="2"/>
  <c r="AB275" i="2"/>
  <c r="AB291" i="2"/>
  <c r="AB307" i="2"/>
  <c r="AB323" i="2"/>
  <c r="AB339" i="2"/>
  <c r="AB355" i="2"/>
  <c r="AB371" i="2"/>
  <c r="AB387" i="2"/>
  <c r="AB403" i="2"/>
  <c r="AB419" i="2"/>
  <c r="AB435" i="2"/>
  <c r="AB451" i="2"/>
  <c r="AB467" i="2"/>
  <c r="AB483" i="2"/>
  <c r="AB499" i="2"/>
  <c r="AB515" i="2"/>
  <c r="AB531" i="2"/>
  <c r="AB547" i="2"/>
  <c r="AB563" i="2"/>
  <c r="AB579" i="2"/>
  <c r="AB595" i="2"/>
  <c r="AB611" i="2"/>
  <c r="AB627" i="2"/>
  <c r="AB643" i="2"/>
  <c r="AB659" i="2"/>
  <c r="AB675" i="2"/>
  <c r="AB691" i="2"/>
  <c r="AB707" i="2"/>
  <c r="AB723" i="2"/>
  <c r="AB739" i="2"/>
  <c r="AB755" i="2"/>
  <c r="AB771" i="2"/>
  <c r="AB787" i="2"/>
  <c r="AB803" i="2"/>
  <c r="AB819" i="2"/>
  <c r="AB835" i="2"/>
  <c r="AB851" i="2"/>
  <c r="AB867" i="2"/>
  <c r="AB883" i="2"/>
  <c r="AB899" i="2"/>
  <c r="AB915" i="2"/>
  <c r="AB931" i="2"/>
  <c r="AB947" i="2"/>
  <c r="AB963" i="2"/>
  <c r="AB979" i="2"/>
  <c r="AB995" i="2"/>
  <c r="AB38" i="2"/>
  <c r="AB86" i="2"/>
  <c r="AB166" i="2"/>
  <c r="AB246" i="2"/>
  <c r="AB326" i="2"/>
  <c r="AB406" i="2"/>
  <c r="AB486" i="2"/>
  <c r="AB566" i="2"/>
  <c r="AB614" i="2"/>
  <c r="AB694" i="2"/>
  <c r="AB742" i="2"/>
  <c r="AB822" i="2"/>
  <c r="AB870" i="2"/>
  <c r="AB950" i="2"/>
  <c r="AB20" i="2"/>
  <c r="AB36" i="2"/>
  <c r="AB52" i="2"/>
  <c r="AB68" i="2"/>
  <c r="AB84" i="2"/>
  <c r="AB100" i="2"/>
  <c r="AB116" i="2"/>
  <c r="AB132" i="2"/>
  <c r="AB148" i="2"/>
  <c r="AB164" i="2"/>
  <c r="AB180" i="2"/>
  <c r="AB196" i="2"/>
  <c r="AB212" i="2"/>
  <c r="AB228" i="2"/>
  <c r="AB244" i="2"/>
  <c r="AB260" i="2"/>
  <c r="AB276" i="2"/>
  <c r="AB292" i="2"/>
  <c r="AB308" i="2"/>
  <c r="AB324" i="2"/>
  <c r="AB340" i="2"/>
  <c r="AB356" i="2"/>
  <c r="AB372" i="2"/>
  <c r="AB388" i="2"/>
  <c r="AB404" i="2"/>
  <c r="AB420" i="2"/>
  <c r="AB436" i="2"/>
  <c r="AB452" i="2"/>
  <c r="AB468" i="2"/>
  <c r="AB484" i="2"/>
  <c r="AB500" i="2"/>
  <c r="AB516" i="2"/>
  <c r="AB532" i="2"/>
  <c r="AB548" i="2"/>
  <c r="AB564" i="2"/>
  <c r="AB580" i="2"/>
  <c r="AB596" i="2"/>
  <c r="AB612" i="2"/>
  <c r="AB628" i="2"/>
  <c r="AB644" i="2"/>
  <c r="AB660" i="2"/>
  <c r="AB676" i="2"/>
  <c r="AB692" i="2"/>
  <c r="AB708" i="2"/>
  <c r="AB724" i="2"/>
  <c r="AB740" i="2"/>
  <c r="AB756" i="2"/>
  <c r="AB772" i="2"/>
  <c r="AB788" i="2"/>
  <c r="AB804" i="2"/>
  <c r="AB820" i="2"/>
  <c r="AB836" i="2"/>
  <c r="AB852" i="2"/>
  <c r="AB868" i="2"/>
  <c r="AB884" i="2"/>
  <c r="AB900" i="2"/>
  <c r="AB916" i="2"/>
  <c r="AB932" i="2"/>
  <c r="AB948" i="2"/>
  <c r="AB964" i="2"/>
  <c r="AB980" i="2"/>
  <c r="AB996" i="2"/>
  <c r="AB22" i="2"/>
  <c r="AB102" i="2"/>
  <c r="AB214" i="2"/>
  <c r="AB278" i="2"/>
  <c r="AB342" i="2"/>
  <c r="AB438" i="2"/>
  <c r="AB518" i="2"/>
  <c r="AB582" i="2"/>
  <c r="AB662" i="2"/>
  <c r="AB726" i="2"/>
  <c r="AB806" i="2"/>
  <c r="AB902" i="2"/>
  <c r="AB966" i="2"/>
  <c r="AB5" i="2"/>
  <c r="AB21" i="2"/>
  <c r="AB37" i="2"/>
  <c r="AB53" i="2"/>
  <c r="AB69" i="2"/>
  <c r="AB85" i="2"/>
  <c r="AB101" i="2"/>
  <c r="AB117" i="2"/>
  <c r="AB133" i="2"/>
  <c r="AB149" i="2"/>
  <c r="AB165" i="2"/>
  <c r="AB181" i="2"/>
  <c r="AB197" i="2"/>
  <c r="AB213" i="2"/>
  <c r="AB229" i="2"/>
  <c r="AB245" i="2"/>
  <c r="AB261" i="2"/>
  <c r="AB277" i="2"/>
  <c r="AB293" i="2"/>
  <c r="AB309" i="2"/>
  <c r="AB325" i="2"/>
  <c r="AB341" i="2"/>
  <c r="AB357" i="2"/>
  <c r="AB373" i="2"/>
  <c r="AB389" i="2"/>
  <c r="AB405" i="2"/>
  <c r="AB421" i="2"/>
  <c r="AB437" i="2"/>
  <c r="AB453" i="2"/>
  <c r="AB469" i="2"/>
  <c r="AB485" i="2"/>
  <c r="AB501" i="2"/>
  <c r="AB517" i="2"/>
  <c r="AB533" i="2"/>
  <c r="AB549" i="2"/>
  <c r="AB565" i="2"/>
  <c r="AB581" i="2"/>
  <c r="AB597" i="2"/>
  <c r="AB613" i="2"/>
  <c r="AB629" i="2"/>
  <c r="AB645" i="2"/>
  <c r="AB661" i="2"/>
  <c r="AB677" i="2"/>
  <c r="AB693" i="2"/>
  <c r="AB709" i="2"/>
  <c r="AB725" i="2"/>
  <c r="AB741" i="2"/>
  <c r="AB757" i="2"/>
  <c r="AB773" i="2"/>
  <c r="AB789" i="2"/>
  <c r="AB805" i="2"/>
  <c r="AB821" i="2"/>
  <c r="AB837" i="2"/>
  <c r="AB853" i="2"/>
  <c r="AB869" i="2"/>
  <c r="AB885" i="2"/>
  <c r="AB901" i="2"/>
  <c r="AB917" i="2"/>
  <c r="AB933" i="2"/>
  <c r="AB949" i="2"/>
  <c r="AB965" i="2"/>
  <c r="AB981" i="2"/>
  <c r="AB997" i="2"/>
  <c r="AB6" i="2"/>
  <c r="AB118" i="2"/>
  <c r="AB230" i="2"/>
  <c r="AB310" i="2"/>
  <c r="AB390" i="2"/>
  <c r="AB470" i="2"/>
  <c r="AB534" i="2"/>
  <c r="AB630" i="2"/>
  <c r="AB758" i="2"/>
  <c r="AB838" i="2"/>
  <c r="AB918" i="2"/>
  <c r="AB998" i="2"/>
  <c r="AB7" i="2"/>
  <c r="AB23" i="2"/>
  <c r="AB39" i="2"/>
  <c r="AB55" i="2"/>
  <c r="AB71" i="2"/>
  <c r="AB87" i="2"/>
  <c r="AB103" i="2"/>
  <c r="AB119" i="2"/>
  <c r="AB135" i="2"/>
  <c r="AB151" i="2"/>
  <c r="AB167" i="2"/>
  <c r="AB183" i="2"/>
  <c r="AB199" i="2"/>
  <c r="AB215" i="2"/>
  <c r="AB231" i="2"/>
  <c r="AB247" i="2"/>
  <c r="AB263" i="2"/>
  <c r="AB279" i="2"/>
  <c r="AB295" i="2"/>
  <c r="AB311" i="2"/>
  <c r="AB327" i="2"/>
  <c r="AB343" i="2"/>
  <c r="AB359" i="2"/>
  <c r="AB375" i="2"/>
  <c r="AB391" i="2"/>
  <c r="AB407" i="2"/>
  <c r="AB423" i="2"/>
  <c r="AB439" i="2"/>
  <c r="AB455" i="2"/>
  <c r="AB471" i="2"/>
  <c r="AB487" i="2"/>
  <c r="AB503" i="2"/>
  <c r="AB519" i="2"/>
  <c r="AB535" i="2"/>
  <c r="AB551" i="2"/>
  <c r="AB567" i="2"/>
  <c r="AB583" i="2"/>
  <c r="AB599" i="2"/>
  <c r="AB615" i="2"/>
  <c r="AB631" i="2"/>
  <c r="AB647" i="2"/>
  <c r="AB663" i="2"/>
  <c r="AB679" i="2"/>
  <c r="AB695" i="2"/>
  <c r="AB711" i="2"/>
  <c r="AB727" i="2"/>
  <c r="AB743" i="2"/>
  <c r="AB759" i="2"/>
  <c r="AB775" i="2"/>
  <c r="AB791" i="2"/>
  <c r="AB807" i="2"/>
  <c r="AB823" i="2"/>
  <c r="AB839" i="2"/>
  <c r="AB855" i="2"/>
  <c r="AB871" i="2"/>
  <c r="AB887" i="2"/>
  <c r="AB903" i="2"/>
  <c r="AB919" i="2"/>
  <c r="AB935" i="2"/>
  <c r="AB951" i="2"/>
  <c r="AB967" i="2"/>
  <c r="AB983" i="2"/>
  <c r="AB999" i="2"/>
  <c r="AB144" i="2"/>
  <c r="AB496" i="2"/>
  <c r="AB672" i="2"/>
  <c r="AB832" i="2"/>
  <c r="AB992" i="2"/>
  <c r="AB8" i="2"/>
  <c r="AB24" i="2"/>
  <c r="AB40" i="2"/>
  <c r="AB56" i="2"/>
  <c r="AB72" i="2"/>
  <c r="AB88" i="2"/>
  <c r="AB104" i="2"/>
  <c r="AB120" i="2"/>
  <c r="AB136" i="2"/>
  <c r="AB152" i="2"/>
  <c r="AB168" i="2"/>
  <c r="AB184" i="2"/>
  <c r="AB200" i="2"/>
  <c r="AB216" i="2"/>
  <c r="AB232" i="2"/>
  <c r="AB248" i="2"/>
  <c r="AB264" i="2"/>
  <c r="AB280" i="2"/>
  <c r="AB296" i="2"/>
  <c r="AB312" i="2"/>
  <c r="AB328" i="2"/>
  <c r="AB344" i="2"/>
  <c r="AB360" i="2"/>
  <c r="AB376" i="2"/>
  <c r="AB392" i="2"/>
  <c r="AB408" i="2"/>
  <c r="AB424" i="2"/>
  <c r="AB440" i="2"/>
  <c r="AB456" i="2"/>
  <c r="AB472" i="2"/>
  <c r="AB488" i="2"/>
  <c r="AB504" i="2"/>
  <c r="AB520" i="2"/>
  <c r="AB536" i="2"/>
  <c r="AB552" i="2"/>
  <c r="AB568" i="2"/>
  <c r="AB584" i="2"/>
  <c r="AB600" i="2"/>
  <c r="AB616" i="2"/>
  <c r="AB632" i="2"/>
  <c r="AB648" i="2"/>
  <c r="AB664" i="2"/>
  <c r="AB680" i="2"/>
  <c r="AB696" i="2"/>
  <c r="AB712" i="2"/>
  <c r="AB728" i="2"/>
  <c r="AB744" i="2"/>
  <c r="AB760" i="2"/>
  <c r="AB776" i="2"/>
  <c r="AB792" i="2"/>
  <c r="AB808" i="2"/>
  <c r="AB824" i="2"/>
  <c r="AB840" i="2"/>
  <c r="AB856" i="2"/>
  <c r="AB872" i="2"/>
  <c r="AB888" i="2"/>
  <c r="AB904" i="2"/>
  <c r="AB920" i="2"/>
  <c r="AB936" i="2"/>
  <c r="AB952" i="2"/>
  <c r="AB968" i="2"/>
  <c r="AB984" i="2"/>
  <c r="AB1000" i="2"/>
  <c r="AB112" i="2"/>
  <c r="AB288" i="2"/>
  <c r="AB512" i="2"/>
  <c r="AB640" i="2"/>
  <c r="AB768" i="2"/>
  <c r="AB912" i="2"/>
  <c r="AB9" i="2"/>
  <c r="AB25" i="2"/>
  <c r="AB41" i="2"/>
  <c r="AB57" i="2"/>
  <c r="AB73" i="2"/>
  <c r="AB89" i="2"/>
  <c r="AB105" i="2"/>
  <c r="AB121" i="2"/>
  <c r="AB137" i="2"/>
  <c r="AB153" i="2"/>
  <c r="AB169" i="2"/>
  <c r="AB185" i="2"/>
  <c r="AB201" i="2"/>
  <c r="AB217" i="2"/>
  <c r="AB233" i="2"/>
  <c r="AB249" i="2"/>
  <c r="AB265" i="2"/>
  <c r="AB281" i="2"/>
  <c r="AB297" i="2"/>
  <c r="AB313" i="2"/>
  <c r="AB329" i="2"/>
  <c r="AB345" i="2"/>
  <c r="AB361" i="2"/>
  <c r="AB377" i="2"/>
  <c r="AB393" i="2"/>
  <c r="AB409" i="2"/>
  <c r="AB425" i="2"/>
  <c r="AB441" i="2"/>
  <c r="AB457" i="2"/>
  <c r="AB473" i="2"/>
  <c r="AB489" i="2"/>
  <c r="AB505" i="2"/>
  <c r="AB521" i="2"/>
  <c r="AB537" i="2"/>
  <c r="AB553" i="2"/>
  <c r="AB569" i="2"/>
  <c r="AB585" i="2"/>
  <c r="AB601" i="2"/>
  <c r="AB617" i="2"/>
  <c r="AB633" i="2"/>
  <c r="AB649" i="2"/>
  <c r="AB665" i="2"/>
  <c r="AB681" i="2"/>
  <c r="AB697" i="2"/>
  <c r="AB713" i="2"/>
  <c r="AB729" i="2"/>
  <c r="AB745" i="2"/>
  <c r="AB761" i="2"/>
  <c r="AB777" i="2"/>
  <c r="AB793" i="2"/>
  <c r="AB809" i="2"/>
  <c r="AB825" i="2"/>
  <c r="AB841" i="2"/>
  <c r="AB857" i="2"/>
  <c r="AB873" i="2"/>
  <c r="AB889" i="2"/>
  <c r="AB905" i="2"/>
  <c r="AB921" i="2"/>
  <c r="AB937" i="2"/>
  <c r="AB953" i="2"/>
  <c r="AB969" i="2"/>
  <c r="AB985" i="2"/>
  <c r="AB1001" i="2"/>
  <c r="AB80" i="2"/>
  <c r="AB336" i="2"/>
  <c r="AB464" i="2"/>
  <c r="AB592" i="2"/>
  <c r="AB752" i="2"/>
  <c r="AB896" i="2"/>
  <c r="AB10" i="2"/>
  <c r="AB26" i="2"/>
  <c r="AB42" i="2"/>
  <c r="AB58" i="2"/>
  <c r="AB74" i="2"/>
  <c r="AB90" i="2"/>
  <c r="AB106" i="2"/>
  <c r="AB122" i="2"/>
  <c r="AB138" i="2"/>
  <c r="AB154" i="2"/>
  <c r="AB170" i="2"/>
  <c r="AB186" i="2"/>
  <c r="AB202" i="2"/>
  <c r="AB218" i="2"/>
  <c r="AB234" i="2"/>
  <c r="AB250" i="2"/>
  <c r="AB266" i="2"/>
  <c r="AB282" i="2"/>
  <c r="AB298" i="2"/>
  <c r="AB314" i="2"/>
  <c r="AB330" i="2"/>
  <c r="AB346" i="2"/>
  <c r="AB362" i="2"/>
  <c r="AB378" i="2"/>
  <c r="AB394" i="2"/>
  <c r="AB410" i="2"/>
  <c r="AB426" i="2"/>
  <c r="AB442" i="2"/>
  <c r="AB458" i="2"/>
  <c r="AB474" i="2"/>
  <c r="AB490" i="2"/>
  <c r="AB506" i="2"/>
  <c r="AB522" i="2"/>
  <c r="AB538" i="2"/>
  <c r="AB554" i="2"/>
  <c r="AB570" i="2"/>
  <c r="AB586" i="2"/>
  <c r="AB602" i="2"/>
  <c r="AB618" i="2"/>
  <c r="AB634" i="2"/>
  <c r="AB650" i="2"/>
  <c r="AB666" i="2"/>
  <c r="AB682" i="2"/>
  <c r="AB698" i="2"/>
  <c r="AB714" i="2"/>
  <c r="AB730" i="2"/>
  <c r="AB746" i="2"/>
  <c r="AB762" i="2"/>
  <c r="AB778" i="2"/>
  <c r="AB794" i="2"/>
  <c r="AB810" i="2"/>
  <c r="AB826" i="2"/>
  <c r="AB842" i="2"/>
  <c r="AB858" i="2"/>
  <c r="AB874" i="2"/>
  <c r="AB890" i="2"/>
  <c r="AB906" i="2"/>
  <c r="AB922" i="2"/>
  <c r="AB938" i="2"/>
  <c r="AB954" i="2"/>
  <c r="AB970" i="2"/>
  <c r="AB986" i="2"/>
  <c r="AB128" i="2"/>
  <c r="AB272" i="2"/>
  <c r="AB400" i="2"/>
  <c r="AB560" i="2"/>
  <c r="AB688" i="2"/>
  <c r="AB848" i="2"/>
  <c r="AB11" i="2"/>
  <c r="AB27" i="2"/>
  <c r="AB43" i="2"/>
  <c r="AB59" i="2"/>
  <c r="AB75" i="2"/>
  <c r="AB91" i="2"/>
  <c r="AB107" i="2"/>
  <c r="AB123" i="2"/>
  <c r="AB139" i="2"/>
  <c r="AB155" i="2"/>
  <c r="AB171" i="2"/>
  <c r="AB187" i="2"/>
  <c r="AB203" i="2"/>
  <c r="AB219" i="2"/>
  <c r="AB235" i="2"/>
  <c r="AB251" i="2"/>
  <c r="AB267" i="2"/>
  <c r="AB283" i="2"/>
  <c r="AB299" i="2"/>
  <c r="AB315" i="2"/>
  <c r="AB331" i="2"/>
  <c r="AB347" i="2"/>
  <c r="AB363" i="2"/>
  <c r="AB379" i="2"/>
  <c r="AB395" i="2"/>
  <c r="AB411" i="2"/>
  <c r="AB427" i="2"/>
  <c r="AB443" i="2"/>
  <c r="AB459" i="2"/>
  <c r="AB475" i="2"/>
  <c r="AB491" i="2"/>
  <c r="AB507" i="2"/>
  <c r="AB523" i="2"/>
  <c r="AB539" i="2"/>
  <c r="AB555" i="2"/>
  <c r="AB571" i="2"/>
  <c r="AB587" i="2"/>
  <c r="AB603" i="2"/>
  <c r="AB619" i="2"/>
  <c r="AB635" i="2"/>
  <c r="AB651" i="2"/>
  <c r="AB667" i="2"/>
  <c r="AB683" i="2"/>
  <c r="AB699" i="2"/>
  <c r="AB715" i="2"/>
  <c r="AB731" i="2"/>
  <c r="AB747" i="2"/>
  <c r="AB763" i="2"/>
  <c r="AB779" i="2"/>
  <c r="AB795" i="2"/>
  <c r="AB811" i="2"/>
  <c r="AB827" i="2"/>
  <c r="AB843" i="2"/>
  <c r="AB859" i="2"/>
  <c r="AB875" i="2"/>
  <c r="AB891" i="2"/>
  <c r="AB907" i="2"/>
  <c r="AB923" i="2"/>
  <c r="AB939" i="2"/>
  <c r="AB955" i="2"/>
  <c r="AB971" i="2"/>
  <c r="AB987" i="2"/>
  <c r="AB96" i="2"/>
  <c r="AB304" i="2"/>
  <c r="AB432" i="2"/>
  <c r="AB608" i="2"/>
  <c r="AB784" i="2"/>
  <c r="AB928" i="2"/>
  <c r="AB12" i="2"/>
  <c r="AB28" i="2"/>
  <c r="AB44" i="2"/>
  <c r="AB60" i="2"/>
  <c r="AB76" i="2"/>
  <c r="AB92" i="2"/>
  <c r="AB108" i="2"/>
  <c r="AB124" i="2"/>
  <c r="AB140" i="2"/>
  <c r="AB156" i="2"/>
  <c r="AB172" i="2"/>
  <c r="AB188" i="2"/>
  <c r="AB204" i="2"/>
  <c r="AB220" i="2"/>
  <c r="AB236" i="2"/>
  <c r="AB252" i="2"/>
  <c r="AB268" i="2"/>
  <c r="AB284" i="2"/>
  <c r="AB300" i="2"/>
  <c r="AB316" i="2"/>
  <c r="AB332" i="2"/>
  <c r="AB348" i="2"/>
  <c r="AB364" i="2"/>
  <c r="AB380" i="2"/>
  <c r="AB396" i="2"/>
  <c r="AB412" i="2"/>
  <c r="AB428" i="2"/>
  <c r="AB444" i="2"/>
  <c r="AB460" i="2"/>
  <c r="AB476" i="2"/>
  <c r="AB492" i="2"/>
  <c r="AB508" i="2"/>
  <c r="AB524" i="2"/>
  <c r="AB540" i="2"/>
  <c r="AB556" i="2"/>
  <c r="AB572" i="2"/>
  <c r="AB588" i="2"/>
  <c r="AB604" i="2"/>
  <c r="AB620" i="2"/>
  <c r="AB636" i="2"/>
  <c r="AB652" i="2"/>
  <c r="AB668" i="2"/>
  <c r="AB684" i="2"/>
  <c r="AB700" i="2"/>
  <c r="AB716" i="2"/>
  <c r="AB732" i="2"/>
  <c r="AB748" i="2"/>
  <c r="AB764" i="2"/>
  <c r="AB780" i="2"/>
  <c r="AB796" i="2"/>
  <c r="AB812" i="2"/>
  <c r="AB828" i="2"/>
  <c r="AB844" i="2"/>
  <c r="AB860" i="2"/>
  <c r="AB876" i="2"/>
  <c r="AB892" i="2"/>
  <c r="AB908" i="2"/>
  <c r="AB924" i="2"/>
  <c r="AB940" i="2"/>
  <c r="AB956" i="2"/>
  <c r="AB972" i="2"/>
  <c r="AB988" i="2"/>
  <c r="AB48" i="2"/>
  <c r="AB352" i="2"/>
  <c r="AB544" i="2"/>
  <c r="AB704" i="2"/>
  <c r="AB880" i="2"/>
  <c r="AB13" i="2"/>
  <c r="AB29" i="2"/>
  <c r="AB45" i="2"/>
  <c r="AB61" i="2"/>
  <c r="AB77" i="2"/>
  <c r="AB93" i="2"/>
  <c r="AB109" i="2"/>
  <c r="AB125" i="2"/>
  <c r="AB141" i="2"/>
  <c r="AB157" i="2"/>
  <c r="AB173" i="2"/>
  <c r="AB189" i="2"/>
  <c r="AB205" i="2"/>
  <c r="AB221" i="2"/>
  <c r="AB237" i="2"/>
  <c r="AB253" i="2"/>
  <c r="AB269" i="2"/>
  <c r="AB285" i="2"/>
  <c r="AB301" i="2"/>
  <c r="AB317" i="2"/>
  <c r="AB333" i="2"/>
  <c r="AB349" i="2"/>
  <c r="AB365" i="2"/>
  <c r="AB381" i="2"/>
  <c r="AB397" i="2"/>
  <c r="AB413" i="2"/>
  <c r="AB429" i="2"/>
  <c r="AB445" i="2"/>
  <c r="AB461" i="2"/>
  <c r="AB477" i="2"/>
  <c r="AB493" i="2"/>
  <c r="AB509" i="2"/>
  <c r="AB525" i="2"/>
  <c r="AB541" i="2"/>
  <c r="AB557" i="2"/>
  <c r="AB573" i="2"/>
  <c r="AB589" i="2"/>
  <c r="AB605" i="2"/>
  <c r="AB621" i="2"/>
  <c r="AB637" i="2"/>
  <c r="AB653" i="2"/>
  <c r="AB669" i="2"/>
  <c r="AB685" i="2"/>
  <c r="AB701" i="2"/>
  <c r="AB717" i="2"/>
  <c r="AB733" i="2"/>
  <c r="AB749" i="2"/>
  <c r="AB765" i="2"/>
  <c r="AB781" i="2"/>
  <c r="AB797" i="2"/>
  <c r="AB813" i="2"/>
  <c r="AB829" i="2"/>
  <c r="AB845" i="2"/>
  <c r="AB861" i="2"/>
  <c r="AB877" i="2"/>
  <c r="AB893" i="2"/>
  <c r="AB909" i="2"/>
  <c r="AB925" i="2"/>
  <c r="AB941" i="2"/>
  <c r="AB957" i="2"/>
  <c r="AB973" i="2"/>
  <c r="AB989" i="2"/>
  <c r="AB64" i="2"/>
  <c r="AB320" i="2"/>
  <c r="AB416" i="2"/>
  <c r="AB576" i="2"/>
  <c r="AB736" i="2"/>
  <c r="AB864" i="2"/>
  <c r="AB14" i="2"/>
  <c r="AB30" i="2"/>
  <c r="AB46" i="2"/>
  <c r="AB62" i="2"/>
  <c r="AB78" i="2"/>
  <c r="AB94" i="2"/>
  <c r="AB110" i="2"/>
  <c r="AB126" i="2"/>
  <c r="AB142" i="2"/>
  <c r="AB158" i="2"/>
  <c r="AB174" i="2"/>
  <c r="AB190" i="2"/>
  <c r="AB206" i="2"/>
  <c r="AB222" i="2"/>
  <c r="AB238" i="2"/>
  <c r="AB254" i="2"/>
  <c r="AB270" i="2"/>
  <c r="AB286" i="2"/>
  <c r="AB302" i="2"/>
  <c r="AB318" i="2"/>
  <c r="AB334" i="2"/>
  <c r="AB350" i="2"/>
  <c r="AB366" i="2"/>
  <c r="AB382" i="2"/>
  <c r="AB398" i="2"/>
  <c r="AB414" i="2"/>
  <c r="AB430" i="2"/>
  <c r="AB446" i="2"/>
  <c r="AB462" i="2"/>
  <c r="AB478" i="2"/>
  <c r="AB494" i="2"/>
  <c r="AB510" i="2"/>
  <c r="AB526" i="2"/>
  <c r="AB542" i="2"/>
  <c r="AB558" i="2"/>
  <c r="AB574" i="2"/>
  <c r="AB590" i="2"/>
  <c r="AB606" i="2"/>
  <c r="AB622" i="2"/>
  <c r="AB638" i="2"/>
  <c r="AB654" i="2"/>
  <c r="AB670" i="2"/>
  <c r="AB686" i="2"/>
  <c r="AB702" i="2"/>
  <c r="AB718" i="2"/>
  <c r="AB734" i="2"/>
  <c r="AB750" i="2"/>
  <c r="AB766" i="2"/>
  <c r="AB782" i="2"/>
  <c r="AB798" i="2"/>
  <c r="AB814" i="2"/>
  <c r="AB830" i="2"/>
  <c r="AB846" i="2"/>
  <c r="AB862" i="2"/>
  <c r="AB878" i="2"/>
  <c r="AB894" i="2"/>
  <c r="AB910" i="2"/>
  <c r="AB926" i="2"/>
  <c r="AB942" i="2"/>
  <c r="AB958" i="2"/>
  <c r="AB974" i="2"/>
  <c r="AB990" i="2"/>
  <c r="AB16" i="2"/>
  <c r="AB368" i="2"/>
  <c r="AB528" i="2"/>
  <c r="AB656" i="2"/>
  <c r="AB816" i="2"/>
  <c r="AB960" i="2"/>
  <c r="AB15" i="2"/>
  <c r="AB31" i="2"/>
  <c r="AB47" i="2"/>
  <c r="AB63" i="2"/>
  <c r="AB79" i="2"/>
  <c r="AB95" i="2"/>
  <c r="AB111" i="2"/>
  <c r="AB127" i="2"/>
  <c r="AB143" i="2"/>
  <c r="AB159" i="2"/>
  <c r="AB175" i="2"/>
  <c r="AB191" i="2"/>
  <c r="AB207" i="2"/>
  <c r="AB223" i="2"/>
  <c r="AB239" i="2"/>
  <c r="AB255" i="2"/>
  <c r="AB271" i="2"/>
  <c r="AB287" i="2"/>
  <c r="AB303" i="2"/>
  <c r="AB319" i="2"/>
  <c r="AB335" i="2"/>
  <c r="AB351" i="2"/>
  <c r="AB367" i="2"/>
  <c r="AB383" i="2"/>
  <c r="AB399" i="2"/>
  <c r="AB415" i="2"/>
  <c r="AB431" i="2"/>
  <c r="AB447" i="2"/>
  <c r="AB463" i="2"/>
  <c r="AB479" i="2"/>
  <c r="AB495" i="2"/>
  <c r="AB511" i="2"/>
  <c r="AB527" i="2"/>
  <c r="AB543" i="2"/>
  <c r="AB559" i="2"/>
  <c r="AB575" i="2"/>
  <c r="AB591" i="2"/>
  <c r="AB607" i="2"/>
  <c r="AB623" i="2"/>
  <c r="AB639" i="2"/>
  <c r="AB655" i="2"/>
  <c r="AB671" i="2"/>
  <c r="AB687" i="2"/>
  <c r="AB703" i="2"/>
  <c r="AB719" i="2"/>
  <c r="AB735" i="2"/>
  <c r="AB751" i="2"/>
  <c r="AB767" i="2"/>
  <c r="AB783" i="2"/>
  <c r="AB799" i="2"/>
  <c r="AB815" i="2"/>
  <c r="AB831" i="2"/>
  <c r="AB847" i="2"/>
  <c r="AB863" i="2"/>
  <c r="AB879" i="2"/>
  <c r="AB895" i="2"/>
  <c r="AB911" i="2"/>
  <c r="AB927" i="2"/>
  <c r="AB943" i="2"/>
  <c r="AB959" i="2"/>
  <c r="AB975" i="2"/>
  <c r="AB991" i="2"/>
  <c r="AB32" i="2"/>
  <c r="AB448" i="2"/>
  <c r="AB720" i="2"/>
  <c r="AB944" i="2"/>
  <c r="AB160" i="2"/>
  <c r="AB176" i="2"/>
  <c r="AB192" i="2"/>
  <c r="AB208" i="2"/>
  <c r="AB224" i="2"/>
  <c r="AB240" i="2"/>
  <c r="AB256" i="2"/>
  <c r="AB384" i="2"/>
  <c r="AB480" i="2"/>
  <c r="AB624" i="2"/>
  <c r="AB800" i="2"/>
  <c r="AB976" i="2"/>
  <c r="AB17" i="2"/>
  <c r="AB33" i="2"/>
  <c r="AB49" i="2"/>
  <c r="AB65" i="2"/>
  <c r="AB81" i="2"/>
  <c r="AB97" i="2"/>
  <c r="AB113" i="2"/>
  <c r="AB129" i="2"/>
  <c r="AB145" i="2"/>
  <c r="AB161" i="2"/>
  <c r="AB177" i="2"/>
  <c r="AB193" i="2"/>
  <c r="AB209" i="2"/>
  <c r="AB225" i="2"/>
  <c r="AB241" i="2"/>
  <c r="AB257" i="2"/>
  <c r="AB273" i="2"/>
  <c r="AB289" i="2"/>
  <c r="AB305" i="2"/>
  <c r="AB321" i="2"/>
  <c r="AB337" i="2"/>
  <c r="AB353" i="2"/>
  <c r="AB369" i="2"/>
  <c r="AB385" i="2"/>
  <c r="AB401" i="2"/>
  <c r="AB417" i="2"/>
  <c r="AB433" i="2"/>
  <c r="AB449" i="2"/>
  <c r="AB465" i="2"/>
  <c r="AB481" i="2"/>
  <c r="AB497" i="2"/>
  <c r="AB513" i="2"/>
  <c r="AB529" i="2"/>
  <c r="AB545" i="2"/>
  <c r="AB561" i="2"/>
  <c r="AB577" i="2"/>
  <c r="AB593" i="2"/>
  <c r="AB609" i="2"/>
  <c r="AB625" i="2"/>
  <c r="AB641" i="2"/>
  <c r="AB657" i="2"/>
  <c r="AB673" i="2"/>
  <c r="AB689" i="2"/>
  <c r="AB705" i="2"/>
  <c r="AB721" i="2"/>
  <c r="AB737" i="2"/>
  <c r="AB753" i="2"/>
  <c r="AB769" i="2"/>
  <c r="AB785" i="2"/>
  <c r="AB801" i="2"/>
  <c r="AB817" i="2"/>
  <c r="AB833" i="2"/>
  <c r="AB849" i="2"/>
  <c r="AB865" i="2"/>
  <c r="AB881" i="2"/>
  <c r="AB897" i="2"/>
  <c r="AB913" i="2"/>
  <c r="AB929" i="2"/>
  <c r="AB945" i="2"/>
  <c r="AB961" i="2"/>
  <c r="AB977" i="2"/>
  <c r="AB993" i="2"/>
  <c r="AB70" i="2"/>
  <c r="AB134" i="2"/>
  <c r="AB182" i="2"/>
  <c r="AB262" i="2"/>
  <c r="AB374" i="2"/>
  <c r="AB454" i="2"/>
  <c r="AB550" i="2"/>
  <c r="AB678" i="2"/>
  <c r="AB774" i="2"/>
  <c r="AB854" i="2"/>
  <c r="AB934" i="2"/>
  <c r="E1001" i="5" l="1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1001" i="5"/>
  <c r="D1000" i="5"/>
  <c r="D987" i="5"/>
  <c r="D979" i="5"/>
  <c r="D963" i="5"/>
  <c r="D955" i="5"/>
  <c r="D947" i="5"/>
  <c r="D939" i="5"/>
  <c r="D923" i="5"/>
  <c r="D915" i="5"/>
  <c r="D899" i="5"/>
  <c r="D883" i="5"/>
  <c r="D851" i="5"/>
  <c r="D835" i="5"/>
  <c r="D827" i="5"/>
  <c r="D819" i="5"/>
  <c r="D811" i="5"/>
  <c r="D795" i="5"/>
  <c r="D763" i="5"/>
  <c r="D747" i="5"/>
  <c r="D736" i="5"/>
  <c r="D731" i="5"/>
  <c r="D723" i="5"/>
  <c r="D707" i="5"/>
  <c r="D699" i="5"/>
  <c r="D691" i="5"/>
  <c r="D683" i="5"/>
  <c r="D667" i="5"/>
  <c r="D659" i="5"/>
  <c r="D643" i="5"/>
  <c r="D627" i="5"/>
  <c r="D624" i="5"/>
  <c r="D595" i="5"/>
  <c r="D579" i="5"/>
  <c r="D571" i="5"/>
  <c r="D563" i="5"/>
  <c r="D555" i="5"/>
  <c r="D539" i="5"/>
  <c r="D507" i="5"/>
  <c r="D496" i="5"/>
  <c r="D491" i="5"/>
  <c r="D475" i="5"/>
  <c r="D467" i="5"/>
  <c r="D464" i="5"/>
  <c r="D451" i="5"/>
  <c r="D443" i="5"/>
  <c r="D435" i="5"/>
  <c r="D427" i="5"/>
  <c r="D411" i="5"/>
  <c r="D403" i="5"/>
  <c r="D393" i="5"/>
  <c r="D387" i="5"/>
  <c r="D363" i="5"/>
  <c r="D355" i="5"/>
  <c r="D347" i="5"/>
  <c r="D331" i="5"/>
  <c r="D315" i="5"/>
  <c r="D307" i="5"/>
  <c r="D299" i="5"/>
  <c r="D289" i="5"/>
  <c r="D283" i="5"/>
  <c r="D275" i="5"/>
  <c r="D267" i="5"/>
  <c r="D258" i="5"/>
  <c r="D251" i="5"/>
  <c r="D243" i="5"/>
  <c r="D242" i="5"/>
  <c r="D241" i="5"/>
  <c r="D235" i="5"/>
  <c r="D234" i="5"/>
  <c r="D226" i="5"/>
  <c r="D219" i="5"/>
  <c r="D211" i="5"/>
  <c r="D210" i="5"/>
  <c r="D203" i="5"/>
  <c r="D202" i="5"/>
  <c r="D194" i="5"/>
  <c r="D187" i="5"/>
  <c r="D179" i="5"/>
  <c r="D178" i="5"/>
  <c r="D171" i="5"/>
  <c r="D170" i="5"/>
  <c r="D162" i="5"/>
  <c r="D155" i="5"/>
  <c r="D148" i="5"/>
  <c r="D147" i="5"/>
  <c r="D146" i="5"/>
  <c r="D139" i="5"/>
  <c r="D138" i="5"/>
  <c r="D130" i="5"/>
  <c r="D123" i="5"/>
  <c r="D115" i="5"/>
  <c r="D114" i="5"/>
  <c r="D113" i="5"/>
  <c r="D107" i="5"/>
  <c r="D106" i="5"/>
  <c r="D98" i="5"/>
  <c r="D91" i="5"/>
  <c r="D83" i="5"/>
  <c r="D82" i="5"/>
  <c r="D75" i="5"/>
  <c r="D74" i="5"/>
  <c r="D66" i="5"/>
  <c r="D59" i="5"/>
  <c r="D51" i="5"/>
  <c r="D50" i="5"/>
  <c r="D43" i="5"/>
  <c r="D42" i="5"/>
  <c r="D34" i="5"/>
  <c r="D19" i="5"/>
  <c r="D13" i="5"/>
  <c r="D3" i="5"/>
  <c r="R43" i="2"/>
  <c r="R235" i="2"/>
  <c r="R243" i="2"/>
  <c r="R299" i="2"/>
  <c r="R363" i="2"/>
  <c r="R427" i="2"/>
  <c r="R563" i="2"/>
  <c r="R627" i="2"/>
  <c r="R659" i="2"/>
  <c r="R723" i="2"/>
  <c r="R763" i="2"/>
  <c r="R771" i="2"/>
  <c r="R787" i="2"/>
  <c r="R819" i="2"/>
  <c r="R875" i="2"/>
  <c r="R883" i="2"/>
  <c r="R891" i="2"/>
  <c r="R915" i="2"/>
  <c r="R947" i="2"/>
  <c r="O2" i="2"/>
  <c r="O3" i="2"/>
  <c r="O10" i="2"/>
  <c r="O11" i="2"/>
  <c r="O15" i="2"/>
  <c r="O18" i="2"/>
  <c r="O19" i="2"/>
  <c r="O25" i="2"/>
  <c r="O26" i="2"/>
  <c r="O27" i="2"/>
  <c r="O28" i="2"/>
  <c r="O31" i="2"/>
  <c r="O34" i="2"/>
  <c r="O35" i="2"/>
  <c r="R35" i="2" s="1"/>
  <c r="O42" i="2"/>
  <c r="O43" i="2"/>
  <c r="O50" i="2"/>
  <c r="O51" i="2"/>
  <c r="R51" i="2" s="1"/>
  <c r="O55" i="2"/>
  <c r="O58" i="2"/>
  <c r="O59" i="2"/>
  <c r="O63" i="2"/>
  <c r="O66" i="2"/>
  <c r="O67" i="2"/>
  <c r="R67" i="2" s="1"/>
  <c r="O74" i="2"/>
  <c r="O75" i="2"/>
  <c r="R75" i="2" s="1"/>
  <c r="O79" i="2"/>
  <c r="O82" i="2"/>
  <c r="O83" i="2"/>
  <c r="R83" i="2" s="1"/>
  <c r="O90" i="2"/>
  <c r="O91" i="2"/>
  <c r="O92" i="2"/>
  <c r="O95" i="2"/>
  <c r="O98" i="2"/>
  <c r="O99" i="2"/>
  <c r="R99" i="2" s="1"/>
  <c r="O105" i="2"/>
  <c r="O106" i="2"/>
  <c r="O107" i="2"/>
  <c r="R107" i="2" s="1"/>
  <c r="O114" i="2"/>
  <c r="O115" i="2"/>
  <c r="R115" i="2" s="1"/>
  <c r="O119" i="2"/>
  <c r="O122" i="2"/>
  <c r="O123" i="2"/>
  <c r="O127" i="2"/>
  <c r="O130" i="2"/>
  <c r="O131" i="2"/>
  <c r="R131" i="2" s="1"/>
  <c r="O138" i="2"/>
  <c r="O139" i="2"/>
  <c r="R139" i="2" s="1"/>
  <c r="O146" i="2"/>
  <c r="O147" i="2"/>
  <c r="R147" i="2" s="1"/>
  <c r="O154" i="2"/>
  <c r="O155" i="2"/>
  <c r="O156" i="2"/>
  <c r="O159" i="2"/>
  <c r="O162" i="2"/>
  <c r="O163" i="2"/>
  <c r="R163" i="2" s="1"/>
  <c r="O168" i="2"/>
  <c r="O170" i="2"/>
  <c r="O171" i="2"/>
  <c r="R171" i="2" s="1"/>
  <c r="O176" i="2"/>
  <c r="O178" i="2"/>
  <c r="O179" i="2"/>
  <c r="R179" i="2" s="1"/>
  <c r="O186" i="2"/>
  <c r="O187" i="2"/>
  <c r="O193" i="2"/>
  <c r="O194" i="2"/>
  <c r="O195" i="2"/>
  <c r="R195" i="2" s="1"/>
  <c r="O199" i="2"/>
  <c r="O202" i="2"/>
  <c r="O203" i="2"/>
  <c r="R203" i="2" s="1"/>
  <c r="O210" i="2"/>
  <c r="O211" i="2"/>
  <c r="R211" i="2" s="1"/>
  <c r="O215" i="2"/>
  <c r="O217" i="2"/>
  <c r="O218" i="2"/>
  <c r="O219" i="2"/>
  <c r="O223" i="2"/>
  <c r="O226" i="2"/>
  <c r="O227" i="2"/>
  <c r="R227" i="2" s="1"/>
  <c r="O234" i="2"/>
  <c r="O235" i="2"/>
  <c r="O239" i="2"/>
  <c r="O242" i="2"/>
  <c r="O243" i="2"/>
  <c r="O250" i="2"/>
  <c r="O251" i="2"/>
  <c r="O257" i="2"/>
  <c r="O258" i="2"/>
  <c r="O259" i="2"/>
  <c r="R259" i="2" s="1"/>
  <c r="O263" i="2"/>
  <c r="O266" i="2"/>
  <c r="O267" i="2"/>
  <c r="R267" i="2" s="1"/>
  <c r="O273" i="2"/>
  <c r="O274" i="2"/>
  <c r="O275" i="2"/>
  <c r="R275" i="2" s="1"/>
  <c r="O282" i="2"/>
  <c r="O283" i="2"/>
  <c r="O287" i="2"/>
  <c r="O290" i="2"/>
  <c r="O291" i="2"/>
  <c r="R291" i="2" s="1"/>
  <c r="O298" i="2"/>
  <c r="O299" i="2"/>
  <c r="O306" i="2"/>
  <c r="O307" i="2"/>
  <c r="R307" i="2" s="1"/>
  <c r="O308" i="2"/>
  <c r="O314" i="2"/>
  <c r="O315" i="2"/>
  <c r="O321" i="2"/>
  <c r="O322" i="2"/>
  <c r="O323" i="2"/>
  <c r="O327" i="2"/>
  <c r="O330" i="2"/>
  <c r="O331" i="2"/>
  <c r="R331" i="2" s="1"/>
  <c r="O338" i="2"/>
  <c r="O339" i="2"/>
  <c r="O343" i="2"/>
  <c r="O346" i="2"/>
  <c r="O347" i="2"/>
  <c r="O351" i="2"/>
  <c r="O354" i="2"/>
  <c r="O355" i="2"/>
  <c r="R355" i="2" s="1"/>
  <c r="O362" i="2"/>
  <c r="O363" i="2"/>
  <c r="O368" i="2"/>
  <c r="O370" i="2"/>
  <c r="O371" i="2"/>
  <c r="O378" i="2"/>
  <c r="O379" i="2"/>
  <c r="O386" i="2"/>
  <c r="O387" i="2"/>
  <c r="R387" i="2" s="1"/>
  <c r="O388" i="2"/>
  <c r="O394" i="2"/>
  <c r="O395" i="2"/>
  <c r="O401" i="2"/>
  <c r="O402" i="2"/>
  <c r="O403" i="2"/>
  <c r="R403" i="2" s="1"/>
  <c r="O409" i="2"/>
  <c r="O410" i="2"/>
  <c r="O411" i="2"/>
  <c r="O418" i="2"/>
  <c r="O419" i="2"/>
  <c r="O425" i="2"/>
  <c r="O426" i="2"/>
  <c r="O427" i="2"/>
  <c r="O434" i="2"/>
  <c r="O435" i="2"/>
  <c r="R435" i="2" s="1"/>
  <c r="O442" i="2"/>
  <c r="O443" i="2"/>
  <c r="O448" i="2"/>
  <c r="O450" i="2"/>
  <c r="O451" i="2"/>
  <c r="R451" i="2" s="1"/>
  <c r="O458" i="2"/>
  <c r="O459" i="2"/>
  <c r="O466" i="2"/>
  <c r="O467" i="2"/>
  <c r="R467" i="2" s="1"/>
  <c r="O474" i="2"/>
  <c r="O475" i="2"/>
  <c r="O482" i="2"/>
  <c r="O483" i="2"/>
  <c r="O489" i="2"/>
  <c r="O490" i="2"/>
  <c r="O491" i="2"/>
  <c r="R491" i="2" s="1"/>
  <c r="O496" i="2"/>
  <c r="O498" i="2"/>
  <c r="O499" i="2"/>
  <c r="R499" i="2" s="1"/>
  <c r="O500" i="2"/>
  <c r="O506" i="2"/>
  <c r="O507" i="2"/>
  <c r="O514" i="2"/>
  <c r="O515" i="2"/>
  <c r="R515" i="2" s="1"/>
  <c r="O522" i="2"/>
  <c r="O523" i="2"/>
  <c r="O530" i="2"/>
  <c r="O531" i="2"/>
  <c r="R531" i="2" s="1"/>
  <c r="O538" i="2"/>
  <c r="O539" i="2"/>
  <c r="O545" i="2"/>
  <c r="O546" i="2"/>
  <c r="O547" i="2"/>
  <c r="O554" i="2"/>
  <c r="O555" i="2"/>
  <c r="R555" i="2" s="1"/>
  <c r="O560" i="2"/>
  <c r="O561" i="2"/>
  <c r="O562" i="2"/>
  <c r="O563" i="2"/>
  <c r="O570" i="2"/>
  <c r="O571" i="2"/>
  <c r="O578" i="2"/>
  <c r="O579" i="2"/>
  <c r="R579" i="2" s="1"/>
  <c r="O586" i="2"/>
  <c r="O587" i="2"/>
  <c r="O594" i="2"/>
  <c r="O595" i="2"/>
  <c r="R595" i="2" s="1"/>
  <c r="O602" i="2"/>
  <c r="O603" i="2"/>
  <c r="R603" i="2" s="1"/>
  <c r="O609" i="2"/>
  <c r="O610" i="2"/>
  <c r="O611" i="2"/>
  <c r="O612" i="2"/>
  <c r="O615" i="2"/>
  <c r="O618" i="2"/>
  <c r="O619" i="2"/>
  <c r="R619" i="2" s="1"/>
  <c r="O625" i="2"/>
  <c r="O626" i="2"/>
  <c r="O627" i="2"/>
  <c r="O631" i="2"/>
  <c r="O634" i="2"/>
  <c r="O635" i="2"/>
  <c r="R635" i="2" s="1"/>
  <c r="O642" i="2"/>
  <c r="O643" i="2"/>
  <c r="R643" i="2" s="1"/>
  <c r="O650" i="2"/>
  <c r="O651" i="2"/>
  <c r="O658" i="2"/>
  <c r="O659" i="2"/>
  <c r="O666" i="2"/>
  <c r="O667" i="2"/>
  <c r="R667" i="2" s="1"/>
  <c r="O673" i="2"/>
  <c r="O674" i="2"/>
  <c r="O675" i="2"/>
  <c r="O682" i="2"/>
  <c r="O683" i="2"/>
  <c r="R683" i="2" s="1"/>
  <c r="O688" i="2"/>
  <c r="O689" i="2"/>
  <c r="O690" i="2"/>
  <c r="O691" i="2"/>
  <c r="R691" i="2" s="1"/>
  <c r="O698" i="2"/>
  <c r="O699" i="2"/>
  <c r="R699" i="2" s="1"/>
  <c r="O706" i="2"/>
  <c r="O707" i="2"/>
  <c r="R707" i="2" s="1"/>
  <c r="O714" i="2"/>
  <c r="O715" i="2"/>
  <c r="O722" i="2"/>
  <c r="O723" i="2"/>
  <c r="O730" i="2"/>
  <c r="O731" i="2"/>
  <c r="R731" i="2" s="1"/>
  <c r="O737" i="2"/>
  <c r="O738" i="2"/>
  <c r="O739" i="2"/>
  <c r="O740" i="2"/>
  <c r="O743" i="2"/>
  <c r="O746" i="2"/>
  <c r="O747" i="2"/>
  <c r="R747" i="2" s="1"/>
  <c r="O753" i="2"/>
  <c r="O754" i="2"/>
  <c r="O755" i="2"/>
  <c r="R755" i="2" s="1"/>
  <c r="O759" i="2"/>
  <c r="O762" i="2"/>
  <c r="O763" i="2"/>
  <c r="O770" i="2"/>
  <c r="O771" i="2"/>
  <c r="O778" i="2"/>
  <c r="O779" i="2"/>
  <c r="O786" i="2"/>
  <c r="O787" i="2"/>
  <c r="O794" i="2"/>
  <c r="O795" i="2"/>
  <c r="R795" i="2" s="1"/>
  <c r="O801" i="2"/>
  <c r="O802" i="2"/>
  <c r="O803" i="2"/>
  <c r="O810" i="2"/>
  <c r="O811" i="2"/>
  <c r="R811" i="2" s="1"/>
  <c r="O816" i="2"/>
  <c r="O817" i="2"/>
  <c r="O818" i="2"/>
  <c r="O819" i="2"/>
  <c r="O826" i="2"/>
  <c r="O827" i="2"/>
  <c r="R827" i="2" s="1"/>
  <c r="O834" i="2"/>
  <c r="O835" i="2"/>
  <c r="R835" i="2" s="1"/>
  <c r="O842" i="2"/>
  <c r="O843" i="2"/>
  <c r="O849" i="2"/>
  <c r="O850" i="2"/>
  <c r="O851" i="2"/>
  <c r="R851" i="2" s="1"/>
  <c r="O858" i="2"/>
  <c r="O859" i="2"/>
  <c r="R859" i="2" s="1"/>
  <c r="O866" i="2"/>
  <c r="O867" i="2"/>
  <c r="O874" i="2"/>
  <c r="O875" i="2"/>
  <c r="O881" i="2"/>
  <c r="O882" i="2"/>
  <c r="O883" i="2"/>
  <c r="O890" i="2"/>
  <c r="O891" i="2"/>
  <c r="O898" i="2"/>
  <c r="O899" i="2"/>
  <c r="R899" i="2" s="1"/>
  <c r="O906" i="2"/>
  <c r="O907" i="2"/>
  <c r="O913" i="2"/>
  <c r="O914" i="2"/>
  <c r="O915" i="2"/>
  <c r="O922" i="2"/>
  <c r="O923" i="2"/>
  <c r="R923" i="2" s="1"/>
  <c r="O930" i="2"/>
  <c r="O931" i="2"/>
  <c r="O938" i="2"/>
  <c r="O939" i="2"/>
  <c r="R939" i="2" s="1"/>
  <c r="O945" i="2"/>
  <c r="O946" i="2"/>
  <c r="O947" i="2"/>
  <c r="O954" i="2"/>
  <c r="O955" i="2"/>
  <c r="R955" i="2" s="1"/>
  <c r="O962" i="2"/>
  <c r="O963" i="2"/>
  <c r="R963" i="2" s="1"/>
  <c r="O970" i="2"/>
  <c r="O971" i="2"/>
  <c r="O977" i="2"/>
  <c r="O978" i="2"/>
  <c r="O979" i="2"/>
  <c r="R979" i="2" s="1"/>
  <c r="O986" i="2"/>
  <c r="O987" i="2"/>
  <c r="R987" i="2" s="1"/>
  <c r="O994" i="2"/>
  <c r="O995" i="2"/>
  <c r="M35" i="2"/>
  <c r="M69" i="2"/>
  <c r="R69" i="2" s="1"/>
  <c r="M122" i="2"/>
  <c r="R122" i="2" s="1"/>
  <c r="M165" i="2"/>
  <c r="R165" i="2" s="1"/>
  <c r="M250" i="2"/>
  <c r="M371" i="2"/>
  <c r="M413" i="2"/>
  <c r="R413" i="2" s="1"/>
  <c r="M414" i="2"/>
  <c r="R414" i="2" s="1"/>
  <c r="M547" i="2"/>
  <c r="R547" i="2" s="1"/>
  <c r="M573" i="2"/>
  <c r="R573" i="2" s="1"/>
  <c r="M647" i="2"/>
  <c r="M657" i="2"/>
  <c r="M785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N2" i="2"/>
  <c r="N3" i="2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N11" i="2"/>
  <c r="N12" i="2"/>
  <c r="O12" i="2" s="1"/>
  <c r="N13" i="2"/>
  <c r="O13" i="2" s="1"/>
  <c r="N14" i="2"/>
  <c r="O14" i="2" s="1"/>
  <c r="N15" i="2"/>
  <c r="N16" i="2"/>
  <c r="O16" i="2" s="1"/>
  <c r="N17" i="2"/>
  <c r="O17" i="2" s="1"/>
  <c r="N18" i="2"/>
  <c r="N19" i="2"/>
  <c r="N20" i="2"/>
  <c r="O20" i="2" s="1"/>
  <c r="N21" i="2"/>
  <c r="O21" i="2" s="1"/>
  <c r="N22" i="2"/>
  <c r="O22" i="2" s="1"/>
  <c r="N23" i="2"/>
  <c r="O23" i="2" s="1"/>
  <c r="N24" i="2"/>
  <c r="O24" i="2" s="1"/>
  <c r="N25" i="2"/>
  <c r="N26" i="2"/>
  <c r="N27" i="2"/>
  <c r="N28" i="2"/>
  <c r="N29" i="2"/>
  <c r="O29" i="2" s="1"/>
  <c r="N30" i="2"/>
  <c r="O30" i="2" s="1"/>
  <c r="N31" i="2"/>
  <c r="N32" i="2"/>
  <c r="O32" i="2" s="1"/>
  <c r="N33" i="2"/>
  <c r="O33" i="2" s="1"/>
  <c r="N34" i="2"/>
  <c r="N35" i="2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N43" i="2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N51" i="2"/>
  <c r="N52" i="2"/>
  <c r="O52" i="2" s="1"/>
  <c r="N53" i="2"/>
  <c r="O53" i="2" s="1"/>
  <c r="N54" i="2"/>
  <c r="O54" i="2" s="1"/>
  <c r="N55" i="2"/>
  <c r="N56" i="2"/>
  <c r="O56" i="2" s="1"/>
  <c r="N57" i="2"/>
  <c r="O57" i="2" s="1"/>
  <c r="N58" i="2"/>
  <c r="N59" i="2"/>
  <c r="N60" i="2"/>
  <c r="O60" i="2" s="1"/>
  <c r="N61" i="2"/>
  <c r="O61" i="2" s="1"/>
  <c r="N62" i="2"/>
  <c r="O62" i="2" s="1"/>
  <c r="N63" i="2"/>
  <c r="N64" i="2"/>
  <c r="O64" i="2" s="1"/>
  <c r="N65" i="2"/>
  <c r="O65" i="2" s="1"/>
  <c r="N66" i="2"/>
  <c r="N67" i="2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N75" i="2"/>
  <c r="N76" i="2"/>
  <c r="O76" i="2" s="1"/>
  <c r="N77" i="2"/>
  <c r="O77" i="2" s="1"/>
  <c r="N78" i="2"/>
  <c r="O78" i="2" s="1"/>
  <c r="N79" i="2"/>
  <c r="N80" i="2"/>
  <c r="O80" i="2" s="1"/>
  <c r="N81" i="2"/>
  <c r="O81" i="2" s="1"/>
  <c r="N82" i="2"/>
  <c r="N83" i="2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N91" i="2"/>
  <c r="N92" i="2"/>
  <c r="N93" i="2"/>
  <c r="O93" i="2" s="1"/>
  <c r="N94" i="2"/>
  <c r="O94" i="2" s="1"/>
  <c r="N95" i="2"/>
  <c r="N96" i="2"/>
  <c r="O96" i="2" s="1"/>
  <c r="N97" i="2"/>
  <c r="O97" i="2" s="1"/>
  <c r="N98" i="2"/>
  <c r="N99" i="2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N106" i="2"/>
  <c r="N107" i="2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N115" i="2"/>
  <c r="N116" i="2"/>
  <c r="O116" i="2" s="1"/>
  <c r="N117" i="2"/>
  <c r="O117" i="2" s="1"/>
  <c r="N118" i="2"/>
  <c r="O118" i="2" s="1"/>
  <c r="N119" i="2"/>
  <c r="N120" i="2"/>
  <c r="O120" i="2" s="1"/>
  <c r="N121" i="2"/>
  <c r="O121" i="2" s="1"/>
  <c r="N122" i="2"/>
  <c r="N123" i="2"/>
  <c r="N124" i="2"/>
  <c r="O124" i="2" s="1"/>
  <c r="N125" i="2"/>
  <c r="O125" i="2" s="1"/>
  <c r="N126" i="2"/>
  <c r="O126" i="2" s="1"/>
  <c r="N127" i="2"/>
  <c r="N128" i="2"/>
  <c r="O128" i="2" s="1"/>
  <c r="N129" i="2"/>
  <c r="O129" i="2" s="1"/>
  <c r="N130" i="2"/>
  <c r="N131" i="2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N139" i="2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N147" i="2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N155" i="2"/>
  <c r="N156" i="2"/>
  <c r="N157" i="2"/>
  <c r="O157" i="2" s="1"/>
  <c r="N158" i="2"/>
  <c r="O158" i="2" s="1"/>
  <c r="N159" i="2"/>
  <c r="N160" i="2"/>
  <c r="O160" i="2" s="1"/>
  <c r="N161" i="2"/>
  <c r="O161" i="2" s="1"/>
  <c r="N162" i="2"/>
  <c r="N163" i="2"/>
  <c r="N164" i="2"/>
  <c r="O164" i="2" s="1"/>
  <c r="N165" i="2"/>
  <c r="O165" i="2" s="1"/>
  <c r="N166" i="2"/>
  <c r="O166" i="2" s="1"/>
  <c r="N167" i="2"/>
  <c r="O167" i="2" s="1"/>
  <c r="N168" i="2"/>
  <c r="N169" i="2"/>
  <c r="O169" i="2" s="1"/>
  <c r="N170" i="2"/>
  <c r="N171" i="2"/>
  <c r="N172" i="2"/>
  <c r="O172" i="2" s="1"/>
  <c r="N173" i="2"/>
  <c r="O173" i="2" s="1"/>
  <c r="N174" i="2"/>
  <c r="O174" i="2" s="1"/>
  <c r="N175" i="2"/>
  <c r="O175" i="2" s="1"/>
  <c r="N176" i="2"/>
  <c r="N177" i="2"/>
  <c r="O177" i="2" s="1"/>
  <c r="N178" i="2"/>
  <c r="N179" i="2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N187" i="2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N194" i="2"/>
  <c r="N195" i="2"/>
  <c r="N196" i="2"/>
  <c r="O196" i="2" s="1"/>
  <c r="N197" i="2"/>
  <c r="O197" i="2" s="1"/>
  <c r="N198" i="2"/>
  <c r="O198" i="2" s="1"/>
  <c r="N199" i="2"/>
  <c r="N200" i="2"/>
  <c r="O200" i="2" s="1"/>
  <c r="N201" i="2"/>
  <c r="O201" i="2" s="1"/>
  <c r="N202" i="2"/>
  <c r="N203" i="2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N211" i="2"/>
  <c r="N212" i="2"/>
  <c r="O212" i="2" s="1"/>
  <c r="N213" i="2"/>
  <c r="O213" i="2" s="1"/>
  <c r="N214" i="2"/>
  <c r="O214" i="2" s="1"/>
  <c r="N215" i="2"/>
  <c r="N216" i="2"/>
  <c r="O216" i="2" s="1"/>
  <c r="N217" i="2"/>
  <c r="N218" i="2"/>
  <c r="N219" i="2"/>
  <c r="N220" i="2"/>
  <c r="O220" i="2" s="1"/>
  <c r="N221" i="2"/>
  <c r="O221" i="2" s="1"/>
  <c r="N222" i="2"/>
  <c r="O222" i="2" s="1"/>
  <c r="N223" i="2"/>
  <c r="N224" i="2"/>
  <c r="O224" i="2" s="1"/>
  <c r="N225" i="2"/>
  <c r="O225" i="2" s="1"/>
  <c r="N226" i="2"/>
  <c r="N227" i="2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N235" i="2"/>
  <c r="N236" i="2"/>
  <c r="O236" i="2" s="1"/>
  <c r="N237" i="2"/>
  <c r="O237" i="2" s="1"/>
  <c r="N238" i="2"/>
  <c r="O238" i="2" s="1"/>
  <c r="N239" i="2"/>
  <c r="N240" i="2"/>
  <c r="O240" i="2" s="1"/>
  <c r="N241" i="2"/>
  <c r="O241" i="2" s="1"/>
  <c r="N242" i="2"/>
  <c r="N243" i="2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N251" i="2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N258" i="2"/>
  <c r="N259" i="2"/>
  <c r="N260" i="2"/>
  <c r="O260" i="2" s="1"/>
  <c r="N261" i="2"/>
  <c r="O261" i="2" s="1"/>
  <c r="N262" i="2"/>
  <c r="O262" i="2" s="1"/>
  <c r="N263" i="2"/>
  <c r="N264" i="2"/>
  <c r="O264" i="2" s="1"/>
  <c r="N265" i="2"/>
  <c r="O265" i="2" s="1"/>
  <c r="N266" i="2"/>
  <c r="N267" i="2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N274" i="2"/>
  <c r="N275" i="2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N283" i="2"/>
  <c r="N284" i="2"/>
  <c r="O284" i="2" s="1"/>
  <c r="N285" i="2"/>
  <c r="O285" i="2" s="1"/>
  <c r="N286" i="2"/>
  <c r="O286" i="2" s="1"/>
  <c r="N287" i="2"/>
  <c r="N288" i="2"/>
  <c r="O288" i="2" s="1"/>
  <c r="N289" i="2"/>
  <c r="O289" i="2" s="1"/>
  <c r="N290" i="2"/>
  <c r="N291" i="2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N299" i="2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N307" i="2"/>
  <c r="N308" i="2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N315" i="2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N322" i="2"/>
  <c r="N323" i="2"/>
  <c r="N324" i="2"/>
  <c r="O324" i="2" s="1"/>
  <c r="N325" i="2"/>
  <c r="O325" i="2" s="1"/>
  <c r="N326" i="2"/>
  <c r="O326" i="2" s="1"/>
  <c r="N327" i="2"/>
  <c r="N328" i="2"/>
  <c r="O328" i="2" s="1"/>
  <c r="N329" i="2"/>
  <c r="O329" i="2" s="1"/>
  <c r="N330" i="2"/>
  <c r="N331" i="2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N339" i="2"/>
  <c r="N340" i="2"/>
  <c r="O340" i="2" s="1"/>
  <c r="N341" i="2"/>
  <c r="O341" i="2" s="1"/>
  <c r="N342" i="2"/>
  <c r="O342" i="2" s="1"/>
  <c r="N343" i="2"/>
  <c r="N344" i="2"/>
  <c r="O344" i="2" s="1"/>
  <c r="N345" i="2"/>
  <c r="O345" i="2" s="1"/>
  <c r="N346" i="2"/>
  <c r="N347" i="2"/>
  <c r="N348" i="2"/>
  <c r="O348" i="2" s="1"/>
  <c r="N349" i="2"/>
  <c r="O349" i="2" s="1"/>
  <c r="N350" i="2"/>
  <c r="O350" i="2" s="1"/>
  <c r="N351" i="2"/>
  <c r="N352" i="2"/>
  <c r="O352" i="2" s="1"/>
  <c r="N353" i="2"/>
  <c r="O353" i="2" s="1"/>
  <c r="N354" i="2"/>
  <c r="N355" i="2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N363" i="2"/>
  <c r="N364" i="2"/>
  <c r="O364" i="2" s="1"/>
  <c r="N365" i="2"/>
  <c r="O365" i="2" s="1"/>
  <c r="N366" i="2"/>
  <c r="O366" i="2" s="1"/>
  <c r="N367" i="2"/>
  <c r="O367" i="2" s="1"/>
  <c r="N368" i="2"/>
  <c r="N369" i="2"/>
  <c r="O369" i="2" s="1"/>
  <c r="N370" i="2"/>
  <c r="N371" i="2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N379" i="2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N387" i="2"/>
  <c r="N388" i="2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N395" i="2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N402" i="2"/>
  <c r="N403" i="2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N410" i="2"/>
  <c r="N411" i="2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N419" i="2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N426" i="2"/>
  <c r="N427" i="2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N435" i="2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N443" i="2"/>
  <c r="N444" i="2"/>
  <c r="O444" i="2" s="1"/>
  <c r="N445" i="2"/>
  <c r="O445" i="2" s="1"/>
  <c r="N446" i="2"/>
  <c r="O446" i="2" s="1"/>
  <c r="N447" i="2"/>
  <c r="O447" i="2" s="1"/>
  <c r="N448" i="2"/>
  <c r="N449" i="2"/>
  <c r="O449" i="2" s="1"/>
  <c r="N450" i="2"/>
  <c r="N451" i="2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N459" i="2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N467" i="2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N475" i="2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N483" i="2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N490" i="2"/>
  <c r="N491" i="2"/>
  <c r="N492" i="2"/>
  <c r="O492" i="2" s="1"/>
  <c r="N493" i="2"/>
  <c r="O493" i="2" s="1"/>
  <c r="N494" i="2"/>
  <c r="O494" i="2" s="1"/>
  <c r="N495" i="2"/>
  <c r="O495" i="2" s="1"/>
  <c r="N496" i="2"/>
  <c r="N497" i="2"/>
  <c r="O497" i="2" s="1"/>
  <c r="N498" i="2"/>
  <c r="N499" i="2"/>
  <c r="N500" i="2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N507" i="2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N515" i="2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N523" i="2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N531" i="2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N539" i="2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N546" i="2"/>
  <c r="N547" i="2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N555" i="2"/>
  <c r="N556" i="2"/>
  <c r="O556" i="2" s="1"/>
  <c r="N557" i="2"/>
  <c r="O557" i="2" s="1"/>
  <c r="N558" i="2"/>
  <c r="O558" i="2" s="1"/>
  <c r="N559" i="2"/>
  <c r="O559" i="2" s="1"/>
  <c r="N560" i="2"/>
  <c r="N561" i="2"/>
  <c r="N562" i="2"/>
  <c r="N563" i="2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N571" i="2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N579" i="2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N587" i="2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N595" i="2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N603" i="2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N610" i="2"/>
  <c r="N611" i="2"/>
  <c r="N612" i="2"/>
  <c r="N613" i="2"/>
  <c r="O613" i="2" s="1"/>
  <c r="N614" i="2"/>
  <c r="O614" i="2" s="1"/>
  <c r="N615" i="2"/>
  <c r="N616" i="2"/>
  <c r="O616" i="2" s="1"/>
  <c r="N617" i="2"/>
  <c r="O617" i="2" s="1"/>
  <c r="N618" i="2"/>
  <c r="N619" i="2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N626" i="2"/>
  <c r="N627" i="2"/>
  <c r="N628" i="2"/>
  <c r="O628" i="2" s="1"/>
  <c r="N629" i="2"/>
  <c r="O629" i="2" s="1"/>
  <c r="N630" i="2"/>
  <c r="O630" i="2" s="1"/>
  <c r="N631" i="2"/>
  <c r="N632" i="2"/>
  <c r="O632" i="2" s="1"/>
  <c r="N633" i="2"/>
  <c r="O633" i="2" s="1"/>
  <c r="N634" i="2"/>
  <c r="N635" i="2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N643" i="2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N651" i="2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N659" i="2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N667" i="2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N674" i="2"/>
  <c r="N675" i="2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N683" i="2"/>
  <c r="N684" i="2"/>
  <c r="O684" i="2" s="1"/>
  <c r="N685" i="2"/>
  <c r="O685" i="2" s="1"/>
  <c r="N686" i="2"/>
  <c r="O686" i="2" s="1"/>
  <c r="N687" i="2"/>
  <c r="O687" i="2" s="1"/>
  <c r="N688" i="2"/>
  <c r="N689" i="2"/>
  <c r="N690" i="2"/>
  <c r="N691" i="2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N699" i="2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N707" i="2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N715" i="2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N723" i="2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N731" i="2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N738" i="2"/>
  <c r="N739" i="2"/>
  <c r="N740" i="2"/>
  <c r="N741" i="2"/>
  <c r="O741" i="2" s="1"/>
  <c r="N742" i="2"/>
  <c r="O742" i="2" s="1"/>
  <c r="N743" i="2"/>
  <c r="N744" i="2"/>
  <c r="O744" i="2" s="1"/>
  <c r="N745" i="2"/>
  <c r="O745" i="2" s="1"/>
  <c r="N746" i="2"/>
  <c r="N747" i="2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N754" i="2"/>
  <c r="N755" i="2"/>
  <c r="N756" i="2"/>
  <c r="O756" i="2" s="1"/>
  <c r="N757" i="2"/>
  <c r="O757" i="2" s="1"/>
  <c r="N758" i="2"/>
  <c r="O758" i="2" s="1"/>
  <c r="N759" i="2"/>
  <c r="N760" i="2"/>
  <c r="O760" i="2" s="1"/>
  <c r="N761" i="2"/>
  <c r="O761" i="2" s="1"/>
  <c r="N762" i="2"/>
  <c r="N763" i="2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N771" i="2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N779" i="2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N787" i="2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N795" i="2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N802" i="2"/>
  <c r="N803" i="2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N811" i="2"/>
  <c r="N812" i="2"/>
  <c r="O812" i="2" s="1"/>
  <c r="N813" i="2"/>
  <c r="O813" i="2" s="1"/>
  <c r="N814" i="2"/>
  <c r="O814" i="2" s="1"/>
  <c r="N815" i="2"/>
  <c r="O815" i="2" s="1"/>
  <c r="N816" i="2"/>
  <c r="N817" i="2"/>
  <c r="N818" i="2"/>
  <c r="N819" i="2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N827" i="2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N835" i="2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N843" i="2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N850" i="2"/>
  <c r="N851" i="2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N859" i="2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N867" i="2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N875" i="2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N882" i="2"/>
  <c r="N883" i="2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N891" i="2"/>
  <c r="N892" i="2"/>
  <c r="O892" i="2" s="1"/>
  <c r="N893" i="2"/>
  <c r="O893" i="2" s="1"/>
  <c r="N894" i="2"/>
  <c r="O894" i="2" s="1"/>
  <c r="N895" i="2"/>
  <c r="O895" i="2" s="1"/>
  <c r="N896" i="2"/>
  <c r="O896" i="2" s="1"/>
  <c r="N897" i="2"/>
  <c r="O897" i="2" s="1"/>
  <c r="N898" i="2"/>
  <c r="N899" i="2"/>
  <c r="N900" i="2"/>
  <c r="O900" i="2" s="1"/>
  <c r="N901" i="2"/>
  <c r="O901" i="2" s="1"/>
  <c r="N902" i="2"/>
  <c r="O902" i="2" s="1"/>
  <c r="N903" i="2"/>
  <c r="O903" i="2" s="1"/>
  <c r="N904" i="2"/>
  <c r="O904" i="2" s="1"/>
  <c r="N905" i="2"/>
  <c r="O905" i="2" s="1"/>
  <c r="N906" i="2"/>
  <c r="N907" i="2"/>
  <c r="N908" i="2"/>
  <c r="O908" i="2" s="1"/>
  <c r="N909" i="2"/>
  <c r="O909" i="2" s="1"/>
  <c r="N910" i="2"/>
  <c r="O910" i="2" s="1"/>
  <c r="N911" i="2"/>
  <c r="O911" i="2" s="1"/>
  <c r="N912" i="2"/>
  <c r="O912" i="2" s="1"/>
  <c r="N913" i="2"/>
  <c r="N914" i="2"/>
  <c r="N915" i="2"/>
  <c r="N916" i="2"/>
  <c r="O916" i="2" s="1"/>
  <c r="N917" i="2"/>
  <c r="O917" i="2" s="1"/>
  <c r="N918" i="2"/>
  <c r="O918" i="2" s="1"/>
  <c r="N919" i="2"/>
  <c r="O919" i="2" s="1"/>
  <c r="N920" i="2"/>
  <c r="O920" i="2" s="1"/>
  <c r="N921" i="2"/>
  <c r="O921" i="2" s="1"/>
  <c r="N922" i="2"/>
  <c r="N923" i="2"/>
  <c r="N924" i="2"/>
  <c r="O924" i="2" s="1"/>
  <c r="N925" i="2"/>
  <c r="O925" i="2" s="1"/>
  <c r="N926" i="2"/>
  <c r="O926" i="2" s="1"/>
  <c r="N927" i="2"/>
  <c r="O927" i="2" s="1"/>
  <c r="N928" i="2"/>
  <c r="O928" i="2" s="1"/>
  <c r="N929" i="2"/>
  <c r="O929" i="2" s="1"/>
  <c r="N930" i="2"/>
  <c r="N931" i="2"/>
  <c r="N932" i="2"/>
  <c r="O932" i="2" s="1"/>
  <c r="N933" i="2"/>
  <c r="O933" i="2" s="1"/>
  <c r="N934" i="2"/>
  <c r="O934" i="2" s="1"/>
  <c r="N935" i="2"/>
  <c r="O935" i="2" s="1"/>
  <c r="N936" i="2"/>
  <c r="O936" i="2" s="1"/>
  <c r="N937" i="2"/>
  <c r="O937" i="2" s="1"/>
  <c r="N938" i="2"/>
  <c r="N939" i="2"/>
  <c r="N940" i="2"/>
  <c r="O940" i="2" s="1"/>
  <c r="N941" i="2"/>
  <c r="O941" i="2" s="1"/>
  <c r="N942" i="2"/>
  <c r="O942" i="2" s="1"/>
  <c r="N943" i="2"/>
  <c r="O943" i="2" s="1"/>
  <c r="N944" i="2"/>
  <c r="O944" i="2" s="1"/>
  <c r="N945" i="2"/>
  <c r="N946" i="2"/>
  <c r="N947" i="2"/>
  <c r="N948" i="2"/>
  <c r="O948" i="2" s="1"/>
  <c r="N949" i="2"/>
  <c r="O949" i="2" s="1"/>
  <c r="N950" i="2"/>
  <c r="O950" i="2" s="1"/>
  <c r="N951" i="2"/>
  <c r="O951" i="2" s="1"/>
  <c r="N952" i="2"/>
  <c r="O952" i="2" s="1"/>
  <c r="N953" i="2"/>
  <c r="O953" i="2" s="1"/>
  <c r="N954" i="2"/>
  <c r="N955" i="2"/>
  <c r="N956" i="2"/>
  <c r="O956" i="2" s="1"/>
  <c r="N957" i="2"/>
  <c r="O957" i="2" s="1"/>
  <c r="N958" i="2"/>
  <c r="O958" i="2" s="1"/>
  <c r="N959" i="2"/>
  <c r="O959" i="2" s="1"/>
  <c r="N960" i="2"/>
  <c r="O960" i="2" s="1"/>
  <c r="N961" i="2"/>
  <c r="O961" i="2" s="1"/>
  <c r="N962" i="2"/>
  <c r="N963" i="2"/>
  <c r="N964" i="2"/>
  <c r="O964" i="2" s="1"/>
  <c r="N965" i="2"/>
  <c r="O965" i="2" s="1"/>
  <c r="N966" i="2"/>
  <c r="O966" i="2" s="1"/>
  <c r="N967" i="2"/>
  <c r="O967" i="2" s="1"/>
  <c r="N968" i="2"/>
  <c r="O968" i="2" s="1"/>
  <c r="N969" i="2"/>
  <c r="O969" i="2" s="1"/>
  <c r="N970" i="2"/>
  <c r="N971" i="2"/>
  <c r="N972" i="2"/>
  <c r="O972" i="2" s="1"/>
  <c r="N973" i="2"/>
  <c r="O973" i="2" s="1"/>
  <c r="N974" i="2"/>
  <c r="O974" i="2" s="1"/>
  <c r="N975" i="2"/>
  <c r="O975" i="2" s="1"/>
  <c r="N976" i="2"/>
  <c r="O976" i="2" s="1"/>
  <c r="N977" i="2"/>
  <c r="N978" i="2"/>
  <c r="N979" i="2"/>
  <c r="N980" i="2"/>
  <c r="O980" i="2" s="1"/>
  <c r="N981" i="2"/>
  <c r="O981" i="2" s="1"/>
  <c r="N982" i="2"/>
  <c r="O982" i="2" s="1"/>
  <c r="N983" i="2"/>
  <c r="O983" i="2" s="1"/>
  <c r="N984" i="2"/>
  <c r="O984" i="2" s="1"/>
  <c r="N985" i="2"/>
  <c r="O985" i="2" s="1"/>
  <c r="N986" i="2"/>
  <c r="N987" i="2"/>
  <c r="N988" i="2"/>
  <c r="O988" i="2" s="1"/>
  <c r="N989" i="2"/>
  <c r="O989" i="2" s="1"/>
  <c r="N990" i="2"/>
  <c r="O990" i="2" s="1"/>
  <c r="N991" i="2"/>
  <c r="O991" i="2" s="1"/>
  <c r="N992" i="2"/>
  <c r="O992" i="2" s="1"/>
  <c r="N993" i="2"/>
  <c r="O993" i="2" s="1"/>
  <c r="N994" i="2"/>
  <c r="N995" i="2"/>
  <c r="N996" i="2"/>
  <c r="O996" i="2" s="1"/>
  <c r="N997" i="2"/>
  <c r="O997" i="2" s="1"/>
  <c r="N998" i="2"/>
  <c r="O998" i="2" s="1"/>
  <c r="N999" i="2"/>
  <c r="O999" i="2" s="1"/>
  <c r="N1000" i="2"/>
  <c r="O1000" i="2" s="1"/>
  <c r="N1001" i="2"/>
  <c r="O1001" i="2" s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L2" i="2"/>
  <c r="L3" i="2"/>
  <c r="M3" i="2" s="1"/>
  <c r="L4" i="2"/>
  <c r="L5" i="2"/>
  <c r="L6" i="2"/>
  <c r="L7" i="2"/>
  <c r="L8" i="2"/>
  <c r="L9" i="2"/>
  <c r="L10" i="2"/>
  <c r="L11" i="2"/>
  <c r="M11" i="2" s="1"/>
  <c r="L12" i="2"/>
  <c r="L13" i="2"/>
  <c r="M13" i="2" s="1"/>
  <c r="L14" i="2"/>
  <c r="L15" i="2"/>
  <c r="L16" i="2"/>
  <c r="L17" i="2"/>
  <c r="L18" i="2"/>
  <c r="L19" i="2"/>
  <c r="M19" i="2" s="1"/>
  <c r="L20" i="2"/>
  <c r="L21" i="2"/>
  <c r="L22" i="2"/>
  <c r="L23" i="2"/>
  <c r="L24" i="2"/>
  <c r="M24" i="2" s="1"/>
  <c r="L25" i="2"/>
  <c r="L26" i="2"/>
  <c r="L27" i="2"/>
  <c r="M27" i="2" s="1"/>
  <c r="R27" i="2" s="1"/>
  <c r="L28" i="2"/>
  <c r="L29" i="2"/>
  <c r="L30" i="2"/>
  <c r="L31" i="2"/>
  <c r="L32" i="2"/>
  <c r="L33" i="2"/>
  <c r="L34" i="2"/>
  <c r="M34" i="2" s="1"/>
  <c r="L35" i="2"/>
  <c r="D35" i="5" s="1"/>
  <c r="L36" i="2"/>
  <c r="L37" i="2"/>
  <c r="L38" i="2"/>
  <c r="L39" i="2"/>
  <c r="L40" i="2"/>
  <c r="L41" i="2"/>
  <c r="L42" i="2"/>
  <c r="M42" i="2" s="1"/>
  <c r="L43" i="2"/>
  <c r="M43" i="2" s="1"/>
  <c r="L44" i="2"/>
  <c r="L45" i="2"/>
  <c r="L46" i="2"/>
  <c r="L47" i="2"/>
  <c r="L48" i="2"/>
  <c r="L49" i="2"/>
  <c r="M49" i="2" s="1"/>
  <c r="R49" i="2" s="1"/>
  <c r="L50" i="2"/>
  <c r="M50" i="2" s="1"/>
  <c r="L51" i="2"/>
  <c r="M51" i="2" s="1"/>
  <c r="L52" i="2"/>
  <c r="L53" i="2"/>
  <c r="L54" i="2"/>
  <c r="L55" i="2"/>
  <c r="L56" i="2"/>
  <c r="L57" i="2"/>
  <c r="L58" i="2"/>
  <c r="M58" i="2" s="1"/>
  <c r="L59" i="2"/>
  <c r="M59" i="2" s="1"/>
  <c r="R59" i="2" s="1"/>
  <c r="L60" i="2"/>
  <c r="L61" i="2"/>
  <c r="L62" i="2"/>
  <c r="L63" i="2"/>
  <c r="L64" i="2"/>
  <c r="L65" i="2"/>
  <c r="L66" i="2"/>
  <c r="M66" i="2" s="1"/>
  <c r="L67" i="2"/>
  <c r="M67" i="2" s="1"/>
  <c r="L68" i="2"/>
  <c r="L69" i="2"/>
  <c r="D69" i="5" s="1"/>
  <c r="L70" i="2"/>
  <c r="L71" i="2"/>
  <c r="L72" i="2"/>
  <c r="L73" i="2"/>
  <c r="L74" i="2"/>
  <c r="M74" i="2" s="1"/>
  <c r="L75" i="2"/>
  <c r="M75" i="2" s="1"/>
  <c r="L76" i="2"/>
  <c r="L77" i="2"/>
  <c r="L78" i="2"/>
  <c r="L79" i="2"/>
  <c r="L80" i="2"/>
  <c r="L81" i="2"/>
  <c r="L82" i="2"/>
  <c r="M82" i="2" s="1"/>
  <c r="L83" i="2"/>
  <c r="M83" i="2" s="1"/>
  <c r="L84" i="2"/>
  <c r="M84" i="2" s="1"/>
  <c r="R84" i="2" s="1"/>
  <c r="L85" i="2"/>
  <c r="L86" i="2"/>
  <c r="L87" i="2"/>
  <c r="L88" i="2"/>
  <c r="L89" i="2"/>
  <c r="L90" i="2"/>
  <c r="M90" i="2" s="1"/>
  <c r="L91" i="2"/>
  <c r="M91" i="2" s="1"/>
  <c r="R91" i="2" s="1"/>
  <c r="L92" i="2"/>
  <c r="L93" i="2"/>
  <c r="L94" i="2"/>
  <c r="L95" i="2"/>
  <c r="L96" i="2"/>
  <c r="L97" i="2"/>
  <c r="L98" i="2"/>
  <c r="M98" i="2" s="1"/>
  <c r="L99" i="2"/>
  <c r="M99" i="2" s="1"/>
  <c r="L100" i="2"/>
  <c r="L101" i="2"/>
  <c r="L102" i="2"/>
  <c r="L103" i="2"/>
  <c r="L104" i="2"/>
  <c r="L105" i="2"/>
  <c r="L106" i="2"/>
  <c r="M106" i="2" s="1"/>
  <c r="L107" i="2"/>
  <c r="M107" i="2" s="1"/>
  <c r="L108" i="2"/>
  <c r="L109" i="2"/>
  <c r="L110" i="2"/>
  <c r="L111" i="2"/>
  <c r="L112" i="2"/>
  <c r="L113" i="2"/>
  <c r="M113" i="2" s="1"/>
  <c r="R113" i="2" s="1"/>
  <c r="L114" i="2"/>
  <c r="M114" i="2" s="1"/>
  <c r="L115" i="2"/>
  <c r="M115" i="2" s="1"/>
  <c r="L116" i="2"/>
  <c r="L117" i="2"/>
  <c r="L118" i="2"/>
  <c r="L119" i="2"/>
  <c r="L120" i="2"/>
  <c r="L121" i="2"/>
  <c r="L122" i="2"/>
  <c r="D122" i="5" s="1"/>
  <c r="L123" i="2"/>
  <c r="M123" i="2" s="1"/>
  <c r="R123" i="2" s="1"/>
  <c r="L124" i="2"/>
  <c r="L125" i="2"/>
  <c r="L126" i="2"/>
  <c r="L127" i="2"/>
  <c r="L128" i="2"/>
  <c r="L129" i="2"/>
  <c r="L130" i="2"/>
  <c r="M130" i="2" s="1"/>
  <c r="L131" i="2"/>
  <c r="M131" i="2" s="1"/>
  <c r="L132" i="2"/>
  <c r="L133" i="2"/>
  <c r="L134" i="2"/>
  <c r="L135" i="2"/>
  <c r="L136" i="2"/>
  <c r="L137" i="2"/>
  <c r="L138" i="2"/>
  <c r="M138" i="2" s="1"/>
  <c r="L139" i="2"/>
  <c r="M139" i="2" s="1"/>
  <c r="L140" i="2"/>
  <c r="L141" i="2"/>
  <c r="L142" i="2"/>
  <c r="L143" i="2"/>
  <c r="L144" i="2"/>
  <c r="L145" i="2"/>
  <c r="L146" i="2"/>
  <c r="M146" i="2" s="1"/>
  <c r="L147" i="2"/>
  <c r="M147" i="2" s="1"/>
  <c r="L148" i="2"/>
  <c r="M148" i="2" s="1"/>
  <c r="R148" i="2" s="1"/>
  <c r="L149" i="2"/>
  <c r="D149" i="5" s="1"/>
  <c r="L150" i="2"/>
  <c r="L151" i="2"/>
  <c r="L152" i="2"/>
  <c r="L153" i="2"/>
  <c r="L154" i="2"/>
  <c r="M154" i="2" s="1"/>
  <c r="L155" i="2"/>
  <c r="M155" i="2" s="1"/>
  <c r="R155" i="2" s="1"/>
  <c r="L156" i="2"/>
  <c r="L157" i="2"/>
  <c r="L158" i="2"/>
  <c r="L159" i="2"/>
  <c r="L160" i="2"/>
  <c r="L161" i="2"/>
  <c r="L162" i="2"/>
  <c r="M162" i="2" s="1"/>
  <c r="L163" i="2"/>
  <c r="M163" i="2" s="1"/>
  <c r="L164" i="2"/>
  <c r="L165" i="2"/>
  <c r="D165" i="5" s="1"/>
  <c r="L166" i="2"/>
  <c r="L167" i="2"/>
  <c r="L168" i="2"/>
  <c r="L169" i="2"/>
  <c r="L170" i="2"/>
  <c r="M170" i="2" s="1"/>
  <c r="L171" i="2"/>
  <c r="M171" i="2" s="1"/>
  <c r="L172" i="2"/>
  <c r="L173" i="2"/>
  <c r="L174" i="2"/>
  <c r="L175" i="2"/>
  <c r="L176" i="2"/>
  <c r="L177" i="2"/>
  <c r="M177" i="2" s="1"/>
  <c r="R177" i="2" s="1"/>
  <c r="L178" i="2"/>
  <c r="M178" i="2" s="1"/>
  <c r="L179" i="2"/>
  <c r="M179" i="2" s="1"/>
  <c r="L180" i="2"/>
  <c r="L181" i="2"/>
  <c r="L182" i="2"/>
  <c r="L183" i="2"/>
  <c r="L184" i="2"/>
  <c r="L185" i="2"/>
  <c r="L186" i="2"/>
  <c r="M186" i="2" s="1"/>
  <c r="L187" i="2"/>
  <c r="M187" i="2" s="1"/>
  <c r="R187" i="2" s="1"/>
  <c r="L188" i="2"/>
  <c r="L189" i="2"/>
  <c r="L190" i="2"/>
  <c r="L191" i="2"/>
  <c r="L192" i="2"/>
  <c r="L193" i="2"/>
  <c r="L194" i="2"/>
  <c r="M194" i="2" s="1"/>
  <c r="L195" i="2"/>
  <c r="M195" i="2" s="1"/>
  <c r="L196" i="2"/>
  <c r="L197" i="2"/>
  <c r="L198" i="2"/>
  <c r="L199" i="2"/>
  <c r="L200" i="2"/>
  <c r="L201" i="2"/>
  <c r="L202" i="2"/>
  <c r="M202" i="2" s="1"/>
  <c r="L203" i="2"/>
  <c r="M203" i="2" s="1"/>
  <c r="L204" i="2"/>
  <c r="L205" i="2"/>
  <c r="L206" i="2"/>
  <c r="L207" i="2"/>
  <c r="L208" i="2"/>
  <c r="L209" i="2"/>
  <c r="L210" i="2"/>
  <c r="M210" i="2" s="1"/>
  <c r="L211" i="2"/>
  <c r="M211" i="2" s="1"/>
  <c r="L212" i="2"/>
  <c r="M212" i="2" s="1"/>
  <c r="R212" i="2" s="1"/>
  <c r="L213" i="2"/>
  <c r="L214" i="2"/>
  <c r="L215" i="2"/>
  <c r="L216" i="2"/>
  <c r="L217" i="2"/>
  <c r="L218" i="2"/>
  <c r="M218" i="2" s="1"/>
  <c r="L219" i="2"/>
  <c r="M219" i="2" s="1"/>
  <c r="R219" i="2" s="1"/>
  <c r="L220" i="2"/>
  <c r="L221" i="2"/>
  <c r="L222" i="2"/>
  <c r="L223" i="2"/>
  <c r="L224" i="2"/>
  <c r="L225" i="2"/>
  <c r="L226" i="2"/>
  <c r="M226" i="2" s="1"/>
  <c r="L227" i="2"/>
  <c r="M227" i="2" s="1"/>
  <c r="L228" i="2"/>
  <c r="L229" i="2"/>
  <c r="L230" i="2"/>
  <c r="L231" i="2"/>
  <c r="L232" i="2"/>
  <c r="L233" i="2"/>
  <c r="L234" i="2"/>
  <c r="M234" i="2" s="1"/>
  <c r="L235" i="2"/>
  <c r="M235" i="2" s="1"/>
  <c r="L236" i="2"/>
  <c r="L237" i="2"/>
  <c r="L238" i="2"/>
  <c r="L239" i="2"/>
  <c r="L240" i="2"/>
  <c r="L241" i="2"/>
  <c r="M241" i="2" s="1"/>
  <c r="R241" i="2" s="1"/>
  <c r="L242" i="2"/>
  <c r="M242" i="2" s="1"/>
  <c r="L243" i="2"/>
  <c r="M243" i="2" s="1"/>
  <c r="L244" i="2"/>
  <c r="L245" i="2"/>
  <c r="L246" i="2"/>
  <c r="L247" i="2"/>
  <c r="L248" i="2"/>
  <c r="L249" i="2"/>
  <c r="L250" i="2"/>
  <c r="D250" i="5" s="1"/>
  <c r="L251" i="2"/>
  <c r="M251" i="2" s="1"/>
  <c r="R251" i="2" s="1"/>
  <c r="L252" i="2"/>
  <c r="L253" i="2"/>
  <c r="L254" i="2"/>
  <c r="L255" i="2"/>
  <c r="L256" i="2"/>
  <c r="L257" i="2"/>
  <c r="L258" i="2"/>
  <c r="M258" i="2" s="1"/>
  <c r="L259" i="2"/>
  <c r="M259" i="2" s="1"/>
  <c r="L260" i="2"/>
  <c r="L261" i="2"/>
  <c r="L262" i="2"/>
  <c r="L263" i="2"/>
  <c r="L264" i="2"/>
  <c r="L265" i="2"/>
  <c r="L266" i="2"/>
  <c r="L267" i="2"/>
  <c r="M267" i="2" s="1"/>
  <c r="L268" i="2"/>
  <c r="L269" i="2"/>
  <c r="L270" i="2"/>
  <c r="L271" i="2"/>
  <c r="L272" i="2"/>
  <c r="L273" i="2"/>
  <c r="L274" i="2"/>
  <c r="L275" i="2"/>
  <c r="M275" i="2" s="1"/>
  <c r="L276" i="2"/>
  <c r="L277" i="2"/>
  <c r="L278" i="2"/>
  <c r="L279" i="2"/>
  <c r="L280" i="2"/>
  <c r="L281" i="2"/>
  <c r="L282" i="2"/>
  <c r="L283" i="2"/>
  <c r="M283" i="2" s="1"/>
  <c r="R283" i="2" s="1"/>
  <c r="L284" i="2"/>
  <c r="L285" i="2"/>
  <c r="D285" i="5" s="1"/>
  <c r="L286" i="2"/>
  <c r="L287" i="2"/>
  <c r="L288" i="2"/>
  <c r="L289" i="2"/>
  <c r="M289" i="2" s="1"/>
  <c r="R289" i="2" s="1"/>
  <c r="L290" i="2"/>
  <c r="L291" i="2"/>
  <c r="M291" i="2" s="1"/>
  <c r="L292" i="2"/>
  <c r="L293" i="2"/>
  <c r="L294" i="2"/>
  <c r="L295" i="2"/>
  <c r="L296" i="2"/>
  <c r="L297" i="2"/>
  <c r="D297" i="5" s="1"/>
  <c r="L298" i="2"/>
  <c r="D298" i="5" s="1"/>
  <c r="L299" i="2"/>
  <c r="M299" i="2" s="1"/>
  <c r="L300" i="2"/>
  <c r="L301" i="2"/>
  <c r="L302" i="2"/>
  <c r="L303" i="2"/>
  <c r="L304" i="2"/>
  <c r="L305" i="2"/>
  <c r="L306" i="2"/>
  <c r="L307" i="2"/>
  <c r="M307" i="2" s="1"/>
  <c r="L308" i="2"/>
  <c r="L309" i="2"/>
  <c r="M309" i="2" s="1"/>
  <c r="R309" i="2" s="1"/>
  <c r="L310" i="2"/>
  <c r="L311" i="2"/>
  <c r="L312" i="2"/>
  <c r="L313" i="2"/>
  <c r="L314" i="2"/>
  <c r="L315" i="2"/>
  <c r="M315" i="2" s="1"/>
  <c r="R315" i="2" s="1"/>
  <c r="L316" i="2"/>
  <c r="L317" i="2"/>
  <c r="L318" i="2"/>
  <c r="L319" i="2"/>
  <c r="L320" i="2"/>
  <c r="L321" i="2"/>
  <c r="L322" i="2"/>
  <c r="L323" i="2"/>
  <c r="M323" i="2" s="1"/>
  <c r="R323" i="2" s="1"/>
  <c r="L324" i="2"/>
  <c r="L325" i="2"/>
  <c r="L326" i="2"/>
  <c r="L327" i="2"/>
  <c r="L328" i="2"/>
  <c r="L329" i="2"/>
  <c r="L330" i="2"/>
  <c r="L331" i="2"/>
  <c r="M331" i="2" s="1"/>
  <c r="L332" i="2"/>
  <c r="L333" i="2"/>
  <c r="M333" i="2" s="1"/>
  <c r="R333" i="2" s="1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M347" i="2" s="1"/>
  <c r="R347" i="2" s="1"/>
  <c r="L348" i="2"/>
  <c r="L349" i="2"/>
  <c r="L350" i="2"/>
  <c r="L351" i="2"/>
  <c r="L352" i="2"/>
  <c r="L353" i="2"/>
  <c r="L354" i="2"/>
  <c r="L355" i="2"/>
  <c r="M355" i="2" s="1"/>
  <c r="L356" i="2"/>
  <c r="L357" i="2"/>
  <c r="L358" i="2"/>
  <c r="L359" i="2"/>
  <c r="L360" i="2"/>
  <c r="L361" i="2"/>
  <c r="D361" i="5" s="1"/>
  <c r="L362" i="2"/>
  <c r="L363" i="2"/>
  <c r="M363" i="2" s="1"/>
  <c r="L364" i="2"/>
  <c r="M364" i="2" s="1"/>
  <c r="R364" i="2" s="1"/>
  <c r="L365" i="2"/>
  <c r="L366" i="2"/>
  <c r="L367" i="2"/>
  <c r="L368" i="2"/>
  <c r="L369" i="2"/>
  <c r="L370" i="2"/>
  <c r="L371" i="2"/>
  <c r="D371" i="5" s="1"/>
  <c r="L372" i="2"/>
  <c r="L373" i="2"/>
  <c r="L374" i="2"/>
  <c r="L375" i="2"/>
  <c r="L376" i="2"/>
  <c r="L377" i="2"/>
  <c r="L378" i="2"/>
  <c r="L379" i="2"/>
  <c r="M379" i="2" s="1"/>
  <c r="R379" i="2" s="1"/>
  <c r="L380" i="2"/>
  <c r="L381" i="2"/>
  <c r="L382" i="2"/>
  <c r="L383" i="2"/>
  <c r="L384" i="2"/>
  <c r="L385" i="2"/>
  <c r="L386" i="2"/>
  <c r="L387" i="2"/>
  <c r="M387" i="2" s="1"/>
  <c r="L388" i="2"/>
  <c r="L389" i="2"/>
  <c r="L390" i="2"/>
  <c r="L391" i="2"/>
  <c r="L392" i="2"/>
  <c r="L393" i="2"/>
  <c r="M393" i="2" s="1"/>
  <c r="R393" i="2" s="1"/>
  <c r="L394" i="2"/>
  <c r="L395" i="2"/>
  <c r="L396" i="2"/>
  <c r="L397" i="2"/>
  <c r="L398" i="2"/>
  <c r="L399" i="2"/>
  <c r="L400" i="2"/>
  <c r="L401" i="2"/>
  <c r="L402" i="2"/>
  <c r="L403" i="2"/>
  <c r="M403" i="2" s="1"/>
  <c r="L404" i="2"/>
  <c r="L405" i="2"/>
  <c r="L406" i="2"/>
  <c r="L407" i="2"/>
  <c r="L408" i="2"/>
  <c r="L409" i="2"/>
  <c r="L410" i="2"/>
  <c r="L411" i="2"/>
  <c r="M411" i="2" s="1"/>
  <c r="R411" i="2" s="1"/>
  <c r="L412" i="2"/>
  <c r="L413" i="2"/>
  <c r="D413" i="5" s="1"/>
  <c r="L414" i="2"/>
  <c r="D414" i="5" s="1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M427" i="2" s="1"/>
  <c r="L428" i="2"/>
  <c r="L429" i="2"/>
  <c r="L430" i="2"/>
  <c r="L431" i="2"/>
  <c r="L432" i="2"/>
  <c r="L433" i="2"/>
  <c r="L434" i="2"/>
  <c r="L435" i="2"/>
  <c r="M435" i="2" s="1"/>
  <c r="L436" i="2"/>
  <c r="L437" i="2"/>
  <c r="L438" i="2"/>
  <c r="L439" i="2"/>
  <c r="L440" i="2"/>
  <c r="M440" i="2" s="1"/>
  <c r="R440" i="2" s="1"/>
  <c r="L441" i="2"/>
  <c r="D441" i="5" s="1"/>
  <c r="L442" i="2"/>
  <c r="L443" i="2"/>
  <c r="M443" i="2" s="1"/>
  <c r="R443" i="2" s="1"/>
  <c r="L444" i="2"/>
  <c r="L445" i="2"/>
  <c r="L446" i="2"/>
  <c r="L447" i="2"/>
  <c r="L448" i="2"/>
  <c r="L449" i="2"/>
  <c r="L450" i="2"/>
  <c r="L451" i="2"/>
  <c r="M451" i="2" s="1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M464" i="2" s="1"/>
  <c r="R464" i="2" s="1"/>
  <c r="L465" i="2"/>
  <c r="L466" i="2"/>
  <c r="L467" i="2"/>
  <c r="M467" i="2" s="1"/>
  <c r="L468" i="2"/>
  <c r="L469" i="2"/>
  <c r="L470" i="2"/>
  <c r="L471" i="2"/>
  <c r="L472" i="2"/>
  <c r="L473" i="2"/>
  <c r="L474" i="2"/>
  <c r="L475" i="2"/>
  <c r="M475" i="2" s="1"/>
  <c r="R475" i="2" s="1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M491" i="2" s="1"/>
  <c r="L492" i="2"/>
  <c r="L493" i="2"/>
  <c r="L494" i="2"/>
  <c r="L495" i="2"/>
  <c r="L496" i="2"/>
  <c r="M496" i="2" s="1"/>
  <c r="L497" i="2"/>
  <c r="L498" i="2"/>
  <c r="L499" i="2"/>
  <c r="M499" i="2" s="1"/>
  <c r="L500" i="2"/>
  <c r="L501" i="2"/>
  <c r="D501" i="5" s="1"/>
  <c r="L502" i="2"/>
  <c r="L503" i="2"/>
  <c r="L504" i="2"/>
  <c r="L505" i="2"/>
  <c r="L506" i="2"/>
  <c r="L507" i="2"/>
  <c r="M507" i="2" s="1"/>
  <c r="R507" i="2" s="1"/>
  <c r="L508" i="2"/>
  <c r="L509" i="2"/>
  <c r="L510" i="2"/>
  <c r="L511" i="2"/>
  <c r="L512" i="2"/>
  <c r="L513" i="2"/>
  <c r="L514" i="2"/>
  <c r="L515" i="2"/>
  <c r="M515" i="2" s="1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M531" i="2" s="1"/>
  <c r="L532" i="2"/>
  <c r="L533" i="2"/>
  <c r="L534" i="2"/>
  <c r="L535" i="2"/>
  <c r="L536" i="2"/>
  <c r="L537" i="2"/>
  <c r="L538" i="2"/>
  <c r="L539" i="2"/>
  <c r="M539" i="2" s="1"/>
  <c r="R539" i="2" s="1"/>
  <c r="L540" i="2"/>
  <c r="L541" i="2"/>
  <c r="L542" i="2"/>
  <c r="L543" i="2"/>
  <c r="L544" i="2"/>
  <c r="L545" i="2"/>
  <c r="L546" i="2"/>
  <c r="L547" i="2"/>
  <c r="D547" i="5" s="1"/>
  <c r="L548" i="2"/>
  <c r="L549" i="2"/>
  <c r="L550" i="2"/>
  <c r="L551" i="2"/>
  <c r="L552" i="2"/>
  <c r="L553" i="2"/>
  <c r="L554" i="2"/>
  <c r="L555" i="2"/>
  <c r="M555" i="2" s="1"/>
  <c r="L556" i="2"/>
  <c r="L557" i="2"/>
  <c r="L558" i="2"/>
  <c r="L559" i="2"/>
  <c r="L560" i="2"/>
  <c r="L561" i="2"/>
  <c r="L562" i="2"/>
  <c r="L563" i="2"/>
  <c r="M563" i="2" s="1"/>
  <c r="L564" i="2"/>
  <c r="L565" i="2"/>
  <c r="L566" i="2"/>
  <c r="L567" i="2"/>
  <c r="L568" i="2"/>
  <c r="L569" i="2"/>
  <c r="L570" i="2"/>
  <c r="L571" i="2"/>
  <c r="M571" i="2" s="1"/>
  <c r="R571" i="2" s="1"/>
  <c r="L572" i="2"/>
  <c r="L573" i="2"/>
  <c r="D573" i="5" s="1"/>
  <c r="L574" i="2"/>
  <c r="D574" i="5" s="1"/>
  <c r="L575" i="2"/>
  <c r="L576" i="2"/>
  <c r="L577" i="2"/>
  <c r="L578" i="2"/>
  <c r="L579" i="2"/>
  <c r="M579" i="2" s="1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M595" i="2" s="1"/>
  <c r="L596" i="2"/>
  <c r="L597" i="2"/>
  <c r="L598" i="2"/>
  <c r="L599" i="2"/>
  <c r="L600" i="2"/>
  <c r="L601" i="2"/>
  <c r="L602" i="2"/>
  <c r="L603" i="2"/>
  <c r="M603" i="2" s="1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M619" i="2" s="1"/>
  <c r="L620" i="2"/>
  <c r="L621" i="2"/>
  <c r="L622" i="2"/>
  <c r="L623" i="2"/>
  <c r="L624" i="2"/>
  <c r="M624" i="2" s="1"/>
  <c r="L625" i="2"/>
  <c r="L626" i="2"/>
  <c r="L627" i="2"/>
  <c r="M627" i="2" s="1"/>
  <c r="L628" i="2"/>
  <c r="L629" i="2"/>
  <c r="L630" i="2"/>
  <c r="L631" i="2"/>
  <c r="L632" i="2"/>
  <c r="L633" i="2"/>
  <c r="L634" i="2"/>
  <c r="L635" i="2"/>
  <c r="M635" i="2" s="1"/>
  <c r="L636" i="2"/>
  <c r="L637" i="2"/>
  <c r="L638" i="2"/>
  <c r="L639" i="2"/>
  <c r="L640" i="2"/>
  <c r="L641" i="2"/>
  <c r="L642" i="2"/>
  <c r="L643" i="2"/>
  <c r="M643" i="2" s="1"/>
  <c r="L644" i="2"/>
  <c r="L645" i="2"/>
  <c r="D645" i="5" s="1"/>
  <c r="L646" i="2"/>
  <c r="L647" i="2"/>
  <c r="D647" i="5" s="1"/>
  <c r="L648" i="2"/>
  <c r="L649" i="2"/>
  <c r="L650" i="2"/>
  <c r="L651" i="2"/>
  <c r="L652" i="2"/>
  <c r="L653" i="2"/>
  <c r="L654" i="2"/>
  <c r="L655" i="2"/>
  <c r="L656" i="2"/>
  <c r="L657" i="2"/>
  <c r="D657" i="5" s="1"/>
  <c r="L658" i="2"/>
  <c r="L659" i="2"/>
  <c r="M659" i="2" s="1"/>
  <c r="L660" i="2"/>
  <c r="L661" i="2"/>
  <c r="L662" i="2"/>
  <c r="L663" i="2"/>
  <c r="L664" i="2"/>
  <c r="L665" i="2"/>
  <c r="L666" i="2"/>
  <c r="L667" i="2"/>
  <c r="M667" i="2" s="1"/>
  <c r="L668" i="2"/>
  <c r="L669" i="2"/>
  <c r="L670" i="2"/>
  <c r="L671" i="2"/>
  <c r="L672" i="2"/>
  <c r="L673" i="2"/>
  <c r="D673" i="5" s="1"/>
  <c r="L674" i="2"/>
  <c r="L675" i="2"/>
  <c r="L676" i="2"/>
  <c r="L677" i="2"/>
  <c r="L678" i="2"/>
  <c r="L679" i="2"/>
  <c r="L680" i="2"/>
  <c r="L681" i="2"/>
  <c r="L682" i="2"/>
  <c r="L683" i="2"/>
  <c r="M683" i="2" s="1"/>
  <c r="L684" i="2"/>
  <c r="L685" i="2"/>
  <c r="L686" i="2"/>
  <c r="L687" i="2"/>
  <c r="L688" i="2"/>
  <c r="L689" i="2"/>
  <c r="L690" i="2"/>
  <c r="L691" i="2"/>
  <c r="M691" i="2" s="1"/>
  <c r="L692" i="2"/>
  <c r="L693" i="2"/>
  <c r="M693" i="2" s="1"/>
  <c r="R693" i="2" s="1"/>
  <c r="L694" i="2"/>
  <c r="L695" i="2"/>
  <c r="L696" i="2"/>
  <c r="L697" i="2"/>
  <c r="L698" i="2"/>
  <c r="L699" i="2"/>
  <c r="M699" i="2" s="1"/>
  <c r="L700" i="2"/>
  <c r="L701" i="2"/>
  <c r="L702" i="2"/>
  <c r="L703" i="2"/>
  <c r="L704" i="2"/>
  <c r="L705" i="2"/>
  <c r="L706" i="2"/>
  <c r="L707" i="2"/>
  <c r="M707" i="2" s="1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M723" i="2" s="1"/>
  <c r="L724" i="2"/>
  <c r="L725" i="2"/>
  <c r="L726" i="2"/>
  <c r="L727" i="2"/>
  <c r="L728" i="2"/>
  <c r="L729" i="2"/>
  <c r="L730" i="2"/>
  <c r="L731" i="2"/>
  <c r="M731" i="2" s="1"/>
  <c r="L732" i="2"/>
  <c r="L733" i="2"/>
  <c r="L734" i="2"/>
  <c r="L735" i="2"/>
  <c r="L736" i="2"/>
  <c r="M736" i="2" s="1"/>
  <c r="R736" i="2" s="1"/>
  <c r="L737" i="2"/>
  <c r="D737" i="5" s="1"/>
  <c r="L738" i="2"/>
  <c r="L739" i="2"/>
  <c r="L740" i="2"/>
  <c r="L741" i="2"/>
  <c r="L742" i="2"/>
  <c r="L743" i="2"/>
  <c r="L744" i="2"/>
  <c r="L745" i="2"/>
  <c r="L746" i="2"/>
  <c r="L747" i="2"/>
  <c r="M747" i="2" s="1"/>
  <c r="L748" i="2"/>
  <c r="L749" i="2"/>
  <c r="L750" i="2"/>
  <c r="L751" i="2"/>
  <c r="L752" i="2"/>
  <c r="L753" i="2"/>
  <c r="L754" i="2"/>
  <c r="L755" i="2"/>
  <c r="M755" i="2" s="1"/>
  <c r="L756" i="2"/>
  <c r="L757" i="2"/>
  <c r="D757" i="5" s="1"/>
  <c r="L758" i="2"/>
  <c r="L759" i="2"/>
  <c r="L760" i="2"/>
  <c r="L761" i="2"/>
  <c r="L762" i="2"/>
  <c r="L763" i="2"/>
  <c r="M763" i="2" s="1"/>
  <c r="L764" i="2"/>
  <c r="L765" i="2"/>
  <c r="L766" i="2"/>
  <c r="L767" i="2"/>
  <c r="L768" i="2"/>
  <c r="L769" i="2"/>
  <c r="L770" i="2"/>
  <c r="M770" i="2" s="1"/>
  <c r="R770" i="2" s="1"/>
  <c r="L771" i="2"/>
  <c r="M771" i="2" s="1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D785" i="5" s="1"/>
  <c r="L786" i="2"/>
  <c r="L787" i="2"/>
  <c r="M787" i="2" s="1"/>
  <c r="L788" i="2"/>
  <c r="L789" i="2"/>
  <c r="L790" i="2"/>
  <c r="L791" i="2"/>
  <c r="L792" i="2"/>
  <c r="L793" i="2"/>
  <c r="L794" i="2"/>
  <c r="L795" i="2"/>
  <c r="M795" i="2" s="1"/>
  <c r="L796" i="2"/>
  <c r="L797" i="2"/>
  <c r="L798" i="2"/>
  <c r="L799" i="2"/>
  <c r="L800" i="2"/>
  <c r="L801" i="2"/>
  <c r="D801" i="5" s="1"/>
  <c r="L802" i="2"/>
  <c r="L803" i="2"/>
  <c r="L804" i="2"/>
  <c r="L805" i="2"/>
  <c r="L806" i="2"/>
  <c r="L807" i="2"/>
  <c r="L808" i="2"/>
  <c r="L809" i="2"/>
  <c r="L810" i="2"/>
  <c r="L811" i="2"/>
  <c r="M811" i="2" s="1"/>
  <c r="L812" i="2"/>
  <c r="L813" i="2"/>
  <c r="M813" i="2" s="1"/>
  <c r="R813" i="2" s="1"/>
  <c r="L814" i="2"/>
  <c r="L815" i="2"/>
  <c r="L816" i="2"/>
  <c r="M816" i="2" s="1"/>
  <c r="L817" i="2"/>
  <c r="L818" i="2"/>
  <c r="L819" i="2"/>
  <c r="M819" i="2" s="1"/>
  <c r="L820" i="2"/>
  <c r="L821" i="2"/>
  <c r="L822" i="2"/>
  <c r="L823" i="2"/>
  <c r="L824" i="2"/>
  <c r="L825" i="2"/>
  <c r="L826" i="2"/>
  <c r="L827" i="2"/>
  <c r="M827" i="2" s="1"/>
  <c r="L828" i="2"/>
  <c r="L829" i="2"/>
  <c r="L830" i="2"/>
  <c r="L831" i="2"/>
  <c r="L832" i="2"/>
  <c r="L833" i="2"/>
  <c r="L834" i="2"/>
  <c r="L835" i="2"/>
  <c r="M835" i="2" s="1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M851" i="2" s="1"/>
  <c r="L852" i="2"/>
  <c r="L853" i="2"/>
  <c r="D853" i="5" s="1"/>
  <c r="L854" i="2"/>
  <c r="L855" i="2"/>
  <c r="L856" i="2"/>
  <c r="L857" i="2"/>
  <c r="L858" i="2"/>
  <c r="L859" i="2"/>
  <c r="M859" i="2" s="1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M875" i="2" s="1"/>
  <c r="L876" i="2"/>
  <c r="L877" i="2"/>
  <c r="L878" i="2"/>
  <c r="L879" i="2"/>
  <c r="L880" i="2"/>
  <c r="L881" i="2"/>
  <c r="L882" i="2"/>
  <c r="L883" i="2"/>
  <c r="M883" i="2" s="1"/>
  <c r="L884" i="2"/>
  <c r="L885" i="2"/>
  <c r="M885" i="2" s="1"/>
  <c r="R885" i="2" s="1"/>
  <c r="L886" i="2"/>
  <c r="L887" i="2"/>
  <c r="L888" i="2"/>
  <c r="L889" i="2"/>
  <c r="L890" i="2"/>
  <c r="L891" i="2"/>
  <c r="M891" i="2" s="1"/>
  <c r="L892" i="2"/>
  <c r="L893" i="2"/>
  <c r="L894" i="2"/>
  <c r="L895" i="2"/>
  <c r="L896" i="2"/>
  <c r="L897" i="2"/>
  <c r="L898" i="2"/>
  <c r="L899" i="2"/>
  <c r="M899" i="2" s="1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M915" i="2" s="1"/>
  <c r="L916" i="2"/>
  <c r="L917" i="2"/>
  <c r="L918" i="2"/>
  <c r="L919" i="2"/>
  <c r="L920" i="2"/>
  <c r="L921" i="2"/>
  <c r="L922" i="2"/>
  <c r="L923" i="2"/>
  <c r="M923" i="2" s="1"/>
  <c r="L924" i="2"/>
  <c r="L925" i="2"/>
  <c r="L926" i="2"/>
  <c r="L927" i="2"/>
  <c r="L928" i="2"/>
  <c r="L929" i="2"/>
  <c r="L930" i="2"/>
  <c r="M930" i="2" s="1"/>
  <c r="R930" i="2" s="1"/>
  <c r="L931" i="2"/>
  <c r="L932" i="2"/>
  <c r="L933" i="2"/>
  <c r="L934" i="2"/>
  <c r="L935" i="2"/>
  <c r="L936" i="2"/>
  <c r="L937" i="2"/>
  <c r="L938" i="2"/>
  <c r="L939" i="2"/>
  <c r="M939" i="2" s="1"/>
  <c r="L940" i="2"/>
  <c r="L941" i="2"/>
  <c r="L942" i="2"/>
  <c r="L943" i="2"/>
  <c r="L944" i="2"/>
  <c r="L945" i="2"/>
  <c r="L946" i="2"/>
  <c r="L947" i="2"/>
  <c r="M947" i="2" s="1"/>
  <c r="L948" i="2"/>
  <c r="L949" i="2"/>
  <c r="L950" i="2"/>
  <c r="L951" i="2"/>
  <c r="L952" i="2"/>
  <c r="L953" i="2"/>
  <c r="L954" i="2"/>
  <c r="L955" i="2"/>
  <c r="M955" i="2" s="1"/>
  <c r="L956" i="2"/>
  <c r="L957" i="2"/>
  <c r="L958" i="2"/>
  <c r="L959" i="2"/>
  <c r="L960" i="2"/>
  <c r="L961" i="2"/>
  <c r="L962" i="2"/>
  <c r="L963" i="2"/>
  <c r="M963" i="2" s="1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M979" i="2" s="1"/>
  <c r="L980" i="2"/>
  <c r="L981" i="2"/>
  <c r="L982" i="2"/>
  <c r="L983" i="2"/>
  <c r="L984" i="2"/>
  <c r="L985" i="2"/>
  <c r="L986" i="2"/>
  <c r="L987" i="2"/>
  <c r="M987" i="2" s="1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M1000" i="2" s="1"/>
  <c r="R1000" i="2" s="1"/>
  <c r="L1001" i="2"/>
  <c r="M1001" i="2" s="1"/>
  <c r="R1001" i="2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H2" i="2"/>
  <c r="I2" i="2" s="1" a="1"/>
  <c r="I2" i="2" s="1"/>
  <c r="H3" i="2"/>
  <c r="I3" i="2" s="1" a="1"/>
  <c r="I3" i="2" s="1"/>
  <c r="H4" i="2"/>
  <c r="I4" i="2" s="1" a="1"/>
  <c r="I4" i="2" s="1"/>
  <c r="H5" i="2"/>
  <c r="I5" i="2" s="1" a="1"/>
  <c r="I5" i="2" s="1"/>
  <c r="H6" i="2"/>
  <c r="I6" i="2" s="1" a="1"/>
  <c r="I6" i="2" s="1"/>
  <c r="H7" i="2"/>
  <c r="I7" i="2" s="1" a="1"/>
  <c r="I7" i="2" s="1"/>
  <c r="H8" i="2"/>
  <c r="I8" i="2" s="1" a="1"/>
  <c r="I8" i="2" s="1"/>
  <c r="H9" i="2"/>
  <c r="I9" i="2" s="1" a="1"/>
  <c r="I9" i="2" s="1"/>
  <c r="H10" i="2"/>
  <c r="I10" i="2" s="1" a="1"/>
  <c r="I10" i="2" s="1"/>
  <c r="H11" i="2"/>
  <c r="I11" i="2" s="1" a="1"/>
  <c r="I11" i="2" s="1"/>
  <c r="H12" i="2"/>
  <c r="I12" i="2" s="1" a="1"/>
  <c r="I12" i="2" s="1"/>
  <c r="H13" i="2"/>
  <c r="I13" i="2" s="1" a="1"/>
  <c r="I13" i="2" s="1"/>
  <c r="H14" i="2"/>
  <c r="I14" i="2" s="1" a="1"/>
  <c r="I14" i="2" s="1"/>
  <c r="H15" i="2"/>
  <c r="I15" i="2" s="1" a="1"/>
  <c r="I15" i="2" s="1"/>
  <c r="H16" i="2"/>
  <c r="I16" i="2" s="1" a="1"/>
  <c r="I16" i="2" s="1"/>
  <c r="H17" i="2"/>
  <c r="I17" i="2" s="1" a="1"/>
  <c r="I17" i="2" s="1"/>
  <c r="H18" i="2"/>
  <c r="I18" i="2" s="1" a="1"/>
  <c r="I18" i="2" s="1"/>
  <c r="H19" i="2"/>
  <c r="I19" i="2" s="1" a="1"/>
  <c r="I19" i="2" s="1"/>
  <c r="H20" i="2"/>
  <c r="I20" i="2" s="1" a="1"/>
  <c r="I20" i="2" s="1"/>
  <c r="H21" i="2"/>
  <c r="I21" i="2" s="1" a="1"/>
  <c r="I21" i="2" s="1"/>
  <c r="H22" i="2"/>
  <c r="I22" i="2" s="1" a="1"/>
  <c r="I22" i="2" s="1"/>
  <c r="H23" i="2"/>
  <c r="I23" i="2" s="1" a="1"/>
  <c r="I23" i="2" s="1"/>
  <c r="H24" i="2"/>
  <c r="I24" i="2" s="1" a="1"/>
  <c r="I24" i="2" s="1"/>
  <c r="H25" i="2"/>
  <c r="I25" i="2" s="1" a="1"/>
  <c r="I25" i="2" s="1"/>
  <c r="H26" i="2"/>
  <c r="I26" i="2" s="1" a="1"/>
  <c r="I26" i="2" s="1"/>
  <c r="H27" i="2"/>
  <c r="I27" i="2" s="1" a="1"/>
  <c r="I27" i="2" s="1"/>
  <c r="H28" i="2"/>
  <c r="I28" i="2" s="1" a="1"/>
  <c r="I28" i="2" s="1"/>
  <c r="H29" i="2"/>
  <c r="I29" i="2" s="1" a="1"/>
  <c r="I29" i="2" s="1"/>
  <c r="H30" i="2"/>
  <c r="I30" i="2" s="1" a="1"/>
  <c r="I30" i="2" s="1"/>
  <c r="H31" i="2"/>
  <c r="I31" i="2" s="1" a="1"/>
  <c r="I31" i="2" s="1"/>
  <c r="H32" i="2"/>
  <c r="I32" i="2" s="1" a="1"/>
  <c r="I32" i="2" s="1"/>
  <c r="H33" i="2"/>
  <c r="I33" i="2" s="1" a="1"/>
  <c r="I33" i="2" s="1"/>
  <c r="H34" i="2"/>
  <c r="I34" i="2" s="1" a="1"/>
  <c r="I34" i="2" s="1"/>
  <c r="H35" i="2"/>
  <c r="I35" i="2" s="1" a="1"/>
  <c r="I35" i="2" s="1"/>
  <c r="H36" i="2"/>
  <c r="I36" i="2" s="1" a="1"/>
  <c r="I36" i="2" s="1"/>
  <c r="H37" i="2"/>
  <c r="I37" i="2" s="1" a="1"/>
  <c r="I37" i="2" s="1"/>
  <c r="H38" i="2"/>
  <c r="I38" i="2" s="1" a="1"/>
  <c r="I38" i="2" s="1"/>
  <c r="H39" i="2"/>
  <c r="I39" i="2" s="1" a="1"/>
  <c r="I39" i="2" s="1"/>
  <c r="H40" i="2"/>
  <c r="I40" i="2" s="1" a="1"/>
  <c r="I40" i="2" s="1"/>
  <c r="H41" i="2"/>
  <c r="I41" i="2" s="1" a="1"/>
  <c r="I41" i="2" s="1"/>
  <c r="H42" i="2"/>
  <c r="I42" i="2" s="1" a="1"/>
  <c r="I42" i="2" s="1"/>
  <c r="H43" i="2"/>
  <c r="I43" i="2" s="1" a="1"/>
  <c r="I43" i="2" s="1"/>
  <c r="H44" i="2"/>
  <c r="I44" i="2" s="1" a="1"/>
  <c r="I44" i="2" s="1"/>
  <c r="H45" i="2"/>
  <c r="I45" i="2" s="1" a="1"/>
  <c r="I45" i="2" s="1"/>
  <c r="H46" i="2"/>
  <c r="I46" i="2" s="1" a="1"/>
  <c r="I46" i="2" s="1"/>
  <c r="H47" i="2"/>
  <c r="I47" i="2" s="1" a="1"/>
  <c r="I47" i="2" s="1"/>
  <c r="H48" i="2"/>
  <c r="I48" i="2" s="1" a="1"/>
  <c r="I48" i="2" s="1"/>
  <c r="H49" i="2"/>
  <c r="I49" i="2" s="1" a="1"/>
  <c r="I49" i="2" s="1"/>
  <c r="H50" i="2"/>
  <c r="I50" i="2" s="1" a="1"/>
  <c r="I50" i="2" s="1"/>
  <c r="H51" i="2"/>
  <c r="I51" i="2" s="1" a="1"/>
  <c r="I51" i="2" s="1"/>
  <c r="H52" i="2"/>
  <c r="I52" i="2" s="1" a="1"/>
  <c r="I52" i="2" s="1"/>
  <c r="H53" i="2"/>
  <c r="I53" i="2" s="1" a="1"/>
  <c r="I53" i="2" s="1"/>
  <c r="H54" i="2"/>
  <c r="I54" i="2" s="1" a="1"/>
  <c r="I54" i="2" s="1"/>
  <c r="H55" i="2"/>
  <c r="I55" i="2" s="1" a="1"/>
  <c r="I55" i="2" s="1"/>
  <c r="H56" i="2"/>
  <c r="I56" i="2" s="1" a="1"/>
  <c r="I56" i="2" s="1"/>
  <c r="H57" i="2"/>
  <c r="I57" i="2" s="1" a="1"/>
  <c r="I57" i="2" s="1"/>
  <c r="H58" i="2"/>
  <c r="I58" i="2" s="1" a="1"/>
  <c r="I58" i="2" s="1"/>
  <c r="H59" i="2"/>
  <c r="I59" i="2" s="1" a="1"/>
  <c r="I59" i="2" s="1"/>
  <c r="H60" i="2"/>
  <c r="I60" i="2" s="1" a="1"/>
  <c r="I60" i="2" s="1"/>
  <c r="H61" i="2"/>
  <c r="I61" i="2" s="1" a="1"/>
  <c r="I61" i="2" s="1"/>
  <c r="H62" i="2"/>
  <c r="I62" i="2" s="1" a="1"/>
  <c r="I62" i="2" s="1"/>
  <c r="H63" i="2"/>
  <c r="I63" i="2" s="1" a="1"/>
  <c r="I63" i="2" s="1"/>
  <c r="H64" i="2"/>
  <c r="I64" i="2" s="1" a="1"/>
  <c r="I64" i="2" s="1"/>
  <c r="H65" i="2"/>
  <c r="I65" i="2" s="1" a="1"/>
  <c r="I65" i="2" s="1"/>
  <c r="H66" i="2"/>
  <c r="I66" i="2" s="1" a="1"/>
  <c r="I66" i="2" s="1"/>
  <c r="H67" i="2"/>
  <c r="I67" i="2" s="1" a="1"/>
  <c r="I67" i="2" s="1"/>
  <c r="H68" i="2"/>
  <c r="I68" i="2" s="1" a="1"/>
  <c r="I68" i="2" s="1"/>
  <c r="H69" i="2"/>
  <c r="I69" i="2" s="1" a="1"/>
  <c r="I69" i="2" s="1"/>
  <c r="H70" i="2"/>
  <c r="I70" i="2" s="1" a="1"/>
  <c r="I70" i="2" s="1"/>
  <c r="H71" i="2"/>
  <c r="I71" i="2" s="1" a="1"/>
  <c r="I71" i="2" s="1"/>
  <c r="H72" i="2"/>
  <c r="I72" i="2" s="1" a="1"/>
  <c r="I72" i="2" s="1"/>
  <c r="H73" i="2"/>
  <c r="I73" i="2" s="1" a="1"/>
  <c r="I73" i="2" s="1"/>
  <c r="H74" i="2"/>
  <c r="I74" i="2" s="1" a="1"/>
  <c r="I74" i="2" s="1"/>
  <c r="H75" i="2"/>
  <c r="I75" i="2" s="1" a="1"/>
  <c r="I75" i="2" s="1"/>
  <c r="H76" i="2"/>
  <c r="I76" i="2" s="1" a="1"/>
  <c r="I76" i="2" s="1"/>
  <c r="H77" i="2"/>
  <c r="I77" i="2" s="1" a="1"/>
  <c r="I77" i="2" s="1"/>
  <c r="H78" i="2"/>
  <c r="I78" i="2" s="1" a="1"/>
  <c r="I78" i="2" s="1"/>
  <c r="H79" i="2"/>
  <c r="I79" i="2" s="1" a="1"/>
  <c r="I79" i="2" s="1"/>
  <c r="H80" i="2"/>
  <c r="I80" i="2" s="1" a="1"/>
  <c r="I80" i="2" s="1"/>
  <c r="H81" i="2"/>
  <c r="I81" i="2" s="1" a="1"/>
  <c r="I81" i="2" s="1"/>
  <c r="H82" i="2"/>
  <c r="I82" i="2" s="1" a="1"/>
  <c r="I82" i="2" s="1"/>
  <c r="H83" i="2"/>
  <c r="I83" i="2" s="1" a="1"/>
  <c r="I83" i="2" s="1"/>
  <c r="H84" i="2"/>
  <c r="I84" i="2" s="1" a="1"/>
  <c r="I84" i="2" s="1"/>
  <c r="H85" i="2"/>
  <c r="I85" i="2" s="1" a="1"/>
  <c r="I85" i="2" s="1"/>
  <c r="H86" i="2"/>
  <c r="I86" i="2" s="1" a="1"/>
  <c r="I86" i="2" s="1"/>
  <c r="H87" i="2"/>
  <c r="I87" i="2" s="1" a="1"/>
  <c r="I87" i="2" s="1"/>
  <c r="H88" i="2"/>
  <c r="I88" i="2" s="1" a="1"/>
  <c r="I88" i="2" s="1"/>
  <c r="H89" i="2"/>
  <c r="I89" i="2" s="1" a="1"/>
  <c r="I89" i="2" s="1"/>
  <c r="H90" i="2"/>
  <c r="I90" i="2" s="1" a="1"/>
  <c r="I90" i="2" s="1"/>
  <c r="H91" i="2"/>
  <c r="I91" i="2" s="1" a="1"/>
  <c r="I91" i="2" s="1"/>
  <c r="H92" i="2"/>
  <c r="I92" i="2" s="1" a="1"/>
  <c r="I92" i="2" s="1"/>
  <c r="H93" i="2"/>
  <c r="I93" i="2" s="1" a="1"/>
  <c r="I93" i="2" s="1"/>
  <c r="H94" i="2"/>
  <c r="I94" i="2" s="1" a="1"/>
  <c r="I94" i="2" s="1"/>
  <c r="H95" i="2"/>
  <c r="I95" i="2" s="1" a="1"/>
  <c r="I95" i="2" s="1"/>
  <c r="H96" i="2"/>
  <c r="I96" i="2" s="1" a="1"/>
  <c r="I96" i="2" s="1"/>
  <c r="H97" i="2"/>
  <c r="I97" i="2" s="1" a="1"/>
  <c r="I97" i="2" s="1"/>
  <c r="H98" i="2"/>
  <c r="I98" i="2" s="1" a="1"/>
  <c r="I98" i="2" s="1"/>
  <c r="H99" i="2"/>
  <c r="I99" i="2" s="1" a="1"/>
  <c r="I99" i="2" s="1"/>
  <c r="H100" i="2"/>
  <c r="I100" i="2" s="1" a="1"/>
  <c r="I100" i="2" s="1"/>
  <c r="H101" i="2"/>
  <c r="I101" i="2" s="1" a="1"/>
  <c r="I101" i="2" s="1"/>
  <c r="H102" i="2"/>
  <c r="I102" i="2" s="1" a="1"/>
  <c r="I102" i="2" s="1"/>
  <c r="H103" i="2"/>
  <c r="I103" i="2" s="1" a="1"/>
  <c r="I103" i="2" s="1"/>
  <c r="H104" i="2"/>
  <c r="I104" i="2" s="1" a="1"/>
  <c r="I104" i="2" s="1"/>
  <c r="H105" i="2"/>
  <c r="I105" i="2" s="1" a="1"/>
  <c r="I105" i="2" s="1"/>
  <c r="H106" i="2"/>
  <c r="I106" i="2" s="1" a="1"/>
  <c r="I106" i="2" s="1"/>
  <c r="H107" i="2"/>
  <c r="I107" i="2" s="1" a="1"/>
  <c r="I107" i="2" s="1"/>
  <c r="H108" i="2"/>
  <c r="I108" i="2" s="1" a="1"/>
  <c r="I108" i="2" s="1"/>
  <c r="H109" i="2"/>
  <c r="I109" i="2" s="1" a="1"/>
  <c r="I109" i="2" s="1"/>
  <c r="H110" i="2"/>
  <c r="I110" i="2" s="1" a="1"/>
  <c r="I110" i="2" s="1"/>
  <c r="H111" i="2"/>
  <c r="I111" i="2" s="1" a="1"/>
  <c r="I111" i="2" s="1"/>
  <c r="H112" i="2"/>
  <c r="I112" i="2" s="1" a="1"/>
  <c r="I112" i="2" s="1"/>
  <c r="H113" i="2"/>
  <c r="I113" i="2" s="1" a="1"/>
  <c r="I113" i="2" s="1"/>
  <c r="H114" i="2"/>
  <c r="I114" i="2" s="1" a="1"/>
  <c r="I114" i="2" s="1"/>
  <c r="H115" i="2"/>
  <c r="I115" i="2" s="1" a="1"/>
  <c r="I115" i="2" s="1"/>
  <c r="H116" i="2"/>
  <c r="I116" i="2" s="1" a="1"/>
  <c r="I116" i="2" s="1"/>
  <c r="H117" i="2"/>
  <c r="I117" i="2" s="1" a="1"/>
  <c r="I117" i="2" s="1"/>
  <c r="H118" i="2"/>
  <c r="I118" i="2" s="1" a="1"/>
  <c r="I118" i="2" s="1"/>
  <c r="H119" i="2"/>
  <c r="I119" i="2" s="1" a="1"/>
  <c r="I119" i="2" s="1"/>
  <c r="H120" i="2"/>
  <c r="I120" i="2" s="1" a="1"/>
  <c r="I120" i="2" s="1"/>
  <c r="H121" i="2"/>
  <c r="I121" i="2" s="1" a="1"/>
  <c r="I121" i="2" s="1"/>
  <c r="H122" i="2"/>
  <c r="I122" i="2" s="1" a="1"/>
  <c r="I122" i="2" s="1"/>
  <c r="H123" i="2"/>
  <c r="I123" i="2" s="1" a="1"/>
  <c r="I123" i="2" s="1"/>
  <c r="H124" i="2"/>
  <c r="I124" i="2" s="1" a="1"/>
  <c r="I124" i="2" s="1"/>
  <c r="H125" i="2"/>
  <c r="I125" i="2" s="1" a="1"/>
  <c r="I125" i="2" s="1"/>
  <c r="H126" i="2"/>
  <c r="I126" i="2" s="1" a="1"/>
  <c r="I126" i="2" s="1"/>
  <c r="H127" i="2"/>
  <c r="I127" i="2" s="1" a="1"/>
  <c r="I127" i="2" s="1"/>
  <c r="H128" i="2"/>
  <c r="I128" i="2" s="1" a="1"/>
  <c r="I128" i="2" s="1"/>
  <c r="H129" i="2"/>
  <c r="I129" i="2" s="1" a="1"/>
  <c r="I129" i="2" s="1"/>
  <c r="H130" i="2"/>
  <c r="I130" i="2" s="1" a="1"/>
  <c r="I130" i="2" s="1"/>
  <c r="H131" i="2"/>
  <c r="I131" i="2" s="1" a="1"/>
  <c r="I131" i="2" s="1"/>
  <c r="H132" i="2"/>
  <c r="I132" i="2" s="1" a="1"/>
  <c r="I132" i="2" s="1"/>
  <c r="H133" i="2"/>
  <c r="I133" i="2" s="1" a="1"/>
  <c r="I133" i="2" s="1"/>
  <c r="H134" i="2"/>
  <c r="I134" i="2" s="1" a="1"/>
  <c r="I134" i="2" s="1"/>
  <c r="H135" i="2"/>
  <c r="I135" i="2" s="1" a="1"/>
  <c r="I135" i="2" s="1"/>
  <c r="H136" i="2"/>
  <c r="I136" i="2" s="1" a="1"/>
  <c r="I136" i="2" s="1"/>
  <c r="H137" i="2"/>
  <c r="I137" i="2" s="1" a="1"/>
  <c r="I137" i="2" s="1"/>
  <c r="H138" i="2"/>
  <c r="I138" i="2" s="1" a="1"/>
  <c r="I138" i="2" s="1"/>
  <c r="H139" i="2"/>
  <c r="I139" i="2" s="1" a="1"/>
  <c r="I139" i="2" s="1"/>
  <c r="H140" i="2"/>
  <c r="I140" i="2" s="1" a="1"/>
  <c r="I140" i="2" s="1"/>
  <c r="H141" i="2"/>
  <c r="I141" i="2" s="1" a="1"/>
  <c r="I141" i="2" s="1"/>
  <c r="H142" i="2"/>
  <c r="I142" i="2" s="1" a="1"/>
  <c r="I142" i="2" s="1"/>
  <c r="H143" i="2"/>
  <c r="I143" i="2" s="1" a="1"/>
  <c r="I143" i="2" s="1"/>
  <c r="H144" i="2"/>
  <c r="I144" i="2" s="1" a="1"/>
  <c r="I144" i="2" s="1"/>
  <c r="H145" i="2"/>
  <c r="I145" i="2" s="1" a="1"/>
  <c r="I145" i="2" s="1"/>
  <c r="H146" i="2"/>
  <c r="I146" i="2" s="1" a="1"/>
  <c r="I146" i="2" s="1"/>
  <c r="H147" i="2"/>
  <c r="I147" i="2" s="1" a="1"/>
  <c r="I147" i="2" s="1"/>
  <c r="H148" i="2"/>
  <c r="I148" i="2" s="1" a="1"/>
  <c r="I148" i="2" s="1"/>
  <c r="H149" i="2"/>
  <c r="I149" i="2" s="1" a="1"/>
  <c r="I149" i="2" s="1"/>
  <c r="H150" i="2"/>
  <c r="I150" i="2" s="1" a="1"/>
  <c r="I150" i="2" s="1"/>
  <c r="H151" i="2"/>
  <c r="I151" i="2" s="1" a="1"/>
  <c r="I151" i="2" s="1"/>
  <c r="H152" i="2"/>
  <c r="I152" i="2" s="1" a="1"/>
  <c r="I152" i="2" s="1"/>
  <c r="H153" i="2"/>
  <c r="I153" i="2" s="1" a="1"/>
  <c r="I153" i="2" s="1"/>
  <c r="H154" i="2"/>
  <c r="I154" i="2" s="1" a="1"/>
  <c r="I154" i="2" s="1"/>
  <c r="H155" i="2"/>
  <c r="I155" i="2" s="1" a="1"/>
  <c r="I155" i="2" s="1"/>
  <c r="H156" i="2"/>
  <c r="I156" i="2" s="1" a="1"/>
  <c r="I156" i="2" s="1"/>
  <c r="H157" i="2"/>
  <c r="I157" i="2" s="1" a="1"/>
  <c r="I157" i="2" s="1"/>
  <c r="H158" i="2"/>
  <c r="I158" i="2" s="1" a="1"/>
  <c r="I158" i="2" s="1"/>
  <c r="H159" i="2"/>
  <c r="I159" i="2" s="1" a="1"/>
  <c r="I159" i="2" s="1"/>
  <c r="H160" i="2"/>
  <c r="I160" i="2" s="1" a="1"/>
  <c r="I160" i="2" s="1"/>
  <c r="H161" i="2"/>
  <c r="I161" i="2" s="1" a="1"/>
  <c r="I161" i="2" s="1"/>
  <c r="H162" i="2"/>
  <c r="I162" i="2" s="1" a="1"/>
  <c r="I162" i="2" s="1"/>
  <c r="H163" i="2"/>
  <c r="I163" i="2" s="1" a="1"/>
  <c r="I163" i="2" s="1"/>
  <c r="H164" i="2"/>
  <c r="I164" i="2" s="1" a="1"/>
  <c r="I164" i="2" s="1"/>
  <c r="H165" i="2"/>
  <c r="I165" i="2" s="1" a="1"/>
  <c r="I165" i="2" s="1"/>
  <c r="H166" i="2"/>
  <c r="I166" i="2" s="1" a="1"/>
  <c r="I166" i="2" s="1"/>
  <c r="H167" i="2"/>
  <c r="I167" i="2" s="1" a="1"/>
  <c r="I167" i="2" s="1"/>
  <c r="H168" i="2"/>
  <c r="I168" i="2" s="1" a="1"/>
  <c r="I168" i="2" s="1"/>
  <c r="H169" i="2"/>
  <c r="I169" i="2" s="1" a="1"/>
  <c r="I169" i="2" s="1"/>
  <c r="H170" i="2"/>
  <c r="I170" i="2" s="1" a="1"/>
  <c r="I170" i="2" s="1"/>
  <c r="H171" i="2"/>
  <c r="I171" i="2" s="1" a="1"/>
  <c r="I171" i="2" s="1"/>
  <c r="H172" i="2"/>
  <c r="I172" i="2" s="1" a="1"/>
  <c r="I172" i="2" s="1"/>
  <c r="H173" i="2"/>
  <c r="I173" i="2" s="1" a="1"/>
  <c r="I173" i="2" s="1"/>
  <c r="H174" i="2"/>
  <c r="I174" i="2" s="1" a="1"/>
  <c r="I174" i="2" s="1"/>
  <c r="H175" i="2"/>
  <c r="I175" i="2" s="1" a="1"/>
  <c r="I175" i="2" s="1"/>
  <c r="H176" i="2"/>
  <c r="I176" i="2" s="1" a="1"/>
  <c r="I176" i="2" s="1"/>
  <c r="H177" i="2"/>
  <c r="I177" i="2" s="1" a="1"/>
  <c r="I177" i="2" s="1"/>
  <c r="H178" i="2"/>
  <c r="I178" i="2" s="1" a="1"/>
  <c r="I178" i="2" s="1"/>
  <c r="H179" i="2"/>
  <c r="I179" i="2" s="1" a="1"/>
  <c r="I179" i="2" s="1"/>
  <c r="H180" i="2"/>
  <c r="I180" i="2" s="1" a="1"/>
  <c r="I180" i="2" s="1"/>
  <c r="H181" i="2"/>
  <c r="I181" i="2" s="1" a="1"/>
  <c r="I181" i="2" s="1"/>
  <c r="H182" i="2"/>
  <c r="I182" i="2" s="1" a="1"/>
  <c r="I182" i="2" s="1"/>
  <c r="H183" i="2"/>
  <c r="I183" i="2" s="1" a="1"/>
  <c r="I183" i="2" s="1"/>
  <c r="H184" i="2"/>
  <c r="I184" i="2" s="1" a="1"/>
  <c r="I184" i="2" s="1"/>
  <c r="H185" i="2"/>
  <c r="I185" i="2" s="1" a="1"/>
  <c r="I185" i="2" s="1"/>
  <c r="H186" i="2"/>
  <c r="I186" i="2" s="1" a="1"/>
  <c r="I186" i="2" s="1"/>
  <c r="H187" i="2"/>
  <c r="I187" i="2" s="1" a="1"/>
  <c r="I187" i="2" s="1"/>
  <c r="H188" i="2"/>
  <c r="I188" i="2" s="1" a="1"/>
  <c r="I188" i="2" s="1"/>
  <c r="H189" i="2"/>
  <c r="I189" i="2" s="1" a="1"/>
  <c r="I189" i="2" s="1"/>
  <c r="H190" i="2"/>
  <c r="I190" i="2" s="1" a="1"/>
  <c r="I190" i="2" s="1"/>
  <c r="H191" i="2"/>
  <c r="I191" i="2" s="1" a="1"/>
  <c r="I191" i="2" s="1"/>
  <c r="H192" i="2"/>
  <c r="I192" i="2" s="1" a="1"/>
  <c r="I192" i="2" s="1"/>
  <c r="H193" i="2"/>
  <c r="I193" i="2" s="1" a="1"/>
  <c r="I193" i="2" s="1"/>
  <c r="H194" i="2"/>
  <c r="I194" i="2" s="1" a="1"/>
  <c r="I194" i="2" s="1"/>
  <c r="H195" i="2"/>
  <c r="I195" i="2" s="1" a="1"/>
  <c r="I195" i="2" s="1"/>
  <c r="H196" i="2"/>
  <c r="I196" i="2" s="1" a="1"/>
  <c r="I196" i="2" s="1"/>
  <c r="H197" i="2"/>
  <c r="I197" i="2" s="1" a="1"/>
  <c r="I197" i="2" s="1"/>
  <c r="H198" i="2"/>
  <c r="I198" i="2" s="1" a="1"/>
  <c r="I198" i="2" s="1"/>
  <c r="H199" i="2"/>
  <c r="I199" i="2" s="1" a="1"/>
  <c r="I199" i="2" s="1"/>
  <c r="H200" i="2"/>
  <c r="I200" i="2" s="1" a="1"/>
  <c r="I200" i="2" s="1"/>
  <c r="H201" i="2"/>
  <c r="I201" i="2" s="1" a="1"/>
  <c r="I201" i="2" s="1"/>
  <c r="H202" i="2"/>
  <c r="I202" i="2" s="1" a="1"/>
  <c r="I202" i="2" s="1"/>
  <c r="H203" i="2"/>
  <c r="I203" i="2" s="1" a="1"/>
  <c r="I203" i="2" s="1"/>
  <c r="H204" i="2"/>
  <c r="I204" i="2" s="1" a="1"/>
  <c r="I204" i="2" s="1"/>
  <c r="H205" i="2"/>
  <c r="I205" i="2" s="1" a="1"/>
  <c r="I205" i="2" s="1"/>
  <c r="H206" i="2"/>
  <c r="I206" i="2" s="1" a="1"/>
  <c r="I206" i="2" s="1"/>
  <c r="H207" i="2"/>
  <c r="I207" i="2" s="1" a="1"/>
  <c r="I207" i="2" s="1"/>
  <c r="H208" i="2"/>
  <c r="I208" i="2" s="1" a="1"/>
  <c r="I208" i="2" s="1"/>
  <c r="H209" i="2"/>
  <c r="I209" i="2" s="1" a="1"/>
  <c r="I209" i="2" s="1"/>
  <c r="H210" i="2"/>
  <c r="I210" i="2" s="1" a="1"/>
  <c r="I210" i="2" s="1"/>
  <c r="H211" i="2"/>
  <c r="I211" i="2" s="1" a="1"/>
  <c r="I211" i="2" s="1"/>
  <c r="H212" i="2"/>
  <c r="I212" i="2" s="1" a="1"/>
  <c r="I212" i="2" s="1"/>
  <c r="H213" i="2"/>
  <c r="I213" i="2" s="1" a="1"/>
  <c r="I213" i="2" s="1"/>
  <c r="H214" i="2"/>
  <c r="I214" i="2" s="1" a="1"/>
  <c r="I214" i="2" s="1"/>
  <c r="H215" i="2"/>
  <c r="I215" i="2" s="1" a="1"/>
  <c r="I215" i="2" s="1"/>
  <c r="H216" i="2"/>
  <c r="I216" i="2" s="1" a="1"/>
  <c r="I216" i="2" s="1"/>
  <c r="H217" i="2"/>
  <c r="I217" i="2" s="1" a="1"/>
  <c r="I217" i="2" s="1"/>
  <c r="H218" i="2"/>
  <c r="I218" i="2" s="1" a="1"/>
  <c r="I218" i="2" s="1"/>
  <c r="H219" i="2"/>
  <c r="I219" i="2" s="1" a="1"/>
  <c r="I219" i="2" s="1"/>
  <c r="H220" i="2"/>
  <c r="I220" i="2" s="1" a="1"/>
  <c r="I220" i="2" s="1"/>
  <c r="H221" i="2"/>
  <c r="I221" i="2" s="1" a="1"/>
  <c r="I221" i="2" s="1"/>
  <c r="H222" i="2"/>
  <c r="I222" i="2" s="1" a="1"/>
  <c r="I222" i="2" s="1"/>
  <c r="H223" i="2"/>
  <c r="I223" i="2" s="1" a="1"/>
  <c r="I223" i="2" s="1"/>
  <c r="H224" i="2"/>
  <c r="I224" i="2" s="1" a="1"/>
  <c r="I224" i="2" s="1"/>
  <c r="H225" i="2"/>
  <c r="I225" i="2" s="1" a="1"/>
  <c r="I225" i="2" s="1"/>
  <c r="H226" i="2"/>
  <c r="I226" i="2" s="1" a="1"/>
  <c r="I226" i="2" s="1"/>
  <c r="H227" i="2"/>
  <c r="I227" i="2" s="1" a="1"/>
  <c r="I227" i="2" s="1"/>
  <c r="H228" i="2"/>
  <c r="I228" i="2" s="1" a="1"/>
  <c r="I228" i="2" s="1"/>
  <c r="H229" i="2"/>
  <c r="I229" i="2" s="1" a="1"/>
  <c r="I229" i="2" s="1"/>
  <c r="H230" i="2"/>
  <c r="I230" i="2" s="1" a="1"/>
  <c r="I230" i="2" s="1"/>
  <c r="H231" i="2"/>
  <c r="I231" i="2" s="1" a="1"/>
  <c r="I231" i="2" s="1"/>
  <c r="H232" i="2"/>
  <c r="I232" i="2" s="1" a="1"/>
  <c r="I232" i="2" s="1"/>
  <c r="H233" i="2"/>
  <c r="I233" i="2" s="1" a="1"/>
  <c r="I233" i="2" s="1"/>
  <c r="H234" i="2"/>
  <c r="I234" i="2" s="1" a="1"/>
  <c r="I234" i="2" s="1"/>
  <c r="H235" i="2"/>
  <c r="I235" i="2" s="1" a="1"/>
  <c r="I235" i="2" s="1"/>
  <c r="H236" i="2"/>
  <c r="I236" i="2" s="1" a="1"/>
  <c r="I236" i="2" s="1"/>
  <c r="H237" i="2"/>
  <c r="I237" i="2" s="1" a="1"/>
  <c r="I237" i="2" s="1"/>
  <c r="H238" i="2"/>
  <c r="I238" i="2" s="1" a="1"/>
  <c r="I238" i="2" s="1"/>
  <c r="H239" i="2"/>
  <c r="I239" i="2" s="1" a="1"/>
  <c r="I239" i="2" s="1"/>
  <c r="H240" i="2"/>
  <c r="I240" i="2" s="1" a="1"/>
  <c r="I240" i="2" s="1"/>
  <c r="H241" i="2"/>
  <c r="I241" i="2" s="1" a="1"/>
  <c r="I241" i="2" s="1"/>
  <c r="H242" i="2"/>
  <c r="I242" i="2" s="1" a="1"/>
  <c r="I242" i="2" s="1"/>
  <c r="H243" i="2"/>
  <c r="I243" i="2" s="1" a="1"/>
  <c r="I243" i="2" s="1"/>
  <c r="H244" i="2"/>
  <c r="I244" i="2" s="1" a="1"/>
  <c r="I244" i="2" s="1"/>
  <c r="H245" i="2"/>
  <c r="I245" i="2" s="1" a="1"/>
  <c r="I245" i="2" s="1"/>
  <c r="H246" i="2"/>
  <c r="I246" i="2" s="1" a="1"/>
  <c r="I246" i="2" s="1"/>
  <c r="H247" i="2"/>
  <c r="I247" i="2" s="1" a="1"/>
  <c r="I247" i="2" s="1"/>
  <c r="H248" i="2"/>
  <c r="I248" i="2" s="1" a="1"/>
  <c r="I248" i="2" s="1"/>
  <c r="H249" i="2"/>
  <c r="I249" i="2" s="1" a="1"/>
  <c r="I249" i="2" s="1"/>
  <c r="H250" i="2"/>
  <c r="I250" i="2" s="1" a="1"/>
  <c r="I250" i="2" s="1"/>
  <c r="H251" i="2"/>
  <c r="I251" i="2" s="1" a="1"/>
  <c r="I251" i="2" s="1"/>
  <c r="H252" i="2"/>
  <c r="I252" i="2" s="1" a="1"/>
  <c r="I252" i="2" s="1"/>
  <c r="H253" i="2"/>
  <c r="I253" i="2" s="1" a="1"/>
  <c r="I253" i="2" s="1"/>
  <c r="H254" i="2"/>
  <c r="I254" i="2" s="1" a="1"/>
  <c r="I254" i="2" s="1"/>
  <c r="H255" i="2"/>
  <c r="I255" i="2" s="1" a="1"/>
  <c r="I255" i="2" s="1"/>
  <c r="H256" i="2"/>
  <c r="I256" i="2" s="1" a="1"/>
  <c r="I256" i="2" s="1"/>
  <c r="H257" i="2"/>
  <c r="I257" i="2" s="1" a="1"/>
  <c r="I257" i="2" s="1"/>
  <c r="H258" i="2"/>
  <c r="I258" i="2" s="1" a="1"/>
  <c r="I258" i="2" s="1"/>
  <c r="H259" i="2"/>
  <c r="I259" i="2" s="1" a="1"/>
  <c r="I259" i="2" s="1"/>
  <c r="H260" i="2"/>
  <c r="I260" i="2" s="1" a="1"/>
  <c r="I260" i="2" s="1"/>
  <c r="H261" i="2"/>
  <c r="I261" i="2" s="1" a="1"/>
  <c r="I261" i="2" s="1"/>
  <c r="H262" i="2"/>
  <c r="I262" i="2" s="1" a="1"/>
  <c r="I262" i="2" s="1"/>
  <c r="H263" i="2"/>
  <c r="I263" i="2" s="1" a="1"/>
  <c r="I263" i="2" s="1"/>
  <c r="H264" i="2"/>
  <c r="I264" i="2" s="1" a="1"/>
  <c r="I264" i="2" s="1"/>
  <c r="H265" i="2"/>
  <c r="I265" i="2" s="1" a="1"/>
  <c r="I265" i="2" s="1"/>
  <c r="H266" i="2"/>
  <c r="I266" i="2" s="1" a="1"/>
  <c r="I266" i="2" s="1"/>
  <c r="H267" i="2"/>
  <c r="I267" i="2" s="1" a="1"/>
  <c r="I267" i="2" s="1"/>
  <c r="H268" i="2"/>
  <c r="I268" i="2" s="1" a="1"/>
  <c r="I268" i="2" s="1"/>
  <c r="H269" i="2"/>
  <c r="I269" i="2" s="1" a="1"/>
  <c r="I269" i="2" s="1"/>
  <c r="H270" i="2"/>
  <c r="I270" i="2" s="1" a="1"/>
  <c r="I270" i="2" s="1"/>
  <c r="H271" i="2"/>
  <c r="I271" i="2" s="1" a="1"/>
  <c r="I271" i="2" s="1"/>
  <c r="H272" i="2"/>
  <c r="I272" i="2" s="1" a="1"/>
  <c r="I272" i="2" s="1"/>
  <c r="H273" i="2"/>
  <c r="I273" i="2" s="1" a="1"/>
  <c r="I273" i="2" s="1"/>
  <c r="H274" i="2"/>
  <c r="I274" i="2" s="1" a="1"/>
  <c r="I274" i="2" s="1"/>
  <c r="H275" i="2"/>
  <c r="I275" i="2" s="1" a="1"/>
  <c r="I275" i="2" s="1"/>
  <c r="H276" i="2"/>
  <c r="I276" i="2" s="1" a="1"/>
  <c r="I276" i="2" s="1"/>
  <c r="H277" i="2"/>
  <c r="I277" i="2" s="1" a="1"/>
  <c r="I277" i="2" s="1"/>
  <c r="H278" i="2"/>
  <c r="I278" i="2" s="1" a="1"/>
  <c r="I278" i="2" s="1"/>
  <c r="H279" i="2"/>
  <c r="I279" i="2" s="1" a="1"/>
  <c r="I279" i="2" s="1"/>
  <c r="H280" i="2"/>
  <c r="I280" i="2" s="1" a="1"/>
  <c r="I280" i="2" s="1"/>
  <c r="H281" i="2"/>
  <c r="I281" i="2" s="1" a="1"/>
  <c r="I281" i="2" s="1"/>
  <c r="H282" i="2"/>
  <c r="I282" i="2" s="1" a="1"/>
  <c r="I282" i="2" s="1"/>
  <c r="H283" i="2"/>
  <c r="I283" i="2" s="1" a="1"/>
  <c r="I283" i="2" s="1"/>
  <c r="H284" i="2"/>
  <c r="I284" i="2" s="1" a="1"/>
  <c r="I284" i="2" s="1"/>
  <c r="H285" i="2"/>
  <c r="I285" i="2" s="1" a="1"/>
  <c r="I285" i="2" s="1"/>
  <c r="H286" i="2"/>
  <c r="I286" i="2" s="1" a="1"/>
  <c r="I286" i="2" s="1"/>
  <c r="H287" i="2"/>
  <c r="I287" i="2" s="1" a="1"/>
  <c r="I287" i="2" s="1"/>
  <c r="H288" i="2"/>
  <c r="I288" i="2" s="1" a="1"/>
  <c r="I288" i="2" s="1"/>
  <c r="H289" i="2"/>
  <c r="I289" i="2" s="1" a="1"/>
  <c r="I289" i="2" s="1"/>
  <c r="H290" i="2"/>
  <c r="I290" i="2" s="1" a="1"/>
  <c r="I290" i="2" s="1"/>
  <c r="H291" i="2"/>
  <c r="I291" i="2" s="1" a="1"/>
  <c r="I291" i="2" s="1"/>
  <c r="H292" i="2"/>
  <c r="I292" i="2" s="1" a="1"/>
  <c r="I292" i="2" s="1"/>
  <c r="H293" i="2"/>
  <c r="I293" i="2" s="1" a="1"/>
  <c r="I293" i="2" s="1"/>
  <c r="H294" i="2"/>
  <c r="I294" i="2" s="1" a="1"/>
  <c r="I294" i="2" s="1"/>
  <c r="H295" i="2"/>
  <c r="I295" i="2" s="1" a="1"/>
  <c r="I295" i="2" s="1"/>
  <c r="H296" i="2"/>
  <c r="I296" i="2" s="1" a="1"/>
  <c r="I296" i="2" s="1"/>
  <c r="H297" i="2"/>
  <c r="I297" i="2" s="1" a="1"/>
  <c r="I297" i="2" s="1"/>
  <c r="H298" i="2"/>
  <c r="I298" i="2" s="1" a="1"/>
  <c r="I298" i="2" s="1"/>
  <c r="H299" i="2"/>
  <c r="I299" i="2" s="1" a="1"/>
  <c r="I299" i="2" s="1"/>
  <c r="H300" i="2"/>
  <c r="I300" i="2" s="1" a="1"/>
  <c r="I300" i="2" s="1"/>
  <c r="H301" i="2"/>
  <c r="I301" i="2" s="1" a="1"/>
  <c r="I301" i="2" s="1"/>
  <c r="H302" i="2"/>
  <c r="I302" i="2" s="1" a="1"/>
  <c r="I302" i="2" s="1"/>
  <c r="H303" i="2"/>
  <c r="I303" i="2" s="1" a="1"/>
  <c r="I303" i="2" s="1"/>
  <c r="H304" i="2"/>
  <c r="I304" i="2" s="1" a="1"/>
  <c r="I304" i="2" s="1"/>
  <c r="H305" i="2"/>
  <c r="I305" i="2" s="1" a="1"/>
  <c r="I305" i="2" s="1"/>
  <c r="H306" i="2"/>
  <c r="I306" i="2" s="1" a="1"/>
  <c r="I306" i="2" s="1"/>
  <c r="H307" i="2"/>
  <c r="I307" i="2" s="1" a="1"/>
  <c r="I307" i="2" s="1"/>
  <c r="H308" i="2"/>
  <c r="I308" i="2" s="1" a="1"/>
  <c r="I308" i="2" s="1"/>
  <c r="H309" i="2"/>
  <c r="I309" i="2" s="1" a="1"/>
  <c r="I309" i="2" s="1"/>
  <c r="H310" i="2"/>
  <c r="I310" i="2" s="1" a="1"/>
  <c r="I310" i="2" s="1"/>
  <c r="H311" i="2"/>
  <c r="I311" i="2" s="1" a="1"/>
  <c r="I311" i="2" s="1"/>
  <c r="H312" i="2"/>
  <c r="I312" i="2" s="1" a="1"/>
  <c r="I312" i="2" s="1"/>
  <c r="H313" i="2"/>
  <c r="I313" i="2" s="1" a="1"/>
  <c r="I313" i="2" s="1"/>
  <c r="H314" i="2"/>
  <c r="I314" i="2" s="1" a="1"/>
  <c r="I314" i="2" s="1"/>
  <c r="H315" i="2"/>
  <c r="I315" i="2" s="1" a="1"/>
  <c r="I315" i="2" s="1"/>
  <c r="H316" i="2"/>
  <c r="I316" i="2" s="1" a="1"/>
  <c r="I316" i="2" s="1"/>
  <c r="H317" i="2"/>
  <c r="I317" i="2" s="1" a="1"/>
  <c r="I317" i="2" s="1"/>
  <c r="H318" i="2"/>
  <c r="I318" i="2" s="1" a="1"/>
  <c r="I318" i="2" s="1"/>
  <c r="H319" i="2"/>
  <c r="I319" i="2" s="1" a="1"/>
  <c r="I319" i="2" s="1"/>
  <c r="H320" i="2"/>
  <c r="I320" i="2" s="1" a="1"/>
  <c r="I320" i="2" s="1"/>
  <c r="H321" i="2"/>
  <c r="I321" i="2" s="1" a="1"/>
  <c r="I321" i="2" s="1"/>
  <c r="H322" i="2"/>
  <c r="I322" i="2" s="1" a="1"/>
  <c r="I322" i="2" s="1"/>
  <c r="H323" i="2"/>
  <c r="I323" i="2" s="1" a="1"/>
  <c r="I323" i="2" s="1"/>
  <c r="H324" i="2"/>
  <c r="I324" i="2" s="1" a="1"/>
  <c r="I324" i="2" s="1"/>
  <c r="H325" i="2"/>
  <c r="I325" i="2" s="1" a="1"/>
  <c r="I325" i="2" s="1"/>
  <c r="H326" i="2"/>
  <c r="I326" i="2" s="1" a="1"/>
  <c r="I326" i="2" s="1"/>
  <c r="H327" i="2"/>
  <c r="I327" i="2" s="1" a="1"/>
  <c r="I327" i="2" s="1"/>
  <c r="H328" i="2"/>
  <c r="I328" i="2" s="1" a="1"/>
  <c r="I328" i="2" s="1"/>
  <c r="H329" i="2"/>
  <c r="I329" i="2" s="1" a="1"/>
  <c r="I329" i="2" s="1"/>
  <c r="H330" i="2"/>
  <c r="I330" i="2" s="1" a="1"/>
  <c r="I330" i="2" s="1"/>
  <c r="H331" i="2"/>
  <c r="I331" i="2" s="1" a="1"/>
  <c r="I331" i="2" s="1"/>
  <c r="H332" i="2"/>
  <c r="I332" i="2" s="1" a="1"/>
  <c r="I332" i="2" s="1"/>
  <c r="H333" i="2"/>
  <c r="I333" i="2" s="1" a="1"/>
  <c r="I333" i="2" s="1"/>
  <c r="H334" i="2"/>
  <c r="I334" i="2" s="1" a="1"/>
  <c r="I334" i="2" s="1"/>
  <c r="H335" i="2"/>
  <c r="I335" i="2" s="1" a="1"/>
  <c r="I335" i="2" s="1"/>
  <c r="H336" i="2"/>
  <c r="I336" i="2" s="1" a="1"/>
  <c r="I336" i="2" s="1"/>
  <c r="H337" i="2"/>
  <c r="I337" i="2" s="1" a="1"/>
  <c r="I337" i="2" s="1"/>
  <c r="H338" i="2"/>
  <c r="I338" i="2" s="1" a="1"/>
  <c r="I338" i="2" s="1"/>
  <c r="H339" i="2"/>
  <c r="I339" i="2" s="1" a="1"/>
  <c r="I339" i="2" s="1"/>
  <c r="H340" i="2"/>
  <c r="I340" i="2" s="1" a="1"/>
  <c r="I340" i="2" s="1"/>
  <c r="H341" i="2"/>
  <c r="I341" i="2" s="1" a="1"/>
  <c r="I341" i="2" s="1"/>
  <c r="H342" i="2"/>
  <c r="I342" i="2" s="1" a="1"/>
  <c r="I342" i="2" s="1"/>
  <c r="H343" i="2"/>
  <c r="I343" i="2" s="1" a="1"/>
  <c r="I343" i="2" s="1"/>
  <c r="H344" i="2"/>
  <c r="I344" i="2" s="1" a="1"/>
  <c r="I344" i="2" s="1"/>
  <c r="H345" i="2"/>
  <c r="I345" i="2" s="1" a="1"/>
  <c r="I345" i="2" s="1"/>
  <c r="H346" i="2"/>
  <c r="I346" i="2" s="1" a="1"/>
  <c r="I346" i="2" s="1"/>
  <c r="H347" i="2"/>
  <c r="I347" i="2" s="1" a="1"/>
  <c r="I347" i="2" s="1"/>
  <c r="H348" i="2"/>
  <c r="I348" i="2" s="1" a="1"/>
  <c r="I348" i="2" s="1"/>
  <c r="H349" i="2"/>
  <c r="I349" i="2" s="1" a="1"/>
  <c r="I349" i="2" s="1"/>
  <c r="H350" i="2"/>
  <c r="I350" i="2" s="1" a="1"/>
  <c r="I350" i="2" s="1"/>
  <c r="H351" i="2"/>
  <c r="I351" i="2" s="1" a="1"/>
  <c r="I351" i="2" s="1"/>
  <c r="H352" i="2"/>
  <c r="I352" i="2" s="1" a="1"/>
  <c r="I352" i="2" s="1"/>
  <c r="H353" i="2"/>
  <c r="I353" i="2" s="1" a="1"/>
  <c r="I353" i="2" s="1"/>
  <c r="H354" i="2"/>
  <c r="I354" i="2" s="1" a="1"/>
  <c r="I354" i="2" s="1"/>
  <c r="H355" i="2"/>
  <c r="I355" i="2" s="1" a="1"/>
  <c r="I355" i="2" s="1"/>
  <c r="H356" i="2"/>
  <c r="I356" i="2" s="1" a="1"/>
  <c r="I356" i="2" s="1"/>
  <c r="H357" i="2"/>
  <c r="I357" i="2" s="1" a="1"/>
  <c r="I357" i="2" s="1"/>
  <c r="H358" i="2"/>
  <c r="I358" i="2" s="1" a="1"/>
  <c r="I358" i="2" s="1"/>
  <c r="H359" i="2"/>
  <c r="I359" i="2" s="1" a="1"/>
  <c r="I359" i="2" s="1"/>
  <c r="H360" i="2"/>
  <c r="I360" i="2" s="1" a="1"/>
  <c r="I360" i="2" s="1"/>
  <c r="H361" i="2"/>
  <c r="I361" i="2" s="1" a="1"/>
  <c r="I361" i="2" s="1"/>
  <c r="H362" i="2"/>
  <c r="I362" i="2" s="1" a="1"/>
  <c r="I362" i="2" s="1"/>
  <c r="H363" i="2"/>
  <c r="I363" i="2" s="1" a="1"/>
  <c r="I363" i="2" s="1"/>
  <c r="H364" i="2"/>
  <c r="I364" i="2" s="1" a="1"/>
  <c r="I364" i="2" s="1"/>
  <c r="H365" i="2"/>
  <c r="I365" i="2" s="1" a="1"/>
  <c r="I365" i="2" s="1"/>
  <c r="H366" i="2"/>
  <c r="I366" i="2" s="1" a="1"/>
  <c r="I366" i="2" s="1"/>
  <c r="H367" i="2"/>
  <c r="I367" i="2" s="1" a="1"/>
  <c r="I367" i="2" s="1"/>
  <c r="H368" i="2"/>
  <c r="I368" i="2" s="1" a="1"/>
  <c r="I368" i="2" s="1"/>
  <c r="H369" i="2"/>
  <c r="I369" i="2" s="1" a="1"/>
  <c r="I369" i="2" s="1"/>
  <c r="H370" i="2"/>
  <c r="I370" i="2" s="1" a="1"/>
  <c r="I370" i="2" s="1"/>
  <c r="H371" i="2"/>
  <c r="I371" i="2" s="1" a="1"/>
  <c r="I371" i="2" s="1"/>
  <c r="H372" i="2"/>
  <c r="I372" i="2" s="1" a="1"/>
  <c r="I372" i="2" s="1"/>
  <c r="H373" i="2"/>
  <c r="I373" i="2" s="1" a="1"/>
  <c r="I373" i="2" s="1"/>
  <c r="H374" i="2"/>
  <c r="I374" i="2" s="1" a="1"/>
  <c r="I374" i="2" s="1"/>
  <c r="H375" i="2"/>
  <c r="I375" i="2" s="1" a="1"/>
  <c r="I375" i="2" s="1"/>
  <c r="H376" i="2"/>
  <c r="I376" i="2" s="1" a="1"/>
  <c r="I376" i="2" s="1"/>
  <c r="H377" i="2"/>
  <c r="I377" i="2" s="1" a="1"/>
  <c r="I377" i="2" s="1"/>
  <c r="H378" i="2"/>
  <c r="I378" i="2" s="1" a="1"/>
  <c r="I378" i="2" s="1"/>
  <c r="H379" i="2"/>
  <c r="I379" i="2" s="1" a="1"/>
  <c r="I379" i="2" s="1"/>
  <c r="H380" i="2"/>
  <c r="I380" i="2" s="1" a="1"/>
  <c r="I380" i="2" s="1"/>
  <c r="H381" i="2"/>
  <c r="I381" i="2" s="1" a="1"/>
  <c r="I381" i="2" s="1"/>
  <c r="H382" i="2"/>
  <c r="I382" i="2" s="1" a="1"/>
  <c r="I382" i="2" s="1"/>
  <c r="H383" i="2"/>
  <c r="I383" i="2" s="1" a="1"/>
  <c r="I383" i="2" s="1"/>
  <c r="H384" i="2"/>
  <c r="I384" i="2" s="1" a="1"/>
  <c r="I384" i="2" s="1"/>
  <c r="H385" i="2"/>
  <c r="I385" i="2" s="1" a="1"/>
  <c r="I385" i="2" s="1"/>
  <c r="H386" i="2"/>
  <c r="I386" i="2" s="1" a="1"/>
  <c r="I386" i="2" s="1"/>
  <c r="H387" i="2"/>
  <c r="I387" i="2" s="1" a="1"/>
  <c r="I387" i="2" s="1"/>
  <c r="H388" i="2"/>
  <c r="I388" i="2" s="1" a="1"/>
  <c r="I388" i="2" s="1"/>
  <c r="H389" i="2"/>
  <c r="I389" i="2" s="1" a="1"/>
  <c r="I389" i="2" s="1"/>
  <c r="H390" i="2"/>
  <c r="I390" i="2" s="1" a="1"/>
  <c r="I390" i="2" s="1"/>
  <c r="H391" i="2"/>
  <c r="I391" i="2" s="1" a="1"/>
  <c r="I391" i="2" s="1"/>
  <c r="H392" i="2"/>
  <c r="I392" i="2" s="1" a="1"/>
  <c r="I392" i="2" s="1"/>
  <c r="H393" i="2"/>
  <c r="I393" i="2" s="1" a="1"/>
  <c r="I393" i="2" s="1"/>
  <c r="H394" i="2"/>
  <c r="I394" i="2" s="1" a="1"/>
  <c r="I394" i="2" s="1"/>
  <c r="H395" i="2"/>
  <c r="I395" i="2" s="1" a="1"/>
  <c r="I395" i="2" s="1"/>
  <c r="H396" i="2"/>
  <c r="I396" i="2" s="1" a="1"/>
  <c r="I396" i="2" s="1"/>
  <c r="H397" i="2"/>
  <c r="I397" i="2" s="1" a="1"/>
  <c r="I397" i="2" s="1"/>
  <c r="H398" i="2"/>
  <c r="I398" i="2" s="1" a="1"/>
  <c r="I398" i="2" s="1"/>
  <c r="H399" i="2"/>
  <c r="I399" i="2" s="1" a="1"/>
  <c r="I399" i="2" s="1"/>
  <c r="H400" i="2"/>
  <c r="I400" i="2" s="1" a="1"/>
  <c r="I400" i="2" s="1"/>
  <c r="H401" i="2"/>
  <c r="I401" i="2" s="1" a="1"/>
  <c r="I401" i="2" s="1"/>
  <c r="H402" i="2"/>
  <c r="I402" i="2" s="1" a="1"/>
  <c r="I402" i="2" s="1"/>
  <c r="H403" i="2"/>
  <c r="I403" i="2" s="1" a="1"/>
  <c r="I403" i="2" s="1"/>
  <c r="H404" i="2"/>
  <c r="I404" i="2" s="1" a="1"/>
  <c r="I404" i="2" s="1"/>
  <c r="H405" i="2"/>
  <c r="I405" i="2" s="1" a="1"/>
  <c r="I405" i="2" s="1"/>
  <c r="H406" i="2"/>
  <c r="I406" i="2" s="1" a="1"/>
  <c r="I406" i="2" s="1"/>
  <c r="H407" i="2"/>
  <c r="I407" i="2" s="1" a="1"/>
  <c r="I407" i="2" s="1"/>
  <c r="H408" i="2"/>
  <c r="I408" i="2" s="1" a="1"/>
  <c r="I408" i="2" s="1"/>
  <c r="H409" i="2"/>
  <c r="I409" i="2" s="1" a="1"/>
  <c r="I409" i="2" s="1"/>
  <c r="H410" i="2"/>
  <c r="I410" i="2" s="1" a="1"/>
  <c r="I410" i="2" s="1"/>
  <c r="H411" i="2"/>
  <c r="I411" i="2" s="1" a="1"/>
  <c r="I411" i="2" s="1"/>
  <c r="H412" i="2"/>
  <c r="I412" i="2" s="1" a="1"/>
  <c r="I412" i="2" s="1"/>
  <c r="H413" i="2"/>
  <c r="I413" i="2" s="1" a="1"/>
  <c r="I413" i="2" s="1"/>
  <c r="H414" i="2"/>
  <c r="I414" i="2" s="1" a="1"/>
  <c r="I414" i="2" s="1"/>
  <c r="H415" i="2"/>
  <c r="I415" i="2" s="1" a="1"/>
  <c r="I415" i="2" s="1"/>
  <c r="H416" i="2"/>
  <c r="I416" i="2" s="1" a="1"/>
  <c r="I416" i="2" s="1"/>
  <c r="H417" i="2"/>
  <c r="I417" i="2" s="1" a="1"/>
  <c r="I417" i="2" s="1"/>
  <c r="H418" i="2"/>
  <c r="I418" i="2" s="1" a="1"/>
  <c r="I418" i="2" s="1"/>
  <c r="H419" i="2"/>
  <c r="I419" i="2" s="1" a="1"/>
  <c r="I419" i="2" s="1"/>
  <c r="H420" i="2"/>
  <c r="I420" i="2" s="1" a="1"/>
  <c r="I420" i="2" s="1"/>
  <c r="H421" i="2"/>
  <c r="I421" i="2" s="1" a="1"/>
  <c r="I421" i="2" s="1"/>
  <c r="H422" i="2"/>
  <c r="I422" i="2" s="1" a="1"/>
  <c r="I422" i="2" s="1"/>
  <c r="H423" i="2"/>
  <c r="I423" i="2" s="1" a="1"/>
  <c r="I423" i="2" s="1"/>
  <c r="H424" i="2"/>
  <c r="I424" i="2" s="1" a="1"/>
  <c r="I424" i="2" s="1"/>
  <c r="H425" i="2"/>
  <c r="I425" i="2" s="1" a="1"/>
  <c r="I425" i="2" s="1"/>
  <c r="H426" i="2"/>
  <c r="I426" i="2" s="1" a="1"/>
  <c r="I426" i="2" s="1"/>
  <c r="H427" i="2"/>
  <c r="I427" i="2" s="1" a="1"/>
  <c r="I427" i="2" s="1"/>
  <c r="H428" i="2"/>
  <c r="I428" i="2" s="1" a="1"/>
  <c r="I428" i="2" s="1"/>
  <c r="H429" i="2"/>
  <c r="I429" i="2" s="1" a="1"/>
  <c r="I429" i="2" s="1"/>
  <c r="H430" i="2"/>
  <c r="I430" i="2" s="1" a="1"/>
  <c r="I430" i="2" s="1"/>
  <c r="H431" i="2"/>
  <c r="I431" i="2" s="1" a="1"/>
  <c r="I431" i="2" s="1"/>
  <c r="H432" i="2"/>
  <c r="I432" i="2" s="1" a="1"/>
  <c r="I432" i="2" s="1"/>
  <c r="H433" i="2"/>
  <c r="I433" i="2" s="1" a="1"/>
  <c r="I433" i="2" s="1"/>
  <c r="H434" i="2"/>
  <c r="I434" i="2" s="1" a="1"/>
  <c r="I434" i="2" s="1"/>
  <c r="H435" i="2"/>
  <c r="I435" i="2" s="1" a="1"/>
  <c r="I435" i="2" s="1"/>
  <c r="H436" i="2"/>
  <c r="I436" i="2" s="1" a="1"/>
  <c r="I436" i="2" s="1"/>
  <c r="H437" i="2"/>
  <c r="I437" i="2" s="1" a="1"/>
  <c r="I437" i="2" s="1"/>
  <c r="H438" i="2"/>
  <c r="I438" i="2" s="1" a="1"/>
  <c r="I438" i="2" s="1"/>
  <c r="H439" i="2"/>
  <c r="I439" i="2" s="1" a="1"/>
  <c r="I439" i="2" s="1"/>
  <c r="H440" i="2"/>
  <c r="I440" i="2" s="1" a="1"/>
  <c r="I440" i="2" s="1"/>
  <c r="H441" i="2"/>
  <c r="I441" i="2" s="1" a="1"/>
  <c r="I441" i="2" s="1"/>
  <c r="H442" i="2"/>
  <c r="I442" i="2" s="1" a="1"/>
  <c r="I442" i="2" s="1"/>
  <c r="H443" i="2"/>
  <c r="I443" i="2" s="1" a="1"/>
  <c r="I443" i="2" s="1"/>
  <c r="H444" i="2"/>
  <c r="I444" i="2" s="1" a="1"/>
  <c r="I444" i="2" s="1"/>
  <c r="H445" i="2"/>
  <c r="I445" i="2" s="1" a="1"/>
  <c r="I445" i="2" s="1"/>
  <c r="H446" i="2"/>
  <c r="I446" i="2" s="1" a="1"/>
  <c r="I446" i="2" s="1"/>
  <c r="H447" i="2"/>
  <c r="I447" i="2" s="1" a="1"/>
  <c r="I447" i="2" s="1"/>
  <c r="H448" i="2"/>
  <c r="I448" i="2" s="1" a="1"/>
  <c r="I448" i="2" s="1"/>
  <c r="H449" i="2"/>
  <c r="I449" i="2" s="1" a="1"/>
  <c r="I449" i="2" s="1"/>
  <c r="H450" i="2"/>
  <c r="I450" i="2" s="1" a="1"/>
  <c r="I450" i="2" s="1"/>
  <c r="H451" i="2"/>
  <c r="I451" i="2" s="1" a="1"/>
  <c r="I451" i="2" s="1"/>
  <c r="H452" i="2"/>
  <c r="I452" i="2" s="1" a="1"/>
  <c r="I452" i="2" s="1"/>
  <c r="H453" i="2"/>
  <c r="I453" i="2" s="1" a="1"/>
  <c r="I453" i="2" s="1"/>
  <c r="H454" i="2"/>
  <c r="I454" i="2" s="1" a="1"/>
  <c r="I454" i="2" s="1"/>
  <c r="H455" i="2"/>
  <c r="I455" i="2" s="1" a="1"/>
  <c r="I455" i="2" s="1"/>
  <c r="H456" i="2"/>
  <c r="I456" i="2" s="1" a="1"/>
  <c r="I456" i="2" s="1"/>
  <c r="H457" i="2"/>
  <c r="I457" i="2" s="1" a="1"/>
  <c r="I457" i="2" s="1"/>
  <c r="H458" i="2"/>
  <c r="I458" i="2" s="1" a="1"/>
  <c r="I458" i="2" s="1"/>
  <c r="H459" i="2"/>
  <c r="I459" i="2" s="1" a="1"/>
  <c r="I459" i="2" s="1"/>
  <c r="H460" i="2"/>
  <c r="I460" i="2" s="1" a="1"/>
  <c r="I460" i="2" s="1"/>
  <c r="H461" i="2"/>
  <c r="I461" i="2" s="1" a="1"/>
  <c r="I461" i="2" s="1"/>
  <c r="H462" i="2"/>
  <c r="I462" i="2" s="1" a="1"/>
  <c r="I462" i="2" s="1"/>
  <c r="H463" i="2"/>
  <c r="I463" i="2" s="1" a="1"/>
  <c r="I463" i="2" s="1"/>
  <c r="H464" i="2"/>
  <c r="I464" i="2" s="1" a="1"/>
  <c r="I464" i="2" s="1"/>
  <c r="H465" i="2"/>
  <c r="I465" i="2" s="1" a="1"/>
  <c r="I465" i="2" s="1"/>
  <c r="H466" i="2"/>
  <c r="I466" i="2" s="1" a="1"/>
  <c r="I466" i="2" s="1"/>
  <c r="H467" i="2"/>
  <c r="I467" i="2" s="1" a="1"/>
  <c r="I467" i="2" s="1"/>
  <c r="H468" i="2"/>
  <c r="I468" i="2" s="1" a="1"/>
  <c r="I468" i="2" s="1"/>
  <c r="H469" i="2"/>
  <c r="I469" i="2" s="1" a="1"/>
  <c r="I469" i="2" s="1"/>
  <c r="H470" i="2"/>
  <c r="I470" i="2" s="1" a="1"/>
  <c r="I470" i="2" s="1"/>
  <c r="H471" i="2"/>
  <c r="I471" i="2" s="1" a="1"/>
  <c r="I471" i="2" s="1"/>
  <c r="H472" i="2"/>
  <c r="I472" i="2" s="1" a="1"/>
  <c r="I472" i="2" s="1"/>
  <c r="H473" i="2"/>
  <c r="I473" i="2" s="1" a="1"/>
  <c r="I473" i="2" s="1"/>
  <c r="H474" i="2"/>
  <c r="I474" i="2" s="1" a="1"/>
  <c r="I474" i="2" s="1"/>
  <c r="H475" i="2"/>
  <c r="I475" i="2" s="1" a="1"/>
  <c r="I475" i="2" s="1"/>
  <c r="H476" i="2"/>
  <c r="I476" i="2" s="1" a="1"/>
  <c r="I476" i="2" s="1"/>
  <c r="H477" i="2"/>
  <c r="I477" i="2" s="1" a="1"/>
  <c r="I477" i="2" s="1"/>
  <c r="H478" i="2"/>
  <c r="I478" i="2" s="1" a="1"/>
  <c r="I478" i="2" s="1"/>
  <c r="H479" i="2"/>
  <c r="I479" i="2" s="1" a="1"/>
  <c r="I479" i="2" s="1"/>
  <c r="H480" i="2"/>
  <c r="I480" i="2" s="1" a="1"/>
  <c r="I480" i="2" s="1"/>
  <c r="H481" i="2"/>
  <c r="I481" i="2" s="1" a="1"/>
  <c r="I481" i="2" s="1"/>
  <c r="H482" i="2"/>
  <c r="I482" i="2" s="1" a="1"/>
  <c r="I482" i="2" s="1"/>
  <c r="H483" i="2"/>
  <c r="I483" i="2" s="1" a="1"/>
  <c r="I483" i="2" s="1"/>
  <c r="H484" i="2"/>
  <c r="I484" i="2" s="1" a="1"/>
  <c r="I484" i="2" s="1"/>
  <c r="H485" i="2"/>
  <c r="I485" i="2" s="1" a="1"/>
  <c r="I485" i="2" s="1"/>
  <c r="H486" i="2"/>
  <c r="I486" i="2" s="1" a="1"/>
  <c r="I486" i="2" s="1"/>
  <c r="H487" i="2"/>
  <c r="I487" i="2" s="1" a="1"/>
  <c r="I487" i="2" s="1"/>
  <c r="H488" i="2"/>
  <c r="I488" i="2" s="1" a="1"/>
  <c r="I488" i="2" s="1"/>
  <c r="H489" i="2"/>
  <c r="I489" i="2" s="1" a="1"/>
  <c r="I489" i="2" s="1"/>
  <c r="H490" i="2"/>
  <c r="I490" i="2" s="1" a="1"/>
  <c r="I490" i="2" s="1"/>
  <c r="H491" i="2"/>
  <c r="I491" i="2" s="1" a="1"/>
  <c r="I491" i="2" s="1"/>
  <c r="H492" i="2"/>
  <c r="I492" i="2" s="1" a="1"/>
  <c r="I492" i="2" s="1"/>
  <c r="H493" i="2"/>
  <c r="I493" i="2" s="1" a="1"/>
  <c r="I493" i="2" s="1"/>
  <c r="H494" i="2"/>
  <c r="I494" i="2" s="1" a="1"/>
  <c r="I494" i="2" s="1"/>
  <c r="H495" i="2"/>
  <c r="I495" i="2" s="1" a="1"/>
  <c r="I495" i="2" s="1"/>
  <c r="H496" i="2"/>
  <c r="I496" i="2" s="1" a="1"/>
  <c r="I496" i="2" s="1"/>
  <c r="H497" i="2"/>
  <c r="I497" i="2" s="1" a="1"/>
  <c r="I497" i="2" s="1"/>
  <c r="H498" i="2"/>
  <c r="I498" i="2" s="1" a="1"/>
  <c r="I498" i="2" s="1"/>
  <c r="H499" i="2"/>
  <c r="I499" i="2" s="1" a="1"/>
  <c r="I499" i="2" s="1"/>
  <c r="H500" i="2"/>
  <c r="I500" i="2" s="1" a="1"/>
  <c r="I500" i="2" s="1"/>
  <c r="H501" i="2"/>
  <c r="I501" i="2" s="1" a="1"/>
  <c r="I501" i="2" s="1"/>
  <c r="H502" i="2"/>
  <c r="I502" i="2" s="1" a="1"/>
  <c r="I502" i="2" s="1"/>
  <c r="H503" i="2"/>
  <c r="I503" i="2" s="1" a="1"/>
  <c r="I503" i="2" s="1"/>
  <c r="H504" i="2"/>
  <c r="I504" i="2" s="1" a="1"/>
  <c r="I504" i="2" s="1"/>
  <c r="H505" i="2"/>
  <c r="I505" i="2" s="1" a="1"/>
  <c r="I505" i="2" s="1"/>
  <c r="H506" i="2"/>
  <c r="I506" i="2" s="1" a="1"/>
  <c r="I506" i="2" s="1"/>
  <c r="H507" i="2"/>
  <c r="I507" i="2" s="1" a="1"/>
  <c r="I507" i="2" s="1"/>
  <c r="H508" i="2"/>
  <c r="I508" i="2" s="1" a="1"/>
  <c r="I508" i="2" s="1"/>
  <c r="H509" i="2"/>
  <c r="I509" i="2" s="1" a="1"/>
  <c r="I509" i="2" s="1"/>
  <c r="H510" i="2"/>
  <c r="I510" i="2" s="1" a="1"/>
  <c r="I510" i="2" s="1"/>
  <c r="H511" i="2"/>
  <c r="I511" i="2" s="1" a="1"/>
  <c r="I511" i="2" s="1"/>
  <c r="H512" i="2"/>
  <c r="I512" i="2" s="1" a="1"/>
  <c r="I512" i="2" s="1"/>
  <c r="H513" i="2"/>
  <c r="I513" i="2" s="1" a="1"/>
  <c r="I513" i="2" s="1"/>
  <c r="H514" i="2"/>
  <c r="I514" i="2" s="1" a="1"/>
  <c r="I514" i="2" s="1"/>
  <c r="H515" i="2"/>
  <c r="I515" i="2" s="1" a="1"/>
  <c r="I515" i="2" s="1"/>
  <c r="H516" i="2"/>
  <c r="I516" i="2" s="1" a="1"/>
  <c r="I516" i="2" s="1"/>
  <c r="H517" i="2"/>
  <c r="I517" i="2" s="1" a="1"/>
  <c r="I517" i="2" s="1"/>
  <c r="H518" i="2"/>
  <c r="I518" i="2" s="1" a="1"/>
  <c r="I518" i="2" s="1"/>
  <c r="H519" i="2"/>
  <c r="I519" i="2" s="1" a="1"/>
  <c r="I519" i="2" s="1"/>
  <c r="H520" i="2"/>
  <c r="I520" i="2" s="1" a="1"/>
  <c r="I520" i="2" s="1"/>
  <c r="H521" i="2"/>
  <c r="I521" i="2" s="1" a="1"/>
  <c r="I521" i="2" s="1"/>
  <c r="H522" i="2"/>
  <c r="I522" i="2" s="1" a="1"/>
  <c r="I522" i="2" s="1"/>
  <c r="H523" i="2"/>
  <c r="I523" i="2" s="1" a="1"/>
  <c r="I523" i="2" s="1"/>
  <c r="H524" i="2"/>
  <c r="I524" i="2" s="1" a="1"/>
  <c r="I524" i="2" s="1"/>
  <c r="H525" i="2"/>
  <c r="I525" i="2" s="1" a="1"/>
  <c r="I525" i="2" s="1"/>
  <c r="H526" i="2"/>
  <c r="I526" i="2" s="1" a="1"/>
  <c r="I526" i="2" s="1"/>
  <c r="H527" i="2"/>
  <c r="I527" i="2" s="1" a="1"/>
  <c r="I527" i="2" s="1"/>
  <c r="H528" i="2"/>
  <c r="I528" i="2" s="1" a="1"/>
  <c r="I528" i="2" s="1"/>
  <c r="H529" i="2"/>
  <c r="I529" i="2" s="1" a="1"/>
  <c r="I529" i="2" s="1"/>
  <c r="H530" i="2"/>
  <c r="I530" i="2" s="1" a="1"/>
  <c r="I530" i="2" s="1"/>
  <c r="H531" i="2"/>
  <c r="I531" i="2" s="1" a="1"/>
  <c r="I531" i="2" s="1"/>
  <c r="H532" i="2"/>
  <c r="I532" i="2" s="1" a="1"/>
  <c r="I532" i="2" s="1"/>
  <c r="H533" i="2"/>
  <c r="I533" i="2" s="1" a="1"/>
  <c r="I533" i="2" s="1"/>
  <c r="H534" i="2"/>
  <c r="I534" i="2" s="1" a="1"/>
  <c r="I534" i="2" s="1"/>
  <c r="H535" i="2"/>
  <c r="I535" i="2" s="1" a="1"/>
  <c r="I535" i="2" s="1"/>
  <c r="H536" i="2"/>
  <c r="I536" i="2" s="1" a="1"/>
  <c r="I536" i="2" s="1"/>
  <c r="H537" i="2"/>
  <c r="I537" i="2" s="1" a="1"/>
  <c r="I537" i="2" s="1"/>
  <c r="H538" i="2"/>
  <c r="I538" i="2" s="1" a="1"/>
  <c r="I538" i="2" s="1"/>
  <c r="H539" i="2"/>
  <c r="I539" i="2" s="1" a="1"/>
  <c r="I539" i="2" s="1"/>
  <c r="H540" i="2"/>
  <c r="I540" i="2" s="1" a="1"/>
  <c r="I540" i="2" s="1"/>
  <c r="H541" i="2"/>
  <c r="I541" i="2" s="1" a="1"/>
  <c r="I541" i="2" s="1"/>
  <c r="H542" i="2"/>
  <c r="I542" i="2" s="1" a="1"/>
  <c r="I542" i="2" s="1"/>
  <c r="H543" i="2"/>
  <c r="I543" i="2" s="1" a="1"/>
  <c r="I543" i="2" s="1"/>
  <c r="H544" i="2"/>
  <c r="I544" i="2" s="1" a="1"/>
  <c r="I544" i="2" s="1"/>
  <c r="H545" i="2"/>
  <c r="I545" i="2" s="1" a="1"/>
  <c r="I545" i="2" s="1"/>
  <c r="H546" i="2"/>
  <c r="I546" i="2" s="1" a="1"/>
  <c r="I546" i="2" s="1"/>
  <c r="H547" i="2"/>
  <c r="I547" i="2" s="1" a="1"/>
  <c r="I547" i="2" s="1"/>
  <c r="H548" i="2"/>
  <c r="I548" i="2" s="1" a="1"/>
  <c r="I548" i="2" s="1"/>
  <c r="H549" i="2"/>
  <c r="I549" i="2" s="1" a="1"/>
  <c r="I549" i="2" s="1"/>
  <c r="H550" i="2"/>
  <c r="I550" i="2" s="1" a="1"/>
  <c r="I550" i="2" s="1"/>
  <c r="H551" i="2"/>
  <c r="I551" i="2" s="1" a="1"/>
  <c r="I551" i="2" s="1"/>
  <c r="H552" i="2"/>
  <c r="I552" i="2" s="1" a="1"/>
  <c r="I552" i="2" s="1"/>
  <c r="H553" i="2"/>
  <c r="I553" i="2" s="1" a="1"/>
  <c r="I553" i="2" s="1"/>
  <c r="H554" i="2"/>
  <c r="I554" i="2" s="1" a="1"/>
  <c r="I554" i="2" s="1"/>
  <c r="H555" i="2"/>
  <c r="I555" i="2" s="1" a="1"/>
  <c r="I555" i="2" s="1"/>
  <c r="H556" i="2"/>
  <c r="I556" i="2" s="1" a="1"/>
  <c r="I556" i="2" s="1"/>
  <c r="H557" i="2"/>
  <c r="I557" i="2" s="1" a="1"/>
  <c r="I557" i="2" s="1"/>
  <c r="H558" i="2"/>
  <c r="I558" i="2" s="1" a="1"/>
  <c r="I558" i="2" s="1"/>
  <c r="H559" i="2"/>
  <c r="I559" i="2" s="1" a="1"/>
  <c r="I559" i="2" s="1"/>
  <c r="H560" i="2"/>
  <c r="I560" i="2" s="1" a="1"/>
  <c r="I560" i="2" s="1"/>
  <c r="H561" i="2"/>
  <c r="I561" i="2" s="1" a="1"/>
  <c r="I561" i="2" s="1"/>
  <c r="H562" i="2"/>
  <c r="I562" i="2" s="1" a="1"/>
  <c r="I562" i="2" s="1"/>
  <c r="H563" i="2"/>
  <c r="I563" i="2" s="1" a="1"/>
  <c r="I563" i="2" s="1"/>
  <c r="H564" i="2"/>
  <c r="I564" i="2" s="1" a="1"/>
  <c r="I564" i="2" s="1"/>
  <c r="H565" i="2"/>
  <c r="I565" i="2" s="1" a="1"/>
  <c r="I565" i="2" s="1"/>
  <c r="H566" i="2"/>
  <c r="I566" i="2" s="1" a="1"/>
  <c r="I566" i="2" s="1"/>
  <c r="H567" i="2"/>
  <c r="I567" i="2" s="1" a="1"/>
  <c r="I567" i="2" s="1"/>
  <c r="H568" i="2"/>
  <c r="I568" i="2" s="1" a="1"/>
  <c r="I568" i="2" s="1"/>
  <c r="H569" i="2"/>
  <c r="I569" i="2" s="1" a="1"/>
  <c r="I569" i="2" s="1"/>
  <c r="H570" i="2"/>
  <c r="I570" i="2" s="1" a="1"/>
  <c r="I570" i="2" s="1"/>
  <c r="H571" i="2"/>
  <c r="I571" i="2" s="1" a="1"/>
  <c r="I571" i="2" s="1"/>
  <c r="H572" i="2"/>
  <c r="I572" i="2" s="1" a="1"/>
  <c r="I572" i="2" s="1"/>
  <c r="H573" i="2"/>
  <c r="I573" i="2" s="1" a="1"/>
  <c r="I573" i="2" s="1"/>
  <c r="H574" i="2"/>
  <c r="I574" i="2" s="1" a="1"/>
  <c r="I574" i="2" s="1"/>
  <c r="H575" i="2"/>
  <c r="I575" i="2" s="1" a="1"/>
  <c r="I575" i="2" s="1"/>
  <c r="H576" i="2"/>
  <c r="I576" i="2" s="1" a="1"/>
  <c r="I576" i="2" s="1"/>
  <c r="H577" i="2"/>
  <c r="I577" i="2" s="1" a="1"/>
  <c r="I577" i="2" s="1"/>
  <c r="H578" i="2"/>
  <c r="I578" i="2" s="1" a="1"/>
  <c r="I578" i="2" s="1"/>
  <c r="H579" i="2"/>
  <c r="I579" i="2" s="1" a="1"/>
  <c r="I579" i="2" s="1"/>
  <c r="H580" i="2"/>
  <c r="I580" i="2" s="1" a="1"/>
  <c r="I580" i="2" s="1"/>
  <c r="H581" i="2"/>
  <c r="I581" i="2" s="1" a="1"/>
  <c r="I581" i="2" s="1"/>
  <c r="H582" i="2"/>
  <c r="I582" i="2" s="1" a="1"/>
  <c r="I582" i="2" s="1"/>
  <c r="H583" i="2"/>
  <c r="I583" i="2" s="1" a="1"/>
  <c r="I583" i="2" s="1"/>
  <c r="H584" i="2"/>
  <c r="I584" i="2" s="1" a="1"/>
  <c r="I584" i="2" s="1"/>
  <c r="H585" i="2"/>
  <c r="I585" i="2" s="1" a="1"/>
  <c r="I585" i="2" s="1"/>
  <c r="H586" i="2"/>
  <c r="I586" i="2" s="1" a="1"/>
  <c r="I586" i="2" s="1"/>
  <c r="H587" i="2"/>
  <c r="I587" i="2" s="1" a="1"/>
  <c r="I587" i="2" s="1"/>
  <c r="H588" i="2"/>
  <c r="I588" i="2" s="1" a="1"/>
  <c r="I588" i="2" s="1"/>
  <c r="H589" i="2"/>
  <c r="I589" i="2" s="1" a="1"/>
  <c r="I589" i="2" s="1"/>
  <c r="H590" i="2"/>
  <c r="I590" i="2" s="1" a="1"/>
  <c r="I590" i="2" s="1"/>
  <c r="H591" i="2"/>
  <c r="I591" i="2" s="1" a="1"/>
  <c r="I591" i="2" s="1"/>
  <c r="H592" i="2"/>
  <c r="I592" i="2" s="1" a="1"/>
  <c r="I592" i="2" s="1"/>
  <c r="H593" i="2"/>
  <c r="I593" i="2" s="1" a="1"/>
  <c r="I593" i="2" s="1"/>
  <c r="H594" i="2"/>
  <c r="I594" i="2" s="1" a="1"/>
  <c r="I594" i="2" s="1"/>
  <c r="H595" i="2"/>
  <c r="I595" i="2" s="1" a="1"/>
  <c r="I595" i="2" s="1"/>
  <c r="H596" i="2"/>
  <c r="I596" i="2" s="1" a="1"/>
  <c r="I596" i="2" s="1"/>
  <c r="H597" i="2"/>
  <c r="I597" i="2" s="1" a="1"/>
  <c r="I597" i="2" s="1"/>
  <c r="H598" i="2"/>
  <c r="I598" i="2" s="1" a="1"/>
  <c r="I598" i="2" s="1"/>
  <c r="H599" i="2"/>
  <c r="I599" i="2" s="1" a="1"/>
  <c r="I599" i="2" s="1"/>
  <c r="H600" i="2"/>
  <c r="I600" i="2" s="1" a="1"/>
  <c r="I600" i="2" s="1"/>
  <c r="H601" i="2"/>
  <c r="I601" i="2" s="1" a="1"/>
  <c r="I601" i="2" s="1"/>
  <c r="H602" i="2"/>
  <c r="I602" i="2" s="1" a="1"/>
  <c r="I602" i="2" s="1"/>
  <c r="H603" i="2"/>
  <c r="I603" i="2" s="1" a="1"/>
  <c r="I603" i="2" s="1"/>
  <c r="H604" i="2"/>
  <c r="I604" i="2" s="1" a="1"/>
  <c r="I604" i="2" s="1"/>
  <c r="H605" i="2"/>
  <c r="I605" i="2" s="1" a="1"/>
  <c r="I605" i="2" s="1"/>
  <c r="H606" i="2"/>
  <c r="I606" i="2" s="1" a="1"/>
  <c r="I606" i="2" s="1"/>
  <c r="H607" i="2"/>
  <c r="I607" i="2" s="1" a="1"/>
  <c r="I607" i="2" s="1"/>
  <c r="H608" i="2"/>
  <c r="I608" i="2" s="1" a="1"/>
  <c r="I608" i="2" s="1"/>
  <c r="H609" i="2"/>
  <c r="I609" i="2" s="1" a="1"/>
  <c r="I609" i="2" s="1"/>
  <c r="H610" i="2"/>
  <c r="I610" i="2" s="1" a="1"/>
  <c r="I610" i="2" s="1"/>
  <c r="H611" i="2"/>
  <c r="I611" i="2" s="1" a="1"/>
  <c r="I611" i="2" s="1"/>
  <c r="H612" i="2"/>
  <c r="I612" i="2" s="1" a="1"/>
  <c r="I612" i="2" s="1"/>
  <c r="H613" i="2"/>
  <c r="I613" i="2" s="1" a="1"/>
  <c r="I613" i="2" s="1"/>
  <c r="H614" i="2"/>
  <c r="I614" i="2" s="1" a="1"/>
  <c r="I614" i="2" s="1"/>
  <c r="H615" i="2"/>
  <c r="I615" i="2" s="1" a="1"/>
  <c r="I615" i="2" s="1"/>
  <c r="H616" i="2"/>
  <c r="I616" i="2" s="1" a="1"/>
  <c r="I616" i="2" s="1"/>
  <c r="H617" i="2"/>
  <c r="I617" i="2" s="1" a="1"/>
  <c r="I617" i="2" s="1"/>
  <c r="H618" i="2"/>
  <c r="I618" i="2" s="1" a="1"/>
  <c r="I618" i="2" s="1"/>
  <c r="H619" i="2"/>
  <c r="I619" i="2" s="1" a="1"/>
  <c r="I619" i="2" s="1"/>
  <c r="H620" i="2"/>
  <c r="I620" i="2" s="1" a="1"/>
  <c r="I620" i="2" s="1"/>
  <c r="H621" i="2"/>
  <c r="I621" i="2" s="1" a="1"/>
  <c r="I621" i="2" s="1"/>
  <c r="H622" i="2"/>
  <c r="I622" i="2" s="1" a="1"/>
  <c r="I622" i="2" s="1"/>
  <c r="H623" i="2"/>
  <c r="I623" i="2" s="1" a="1"/>
  <c r="I623" i="2" s="1"/>
  <c r="H624" i="2"/>
  <c r="I624" i="2" s="1" a="1"/>
  <c r="I624" i="2" s="1"/>
  <c r="H625" i="2"/>
  <c r="I625" i="2" s="1" a="1"/>
  <c r="I625" i="2" s="1"/>
  <c r="H626" i="2"/>
  <c r="I626" i="2" s="1" a="1"/>
  <c r="I626" i="2" s="1"/>
  <c r="H627" i="2"/>
  <c r="I627" i="2" s="1" a="1"/>
  <c r="I627" i="2" s="1"/>
  <c r="H628" i="2"/>
  <c r="I628" i="2" s="1" a="1"/>
  <c r="I628" i="2" s="1"/>
  <c r="H629" i="2"/>
  <c r="I629" i="2" s="1" a="1"/>
  <c r="I629" i="2" s="1"/>
  <c r="H630" i="2"/>
  <c r="I630" i="2" s="1" a="1"/>
  <c r="I630" i="2" s="1"/>
  <c r="H631" i="2"/>
  <c r="I631" i="2" s="1" a="1"/>
  <c r="I631" i="2" s="1"/>
  <c r="H632" i="2"/>
  <c r="I632" i="2" s="1" a="1"/>
  <c r="I632" i="2" s="1"/>
  <c r="H633" i="2"/>
  <c r="I633" i="2" s="1" a="1"/>
  <c r="I633" i="2" s="1"/>
  <c r="H634" i="2"/>
  <c r="I634" i="2" s="1" a="1"/>
  <c r="I634" i="2" s="1"/>
  <c r="H635" i="2"/>
  <c r="I635" i="2" s="1" a="1"/>
  <c r="I635" i="2" s="1"/>
  <c r="H636" i="2"/>
  <c r="I636" i="2" s="1" a="1"/>
  <c r="I636" i="2" s="1"/>
  <c r="H637" i="2"/>
  <c r="I637" i="2" s="1" a="1"/>
  <c r="I637" i="2" s="1"/>
  <c r="H638" i="2"/>
  <c r="I638" i="2" s="1" a="1"/>
  <c r="I638" i="2" s="1"/>
  <c r="H639" i="2"/>
  <c r="I639" i="2" s="1" a="1"/>
  <c r="I639" i="2" s="1"/>
  <c r="H640" i="2"/>
  <c r="I640" i="2" s="1" a="1"/>
  <c r="I640" i="2" s="1"/>
  <c r="H641" i="2"/>
  <c r="I641" i="2" s="1" a="1"/>
  <c r="I641" i="2" s="1"/>
  <c r="H642" i="2"/>
  <c r="I642" i="2" s="1" a="1"/>
  <c r="I642" i="2" s="1"/>
  <c r="H643" i="2"/>
  <c r="I643" i="2" s="1" a="1"/>
  <c r="I643" i="2" s="1"/>
  <c r="H644" i="2"/>
  <c r="I644" i="2" s="1" a="1"/>
  <c r="I644" i="2" s="1"/>
  <c r="H645" i="2"/>
  <c r="I645" i="2" s="1" a="1"/>
  <c r="I645" i="2" s="1"/>
  <c r="H646" i="2"/>
  <c r="I646" i="2" s="1" a="1"/>
  <c r="I646" i="2" s="1"/>
  <c r="H647" i="2"/>
  <c r="I647" i="2" s="1" a="1"/>
  <c r="I647" i="2" s="1"/>
  <c r="H648" i="2"/>
  <c r="I648" i="2" s="1" a="1"/>
  <c r="I648" i="2" s="1"/>
  <c r="H649" i="2"/>
  <c r="I649" i="2" s="1" a="1"/>
  <c r="I649" i="2" s="1"/>
  <c r="H650" i="2"/>
  <c r="I650" i="2" s="1" a="1"/>
  <c r="I650" i="2" s="1"/>
  <c r="H651" i="2"/>
  <c r="I651" i="2" s="1" a="1"/>
  <c r="I651" i="2" s="1"/>
  <c r="H652" i="2"/>
  <c r="I652" i="2" s="1" a="1"/>
  <c r="I652" i="2" s="1"/>
  <c r="H653" i="2"/>
  <c r="I653" i="2" s="1" a="1"/>
  <c r="I653" i="2" s="1"/>
  <c r="H654" i="2"/>
  <c r="I654" i="2" s="1" a="1"/>
  <c r="I654" i="2" s="1"/>
  <c r="H655" i="2"/>
  <c r="I655" i="2" s="1" a="1"/>
  <c r="I655" i="2" s="1"/>
  <c r="H656" i="2"/>
  <c r="I656" i="2" s="1" a="1"/>
  <c r="I656" i="2" s="1"/>
  <c r="H657" i="2"/>
  <c r="I657" i="2" s="1" a="1"/>
  <c r="I657" i="2" s="1"/>
  <c r="H658" i="2"/>
  <c r="I658" i="2" s="1" a="1"/>
  <c r="I658" i="2" s="1"/>
  <c r="H659" i="2"/>
  <c r="I659" i="2" s="1" a="1"/>
  <c r="I659" i="2" s="1"/>
  <c r="H660" i="2"/>
  <c r="I660" i="2" s="1" a="1"/>
  <c r="I660" i="2" s="1"/>
  <c r="H661" i="2"/>
  <c r="I661" i="2" s="1" a="1"/>
  <c r="I661" i="2" s="1"/>
  <c r="H662" i="2"/>
  <c r="I662" i="2" s="1" a="1"/>
  <c r="I662" i="2" s="1"/>
  <c r="H663" i="2"/>
  <c r="I663" i="2" s="1" a="1"/>
  <c r="I663" i="2" s="1"/>
  <c r="H664" i="2"/>
  <c r="I664" i="2" s="1" a="1"/>
  <c r="I664" i="2" s="1"/>
  <c r="H665" i="2"/>
  <c r="I665" i="2" s="1" a="1"/>
  <c r="I665" i="2" s="1"/>
  <c r="H666" i="2"/>
  <c r="I666" i="2" s="1" a="1"/>
  <c r="I666" i="2" s="1"/>
  <c r="H667" i="2"/>
  <c r="I667" i="2" s="1" a="1"/>
  <c r="I667" i="2" s="1"/>
  <c r="H668" i="2"/>
  <c r="I668" i="2" s="1" a="1"/>
  <c r="I668" i="2" s="1"/>
  <c r="H669" i="2"/>
  <c r="I669" i="2" s="1" a="1"/>
  <c r="I669" i="2" s="1"/>
  <c r="H670" i="2"/>
  <c r="I670" i="2" s="1" a="1"/>
  <c r="I670" i="2" s="1"/>
  <c r="H671" i="2"/>
  <c r="I671" i="2" s="1" a="1"/>
  <c r="I671" i="2" s="1"/>
  <c r="H672" i="2"/>
  <c r="I672" i="2" s="1" a="1"/>
  <c r="I672" i="2" s="1"/>
  <c r="H673" i="2"/>
  <c r="I673" i="2" s="1" a="1"/>
  <c r="I673" i="2" s="1"/>
  <c r="H674" i="2"/>
  <c r="I674" i="2" s="1" a="1"/>
  <c r="I674" i="2" s="1"/>
  <c r="H675" i="2"/>
  <c r="I675" i="2" s="1" a="1"/>
  <c r="I675" i="2" s="1"/>
  <c r="H676" i="2"/>
  <c r="I676" i="2" s="1" a="1"/>
  <c r="I676" i="2" s="1"/>
  <c r="H677" i="2"/>
  <c r="I677" i="2" s="1" a="1"/>
  <c r="I677" i="2" s="1"/>
  <c r="H678" i="2"/>
  <c r="I678" i="2" s="1" a="1"/>
  <c r="I678" i="2" s="1"/>
  <c r="H679" i="2"/>
  <c r="I679" i="2" s="1" a="1"/>
  <c r="I679" i="2" s="1"/>
  <c r="H680" i="2"/>
  <c r="I680" i="2" s="1" a="1"/>
  <c r="I680" i="2" s="1"/>
  <c r="H681" i="2"/>
  <c r="I681" i="2" s="1" a="1"/>
  <c r="I681" i="2" s="1"/>
  <c r="H682" i="2"/>
  <c r="I682" i="2" s="1" a="1"/>
  <c r="I682" i="2" s="1"/>
  <c r="H683" i="2"/>
  <c r="I683" i="2" s="1" a="1"/>
  <c r="I683" i="2" s="1"/>
  <c r="H684" i="2"/>
  <c r="I684" i="2" s="1" a="1"/>
  <c r="I684" i="2" s="1"/>
  <c r="H685" i="2"/>
  <c r="I685" i="2" s="1" a="1"/>
  <c r="I685" i="2" s="1"/>
  <c r="H686" i="2"/>
  <c r="I686" i="2" s="1" a="1"/>
  <c r="I686" i="2" s="1"/>
  <c r="H687" i="2"/>
  <c r="I687" i="2" s="1" a="1"/>
  <c r="I687" i="2" s="1"/>
  <c r="H688" i="2"/>
  <c r="I688" i="2" s="1" a="1"/>
  <c r="I688" i="2" s="1"/>
  <c r="H689" i="2"/>
  <c r="I689" i="2" s="1" a="1"/>
  <c r="I689" i="2" s="1"/>
  <c r="H690" i="2"/>
  <c r="I690" i="2" s="1" a="1"/>
  <c r="I690" i="2" s="1"/>
  <c r="H691" i="2"/>
  <c r="I691" i="2" s="1" a="1"/>
  <c r="I691" i="2" s="1"/>
  <c r="H692" i="2"/>
  <c r="I692" i="2" s="1" a="1"/>
  <c r="I692" i="2" s="1"/>
  <c r="H693" i="2"/>
  <c r="I693" i="2" s="1" a="1"/>
  <c r="I693" i="2" s="1"/>
  <c r="H694" i="2"/>
  <c r="I694" i="2" s="1" a="1"/>
  <c r="I694" i="2" s="1"/>
  <c r="H695" i="2"/>
  <c r="I695" i="2" s="1" a="1"/>
  <c r="I695" i="2" s="1"/>
  <c r="H696" i="2"/>
  <c r="I696" i="2" s="1" a="1"/>
  <c r="I696" i="2" s="1"/>
  <c r="H697" i="2"/>
  <c r="I697" i="2" s="1" a="1"/>
  <c r="I697" i="2" s="1"/>
  <c r="H698" i="2"/>
  <c r="I698" i="2" s="1" a="1"/>
  <c r="I698" i="2" s="1"/>
  <c r="H699" i="2"/>
  <c r="I699" i="2" s="1" a="1"/>
  <c r="I699" i="2" s="1"/>
  <c r="H700" i="2"/>
  <c r="I700" i="2" s="1" a="1"/>
  <c r="I700" i="2" s="1"/>
  <c r="H701" i="2"/>
  <c r="I701" i="2" s="1" a="1"/>
  <c r="I701" i="2" s="1"/>
  <c r="H702" i="2"/>
  <c r="I702" i="2" s="1" a="1"/>
  <c r="I702" i="2" s="1"/>
  <c r="H703" i="2"/>
  <c r="I703" i="2" s="1" a="1"/>
  <c r="I703" i="2" s="1"/>
  <c r="H704" i="2"/>
  <c r="I704" i="2" s="1" a="1"/>
  <c r="I704" i="2" s="1"/>
  <c r="H705" i="2"/>
  <c r="I705" i="2" s="1" a="1"/>
  <c r="I705" i="2" s="1"/>
  <c r="H706" i="2"/>
  <c r="I706" i="2" s="1" a="1"/>
  <c r="I706" i="2" s="1"/>
  <c r="H707" i="2"/>
  <c r="I707" i="2" s="1" a="1"/>
  <c r="I707" i="2" s="1"/>
  <c r="H708" i="2"/>
  <c r="I708" i="2" s="1" a="1"/>
  <c r="I708" i="2" s="1"/>
  <c r="H709" i="2"/>
  <c r="I709" i="2" s="1" a="1"/>
  <c r="I709" i="2" s="1"/>
  <c r="H710" i="2"/>
  <c r="I710" i="2" s="1" a="1"/>
  <c r="I710" i="2" s="1"/>
  <c r="H711" i="2"/>
  <c r="I711" i="2" s="1" a="1"/>
  <c r="I711" i="2" s="1"/>
  <c r="H712" i="2"/>
  <c r="I712" i="2" s="1" a="1"/>
  <c r="I712" i="2" s="1"/>
  <c r="H713" i="2"/>
  <c r="I713" i="2" s="1" a="1"/>
  <c r="I713" i="2" s="1"/>
  <c r="H714" i="2"/>
  <c r="I714" i="2" s="1" a="1"/>
  <c r="I714" i="2" s="1"/>
  <c r="H715" i="2"/>
  <c r="I715" i="2" s="1" a="1"/>
  <c r="I715" i="2" s="1"/>
  <c r="H716" i="2"/>
  <c r="I716" i="2" s="1" a="1"/>
  <c r="I716" i="2" s="1"/>
  <c r="H717" i="2"/>
  <c r="I717" i="2" s="1" a="1"/>
  <c r="I717" i="2" s="1"/>
  <c r="H718" i="2"/>
  <c r="I718" i="2" s="1" a="1"/>
  <c r="I718" i="2" s="1"/>
  <c r="H719" i="2"/>
  <c r="I719" i="2" s="1" a="1"/>
  <c r="I719" i="2" s="1"/>
  <c r="H720" i="2"/>
  <c r="I720" i="2" s="1" a="1"/>
  <c r="I720" i="2" s="1"/>
  <c r="H721" i="2"/>
  <c r="I721" i="2" s="1" a="1"/>
  <c r="I721" i="2" s="1"/>
  <c r="H722" i="2"/>
  <c r="I722" i="2" s="1" a="1"/>
  <c r="I722" i="2" s="1"/>
  <c r="H723" i="2"/>
  <c r="I723" i="2" s="1" a="1"/>
  <c r="I723" i="2" s="1"/>
  <c r="H724" i="2"/>
  <c r="I724" i="2" s="1" a="1"/>
  <c r="I724" i="2" s="1"/>
  <c r="H725" i="2"/>
  <c r="I725" i="2" s="1" a="1"/>
  <c r="I725" i="2" s="1"/>
  <c r="H726" i="2"/>
  <c r="I726" i="2" s="1" a="1"/>
  <c r="I726" i="2" s="1"/>
  <c r="H727" i="2"/>
  <c r="I727" i="2" s="1" a="1"/>
  <c r="I727" i="2" s="1"/>
  <c r="H728" i="2"/>
  <c r="I728" i="2" s="1" a="1"/>
  <c r="I728" i="2" s="1"/>
  <c r="H729" i="2"/>
  <c r="I729" i="2" s="1" a="1"/>
  <c r="I729" i="2" s="1"/>
  <c r="H730" i="2"/>
  <c r="I730" i="2" s="1" a="1"/>
  <c r="I730" i="2" s="1"/>
  <c r="H731" i="2"/>
  <c r="I731" i="2" s="1" a="1"/>
  <c r="I731" i="2" s="1"/>
  <c r="H732" i="2"/>
  <c r="I732" i="2" s="1" a="1"/>
  <c r="I732" i="2" s="1"/>
  <c r="H733" i="2"/>
  <c r="I733" i="2" s="1" a="1"/>
  <c r="I733" i="2" s="1"/>
  <c r="H734" i="2"/>
  <c r="I734" i="2" s="1" a="1"/>
  <c r="I734" i="2" s="1"/>
  <c r="H735" i="2"/>
  <c r="I735" i="2" s="1" a="1"/>
  <c r="I735" i="2" s="1"/>
  <c r="H736" i="2"/>
  <c r="I736" i="2" s="1" a="1"/>
  <c r="I736" i="2" s="1"/>
  <c r="H737" i="2"/>
  <c r="I737" i="2" s="1" a="1"/>
  <c r="I737" i="2" s="1"/>
  <c r="H738" i="2"/>
  <c r="I738" i="2" s="1" a="1"/>
  <c r="I738" i="2" s="1"/>
  <c r="H739" i="2"/>
  <c r="I739" i="2" s="1" a="1"/>
  <c r="I739" i="2" s="1"/>
  <c r="H740" i="2"/>
  <c r="I740" i="2" s="1" a="1"/>
  <c r="I740" i="2" s="1"/>
  <c r="H741" i="2"/>
  <c r="I741" i="2" s="1" a="1"/>
  <c r="I741" i="2" s="1"/>
  <c r="H742" i="2"/>
  <c r="I742" i="2" s="1" a="1"/>
  <c r="I742" i="2" s="1"/>
  <c r="H743" i="2"/>
  <c r="I743" i="2" s="1" a="1"/>
  <c r="I743" i="2" s="1"/>
  <c r="H744" i="2"/>
  <c r="I744" i="2" s="1" a="1"/>
  <c r="I744" i="2" s="1"/>
  <c r="H745" i="2"/>
  <c r="I745" i="2" s="1" a="1"/>
  <c r="I745" i="2" s="1"/>
  <c r="H746" i="2"/>
  <c r="I746" i="2" s="1" a="1"/>
  <c r="I746" i="2" s="1"/>
  <c r="H747" i="2"/>
  <c r="I747" i="2" s="1" a="1"/>
  <c r="I747" i="2" s="1"/>
  <c r="H748" i="2"/>
  <c r="I748" i="2" s="1" a="1"/>
  <c r="I748" i="2" s="1"/>
  <c r="H749" i="2"/>
  <c r="I749" i="2" s="1" a="1"/>
  <c r="I749" i="2" s="1"/>
  <c r="H750" i="2"/>
  <c r="I750" i="2" s="1" a="1"/>
  <c r="I750" i="2" s="1"/>
  <c r="H751" i="2"/>
  <c r="I751" i="2" s="1" a="1"/>
  <c r="I751" i="2" s="1"/>
  <c r="H752" i="2"/>
  <c r="I752" i="2" s="1" a="1"/>
  <c r="I752" i="2" s="1"/>
  <c r="H753" i="2"/>
  <c r="I753" i="2" s="1" a="1"/>
  <c r="I753" i="2" s="1"/>
  <c r="H754" i="2"/>
  <c r="I754" i="2" s="1" a="1"/>
  <c r="I754" i="2" s="1"/>
  <c r="H755" i="2"/>
  <c r="I755" i="2" s="1" a="1"/>
  <c r="I755" i="2" s="1"/>
  <c r="H756" i="2"/>
  <c r="I756" i="2" s="1" a="1"/>
  <c r="I756" i="2" s="1"/>
  <c r="H757" i="2"/>
  <c r="I757" i="2" s="1" a="1"/>
  <c r="I757" i="2" s="1"/>
  <c r="H758" i="2"/>
  <c r="I758" i="2" s="1" a="1"/>
  <c r="I758" i="2" s="1"/>
  <c r="H759" i="2"/>
  <c r="I759" i="2" s="1" a="1"/>
  <c r="I759" i="2" s="1"/>
  <c r="H760" i="2"/>
  <c r="I760" i="2" s="1" a="1"/>
  <c r="I760" i="2" s="1"/>
  <c r="H761" i="2"/>
  <c r="I761" i="2" s="1" a="1"/>
  <c r="I761" i="2" s="1"/>
  <c r="H762" i="2"/>
  <c r="I762" i="2" s="1" a="1"/>
  <c r="I762" i="2" s="1"/>
  <c r="H763" i="2"/>
  <c r="I763" i="2" s="1" a="1"/>
  <c r="I763" i="2" s="1"/>
  <c r="H764" i="2"/>
  <c r="I764" i="2" s="1" a="1"/>
  <c r="I764" i="2" s="1"/>
  <c r="H765" i="2"/>
  <c r="I765" i="2" s="1" a="1"/>
  <c r="I765" i="2" s="1"/>
  <c r="H766" i="2"/>
  <c r="I766" i="2" s="1" a="1"/>
  <c r="I766" i="2" s="1"/>
  <c r="H767" i="2"/>
  <c r="I767" i="2" s="1" a="1"/>
  <c r="I767" i="2" s="1"/>
  <c r="H768" i="2"/>
  <c r="I768" i="2" s="1" a="1"/>
  <c r="I768" i="2" s="1"/>
  <c r="H769" i="2"/>
  <c r="I769" i="2" s="1" a="1"/>
  <c r="I769" i="2" s="1"/>
  <c r="H770" i="2"/>
  <c r="I770" i="2" s="1" a="1"/>
  <c r="I770" i="2" s="1"/>
  <c r="H771" i="2"/>
  <c r="I771" i="2" s="1" a="1"/>
  <c r="I771" i="2" s="1"/>
  <c r="H772" i="2"/>
  <c r="I772" i="2" s="1" a="1"/>
  <c r="I772" i="2" s="1"/>
  <c r="H773" i="2"/>
  <c r="I773" i="2" s="1" a="1"/>
  <c r="I773" i="2" s="1"/>
  <c r="H774" i="2"/>
  <c r="I774" i="2" s="1" a="1"/>
  <c r="I774" i="2" s="1"/>
  <c r="H775" i="2"/>
  <c r="I775" i="2" s="1" a="1"/>
  <c r="I775" i="2" s="1"/>
  <c r="H776" i="2"/>
  <c r="I776" i="2" s="1" a="1"/>
  <c r="I776" i="2" s="1"/>
  <c r="H777" i="2"/>
  <c r="I777" i="2" s="1" a="1"/>
  <c r="I777" i="2" s="1"/>
  <c r="H778" i="2"/>
  <c r="I778" i="2" s="1" a="1"/>
  <c r="I778" i="2" s="1"/>
  <c r="H779" i="2"/>
  <c r="I779" i="2" s="1" a="1"/>
  <c r="I779" i="2" s="1"/>
  <c r="H780" i="2"/>
  <c r="I780" i="2" s="1" a="1"/>
  <c r="I780" i="2" s="1"/>
  <c r="H781" i="2"/>
  <c r="I781" i="2" s="1" a="1"/>
  <c r="I781" i="2" s="1"/>
  <c r="H782" i="2"/>
  <c r="I782" i="2" s="1" a="1"/>
  <c r="I782" i="2" s="1"/>
  <c r="H783" i="2"/>
  <c r="I783" i="2" s="1" a="1"/>
  <c r="I783" i="2" s="1"/>
  <c r="H784" i="2"/>
  <c r="I784" i="2" s="1" a="1"/>
  <c r="I784" i="2" s="1"/>
  <c r="H785" i="2"/>
  <c r="I785" i="2" s="1" a="1"/>
  <c r="I785" i="2" s="1"/>
  <c r="H786" i="2"/>
  <c r="I786" i="2" s="1" a="1"/>
  <c r="I786" i="2" s="1"/>
  <c r="H787" i="2"/>
  <c r="I787" i="2" s="1" a="1"/>
  <c r="I787" i="2" s="1"/>
  <c r="H788" i="2"/>
  <c r="I788" i="2" s="1" a="1"/>
  <c r="I788" i="2" s="1"/>
  <c r="H789" i="2"/>
  <c r="I789" i="2" s="1" a="1"/>
  <c r="I789" i="2" s="1"/>
  <c r="H790" i="2"/>
  <c r="I790" i="2" s="1" a="1"/>
  <c r="I790" i="2" s="1"/>
  <c r="H791" i="2"/>
  <c r="I791" i="2" s="1" a="1"/>
  <c r="I791" i="2" s="1"/>
  <c r="H792" i="2"/>
  <c r="I792" i="2" s="1" a="1"/>
  <c r="I792" i="2" s="1"/>
  <c r="H793" i="2"/>
  <c r="I793" i="2" s="1" a="1"/>
  <c r="I793" i="2" s="1"/>
  <c r="H794" i="2"/>
  <c r="I794" i="2" s="1" a="1"/>
  <c r="I794" i="2" s="1"/>
  <c r="H795" i="2"/>
  <c r="I795" i="2" s="1" a="1"/>
  <c r="I795" i="2" s="1"/>
  <c r="H796" i="2"/>
  <c r="I796" i="2" s="1" a="1"/>
  <c r="I796" i="2" s="1"/>
  <c r="H797" i="2"/>
  <c r="I797" i="2" s="1" a="1"/>
  <c r="I797" i="2" s="1"/>
  <c r="H798" i="2"/>
  <c r="I798" i="2" s="1" a="1"/>
  <c r="I798" i="2" s="1"/>
  <c r="H799" i="2"/>
  <c r="I799" i="2" s="1" a="1"/>
  <c r="I799" i="2" s="1"/>
  <c r="H800" i="2"/>
  <c r="I800" i="2" s="1" a="1"/>
  <c r="I800" i="2" s="1"/>
  <c r="H801" i="2"/>
  <c r="I801" i="2" s="1" a="1"/>
  <c r="I801" i="2" s="1"/>
  <c r="H802" i="2"/>
  <c r="I802" i="2" s="1" a="1"/>
  <c r="I802" i="2" s="1"/>
  <c r="H803" i="2"/>
  <c r="I803" i="2" s="1" a="1"/>
  <c r="I803" i="2" s="1"/>
  <c r="H804" i="2"/>
  <c r="I804" i="2" s="1" a="1"/>
  <c r="I804" i="2" s="1"/>
  <c r="H805" i="2"/>
  <c r="I805" i="2" s="1" a="1"/>
  <c r="I805" i="2" s="1"/>
  <c r="H806" i="2"/>
  <c r="I806" i="2" s="1" a="1"/>
  <c r="I806" i="2" s="1"/>
  <c r="H807" i="2"/>
  <c r="I807" i="2" s="1" a="1"/>
  <c r="I807" i="2" s="1"/>
  <c r="H808" i="2"/>
  <c r="I808" i="2" s="1" a="1"/>
  <c r="I808" i="2" s="1"/>
  <c r="H809" i="2"/>
  <c r="I809" i="2" s="1" a="1"/>
  <c r="I809" i="2" s="1"/>
  <c r="H810" i="2"/>
  <c r="I810" i="2" s="1" a="1"/>
  <c r="I810" i="2" s="1"/>
  <c r="H811" i="2"/>
  <c r="I811" i="2" s="1" a="1"/>
  <c r="I811" i="2" s="1"/>
  <c r="H812" i="2"/>
  <c r="I812" i="2" s="1" a="1"/>
  <c r="I812" i="2" s="1"/>
  <c r="H813" i="2"/>
  <c r="I813" i="2" s="1" a="1"/>
  <c r="I813" i="2" s="1"/>
  <c r="H814" i="2"/>
  <c r="I814" i="2" s="1" a="1"/>
  <c r="I814" i="2" s="1"/>
  <c r="H815" i="2"/>
  <c r="I815" i="2" s="1" a="1"/>
  <c r="I815" i="2" s="1"/>
  <c r="H816" i="2"/>
  <c r="I816" i="2" s="1" a="1"/>
  <c r="I816" i="2" s="1"/>
  <c r="H817" i="2"/>
  <c r="I817" i="2" s="1" a="1"/>
  <c r="I817" i="2" s="1"/>
  <c r="H818" i="2"/>
  <c r="I818" i="2" s="1" a="1"/>
  <c r="I818" i="2" s="1"/>
  <c r="H819" i="2"/>
  <c r="I819" i="2" s="1" a="1"/>
  <c r="I819" i="2" s="1"/>
  <c r="H820" i="2"/>
  <c r="I820" i="2" s="1" a="1"/>
  <c r="I820" i="2" s="1"/>
  <c r="H821" i="2"/>
  <c r="I821" i="2" s="1" a="1"/>
  <c r="I821" i="2" s="1"/>
  <c r="H822" i="2"/>
  <c r="I822" i="2" s="1" a="1"/>
  <c r="I822" i="2" s="1"/>
  <c r="H823" i="2"/>
  <c r="I823" i="2" s="1" a="1"/>
  <c r="I823" i="2" s="1"/>
  <c r="H824" i="2"/>
  <c r="I824" i="2" s="1" a="1"/>
  <c r="I824" i="2" s="1"/>
  <c r="H825" i="2"/>
  <c r="I825" i="2" s="1" a="1"/>
  <c r="I825" i="2" s="1"/>
  <c r="H826" i="2"/>
  <c r="I826" i="2" s="1" a="1"/>
  <c r="I826" i="2" s="1"/>
  <c r="H827" i="2"/>
  <c r="I827" i="2" s="1" a="1"/>
  <c r="I827" i="2" s="1"/>
  <c r="H828" i="2"/>
  <c r="I828" i="2" s="1" a="1"/>
  <c r="I828" i="2" s="1"/>
  <c r="H829" i="2"/>
  <c r="I829" i="2" s="1" a="1"/>
  <c r="I829" i="2" s="1"/>
  <c r="H830" i="2"/>
  <c r="I830" i="2" s="1" a="1"/>
  <c r="I830" i="2" s="1"/>
  <c r="H831" i="2"/>
  <c r="I831" i="2" s="1" a="1"/>
  <c r="I831" i="2" s="1"/>
  <c r="H832" i="2"/>
  <c r="I832" i="2" s="1" a="1"/>
  <c r="I832" i="2" s="1"/>
  <c r="H833" i="2"/>
  <c r="I833" i="2" s="1" a="1"/>
  <c r="I833" i="2" s="1"/>
  <c r="H834" i="2"/>
  <c r="I834" i="2" s="1" a="1"/>
  <c r="I834" i="2" s="1"/>
  <c r="H835" i="2"/>
  <c r="I835" i="2" s="1" a="1"/>
  <c r="I835" i="2" s="1"/>
  <c r="H836" i="2"/>
  <c r="I836" i="2" s="1" a="1"/>
  <c r="I836" i="2" s="1"/>
  <c r="H837" i="2"/>
  <c r="I837" i="2" s="1" a="1"/>
  <c r="I837" i="2" s="1"/>
  <c r="H838" i="2"/>
  <c r="I838" i="2" s="1" a="1"/>
  <c r="I838" i="2" s="1"/>
  <c r="H839" i="2"/>
  <c r="I839" i="2" s="1" a="1"/>
  <c r="I839" i="2" s="1"/>
  <c r="H840" i="2"/>
  <c r="I840" i="2" s="1" a="1"/>
  <c r="I840" i="2" s="1"/>
  <c r="H841" i="2"/>
  <c r="I841" i="2" s="1" a="1"/>
  <c r="I841" i="2" s="1"/>
  <c r="H842" i="2"/>
  <c r="I842" i="2" s="1" a="1"/>
  <c r="I842" i="2" s="1"/>
  <c r="H843" i="2"/>
  <c r="I843" i="2" s="1" a="1"/>
  <c r="I843" i="2" s="1"/>
  <c r="H844" i="2"/>
  <c r="I844" i="2" s="1" a="1"/>
  <c r="I844" i="2" s="1"/>
  <c r="H845" i="2"/>
  <c r="I845" i="2" s="1" a="1"/>
  <c r="I845" i="2" s="1"/>
  <c r="H846" i="2"/>
  <c r="I846" i="2" s="1" a="1"/>
  <c r="I846" i="2" s="1"/>
  <c r="H847" i="2"/>
  <c r="I847" i="2" s="1" a="1"/>
  <c r="I847" i="2" s="1"/>
  <c r="H848" i="2"/>
  <c r="I848" i="2" s="1" a="1"/>
  <c r="I848" i="2" s="1"/>
  <c r="H849" i="2"/>
  <c r="I849" i="2" s="1" a="1"/>
  <c r="I849" i="2" s="1"/>
  <c r="H850" i="2"/>
  <c r="I850" i="2" s="1" a="1"/>
  <c r="I850" i="2" s="1"/>
  <c r="H851" i="2"/>
  <c r="I851" i="2" s="1" a="1"/>
  <c r="I851" i="2" s="1"/>
  <c r="H852" i="2"/>
  <c r="I852" i="2" s="1" a="1"/>
  <c r="I852" i="2" s="1"/>
  <c r="H853" i="2"/>
  <c r="I853" i="2" s="1" a="1"/>
  <c r="I853" i="2" s="1"/>
  <c r="H854" i="2"/>
  <c r="I854" i="2" s="1" a="1"/>
  <c r="I854" i="2" s="1"/>
  <c r="H855" i="2"/>
  <c r="I855" i="2" s="1" a="1"/>
  <c r="I855" i="2" s="1"/>
  <c r="H856" i="2"/>
  <c r="I856" i="2" s="1" a="1"/>
  <c r="I856" i="2" s="1"/>
  <c r="H857" i="2"/>
  <c r="I857" i="2" s="1" a="1"/>
  <c r="I857" i="2" s="1"/>
  <c r="H858" i="2"/>
  <c r="I858" i="2" s="1" a="1"/>
  <c r="I858" i="2" s="1"/>
  <c r="H859" i="2"/>
  <c r="I859" i="2" s="1" a="1"/>
  <c r="I859" i="2" s="1"/>
  <c r="H860" i="2"/>
  <c r="I860" i="2" s="1" a="1"/>
  <c r="I860" i="2" s="1"/>
  <c r="H861" i="2"/>
  <c r="I861" i="2" s="1" a="1"/>
  <c r="I861" i="2" s="1"/>
  <c r="H862" i="2"/>
  <c r="I862" i="2" s="1" a="1"/>
  <c r="I862" i="2" s="1"/>
  <c r="H863" i="2"/>
  <c r="I863" i="2" s="1" a="1"/>
  <c r="I863" i="2" s="1"/>
  <c r="H864" i="2"/>
  <c r="I864" i="2" s="1" a="1"/>
  <c r="I864" i="2" s="1"/>
  <c r="H865" i="2"/>
  <c r="I865" i="2" s="1" a="1"/>
  <c r="I865" i="2" s="1"/>
  <c r="H866" i="2"/>
  <c r="I866" i="2" s="1" a="1"/>
  <c r="I866" i="2" s="1"/>
  <c r="H867" i="2"/>
  <c r="I867" i="2" s="1" a="1"/>
  <c r="I867" i="2" s="1"/>
  <c r="H868" i="2"/>
  <c r="I868" i="2" s="1" a="1"/>
  <c r="I868" i="2" s="1"/>
  <c r="H869" i="2"/>
  <c r="I869" i="2" s="1" a="1"/>
  <c r="I869" i="2" s="1"/>
  <c r="H870" i="2"/>
  <c r="I870" i="2" s="1" a="1"/>
  <c r="I870" i="2" s="1"/>
  <c r="H871" i="2"/>
  <c r="I871" i="2" s="1" a="1"/>
  <c r="I871" i="2" s="1"/>
  <c r="H872" i="2"/>
  <c r="I872" i="2" s="1" a="1"/>
  <c r="I872" i="2" s="1"/>
  <c r="H873" i="2"/>
  <c r="I873" i="2" s="1" a="1"/>
  <c r="I873" i="2" s="1"/>
  <c r="H874" i="2"/>
  <c r="I874" i="2" s="1" a="1"/>
  <c r="I874" i="2" s="1"/>
  <c r="H875" i="2"/>
  <c r="I875" i="2" s="1" a="1"/>
  <c r="I875" i="2" s="1"/>
  <c r="H876" i="2"/>
  <c r="I876" i="2" s="1" a="1"/>
  <c r="I876" i="2" s="1"/>
  <c r="H877" i="2"/>
  <c r="I877" i="2" s="1" a="1"/>
  <c r="I877" i="2" s="1"/>
  <c r="H878" i="2"/>
  <c r="I878" i="2" s="1" a="1"/>
  <c r="I878" i="2" s="1"/>
  <c r="H879" i="2"/>
  <c r="I879" i="2" s="1" a="1"/>
  <c r="I879" i="2" s="1"/>
  <c r="H880" i="2"/>
  <c r="I880" i="2" s="1" a="1"/>
  <c r="I880" i="2" s="1"/>
  <c r="H881" i="2"/>
  <c r="I881" i="2" s="1" a="1"/>
  <c r="I881" i="2" s="1"/>
  <c r="H882" i="2"/>
  <c r="I882" i="2" s="1" a="1"/>
  <c r="I882" i="2" s="1"/>
  <c r="H883" i="2"/>
  <c r="I883" i="2" s="1" a="1"/>
  <c r="I883" i="2" s="1"/>
  <c r="H884" i="2"/>
  <c r="I884" i="2" s="1" a="1"/>
  <c r="I884" i="2" s="1"/>
  <c r="H885" i="2"/>
  <c r="I885" i="2" s="1" a="1"/>
  <c r="I885" i="2" s="1"/>
  <c r="H886" i="2"/>
  <c r="I886" i="2" s="1" a="1"/>
  <c r="I886" i="2" s="1"/>
  <c r="H887" i="2"/>
  <c r="I887" i="2" s="1" a="1"/>
  <c r="I887" i="2" s="1"/>
  <c r="H888" i="2"/>
  <c r="I888" i="2" s="1" a="1"/>
  <c r="I888" i="2" s="1"/>
  <c r="H889" i="2"/>
  <c r="I889" i="2" s="1" a="1"/>
  <c r="I889" i="2" s="1"/>
  <c r="H890" i="2"/>
  <c r="I890" i="2" s="1" a="1"/>
  <c r="I890" i="2" s="1"/>
  <c r="H891" i="2"/>
  <c r="I891" i="2" s="1" a="1"/>
  <c r="I891" i="2" s="1"/>
  <c r="H892" i="2"/>
  <c r="I892" i="2" s="1" a="1"/>
  <c r="I892" i="2" s="1"/>
  <c r="H893" i="2"/>
  <c r="I893" i="2" s="1" a="1"/>
  <c r="I893" i="2" s="1"/>
  <c r="H894" i="2"/>
  <c r="I894" i="2" s="1" a="1"/>
  <c r="I894" i="2" s="1"/>
  <c r="H895" i="2"/>
  <c r="I895" i="2" s="1" a="1"/>
  <c r="I895" i="2" s="1"/>
  <c r="H896" i="2"/>
  <c r="I896" i="2" s="1" a="1"/>
  <c r="I896" i="2" s="1"/>
  <c r="H897" i="2"/>
  <c r="I897" i="2" s="1" a="1"/>
  <c r="I897" i="2" s="1"/>
  <c r="H898" i="2"/>
  <c r="I898" i="2" s="1" a="1"/>
  <c r="I898" i="2" s="1"/>
  <c r="H899" i="2"/>
  <c r="I899" i="2" s="1" a="1"/>
  <c r="I899" i="2" s="1"/>
  <c r="H900" i="2"/>
  <c r="I900" i="2" s="1" a="1"/>
  <c r="I900" i="2" s="1"/>
  <c r="H901" i="2"/>
  <c r="I901" i="2" s="1" a="1"/>
  <c r="I901" i="2" s="1"/>
  <c r="H902" i="2"/>
  <c r="I902" i="2" s="1" a="1"/>
  <c r="I902" i="2" s="1"/>
  <c r="H903" i="2"/>
  <c r="I903" i="2" s="1" a="1"/>
  <c r="I903" i="2" s="1"/>
  <c r="H904" i="2"/>
  <c r="I904" i="2" s="1" a="1"/>
  <c r="I904" i="2" s="1"/>
  <c r="H905" i="2"/>
  <c r="I905" i="2" s="1" a="1"/>
  <c r="I905" i="2" s="1"/>
  <c r="H906" i="2"/>
  <c r="I906" i="2" s="1" a="1"/>
  <c r="I906" i="2" s="1"/>
  <c r="H907" i="2"/>
  <c r="I907" i="2" s="1" a="1"/>
  <c r="I907" i="2" s="1"/>
  <c r="H908" i="2"/>
  <c r="I908" i="2" s="1" a="1"/>
  <c r="I908" i="2" s="1"/>
  <c r="H909" i="2"/>
  <c r="I909" i="2" s="1" a="1"/>
  <c r="I909" i="2" s="1"/>
  <c r="H910" i="2"/>
  <c r="I910" i="2" s="1" a="1"/>
  <c r="I910" i="2" s="1"/>
  <c r="H911" i="2"/>
  <c r="I911" i="2" s="1" a="1"/>
  <c r="I911" i="2" s="1"/>
  <c r="H912" i="2"/>
  <c r="I912" i="2" s="1" a="1"/>
  <c r="I912" i="2" s="1"/>
  <c r="H913" i="2"/>
  <c r="I913" i="2" s="1" a="1"/>
  <c r="I913" i="2" s="1"/>
  <c r="H914" i="2"/>
  <c r="I914" i="2" s="1" a="1"/>
  <c r="I914" i="2" s="1"/>
  <c r="H915" i="2"/>
  <c r="I915" i="2" s="1" a="1"/>
  <c r="I915" i="2" s="1"/>
  <c r="H916" i="2"/>
  <c r="I916" i="2" s="1" a="1"/>
  <c r="I916" i="2" s="1"/>
  <c r="H917" i="2"/>
  <c r="I917" i="2" s="1" a="1"/>
  <c r="I917" i="2" s="1"/>
  <c r="H918" i="2"/>
  <c r="I918" i="2" s="1" a="1"/>
  <c r="I918" i="2" s="1"/>
  <c r="H919" i="2"/>
  <c r="I919" i="2" s="1" a="1"/>
  <c r="I919" i="2" s="1"/>
  <c r="H920" i="2"/>
  <c r="I920" i="2" s="1" a="1"/>
  <c r="I920" i="2" s="1"/>
  <c r="H921" i="2"/>
  <c r="I921" i="2" s="1" a="1"/>
  <c r="I921" i="2" s="1"/>
  <c r="H922" i="2"/>
  <c r="I922" i="2" s="1" a="1"/>
  <c r="I922" i="2" s="1"/>
  <c r="H923" i="2"/>
  <c r="I923" i="2" s="1" a="1"/>
  <c r="I923" i="2" s="1"/>
  <c r="H924" i="2"/>
  <c r="I924" i="2" s="1" a="1"/>
  <c r="I924" i="2" s="1"/>
  <c r="H925" i="2"/>
  <c r="I925" i="2" s="1" a="1"/>
  <c r="I925" i="2" s="1"/>
  <c r="H926" i="2"/>
  <c r="I926" i="2" s="1" a="1"/>
  <c r="I926" i="2" s="1"/>
  <c r="H927" i="2"/>
  <c r="I927" i="2" s="1" a="1"/>
  <c r="I927" i="2" s="1"/>
  <c r="H928" i="2"/>
  <c r="I928" i="2" s="1" a="1"/>
  <c r="I928" i="2" s="1"/>
  <c r="H929" i="2"/>
  <c r="I929" i="2" s="1" a="1"/>
  <c r="I929" i="2" s="1"/>
  <c r="H930" i="2"/>
  <c r="I930" i="2" s="1" a="1"/>
  <c r="I930" i="2" s="1"/>
  <c r="H931" i="2"/>
  <c r="I931" i="2" s="1" a="1"/>
  <c r="I931" i="2" s="1"/>
  <c r="H932" i="2"/>
  <c r="I932" i="2" s="1" a="1"/>
  <c r="I932" i="2" s="1"/>
  <c r="H933" i="2"/>
  <c r="I933" i="2" s="1" a="1"/>
  <c r="I933" i="2" s="1"/>
  <c r="H934" i="2"/>
  <c r="I934" i="2" s="1" a="1"/>
  <c r="I934" i="2" s="1"/>
  <c r="H935" i="2"/>
  <c r="I935" i="2" s="1" a="1"/>
  <c r="I935" i="2" s="1"/>
  <c r="H936" i="2"/>
  <c r="I936" i="2" s="1" a="1"/>
  <c r="I936" i="2" s="1"/>
  <c r="H937" i="2"/>
  <c r="I937" i="2" s="1" a="1"/>
  <c r="I937" i="2" s="1"/>
  <c r="H938" i="2"/>
  <c r="I938" i="2" s="1" a="1"/>
  <c r="I938" i="2" s="1"/>
  <c r="H939" i="2"/>
  <c r="I939" i="2" s="1" a="1"/>
  <c r="I939" i="2" s="1"/>
  <c r="H940" i="2"/>
  <c r="I940" i="2" s="1" a="1"/>
  <c r="I940" i="2" s="1"/>
  <c r="H941" i="2"/>
  <c r="I941" i="2" s="1" a="1"/>
  <c r="I941" i="2" s="1"/>
  <c r="H942" i="2"/>
  <c r="I942" i="2" s="1" a="1"/>
  <c r="I942" i="2" s="1"/>
  <c r="H943" i="2"/>
  <c r="I943" i="2" s="1" a="1"/>
  <c r="I943" i="2" s="1"/>
  <c r="H944" i="2"/>
  <c r="I944" i="2" s="1" a="1"/>
  <c r="I944" i="2" s="1"/>
  <c r="H945" i="2"/>
  <c r="I945" i="2" s="1" a="1"/>
  <c r="I945" i="2" s="1"/>
  <c r="H946" i="2"/>
  <c r="I946" i="2" s="1" a="1"/>
  <c r="I946" i="2" s="1"/>
  <c r="H947" i="2"/>
  <c r="I947" i="2" s="1" a="1"/>
  <c r="I947" i="2" s="1"/>
  <c r="H948" i="2"/>
  <c r="I948" i="2" s="1" a="1"/>
  <c r="I948" i="2" s="1"/>
  <c r="H949" i="2"/>
  <c r="I949" i="2" s="1" a="1"/>
  <c r="I949" i="2" s="1"/>
  <c r="H950" i="2"/>
  <c r="I950" i="2" s="1" a="1"/>
  <c r="I950" i="2" s="1"/>
  <c r="H951" i="2"/>
  <c r="I951" i="2" s="1" a="1"/>
  <c r="I951" i="2" s="1"/>
  <c r="H952" i="2"/>
  <c r="I952" i="2" s="1" a="1"/>
  <c r="I952" i="2" s="1"/>
  <c r="H953" i="2"/>
  <c r="I953" i="2" s="1" a="1"/>
  <c r="I953" i="2" s="1"/>
  <c r="H954" i="2"/>
  <c r="I954" i="2" s="1" a="1"/>
  <c r="I954" i="2" s="1"/>
  <c r="H955" i="2"/>
  <c r="I955" i="2" s="1" a="1"/>
  <c r="I955" i="2" s="1"/>
  <c r="H956" i="2"/>
  <c r="I956" i="2" s="1" a="1"/>
  <c r="I956" i="2" s="1"/>
  <c r="H957" i="2"/>
  <c r="I957" i="2" s="1" a="1"/>
  <c r="I957" i="2" s="1"/>
  <c r="H958" i="2"/>
  <c r="I958" i="2" s="1" a="1"/>
  <c r="I958" i="2" s="1"/>
  <c r="H959" i="2"/>
  <c r="I959" i="2" s="1" a="1"/>
  <c r="I959" i="2" s="1"/>
  <c r="H960" i="2"/>
  <c r="I960" i="2" s="1" a="1"/>
  <c r="I960" i="2" s="1"/>
  <c r="H961" i="2"/>
  <c r="I961" i="2" s="1" a="1"/>
  <c r="I961" i="2" s="1"/>
  <c r="H962" i="2"/>
  <c r="I962" i="2" s="1" a="1"/>
  <c r="I962" i="2" s="1"/>
  <c r="H963" i="2"/>
  <c r="I963" i="2" s="1" a="1"/>
  <c r="I963" i="2" s="1"/>
  <c r="H964" i="2"/>
  <c r="I964" i="2" s="1" a="1"/>
  <c r="I964" i="2" s="1"/>
  <c r="H965" i="2"/>
  <c r="I965" i="2" s="1" a="1"/>
  <c r="I965" i="2" s="1"/>
  <c r="H966" i="2"/>
  <c r="I966" i="2" s="1" a="1"/>
  <c r="I966" i="2" s="1"/>
  <c r="H967" i="2"/>
  <c r="I967" i="2" s="1" a="1"/>
  <c r="I967" i="2" s="1"/>
  <c r="H968" i="2"/>
  <c r="I968" i="2" s="1" a="1"/>
  <c r="I968" i="2" s="1"/>
  <c r="H969" i="2"/>
  <c r="I969" i="2" s="1" a="1"/>
  <c r="I969" i="2" s="1"/>
  <c r="H970" i="2"/>
  <c r="I970" i="2" s="1" a="1"/>
  <c r="I970" i="2" s="1"/>
  <c r="H971" i="2"/>
  <c r="I971" i="2" s="1" a="1"/>
  <c r="I971" i="2" s="1"/>
  <c r="H972" i="2"/>
  <c r="I972" i="2" s="1" a="1"/>
  <c r="I972" i="2" s="1"/>
  <c r="H973" i="2"/>
  <c r="I973" i="2" s="1" a="1"/>
  <c r="I973" i="2" s="1"/>
  <c r="H974" i="2"/>
  <c r="I974" i="2" s="1" a="1"/>
  <c r="I974" i="2" s="1"/>
  <c r="H975" i="2"/>
  <c r="I975" i="2" s="1" a="1"/>
  <c r="I975" i="2" s="1"/>
  <c r="H976" i="2"/>
  <c r="I976" i="2" s="1" a="1"/>
  <c r="I976" i="2" s="1"/>
  <c r="H977" i="2"/>
  <c r="I977" i="2" s="1" a="1"/>
  <c r="I977" i="2" s="1"/>
  <c r="H978" i="2"/>
  <c r="I978" i="2" s="1" a="1"/>
  <c r="I978" i="2" s="1"/>
  <c r="H979" i="2"/>
  <c r="I979" i="2" s="1" a="1"/>
  <c r="I979" i="2" s="1"/>
  <c r="H980" i="2"/>
  <c r="I980" i="2" s="1" a="1"/>
  <c r="I980" i="2" s="1"/>
  <c r="H981" i="2"/>
  <c r="I981" i="2" s="1" a="1"/>
  <c r="I981" i="2" s="1"/>
  <c r="H982" i="2"/>
  <c r="I982" i="2" s="1" a="1"/>
  <c r="I982" i="2" s="1"/>
  <c r="H983" i="2"/>
  <c r="I983" i="2" s="1" a="1"/>
  <c r="I983" i="2" s="1"/>
  <c r="H984" i="2"/>
  <c r="I984" i="2" s="1" a="1"/>
  <c r="I984" i="2" s="1"/>
  <c r="H985" i="2"/>
  <c r="I985" i="2" s="1" a="1"/>
  <c r="I985" i="2" s="1"/>
  <c r="H986" i="2"/>
  <c r="I986" i="2" s="1" a="1"/>
  <c r="I986" i="2" s="1"/>
  <c r="H987" i="2"/>
  <c r="I987" i="2" s="1" a="1"/>
  <c r="I987" i="2" s="1"/>
  <c r="H988" i="2"/>
  <c r="I988" i="2" s="1" a="1"/>
  <c r="I988" i="2" s="1"/>
  <c r="H989" i="2"/>
  <c r="I989" i="2" s="1" a="1"/>
  <c r="I989" i="2" s="1"/>
  <c r="H990" i="2"/>
  <c r="I990" i="2" s="1" a="1"/>
  <c r="I990" i="2" s="1"/>
  <c r="H991" i="2"/>
  <c r="I991" i="2" s="1" a="1"/>
  <c r="I991" i="2" s="1"/>
  <c r="H992" i="2"/>
  <c r="I992" i="2" s="1" a="1"/>
  <c r="I992" i="2" s="1"/>
  <c r="H993" i="2"/>
  <c r="I993" i="2" s="1" a="1"/>
  <c r="I993" i="2" s="1"/>
  <c r="H994" i="2"/>
  <c r="I994" i="2" s="1" a="1"/>
  <c r="I994" i="2" s="1"/>
  <c r="H995" i="2"/>
  <c r="I995" i="2" s="1" a="1"/>
  <c r="I995" i="2" s="1"/>
  <c r="H996" i="2"/>
  <c r="I996" i="2" s="1" a="1"/>
  <c r="I996" i="2" s="1"/>
  <c r="H997" i="2"/>
  <c r="I997" i="2" s="1" a="1"/>
  <c r="I997" i="2" s="1"/>
  <c r="H998" i="2"/>
  <c r="I998" i="2" s="1" a="1"/>
  <c r="I998" i="2" s="1"/>
  <c r="H999" i="2"/>
  <c r="I999" i="2" s="1" a="1"/>
  <c r="I999" i="2" s="1"/>
  <c r="H1000" i="2"/>
  <c r="I1000" i="2" s="1" a="1"/>
  <c r="I1000" i="2" s="1"/>
  <c r="H1001" i="2"/>
  <c r="I1001" i="2" s="1" a="1"/>
  <c r="I100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R785" i="2" l="1"/>
  <c r="M994" i="2"/>
  <c r="R994" i="2" s="1"/>
  <c r="D994" i="5"/>
  <c r="M986" i="2"/>
  <c r="R986" i="2" s="1"/>
  <c r="D986" i="5"/>
  <c r="M978" i="2"/>
  <c r="R978" i="2" s="1"/>
  <c r="D978" i="5"/>
  <c r="M970" i="2"/>
  <c r="R970" i="2" s="1"/>
  <c r="D970" i="5"/>
  <c r="M962" i="2"/>
  <c r="R962" i="2" s="1"/>
  <c r="D962" i="5"/>
  <c r="M954" i="2"/>
  <c r="R954" i="2" s="1"/>
  <c r="D954" i="5"/>
  <c r="M946" i="2"/>
  <c r="R946" i="2" s="1"/>
  <c r="D946" i="5"/>
  <c r="M938" i="2"/>
  <c r="R938" i="2" s="1"/>
  <c r="D938" i="5"/>
  <c r="M922" i="2"/>
  <c r="R922" i="2" s="1"/>
  <c r="D922" i="5"/>
  <c r="M914" i="2"/>
  <c r="R914" i="2" s="1"/>
  <c r="D914" i="5"/>
  <c r="M906" i="2"/>
  <c r="R906" i="2" s="1"/>
  <c r="D906" i="5"/>
  <c r="M898" i="2"/>
  <c r="R898" i="2" s="1"/>
  <c r="D898" i="5"/>
  <c r="M890" i="2"/>
  <c r="R890" i="2" s="1"/>
  <c r="D890" i="5"/>
  <c r="M882" i="2"/>
  <c r="R882" i="2" s="1"/>
  <c r="D882" i="5"/>
  <c r="M874" i="2"/>
  <c r="R874" i="2" s="1"/>
  <c r="D874" i="5"/>
  <c r="M866" i="2"/>
  <c r="R866" i="2" s="1"/>
  <c r="D866" i="5"/>
  <c r="M858" i="2"/>
  <c r="R858" i="2" s="1"/>
  <c r="D858" i="5"/>
  <c r="M850" i="2"/>
  <c r="R850" i="2" s="1"/>
  <c r="D850" i="5"/>
  <c r="M842" i="2"/>
  <c r="R842" i="2" s="1"/>
  <c r="D842" i="5"/>
  <c r="M834" i="2"/>
  <c r="R834" i="2" s="1"/>
  <c r="D834" i="5"/>
  <c r="M826" i="2"/>
  <c r="R826" i="2" s="1"/>
  <c r="D826" i="5"/>
  <c r="M818" i="2"/>
  <c r="R818" i="2" s="1"/>
  <c r="D818" i="5"/>
  <c r="M810" i="2"/>
  <c r="R810" i="2" s="1"/>
  <c r="D810" i="5"/>
  <c r="M802" i="2"/>
  <c r="R802" i="2" s="1"/>
  <c r="D802" i="5"/>
  <c r="M794" i="2"/>
  <c r="R794" i="2" s="1"/>
  <c r="D794" i="5"/>
  <c r="M786" i="2"/>
  <c r="R786" i="2" s="1"/>
  <c r="D786" i="5"/>
  <c r="M778" i="2"/>
  <c r="R778" i="2" s="1"/>
  <c r="D778" i="5"/>
  <c r="M762" i="2"/>
  <c r="R762" i="2" s="1"/>
  <c r="D762" i="5"/>
  <c r="M754" i="2"/>
  <c r="R754" i="2" s="1"/>
  <c r="D754" i="5"/>
  <c r="M746" i="2"/>
  <c r="R746" i="2" s="1"/>
  <c r="D746" i="5"/>
  <c r="M738" i="2"/>
  <c r="R738" i="2" s="1"/>
  <c r="D738" i="5"/>
  <c r="M730" i="2"/>
  <c r="R730" i="2" s="1"/>
  <c r="D730" i="5"/>
  <c r="M722" i="2"/>
  <c r="R722" i="2" s="1"/>
  <c r="D722" i="5"/>
  <c r="M714" i="2"/>
  <c r="R714" i="2" s="1"/>
  <c r="D714" i="5"/>
  <c r="M706" i="2"/>
  <c r="R706" i="2" s="1"/>
  <c r="D706" i="5"/>
  <c r="M698" i="2"/>
  <c r="R698" i="2" s="1"/>
  <c r="D698" i="5"/>
  <c r="M690" i="2"/>
  <c r="R690" i="2" s="1"/>
  <c r="D690" i="5"/>
  <c r="M682" i="2"/>
  <c r="R682" i="2" s="1"/>
  <c r="D682" i="5"/>
  <c r="M674" i="2"/>
  <c r="R674" i="2" s="1"/>
  <c r="D674" i="5"/>
  <c r="M666" i="2"/>
  <c r="R666" i="2" s="1"/>
  <c r="D666" i="5"/>
  <c r="M658" i="2"/>
  <c r="R658" i="2" s="1"/>
  <c r="D658" i="5"/>
  <c r="M650" i="2"/>
  <c r="R650" i="2" s="1"/>
  <c r="D650" i="5"/>
  <c r="M642" i="2"/>
  <c r="R642" i="2" s="1"/>
  <c r="D642" i="5"/>
  <c r="M634" i="2"/>
  <c r="R634" i="2" s="1"/>
  <c r="D634" i="5"/>
  <c r="M626" i="2"/>
  <c r="R626" i="2" s="1"/>
  <c r="D626" i="5"/>
  <c r="M618" i="2"/>
  <c r="R618" i="2" s="1"/>
  <c r="D618" i="5"/>
  <c r="M610" i="2"/>
  <c r="R610" i="2" s="1"/>
  <c r="D610" i="5"/>
  <c r="M602" i="2"/>
  <c r="R602" i="2" s="1"/>
  <c r="D602" i="5"/>
  <c r="M594" i="2"/>
  <c r="R594" i="2" s="1"/>
  <c r="D594" i="5"/>
  <c r="M586" i="2"/>
  <c r="R586" i="2" s="1"/>
  <c r="D586" i="5"/>
  <c r="M578" i="2"/>
  <c r="R578" i="2" s="1"/>
  <c r="D578" i="5"/>
  <c r="M570" i="2"/>
  <c r="R570" i="2" s="1"/>
  <c r="D570" i="5"/>
  <c r="M562" i="2"/>
  <c r="R562" i="2" s="1"/>
  <c r="D562" i="5"/>
  <c r="M554" i="2"/>
  <c r="R554" i="2" s="1"/>
  <c r="D554" i="5"/>
  <c r="M546" i="2"/>
  <c r="R546" i="2" s="1"/>
  <c r="D546" i="5"/>
  <c r="M538" i="2"/>
  <c r="R538" i="2" s="1"/>
  <c r="D538" i="5"/>
  <c r="M530" i="2"/>
  <c r="R530" i="2" s="1"/>
  <c r="D530" i="5"/>
  <c r="M522" i="2"/>
  <c r="R522" i="2" s="1"/>
  <c r="D522" i="5"/>
  <c r="M514" i="2"/>
  <c r="R514" i="2" s="1"/>
  <c r="D514" i="5"/>
  <c r="M506" i="2"/>
  <c r="R506" i="2" s="1"/>
  <c r="D506" i="5"/>
  <c r="M498" i="2"/>
  <c r="R498" i="2" s="1"/>
  <c r="D498" i="5"/>
  <c r="M490" i="2"/>
  <c r="R490" i="2" s="1"/>
  <c r="D490" i="5"/>
  <c r="M482" i="2"/>
  <c r="R482" i="2" s="1"/>
  <c r="D482" i="5"/>
  <c r="M474" i="2"/>
  <c r="R474" i="2" s="1"/>
  <c r="D474" i="5"/>
  <c r="M466" i="2"/>
  <c r="R466" i="2" s="1"/>
  <c r="D466" i="5"/>
  <c r="M458" i="2"/>
  <c r="R458" i="2" s="1"/>
  <c r="D458" i="5"/>
  <c r="M450" i="2"/>
  <c r="R450" i="2" s="1"/>
  <c r="D450" i="5"/>
  <c r="M442" i="2"/>
  <c r="R442" i="2" s="1"/>
  <c r="D442" i="5"/>
  <c r="M434" i="2"/>
  <c r="R434" i="2" s="1"/>
  <c r="D434" i="5"/>
  <c r="M426" i="2"/>
  <c r="R426" i="2" s="1"/>
  <c r="D426" i="5"/>
  <c r="M418" i="2"/>
  <c r="R418" i="2" s="1"/>
  <c r="D418" i="5"/>
  <c r="M410" i="2"/>
  <c r="R410" i="2" s="1"/>
  <c r="D410" i="5"/>
  <c r="M402" i="2"/>
  <c r="R402" i="2" s="1"/>
  <c r="D402" i="5"/>
  <c r="M394" i="2"/>
  <c r="R394" i="2" s="1"/>
  <c r="D394" i="5"/>
  <c r="M386" i="2"/>
  <c r="R386" i="2" s="1"/>
  <c r="D386" i="5"/>
  <c r="M378" i="2"/>
  <c r="R378" i="2" s="1"/>
  <c r="D378" i="5"/>
  <c r="M370" i="2"/>
  <c r="R370" i="2" s="1"/>
  <c r="D370" i="5"/>
  <c r="M362" i="2"/>
  <c r="R362" i="2" s="1"/>
  <c r="D362" i="5"/>
  <c r="M354" i="2"/>
  <c r="R354" i="2" s="1"/>
  <c r="D354" i="5"/>
  <c r="M346" i="2"/>
  <c r="R346" i="2" s="1"/>
  <c r="D346" i="5"/>
  <c r="M338" i="2"/>
  <c r="R338" i="2" s="1"/>
  <c r="D338" i="5"/>
  <c r="M330" i="2"/>
  <c r="R330" i="2" s="1"/>
  <c r="D330" i="5"/>
  <c r="M322" i="2"/>
  <c r="R322" i="2" s="1"/>
  <c r="D322" i="5"/>
  <c r="M314" i="2"/>
  <c r="R314" i="2" s="1"/>
  <c r="D314" i="5"/>
  <c r="M306" i="2"/>
  <c r="R306" i="2" s="1"/>
  <c r="D306" i="5"/>
  <c r="M290" i="2"/>
  <c r="R290" i="2" s="1"/>
  <c r="D290" i="5"/>
  <c r="M282" i="2"/>
  <c r="R282" i="2" s="1"/>
  <c r="D282" i="5"/>
  <c r="M274" i="2"/>
  <c r="R274" i="2" s="1"/>
  <c r="D274" i="5"/>
  <c r="M266" i="2"/>
  <c r="R266" i="2" s="1"/>
  <c r="D266" i="5"/>
  <c r="R647" i="2"/>
  <c r="D930" i="5"/>
  <c r="M993" i="2"/>
  <c r="R993" i="2" s="1"/>
  <c r="D993" i="5"/>
  <c r="M985" i="2"/>
  <c r="R985" i="2" s="1"/>
  <c r="D985" i="5"/>
  <c r="M977" i="2"/>
  <c r="R977" i="2" s="1"/>
  <c r="D977" i="5"/>
  <c r="M969" i="2"/>
  <c r="R969" i="2" s="1"/>
  <c r="D969" i="5"/>
  <c r="M961" i="2"/>
  <c r="R961" i="2" s="1"/>
  <c r="D961" i="5"/>
  <c r="M953" i="2"/>
  <c r="R953" i="2" s="1"/>
  <c r="D953" i="5"/>
  <c r="M945" i="2"/>
  <c r="R945" i="2" s="1"/>
  <c r="D945" i="5"/>
  <c r="M937" i="2"/>
  <c r="R937" i="2" s="1"/>
  <c r="D937" i="5"/>
  <c r="M929" i="2"/>
  <c r="R929" i="2" s="1"/>
  <c r="D929" i="5"/>
  <c r="M921" i="2"/>
  <c r="R921" i="2" s="1"/>
  <c r="D921" i="5"/>
  <c r="M913" i="2"/>
  <c r="R913" i="2" s="1"/>
  <c r="D913" i="5"/>
  <c r="M905" i="2"/>
  <c r="R905" i="2" s="1"/>
  <c r="D905" i="5"/>
  <c r="M897" i="2"/>
  <c r="R897" i="2" s="1"/>
  <c r="D897" i="5"/>
  <c r="M889" i="2"/>
  <c r="R889" i="2" s="1"/>
  <c r="D889" i="5"/>
  <c r="M881" i="2"/>
  <c r="R881" i="2" s="1"/>
  <c r="D881" i="5"/>
  <c r="M873" i="2"/>
  <c r="R873" i="2" s="1"/>
  <c r="D873" i="5"/>
  <c r="M865" i="2"/>
  <c r="R865" i="2" s="1"/>
  <c r="D865" i="5"/>
  <c r="M857" i="2"/>
  <c r="R857" i="2" s="1"/>
  <c r="D857" i="5"/>
  <c r="D849" i="5"/>
  <c r="M849" i="2"/>
  <c r="R849" i="2" s="1"/>
  <c r="M841" i="2"/>
  <c r="R841" i="2" s="1"/>
  <c r="D841" i="5"/>
  <c r="M833" i="2"/>
  <c r="R833" i="2" s="1"/>
  <c r="D833" i="5"/>
  <c r="M825" i="2"/>
  <c r="R825" i="2" s="1"/>
  <c r="D825" i="5"/>
  <c r="M817" i="2"/>
  <c r="R817" i="2" s="1"/>
  <c r="D817" i="5"/>
  <c r="D809" i="5"/>
  <c r="M809" i="2"/>
  <c r="R809" i="2" s="1"/>
  <c r="M793" i="2"/>
  <c r="R793" i="2" s="1"/>
  <c r="D793" i="5"/>
  <c r="M777" i="2"/>
  <c r="R777" i="2" s="1"/>
  <c r="D777" i="5"/>
  <c r="M769" i="2"/>
  <c r="R769" i="2" s="1"/>
  <c r="D769" i="5"/>
  <c r="M761" i="2"/>
  <c r="R761" i="2" s="1"/>
  <c r="D761" i="5"/>
  <c r="M753" i="2"/>
  <c r="R753" i="2" s="1"/>
  <c r="D753" i="5"/>
  <c r="D745" i="5"/>
  <c r="M745" i="2"/>
  <c r="R745" i="2" s="1"/>
  <c r="M729" i="2"/>
  <c r="R729" i="2" s="1"/>
  <c r="D729" i="5"/>
  <c r="D721" i="5"/>
  <c r="M721" i="2"/>
  <c r="R721" i="2" s="1"/>
  <c r="M713" i="2"/>
  <c r="R713" i="2" s="1"/>
  <c r="D713" i="5"/>
  <c r="M705" i="2"/>
  <c r="R705" i="2" s="1"/>
  <c r="D705" i="5"/>
  <c r="M697" i="2"/>
  <c r="R697" i="2" s="1"/>
  <c r="D697" i="5"/>
  <c r="M689" i="2"/>
  <c r="R689" i="2" s="1"/>
  <c r="D689" i="5"/>
  <c r="D681" i="5"/>
  <c r="M681" i="2"/>
  <c r="R681" i="2" s="1"/>
  <c r="M665" i="2"/>
  <c r="R665" i="2" s="1"/>
  <c r="D665" i="5"/>
  <c r="M649" i="2"/>
  <c r="R649" i="2" s="1"/>
  <c r="D649" i="5"/>
  <c r="M641" i="2"/>
  <c r="R641" i="2" s="1"/>
  <c r="D641" i="5"/>
  <c r="M633" i="2"/>
  <c r="R633" i="2" s="1"/>
  <c r="D633" i="5"/>
  <c r="M625" i="2"/>
  <c r="R625" i="2" s="1"/>
  <c r="D625" i="5"/>
  <c r="M617" i="2"/>
  <c r="R617" i="2" s="1"/>
  <c r="D617" i="5"/>
  <c r="D609" i="5"/>
  <c r="M609" i="2"/>
  <c r="R609" i="2" s="1"/>
  <c r="M601" i="2"/>
  <c r="R601" i="2" s="1"/>
  <c r="D601" i="5"/>
  <c r="M593" i="2"/>
  <c r="R593" i="2" s="1"/>
  <c r="D593" i="5"/>
  <c r="M585" i="2"/>
  <c r="R585" i="2" s="1"/>
  <c r="D585" i="5"/>
  <c r="M577" i="2"/>
  <c r="R577" i="2" s="1"/>
  <c r="D577" i="5"/>
  <c r="M569" i="2"/>
  <c r="R569" i="2" s="1"/>
  <c r="D569" i="5"/>
  <c r="M561" i="2"/>
  <c r="R561" i="2" s="1"/>
  <c r="D561" i="5"/>
  <c r="M553" i="2"/>
  <c r="R553" i="2" s="1"/>
  <c r="D553" i="5"/>
  <c r="M545" i="2"/>
  <c r="R545" i="2" s="1"/>
  <c r="D545" i="5"/>
  <c r="M537" i="2"/>
  <c r="R537" i="2" s="1"/>
  <c r="D537" i="5"/>
  <c r="M529" i="2"/>
  <c r="R529" i="2" s="1"/>
  <c r="D529" i="5"/>
  <c r="D521" i="5"/>
  <c r="M521" i="2"/>
  <c r="R521" i="2" s="1"/>
  <c r="M513" i="2"/>
  <c r="R513" i="2" s="1"/>
  <c r="D513" i="5"/>
  <c r="M505" i="2"/>
  <c r="R505" i="2" s="1"/>
  <c r="D505" i="5"/>
  <c r="M497" i="2"/>
  <c r="R497" i="2" s="1"/>
  <c r="D497" i="5"/>
  <c r="D489" i="5"/>
  <c r="M489" i="2"/>
  <c r="R489" i="2" s="1"/>
  <c r="M481" i="2"/>
  <c r="R481" i="2" s="1"/>
  <c r="D481" i="5"/>
  <c r="M473" i="2"/>
  <c r="R473" i="2" s="1"/>
  <c r="D473" i="5"/>
  <c r="M465" i="2"/>
  <c r="R465" i="2" s="1"/>
  <c r="D465" i="5"/>
  <c r="M457" i="2"/>
  <c r="R457" i="2" s="1"/>
  <c r="D457" i="5"/>
  <c r="M449" i="2"/>
  <c r="R449" i="2" s="1"/>
  <c r="D449" i="5"/>
  <c r="M433" i="2"/>
  <c r="R433" i="2" s="1"/>
  <c r="D433" i="5"/>
  <c r="M425" i="2"/>
  <c r="R425" i="2" s="1"/>
  <c r="D425" i="5"/>
  <c r="M417" i="2"/>
  <c r="R417" i="2" s="1"/>
  <c r="D417" i="5"/>
  <c r="M409" i="2"/>
  <c r="R409" i="2" s="1"/>
  <c r="D409" i="5"/>
  <c r="M401" i="2"/>
  <c r="R401" i="2" s="1"/>
  <c r="D401" i="5"/>
  <c r="M385" i="2"/>
  <c r="R385" i="2" s="1"/>
  <c r="D385" i="5"/>
  <c r="M377" i="2"/>
  <c r="R377" i="2" s="1"/>
  <c r="D377" i="5"/>
  <c r="M369" i="2"/>
  <c r="R369" i="2" s="1"/>
  <c r="D369" i="5"/>
  <c r="M353" i="2"/>
  <c r="R353" i="2" s="1"/>
  <c r="D353" i="5"/>
  <c r="M345" i="2"/>
  <c r="R345" i="2" s="1"/>
  <c r="D345" i="5"/>
  <c r="M337" i="2"/>
  <c r="R337" i="2" s="1"/>
  <c r="D337" i="5"/>
  <c r="M329" i="2"/>
  <c r="R329" i="2" s="1"/>
  <c r="D329" i="5"/>
  <c r="M321" i="2"/>
  <c r="R321" i="2" s="1"/>
  <c r="D321" i="5"/>
  <c r="M313" i="2"/>
  <c r="R313" i="2" s="1"/>
  <c r="D313" i="5"/>
  <c r="M305" i="2"/>
  <c r="R305" i="2" s="1"/>
  <c r="D305" i="5"/>
  <c r="M281" i="2"/>
  <c r="R281" i="2" s="1"/>
  <c r="D281" i="5"/>
  <c r="M273" i="2"/>
  <c r="R273" i="2" s="1"/>
  <c r="D273" i="5"/>
  <c r="M265" i="2"/>
  <c r="R265" i="2" s="1"/>
  <c r="D265" i="5"/>
  <c r="M257" i="2"/>
  <c r="R257" i="2" s="1"/>
  <c r="D257" i="5"/>
  <c r="M249" i="2"/>
  <c r="R249" i="2" s="1"/>
  <c r="D249" i="5"/>
  <c r="M233" i="2"/>
  <c r="R233" i="2" s="1"/>
  <c r="D233" i="5"/>
  <c r="M225" i="2"/>
  <c r="R225" i="2" s="1"/>
  <c r="D225" i="5"/>
  <c r="M217" i="2"/>
  <c r="R217" i="2" s="1"/>
  <c r="D217" i="5"/>
  <c r="M209" i="2"/>
  <c r="R209" i="2" s="1"/>
  <c r="D209" i="5"/>
  <c r="M201" i="2"/>
  <c r="R201" i="2" s="1"/>
  <c r="D201" i="5"/>
  <c r="M193" i="2"/>
  <c r="R193" i="2" s="1"/>
  <c r="D193" i="5"/>
  <c r="M185" i="2"/>
  <c r="R185" i="2" s="1"/>
  <c r="D185" i="5"/>
  <c r="M169" i="2"/>
  <c r="R169" i="2" s="1"/>
  <c r="D169" i="5"/>
  <c r="M161" i="2"/>
  <c r="R161" i="2" s="1"/>
  <c r="D161" i="5"/>
  <c r="M153" i="2"/>
  <c r="R153" i="2" s="1"/>
  <c r="D153" i="5"/>
  <c r="M145" i="2"/>
  <c r="R145" i="2" s="1"/>
  <c r="D145" i="5"/>
  <c r="M137" i="2"/>
  <c r="R137" i="2" s="1"/>
  <c r="D137" i="5"/>
  <c r="M129" i="2"/>
  <c r="R129" i="2" s="1"/>
  <c r="D129" i="5"/>
  <c r="M121" i="2"/>
  <c r="R121" i="2" s="1"/>
  <c r="D121" i="5"/>
  <c r="M105" i="2"/>
  <c r="R105" i="2" s="1"/>
  <c r="D105" i="5"/>
  <c r="M97" i="2"/>
  <c r="R97" i="2" s="1"/>
  <c r="D97" i="5"/>
  <c r="M89" i="2"/>
  <c r="R89" i="2" s="1"/>
  <c r="D89" i="5"/>
  <c r="M81" i="2"/>
  <c r="R81" i="2" s="1"/>
  <c r="D81" i="5"/>
  <c r="M73" i="2"/>
  <c r="R73" i="2" s="1"/>
  <c r="D73" i="5"/>
  <c r="M65" i="2"/>
  <c r="R65" i="2" s="1"/>
  <c r="D65" i="5"/>
  <c r="M57" i="2"/>
  <c r="R57" i="2" s="1"/>
  <c r="D57" i="5"/>
  <c r="M41" i="2"/>
  <c r="R41" i="2" s="1"/>
  <c r="D41" i="5"/>
  <c r="M33" i="2"/>
  <c r="R33" i="2" s="1"/>
  <c r="D33" i="5"/>
  <c r="M25" i="2"/>
  <c r="D25" i="5"/>
  <c r="M17" i="2"/>
  <c r="D17" i="5"/>
  <c r="M9" i="2"/>
  <c r="D9" i="5"/>
  <c r="M853" i="2"/>
  <c r="R853" i="2" s="1"/>
  <c r="M645" i="2"/>
  <c r="R645" i="2" s="1"/>
  <c r="M149" i="2"/>
  <c r="R149" i="2" s="1"/>
  <c r="D49" i="5"/>
  <c r="D333" i="5"/>
  <c r="M992" i="2"/>
  <c r="R992" i="2" s="1"/>
  <c r="D992" i="5"/>
  <c r="M984" i="2"/>
  <c r="R984" i="2" s="1"/>
  <c r="D984" i="5"/>
  <c r="M976" i="2"/>
  <c r="R976" i="2" s="1"/>
  <c r="D976" i="5"/>
  <c r="M968" i="2"/>
  <c r="R968" i="2" s="1"/>
  <c r="D968" i="5"/>
  <c r="M960" i="2"/>
  <c r="R960" i="2" s="1"/>
  <c r="D960" i="5"/>
  <c r="M952" i="2"/>
  <c r="R952" i="2" s="1"/>
  <c r="D952" i="5"/>
  <c r="M944" i="2"/>
  <c r="R944" i="2" s="1"/>
  <c r="D944" i="5"/>
  <c r="M936" i="2"/>
  <c r="R936" i="2" s="1"/>
  <c r="D936" i="5"/>
  <c r="M928" i="2"/>
  <c r="R928" i="2" s="1"/>
  <c r="D928" i="5"/>
  <c r="M920" i="2"/>
  <c r="R920" i="2" s="1"/>
  <c r="D920" i="5"/>
  <c r="M912" i="2"/>
  <c r="R912" i="2" s="1"/>
  <c r="D912" i="5"/>
  <c r="M904" i="2"/>
  <c r="R904" i="2" s="1"/>
  <c r="D904" i="5"/>
  <c r="M896" i="2"/>
  <c r="R896" i="2" s="1"/>
  <c r="D896" i="5"/>
  <c r="M888" i="2"/>
  <c r="R888" i="2" s="1"/>
  <c r="D888" i="5"/>
  <c r="M880" i="2"/>
  <c r="R880" i="2" s="1"/>
  <c r="D880" i="5"/>
  <c r="M872" i="2"/>
  <c r="R872" i="2" s="1"/>
  <c r="D872" i="5"/>
  <c r="M864" i="2"/>
  <c r="R864" i="2" s="1"/>
  <c r="D864" i="5"/>
  <c r="M856" i="2"/>
  <c r="R856" i="2" s="1"/>
  <c r="D856" i="5"/>
  <c r="M848" i="2"/>
  <c r="R848" i="2" s="1"/>
  <c r="D848" i="5"/>
  <c r="M840" i="2"/>
  <c r="R840" i="2" s="1"/>
  <c r="D840" i="5"/>
  <c r="M832" i="2"/>
  <c r="R832" i="2" s="1"/>
  <c r="D832" i="5"/>
  <c r="M824" i="2"/>
  <c r="R824" i="2" s="1"/>
  <c r="D824" i="5"/>
  <c r="R816" i="2"/>
  <c r="M808" i="2"/>
  <c r="R808" i="2" s="1"/>
  <c r="D808" i="5"/>
  <c r="M800" i="2"/>
  <c r="R800" i="2" s="1"/>
  <c r="D800" i="5"/>
  <c r="M792" i="2"/>
  <c r="R792" i="2" s="1"/>
  <c r="D792" i="5"/>
  <c r="M784" i="2"/>
  <c r="R784" i="2" s="1"/>
  <c r="D784" i="5"/>
  <c r="M776" i="2"/>
  <c r="R776" i="2" s="1"/>
  <c r="D776" i="5"/>
  <c r="M768" i="2"/>
  <c r="R768" i="2" s="1"/>
  <c r="D768" i="5"/>
  <c r="M760" i="2"/>
  <c r="R760" i="2" s="1"/>
  <c r="D760" i="5"/>
  <c r="M752" i="2"/>
  <c r="R752" i="2" s="1"/>
  <c r="D752" i="5"/>
  <c r="M744" i="2"/>
  <c r="R744" i="2" s="1"/>
  <c r="D744" i="5"/>
  <c r="M728" i="2"/>
  <c r="R728" i="2" s="1"/>
  <c r="D728" i="5"/>
  <c r="M720" i="2"/>
  <c r="R720" i="2" s="1"/>
  <c r="D720" i="5"/>
  <c r="M712" i="2"/>
  <c r="R712" i="2" s="1"/>
  <c r="D712" i="5"/>
  <c r="M704" i="2"/>
  <c r="R704" i="2" s="1"/>
  <c r="D704" i="5"/>
  <c r="M696" i="2"/>
  <c r="R696" i="2" s="1"/>
  <c r="D696" i="5"/>
  <c r="M688" i="2"/>
  <c r="R688" i="2" s="1"/>
  <c r="D688" i="5"/>
  <c r="M680" i="2"/>
  <c r="R680" i="2" s="1"/>
  <c r="D680" i="5"/>
  <c r="M672" i="2"/>
  <c r="R672" i="2" s="1"/>
  <c r="D672" i="5"/>
  <c r="M664" i="2"/>
  <c r="R664" i="2" s="1"/>
  <c r="D664" i="5"/>
  <c r="M656" i="2"/>
  <c r="R656" i="2" s="1"/>
  <c r="D656" i="5"/>
  <c r="M648" i="2"/>
  <c r="R648" i="2" s="1"/>
  <c r="D648" i="5"/>
  <c r="M640" i="2"/>
  <c r="R640" i="2" s="1"/>
  <c r="D640" i="5"/>
  <c r="M632" i="2"/>
  <c r="R632" i="2" s="1"/>
  <c r="D632" i="5"/>
  <c r="R624" i="2"/>
  <c r="M616" i="2"/>
  <c r="R616" i="2" s="1"/>
  <c r="D616" i="5"/>
  <c r="M608" i="2"/>
  <c r="R608" i="2" s="1"/>
  <c r="D608" i="5"/>
  <c r="M600" i="2"/>
  <c r="R600" i="2" s="1"/>
  <c r="D600" i="5"/>
  <c r="M592" i="2"/>
  <c r="R592" i="2" s="1"/>
  <c r="D592" i="5"/>
  <c r="M584" i="2"/>
  <c r="R584" i="2" s="1"/>
  <c r="D584" i="5"/>
  <c r="M576" i="2"/>
  <c r="R576" i="2" s="1"/>
  <c r="D576" i="5"/>
  <c r="M568" i="2"/>
  <c r="R568" i="2" s="1"/>
  <c r="D568" i="5"/>
  <c r="M560" i="2"/>
  <c r="R560" i="2" s="1"/>
  <c r="D560" i="5"/>
  <c r="M552" i="2"/>
  <c r="R552" i="2" s="1"/>
  <c r="D552" i="5"/>
  <c r="M544" i="2"/>
  <c r="R544" i="2" s="1"/>
  <c r="D544" i="5"/>
  <c r="M536" i="2"/>
  <c r="R536" i="2" s="1"/>
  <c r="D536" i="5"/>
  <c r="M528" i="2"/>
  <c r="R528" i="2" s="1"/>
  <c r="D528" i="5"/>
  <c r="M520" i="2"/>
  <c r="R520" i="2" s="1"/>
  <c r="D520" i="5"/>
  <c r="M512" i="2"/>
  <c r="R512" i="2" s="1"/>
  <c r="D512" i="5"/>
  <c r="M504" i="2"/>
  <c r="R504" i="2" s="1"/>
  <c r="D504" i="5"/>
  <c r="R496" i="2"/>
  <c r="M488" i="2"/>
  <c r="R488" i="2" s="1"/>
  <c r="D488" i="5"/>
  <c r="M480" i="2"/>
  <c r="R480" i="2" s="1"/>
  <c r="D480" i="5"/>
  <c r="M472" i="2"/>
  <c r="R472" i="2" s="1"/>
  <c r="D472" i="5"/>
  <c r="M456" i="2"/>
  <c r="R456" i="2" s="1"/>
  <c r="D456" i="5"/>
  <c r="M448" i="2"/>
  <c r="R448" i="2" s="1"/>
  <c r="D448" i="5"/>
  <c r="M432" i="2"/>
  <c r="R432" i="2" s="1"/>
  <c r="D432" i="5"/>
  <c r="M424" i="2"/>
  <c r="R424" i="2" s="1"/>
  <c r="D424" i="5"/>
  <c r="M416" i="2"/>
  <c r="R416" i="2" s="1"/>
  <c r="D416" i="5"/>
  <c r="M408" i="2"/>
  <c r="R408" i="2" s="1"/>
  <c r="D408" i="5"/>
  <c r="M400" i="2"/>
  <c r="R400" i="2" s="1"/>
  <c r="D400" i="5"/>
  <c r="M392" i="2"/>
  <c r="R392" i="2" s="1"/>
  <c r="D392" i="5"/>
  <c r="M384" i="2"/>
  <c r="R384" i="2" s="1"/>
  <c r="D384" i="5"/>
  <c r="M376" i="2"/>
  <c r="R376" i="2" s="1"/>
  <c r="D376" i="5"/>
  <c r="M368" i="2"/>
  <c r="R368" i="2" s="1"/>
  <c r="D368" i="5"/>
  <c r="M360" i="2"/>
  <c r="R360" i="2" s="1"/>
  <c r="D360" i="5"/>
  <c r="M352" i="2"/>
  <c r="R352" i="2" s="1"/>
  <c r="D352" i="5"/>
  <c r="M344" i="2"/>
  <c r="R344" i="2" s="1"/>
  <c r="D344" i="5"/>
  <c r="M336" i="2"/>
  <c r="R336" i="2" s="1"/>
  <c r="D336" i="5"/>
  <c r="M328" i="2"/>
  <c r="R328" i="2" s="1"/>
  <c r="D328" i="5"/>
  <c r="M320" i="2"/>
  <c r="R320" i="2" s="1"/>
  <c r="D320" i="5"/>
  <c r="M312" i="2"/>
  <c r="R312" i="2" s="1"/>
  <c r="D312" i="5"/>
  <c r="M304" i="2"/>
  <c r="R304" i="2" s="1"/>
  <c r="D304" i="5"/>
  <c r="M296" i="2"/>
  <c r="R296" i="2" s="1"/>
  <c r="D296" i="5"/>
  <c r="M288" i="2"/>
  <c r="R288" i="2" s="1"/>
  <c r="D288" i="5"/>
  <c r="M280" i="2"/>
  <c r="R280" i="2" s="1"/>
  <c r="D280" i="5"/>
  <c r="M272" i="2"/>
  <c r="R272" i="2" s="1"/>
  <c r="D272" i="5"/>
  <c r="M264" i="2"/>
  <c r="R264" i="2" s="1"/>
  <c r="D264" i="5"/>
  <c r="M256" i="2"/>
  <c r="R256" i="2" s="1"/>
  <c r="D256" i="5"/>
  <c r="M248" i="2"/>
  <c r="R248" i="2" s="1"/>
  <c r="D248" i="5"/>
  <c r="M240" i="2"/>
  <c r="R240" i="2" s="1"/>
  <c r="D240" i="5"/>
  <c r="M232" i="2"/>
  <c r="R232" i="2" s="1"/>
  <c r="D232" i="5"/>
  <c r="M224" i="2"/>
  <c r="R224" i="2" s="1"/>
  <c r="D224" i="5"/>
  <c r="M216" i="2"/>
  <c r="R216" i="2" s="1"/>
  <c r="D216" i="5"/>
  <c r="M208" i="2"/>
  <c r="R208" i="2" s="1"/>
  <c r="D208" i="5"/>
  <c r="M200" i="2"/>
  <c r="R200" i="2" s="1"/>
  <c r="D200" i="5"/>
  <c r="M192" i="2"/>
  <c r="R192" i="2" s="1"/>
  <c r="D192" i="5"/>
  <c r="M184" i="2"/>
  <c r="R184" i="2" s="1"/>
  <c r="D184" i="5"/>
  <c r="M176" i="2"/>
  <c r="R176" i="2" s="1"/>
  <c r="D176" i="5"/>
  <c r="M168" i="2"/>
  <c r="R168" i="2" s="1"/>
  <c r="D168" i="5"/>
  <c r="M160" i="2"/>
  <c r="R160" i="2" s="1"/>
  <c r="D160" i="5"/>
  <c r="M152" i="2"/>
  <c r="R152" i="2" s="1"/>
  <c r="D152" i="5"/>
  <c r="M144" i="2"/>
  <c r="R144" i="2" s="1"/>
  <c r="D144" i="5"/>
  <c r="M136" i="2"/>
  <c r="R136" i="2" s="1"/>
  <c r="D136" i="5"/>
  <c r="M128" i="2"/>
  <c r="R128" i="2" s="1"/>
  <c r="D128" i="5"/>
  <c r="M120" i="2"/>
  <c r="R120" i="2" s="1"/>
  <c r="D120" i="5"/>
  <c r="M112" i="2"/>
  <c r="R112" i="2" s="1"/>
  <c r="D112" i="5"/>
  <c r="M104" i="2"/>
  <c r="R104" i="2" s="1"/>
  <c r="D104" i="5"/>
  <c r="M96" i="2"/>
  <c r="R96" i="2" s="1"/>
  <c r="D96" i="5"/>
  <c r="M88" i="2"/>
  <c r="R88" i="2" s="1"/>
  <c r="D88" i="5"/>
  <c r="M80" i="2"/>
  <c r="R80" i="2" s="1"/>
  <c r="D80" i="5"/>
  <c r="M72" i="2"/>
  <c r="R72" i="2" s="1"/>
  <c r="D72" i="5"/>
  <c r="M64" i="2"/>
  <c r="R64" i="2" s="1"/>
  <c r="D64" i="5"/>
  <c r="M56" i="2"/>
  <c r="R56" i="2" s="1"/>
  <c r="D56" i="5"/>
  <c r="M48" i="2"/>
  <c r="R48" i="2" s="1"/>
  <c r="D48" i="5"/>
  <c r="M40" i="2"/>
  <c r="R40" i="2" s="1"/>
  <c r="D40" i="5"/>
  <c r="M32" i="2"/>
  <c r="R32" i="2" s="1"/>
  <c r="D32" i="5"/>
  <c r="R24" i="2"/>
  <c r="M16" i="2"/>
  <c r="D16" i="5"/>
  <c r="M8" i="2"/>
  <c r="D8" i="5"/>
  <c r="M801" i="2"/>
  <c r="R801" i="2" s="1"/>
  <c r="M574" i="2"/>
  <c r="R574" i="2" s="1"/>
  <c r="M361" i="2"/>
  <c r="R361" i="2" s="1"/>
  <c r="R3" i="2"/>
  <c r="D84" i="5"/>
  <c r="D693" i="5"/>
  <c r="D770" i="5"/>
  <c r="M999" i="2"/>
  <c r="R999" i="2" s="1"/>
  <c r="D999" i="5"/>
  <c r="M991" i="2"/>
  <c r="R991" i="2" s="1"/>
  <c r="D991" i="5"/>
  <c r="M983" i="2"/>
  <c r="R983" i="2" s="1"/>
  <c r="D983" i="5"/>
  <c r="M975" i="2"/>
  <c r="R975" i="2" s="1"/>
  <c r="D975" i="5"/>
  <c r="M967" i="2"/>
  <c r="R967" i="2" s="1"/>
  <c r="D967" i="5"/>
  <c r="M959" i="2"/>
  <c r="R959" i="2" s="1"/>
  <c r="D959" i="5"/>
  <c r="M951" i="2"/>
  <c r="R951" i="2" s="1"/>
  <c r="D951" i="5"/>
  <c r="M943" i="2"/>
  <c r="R943" i="2" s="1"/>
  <c r="D943" i="5"/>
  <c r="M935" i="2"/>
  <c r="R935" i="2" s="1"/>
  <c r="D935" i="5"/>
  <c r="M927" i="2"/>
  <c r="R927" i="2" s="1"/>
  <c r="D927" i="5"/>
  <c r="M919" i="2"/>
  <c r="R919" i="2" s="1"/>
  <c r="D919" i="5"/>
  <c r="M911" i="2"/>
  <c r="R911" i="2" s="1"/>
  <c r="D911" i="5"/>
  <c r="M903" i="2"/>
  <c r="R903" i="2" s="1"/>
  <c r="D903" i="5"/>
  <c r="M895" i="2"/>
  <c r="R895" i="2" s="1"/>
  <c r="D895" i="5"/>
  <c r="M887" i="2"/>
  <c r="R887" i="2" s="1"/>
  <c r="D887" i="5"/>
  <c r="M879" i="2"/>
  <c r="R879" i="2" s="1"/>
  <c r="D879" i="5"/>
  <c r="M871" i="2"/>
  <c r="R871" i="2" s="1"/>
  <c r="D871" i="5"/>
  <c r="M863" i="2"/>
  <c r="R863" i="2" s="1"/>
  <c r="D863" i="5"/>
  <c r="M855" i="2"/>
  <c r="R855" i="2" s="1"/>
  <c r="D855" i="5"/>
  <c r="M847" i="2"/>
  <c r="R847" i="2" s="1"/>
  <c r="D847" i="5"/>
  <c r="M839" i="2"/>
  <c r="R839" i="2" s="1"/>
  <c r="D839" i="5"/>
  <c r="M831" i="2"/>
  <c r="R831" i="2" s="1"/>
  <c r="D831" i="5"/>
  <c r="M823" i="2"/>
  <c r="R823" i="2" s="1"/>
  <c r="D823" i="5"/>
  <c r="M815" i="2"/>
  <c r="R815" i="2" s="1"/>
  <c r="D815" i="5"/>
  <c r="M807" i="2"/>
  <c r="R807" i="2" s="1"/>
  <c r="D807" i="5"/>
  <c r="M799" i="2"/>
  <c r="R799" i="2" s="1"/>
  <c r="D799" i="5"/>
  <c r="M791" i="2"/>
  <c r="R791" i="2" s="1"/>
  <c r="D791" i="5"/>
  <c r="M783" i="2"/>
  <c r="R783" i="2" s="1"/>
  <c r="D783" i="5"/>
  <c r="M775" i="2"/>
  <c r="R775" i="2" s="1"/>
  <c r="D775" i="5"/>
  <c r="M767" i="2"/>
  <c r="R767" i="2" s="1"/>
  <c r="D767" i="5"/>
  <c r="M759" i="2"/>
  <c r="R759" i="2" s="1"/>
  <c r="D759" i="5"/>
  <c r="M751" i="2"/>
  <c r="R751" i="2" s="1"/>
  <c r="D751" i="5"/>
  <c r="M743" i="2"/>
  <c r="R743" i="2" s="1"/>
  <c r="D743" i="5"/>
  <c r="M735" i="2"/>
  <c r="R735" i="2" s="1"/>
  <c r="D735" i="5"/>
  <c r="M727" i="2"/>
  <c r="R727" i="2" s="1"/>
  <c r="D727" i="5"/>
  <c r="M719" i="2"/>
  <c r="R719" i="2" s="1"/>
  <c r="D719" i="5"/>
  <c r="M711" i="2"/>
  <c r="R711" i="2" s="1"/>
  <c r="D711" i="5"/>
  <c r="M703" i="2"/>
  <c r="R703" i="2" s="1"/>
  <c r="D703" i="5"/>
  <c r="M695" i="2"/>
  <c r="R695" i="2" s="1"/>
  <c r="D695" i="5"/>
  <c r="M687" i="2"/>
  <c r="R687" i="2" s="1"/>
  <c r="D687" i="5"/>
  <c r="M679" i="2"/>
  <c r="R679" i="2" s="1"/>
  <c r="D679" i="5"/>
  <c r="M671" i="2"/>
  <c r="R671" i="2" s="1"/>
  <c r="D671" i="5"/>
  <c r="M663" i="2"/>
  <c r="R663" i="2" s="1"/>
  <c r="D663" i="5"/>
  <c r="M655" i="2"/>
  <c r="R655" i="2" s="1"/>
  <c r="D655" i="5"/>
  <c r="M639" i="2"/>
  <c r="R639" i="2" s="1"/>
  <c r="D639" i="5"/>
  <c r="M631" i="2"/>
  <c r="R631" i="2" s="1"/>
  <c r="D631" i="5"/>
  <c r="M623" i="2"/>
  <c r="R623" i="2" s="1"/>
  <c r="D623" i="5"/>
  <c r="M615" i="2"/>
  <c r="R615" i="2" s="1"/>
  <c r="D615" i="5"/>
  <c r="M607" i="2"/>
  <c r="R607" i="2" s="1"/>
  <c r="D607" i="5"/>
  <c r="D599" i="5"/>
  <c r="M599" i="2"/>
  <c r="R599" i="2" s="1"/>
  <c r="M591" i="2"/>
  <c r="R591" i="2" s="1"/>
  <c r="D591" i="5"/>
  <c r="M583" i="2"/>
  <c r="R583" i="2" s="1"/>
  <c r="D583" i="5"/>
  <c r="M575" i="2"/>
  <c r="R575" i="2" s="1"/>
  <c r="D575" i="5"/>
  <c r="M567" i="2"/>
  <c r="R567" i="2" s="1"/>
  <c r="D567" i="5"/>
  <c r="M559" i="2"/>
  <c r="R559" i="2" s="1"/>
  <c r="D559" i="5"/>
  <c r="M551" i="2"/>
  <c r="R551" i="2" s="1"/>
  <c r="D551" i="5"/>
  <c r="M543" i="2"/>
  <c r="R543" i="2" s="1"/>
  <c r="D543" i="5"/>
  <c r="M535" i="2"/>
  <c r="R535" i="2" s="1"/>
  <c r="D535" i="5"/>
  <c r="M527" i="2"/>
  <c r="R527" i="2" s="1"/>
  <c r="D527" i="5"/>
  <c r="M519" i="2"/>
  <c r="R519" i="2" s="1"/>
  <c r="D519" i="5"/>
  <c r="M511" i="2"/>
  <c r="R511" i="2" s="1"/>
  <c r="D511" i="5"/>
  <c r="M503" i="2"/>
  <c r="R503" i="2" s="1"/>
  <c r="D503" i="5"/>
  <c r="M495" i="2"/>
  <c r="R495" i="2" s="1"/>
  <c r="D495" i="5"/>
  <c r="M487" i="2"/>
  <c r="R487" i="2" s="1"/>
  <c r="D487" i="5"/>
  <c r="M479" i="2"/>
  <c r="R479" i="2" s="1"/>
  <c r="D479" i="5"/>
  <c r="M471" i="2"/>
  <c r="R471" i="2" s="1"/>
  <c r="D471" i="5"/>
  <c r="M463" i="2"/>
  <c r="R463" i="2" s="1"/>
  <c r="D463" i="5"/>
  <c r="M455" i="2"/>
  <c r="R455" i="2" s="1"/>
  <c r="D455" i="5"/>
  <c r="M447" i="2"/>
  <c r="R447" i="2" s="1"/>
  <c r="D447" i="5"/>
  <c r="M439" i="2"/>
  <c r="R439" i="2" s="1"/>
  <c r="D439" i="5"/>
  <c r="M431" i="2"/>
  <c r="R431" i="2" s="1"/>
  <c r="D431" i="5"/>
  <c r="M423" i="2"/>
  <c r="R423" i="2" s="1"/>
  <c r="D423" i="5"/>
  <c r="M415" i="2"/>
  <c r="R415" i="2" s="1"/>
  <c r="D415" i="5"/>
  <c r="M407" i="2"/>
  <c r="R407" i="2" s="1"/>
  <c r="D407" i="5"/>
  <c r="M399" i="2"/>
  <c r="R399" i="2" s="1"/>
  <c r="D399" i="5"/>
  <c r="M391" i="2"/>
  <c r="R391" i="2" s="1"/>
  <c r="D391" i="5"/>
  <c r="M383" i="2"/>
  <c r="R383" i="2" s="1"/>
  <c r="D383" i="5"/>
  <c r="M375" i="2"/>
  <c r="R375" i="2" s="1"/>
  <c r="D375" i="5"/>
  <c r="M367" i="2"/>
  <c r="R367" i="2" s="1"/>
  <c r="D367" i="5"/>
  <c r="M359" i="2"/>
  <c r="R359" i="2" s="1"/>
  <c r="D359" i="5"/>
  <c r="M351" i="2"/>
  <c r="R351" i="2" s="1"/>
  <c r="D351" i="5"/>
  <c r="M343" i="2"/>
  <c r="R343" i="2" s="1"/>
  <c r="D343" i="5"/>
  <c r="M335" i="2"/>
  <c r="R335" i="2" s="1"/>
  <c r="D335" i="5"/>
  <c r="M327" i="2"/>
  <c r="R327" i="2" s="1"/>
  <c r="D327" i="5"/>
  <c r="M319" i="2"/>
  <c r="R319" i="2" s="1"/>
  <c r="D319" i="5"/>
  <c r="M311" i="2"/>
  <c r="R311" i="2" s="1"/>
  <c r="D311" i="5"/>
  <c r="M303" i="2"/>
  <c r="R303" i="2" s="1"/>
  <c r="D303" i="5"/>
  <c r="M295" i="2"/>
  <c r="R295" i="2" s="1"/>
  <c r="D295" i="5"/>
  <c r="M287" i="2"/>
  <c r="R287" i="2" s="1"/>
  <c r="D287" i="5"/>
  <c r="M279" i="2"/>
  <c r="R279" i="2" s="1"/>
  <c r="D279" i="5"/>
  <c r="M271" i="2"/>
  <c r="R271" i="2" s="1"/>
  <c r="D271" i="5"/>
  <c r="M263" i="2"/>
  <c r="R263" i="2" s="1"/>
  <c r="D263" i="5"/>
  <c r="M255" i="2"/>
  <c r="R255" i="2" s="1"/>
  <c r="D255" i="5"/>
  <c r="M247" i="2"/>
  <c r="R247" i="2" s="1"/>
  <c r="D247" i="5"/>
  <c r="M239" i="2"/>
  <c r="R239" i="2" s="1"/>
  <c r="D239" i="5"/>
  <c r="M231" i="2"/>
  <c r="R231" i="2" s="1"/>
  <c r="D231" i="5"/>
  <c r="M223" i="2"/>
  <c r="R223" i="2" s="1"/>
  <c r="D223" i="5"/>
  <c r="M215" i="2"/>
  <c r="R215" i="2" s="1"/>
  <c r="D215" i="5"/>
  <c r="M207" i="2"/>
  <c r="R207" i="2" s="1"/>
  <c r="D207" i="5"/>
  <c r="M199" i="2"/>
  <c r="R199" i="2" s="1"/>
  <c r="D199" i="5"/>
  <c r="M191" i="2"/>
  <c r="R191" i="2" s="1"/>
  <c r="D191" i="5"/>
  <c r="M183" i="2"/>
  <c r="R183" i="2" s="1"/>
  <c r="D183" i="5"/>
  <c r="M175" i="2"/>
  <c r="R175" i="2" s="1"/>
  <c r="D175" i="5"/>
  <c r="M167" i="2"/>
  <c r="R167" i="2" s="1"/>
  <c r="D167" i="5"/>
  <c r="M159" i="2"/>
  <c r="R159" i="2" s="1"/>
  <c r="D159" i="5"/>
  <c r="M151" i="2"/>
  <c r="R151" i="2" s="1"/>
  <c r="D151" i="5"/>
  <c r="M143" i="2"/>
  <c r="R143" i="2" s="1"/>
  <c r="D143" i="5"/>
  <c r="M135" i="2"/>
  <c r="R135" i="2" s="1"/>
  <c r="D135" i="5"/>
  <c r="M127" i="2"/>
  <c r="R127" i="2" s="1"/>
  <c r="D127" i="5"/>
  <c r="M119" i="2"/>
  <c r="R119" i="2" s="1"/>
  <c r="D119" i="5"/>
  <c r="M111" i="2"/>
  <c r="R111" i="2" s="1"/>
  <c r="D111" i="5"/>
  <c r="M103" i="2"/>
  <c r="R103" i="2" s="1"/>
  <c r="D103" i="5"/>
  <c r="M95" i="2"/>
  <c r="R95" i="2" s="1"/>
  <c r="D95" i="5"/>
  <c r="M87" i="2"/>
  <c r="R87" i="2" s="1"/>
  <c r="D87" i="5"/>
  <c r="M79" i="2"/>
  <c r="R79" i="2" s="1"/>
  <c r="D79" i="5"/>
  <c r="M71" i="2"/>
  <c r="R71" i="2" s="1"/>
  <c r="D71" i="5"/>
  <c r="M63" i="2"/>
  <c r="R63" i="2" s="1"/>
  <c r="D63" i="5"/>
  <c r="M55" i="2"/>
  <c r="R55" i="2" s="1"/>
  <c r="D55" i="5"/>
  <c r="M47" i="2"/>
  <c r="R47" i="2" s="1"/>
  <c r="D47" i="5"/>
  <c r="M39" i="2"/>
  <c r="R39" i="2" s="1"/>
  <c r="D39" i="5"/>
  <c r="M31" i="2"/>
  <c r="R31" i="2" s="1"/>
  <c r="D31" i="5"/>
  <c r="M23" i="2"/>
  <c r="D23" i="5"/>
  <c r="M15" i="2"/>
  <c r="D15" i="5"/>
  <c r="M7" i="2"/>
  <c r="D7" i="5"/>
  <c r="M298" i="2"/>
  <c r="R298" i="2" s="1"/>
  <c r="M998" i="2"/>
  <c r="R998" i="2" s="1"/>
  <c r="D998" i="5"/>
  <c r="M990" i="2"/>
  <c r="R990" i="2" s="1"/>
  <c r="D990" i="5"/>
  <c r="M982" i="2"/>
  <c r="R982" i="2" s="1"/>
  <c r="D982" i="5"/>
  <c r="M974" i="2"/>
  <c r="R974" i="2" s="1"/>
  <c r="D974" i="5"/>
  <c r="M966" i="2"/>
  <c r="R966" i="2" s="1"/>
  <c r="D966" i="5"/>
  <c r="M958" i="2"/>
  <c r="R958" i="2" s="1"/>
  <c r="D958" i="5"/>
  <c r="M950" i="2"/>
  <c r="R950" i="2" s="1"/>
  <c r="D950" i="5"/>
  <c r="M942" i="2"/>
  <c r="R942" i="2" s="1"/>
  <c r="D942" i="5"/>
  <c r="M934" i="2"/>
  <c r="R934" i="2" s="1"/>
  <c r="D934" i="5"/>
  <c r="M926" i="2"/>
  <c r="R926" i="2" s="1"/>
  <c r="D926" i="5"/>
  <c r="M918" i="2"/>
  <c r="R918" i="2" s="1"/>
  <c r="D918" i="5"/>
  <c r="M910" i="2"/>
  <c r="R910" i="2" s="1"/>
  <c r="D910" i="5"/>
  <c r="M902" i="2"/>
  <c r="R902" i="2" s="1"/>
  <c r="D902" i="5"/>
  <c r="M894" i="2"/>
  <c r="R894" i="2" s="1"/>
  <c r="D894" i="5"/>
  <c r="M886" i="2"/>
  <c r="R886" i="2" s="1"/>
  <c r="D886" i="5"/>
  <c r="M878" i="2"/>
  <c r="R878" i="2" s="1"/>
  <c r="D878" i="5"/>
  <c r="M870" i="2"/>
  <c r="R870" i="2" s="1"/>
  <c r="D870" i="5"/>
  <c r="M862" i="2"/>
  <c r="R862" i="2" s="1"/>
  <c r="D862" i="5"/>
  <c r="D854" i="5"/>
  <c r="M854" i="2"/>
  <c r="R854" i="2" s="1"/>
  <c r="M846" i="2"/>
  <c r="R846" i="2" s="1"/>
  <c r="D846" i="5"/>
  <c r="M838" i="2"/>
  <c r="R838" i="2" s="1"/>
  <c r="D838" i="5"/>
  <c r="M830" i="2"/>
  <c r="R830" i="2" s="1"/>
  <c r="D830" i="5"/>
  <c r="M822" i="2"/>
  <c r="R822" i="2" s="1"/>
  <c r="D822" i="5"/>
  <c r="M814" i="2"/>
  <c r="R814" i="2" s="1"/>
  <c r="D814" i="5"/>
  <c r="M806" i="2"/>
  <c r="R806" i="2" s="1"/>
  <c r="D806" i="5"/>
  <c r="M798" i="2"/>
  <c r="R798" i="2" s="1"/>
  <c r="D798" i="5"/>
  <c r="D790" i="5"/>
  <c r="M790" i="2"/>
  <c r="R790" i="2" s="1"/>
  <c r="M782" i="2"/>
  <c r="R782" i="2" s="1"/>
  <c r="D782" i="5"/>
  <c r="M774" i="2"/>
  <c r="R774" i="2" s="1"/>
  <c r="D774" i="5"/>
  <c r="M766" i="2"/>
  <c r="R766" i="2" s="1"/>
  <c r="D766" i="5"/>
  <c r="M758" i="2"/>
  <c r="R758" i="2" s="1"/>
  <c r="D758" i="5"/>
  <c r="M750" i="2"/>
  <c r="R750" i="2" s="1"/>
  <c r="D750" i="5"/>
  <c r="M742" i="2"/>
  <c r="R742" i="2" s="1"/>
  <c r="D742" i="5"/>
  <c r="M734" i="2"/>
  <c r="R734" i="2" s="1"/>
  <c r="D734" i="5"/>
  <c r="D726" i="5"/>
  <c r="M726" i="2"/>
  <c r="R726" i="2" s="1"/>
  <c r="M718" i="2"/>
  <c r="R718" i="2" s="1"/>
  <c r="D718" i="5"/>
  <c r="M710" i="2"/>
  <c r="R710" i="2" s="1"/>
  <c r="D710" i="5"/>
  <c r="M702" i="2"/>
  <c r="R702" i="2" s="1"/>
  <c r="D702" i="5"/>
  <c r="M694" i="2"/>
  <c r="R694" i="2" s="1"/>
  <c r="D694" i="5"/>
  <c r="M686" i="2"/>
  <c r="R686" i="2" s="1"/>
  <c r="D686" i="5"/>
  <c r="M678" i="2"/>
  <c r="R678" i="2" s="1"/>
  <c r="D678" i="5"/>
  <c r="M670" i="2"/>
  <c r="R670" i="2" s="1"/>
  <c r="D670" i="5"/>
  <c r="M662" i="2"/>
  <c r="R662" i="2" s="1"/>
  <c r="D662" i="5"/>
  <c r="M654" i="2"/>
  <c r="R654" i="2" s="1"/>
  <c r="D654" i="5"/>
  <c r="D646" i="5"/>
  <c r="M646" i="2"/>
  <c r="R646" i="2" s="1"/>
  <c r="M638" i="2"/>
  <c r="R638" i="2" s="1"/>
  <c r="D638" i="5"/>
  <c r="M630" i="2"/>
  <c r="R630" i="2" s="1"/>
  <c r="D630" i="5"/>
  <c r="D622" i="5"/>
  <c r="M622" i="2"/>
  <c r="R622" i="2" s="1"/>
  <c r="M614" i="2"/>
  <c r="R614" i="2" s="1"/>
  <c r="D614" i="5"/>
  <c r="M606" i="2"/>
  <c r="R606" i="2" s="1"/>
  <c r="D606" i="5"/>
  <c r="D598" i="5"/>
  <c r="M598" i="2"/>
  <c r="R598" i="2" s="1"/>
  <c r="M590" i="2"/>
  <c r="R590" i="2" s="1"/>
  <c r="D590" i="5"/>
  <c r="M582" i="2"/>
  <c r="R582" i="2" s="1"/>
  <c r="D582" i="5"/>
  <c r="M566" i="2"/>
  <c r="R566" i="2" s="1"/>
  <c r="D566" i="5"/>
  <c r="M558" i="2"/>
  <c r="R558" i="2" s="1"/>
  <c r="D558" i="5"/>
  <c r="M550" i="2"/>
  <c r="R550" i="2" s="1"/>
  <c r="D550" i="5"/>
  <c r="M542" i="2"/>
  <c r="R542" i="2" s="1"/>
  <c r="D542" i="5"/>
  <c r="M534" i="2"/>
  <c r="R534" i="2" s="1"/>
  <c r="D534" i="5"/>
  <c r="M526" i="2"/>
  <c r="R526" i="2" s="1"/>
  <c r="D526" i="5"/>
  <c r="M518" i="2"/>
  <c r="R518" i="2" s="1"/>
  <c r="D518" i="5"/>
  <c r="M510" i="2"/>
  <c r="R510" i="2" s="1"/>
  <c r="D510" i="5"/>
  <c r="M502" i="2"/>
  <c r="R502" i="2" s="1"/>
  <c r="D502" i="5"/>
  <c r="M494" i="2"/>
  <c r="R494" i="2" s="1"/>
  <c r="D494" i="5"/>
  <c r="D486" i="5"/>
  <c r="M486" i="2"/>
  <c r="R486" i="2" s="1"/>
  <c r="M478" i="2"/>
  <c r="R478" i="2" s="1"/>
  <c r="D478" i="5"/>
  <c r="M470" i="2"/>
  <c r="R470" i="2" s="1"/>
  <c r="D470" i="5"/>
  <c r="M462" i="2"/>
  <c r="R462" i="2" s="1"/>
  <c r="D462" i="5"/>
  <c r="M454" i="2"/>
  <c r="R454" i="2" s="1"/>
  <c r="D454" i="5"/>
  <c r="M446" i="2"/>
  <c r="R446" i="2" s="1"/>
  <c r="D446" i="5"/>
  <c r="M438" i="2"/>
  <c r="R438" i="2" s="1"/>
  <c r="D438" i="5"/>
  <c r="M430" i="2"/>
  <c r="R430" i="2" s="1"/>
  <c r="D430" i="5"/>
  <c r="M422" i="2"/>
  <c r="R422" i="2" s="1"/>
  <c r="D422" i="5"/>
  <c r="M406" i="2"/>
  <c r="R406" i="2" s="1"/>
  <c r="D406" i="5"/>
  <c r="M398" i="2"/>
  <c r="R398" i="2" s="1"/>
  <c r="D398" i="5"/>
  <c r="M390" i="2"/>
  <c r="R390" i="2" s="1"/>
  <c r="D390" i="5"/>
  <c r="M382" i="2"/>
  <c r="R382" i="2" s="1"/>
  <c r="D382" i="5"/>
  <c r="M374" i="2"/>
  <c r="R374" i="2" s="1"/>
  <c r="D374" i="5"/>
  <c r="M366" i="2"/>
  <c r="R366" i="2" s="1"/>
  <c r="D366" i="5"/>
  <c r="D358" i="5"/>
  <c r="M358" i="2"/>
  <c r="R358" i="2" s="1"/>
  <c r="M350" i="2"/>
  <c r="R350" i="2" s="1"/>
  <c r="D350" i="5"/>
  <c r="D342" i="5"/>
  <c r="M342" i="2"/>
  <c r="R342" i="2" s="1"/>
  <c r="M334" i="2"/>
  <c r="R334" i="2" s="1"/>
  <c r="D334" i="5"/>
  <c r="M326" i="2"/>
  <c r="R326" i="2" s="1"/>
  <c r="D326" i="5"/>
  <c r="M318" i="2"/>
  <c r="R318" i="2" s="1"/>
  <c r="D318" i="5"/>
  <c r="M310" i="2"/>
  <c r="R310" i="2" s="1"/>
  <c r="D310" i="5"/>
  <c r="M302" i="2"/>
  <c r="R302" i="2" s="1"/>
  <c r="D302" i="5"/>
  <c r="M294" i="2"/>
  <c r="R294" i="2" s="1"/>
  <c r="D294" i="5"/>
  <c r="D286" i="5"/>
  <c r="M286" i="2"/>
  <c r="R286" i="2" s="1"/>
  <c r="M278" i="2"/>
  <c r="R278" i="2" s="1"/>
  <c r="D278" i="5"/>
  <c r="M270" i="2"/>
  <c r="R270" i="2" s="1"/>
  <c r="D270" i="5"/>
  <c r="M262" i="2"/>
  <c r="R262" i="2" s="1"/>
  <c r="D262" i="5"/>
  <c r="M254" i="2"/>
  <c r="R254" i="2" s="1"/>
  <c r="D254" i="5"/>
  <c r="M246" i="2"/>
  <c r="R246" i="2" s="1"/>
  <c r="D246" i="5"/>
  <c r="D238" i="5"/>
  <c r="M238" i="2"/>
  <c r="R238" i="2" s="1"/>
  <c r="M230" i="2"/>
  <c r="R230" i="2" s="1"/>
  <c r="D230" i="5"/>
  <c r="M222" i="2"/>
  <c r="R222" i="2" s="1"/>
  <c r="D222" i="5"/>
  <c r="M214" i="2"/>
  <c r="R214" i="2" s="1"/>
  <c r="D214" i="5"/>
  <c r="M206" i="2"/>
  <c r="R206" i="2" s="1"/>
  <c r="D206" i="5"/>
  <c r="M198" i="2"/>
  <c r="R198" i="2" s="1"/>
  <c r="D198" i="5"/>
  <c r="M190" i="2"/>
  <c r="R190" i="2" s="1"/>
  <c r="D190" i="5"/>
  <c r="M182" i="2"/>
  <c r="R182" i="2" s="1"/>
  <c r="D182" i="5"/>
  <c r="M174" i="2"/>
  <c r="R174" i="2" s="1"/>
  <c r="D174" i="5"/>
  <c r="M166" i="2"/>
  <c r="R166" i="2" s="1"/>
  <c r="D166" i="5"/>
  <c r="M158" i="2"/>
  <c r="R158" i="2" s="1"/>
  <c r="D158" i="5"/>
  <c r="M150" i="2"/>
  <c r="R150" i="2" s="1"/>
  <c r="D150" i="5"/>
  <c r="M142" i="2"/>
  <c r="R142" i="2" s="1"/>
  <c r="D142" i="5"/>
  <c r="M134" i="2"/>
  <c r="R134" i="2" s="1"/>
  <c r="D134" i="5"/>
  <c r="M126" i="2"/>
  <c r="R126" i="2" s="1"/>
  <c r="D126" i="5"/>
  <c r="M118" i="2"/>
  <c r="R118" i="2" s="1"/>
  <c r="D118" i="5"/>
  <c r="M110" i="2"/>
  <c r="R110" i="2" s="1"/>
  <c r="D110" i="5"/>
  <c r="M102" i="2"/>
  <c r="R102" i="2" s="1"/>
  <c r="D102" i="5"/>
  <c r="M94" i="2"/>
  <c r="R94" i="2" s="1"/>
  <c r="D94" i="5"/>
  <c r="M86" i="2"/>
  <c r="R86" i="2" s="1"/>
  <c r="D86" i="5"/>
  <c r="M78" i="2"/>
  <c r="R78" i="2" s="1"/>
  <c r="D78" i="5"/>
  <c r="M70" i="2"/>
  <c r="R70" i="2" s="1"/>
  <c r="D70" i="5"/>
  <c r="M62" i="2"/>
  <c r="R62" i="2" s="1"/>
  <c r="D62" i="5"/>
  <c r="M54" i="2"/>
  <c r="R54" i="2" s="1"/>
  <c r="D54" i="5"/>
  <c r="M46" i="2"/>
  <c r="R46" i="2" s="1"/>
  <c r="D46" i="5"/>
  <c r="M38" i="2"/>
  <c r="R38" i="2" s="1"/>
  <c r="D38" i="5"/>
  <c r="M30" i="2"/>
  <c r="R30" i="2" s="1"/>
  <c r="D30" i="5"/>
  <c r="M22" i="2"/>
  <c r="D22" i="5"/>
  <c r="M14" i="2"/>
  <c r="D14" i="5"/>
  <c r="M6" i="2"/>
  <c r="D6" i="5"/>
  <c r="M757" i="2"/>
  <c r="R757" i="2" s="1"/>
  <c r="M297" i="2"/>
  <c r="R297" i="2" s="1"/>
  <c r="D440" i="5"/>
  <c r="D885" i="5"/>
  <c r="R657" i="2"/>
  <c r="M997" i="2"/>
  <c r="R997" i="2" s="1"/>
  <c r="D997" i="5"/>
  <c r="M989" i="2"/>
  <c r="R989" i="2" s="1"/>
  <c r="D989" i="5"/>
  <c r="M981" i="2"/>
  <c r="R981" i="2" s="1"/>
  <c r="D981" i="5"/>
  <c r="M973" i="2"/>
  <c r="R973" i="2" s="1"/>
  <c r="D973" i="5"/>
  <c r="M965" i="2"/>
  <c r="R965" i="2" s="1"/>
  <c r="D965" i="5"/>
  <c r="M957" i="2"/>
  <c r="R957" i="2" s="1"/>
  <c r="D957" i="5"/>
  <c r="M949" i="2"/>
  <c r="R949" i="2" s="1"/>
  <c r="D949" i="5"/>
  <c r="M941" i="2"/>
  <c r="R941" i="2" s="1"/>
  <c r="D941" i="5"/>
  <c r="M933" i="2"/>
  <c r="R933" i="2" s="1"/>
  <c r="D933" i="5"/>
  <c r="M925" i="2"/>
  <c r="R925" i="2" s="1"/>
  <c r="D925" i="5"/>
  <c r="M917" i="2"/>
  <c r="R917" i="2" s="1"/>
  <c r="D917" i="5"/>
  <c r="M909" i="2"/>
  <c r="R909" i="2" s="1"/>
  <c r="D909" i="5"/>
  <c r="M901" i="2"/>
  <c r="R901" i="2" s="1"/>
  <c r="D901" i="5"/>
  <c r="M893" i="2"/>
  <c r="R893" i="2" s="1"/>
  <c r="D893" i="5"/>
  <c r="M877" i="2"/>
  <c r="R877" i="2" s="1"/>
  <c r="D877" i="5"/>
  <c r="M869" i="2"/>
  <c r="R869" i="2" s="1"/>
  <c r="D869" i="5"/>
  <c r="M861" i="2"/>
  <c r="R861" i="2" s="1"/>
  <c r="D861" i="5"/>
  <c r="M845" i="2"/>
  <c r="R845" i="2" s="1"/>
  <c r="D845" i="5"/>
  <c r="M837" i="2"/>
  <c r="R837" i="2" s="1"/>
  <c r="D837" i="5"/>
  <c r="M829" i="2"/>
  <c r="R829" i="2" s="1"/>
  <c r="D829" i="5"/>
  <c r="D821" i="5"/>
  <c r="M821" i="2"/>
  <c r="R821" i="2" s="1"/>
  <c r="M805" i="2"/>
  <c r="R805" i="2" s="1"/>
  <c r="D805" i="5"/>
  <c r="M797" i="2"/>
  <c r="R797" i="2" s="1"/>
  <c r="D797" i="5"/>
  <c r="D789" i="5"/>
  <c r="M789" i="2"/>
  <c r="R789" i="2" s="1"/>
  <c r="M781" i="2"/>
  <c r="R781" i="2" s="1"/>
  <c r="D781" i="5"/>
  <c r="M773" i="2"/>
  <c r="R773" i="2" s="1"/>
  <c r="D773" i="5"/>
  <c r="M765" i="2"/>
  <c r="R765" i="2" s="1"/>
  <c r="D765" i="5"/>
  <c r="M749" i="2"/>
  <c r="R749" i="2" s="1"/>
  <c r="D749" i="5"/>
  <c r="M741" i="2"/>
  <c r="R741" i="2" s="1"/>
  <c r="D741" i="5"/>
  <c r="M733" i="2"/>
  <c r="R733" i="2" s="1"/>
  <c r="D733" i="5"/>
  <c r="D725" i="5"/>
  <c r="M725" i="2"/>
  <c r="R725" i="2" s="1"/>
  <c r="M717" i="2"/>
  <c r="R717" i="2" s="1"/>
  <c r="D717" i="5"/>
  <c r="M709" i="2"/>
  <c r="R709" i="2" s="1"/>
  <c r="D709" i="5"/>
  <c r="M701" i="2"/>
  <c r="R701" i="2" s="1"/>
  <c r="D701" i="5"/>
  <c r="M685" i="2"/>
  <c r="R685" i="2" s="1"/>
  <c r="D685" i="5"/>
  <c r="M677" i="2"/>
  <c r="R677" i="2" s="1"/>
  <c r="D677" i="5"/>
  <c r="M669" i="2"/>
  <c r="R669" i="2" s="1"/>
  <c r="D669" i="5"/>
  <c r="M661" i="2"/>
  <c r="R661" i="2" s="1"/>
  <c r="D661" i="5"/>
  <c r="M653" i="2"/>
  <c r="R653" i="2" s="1"/>
  <c r="D653" i="5"/>
  <c r="M637" i="2"/>
  <c r="R637" i="2" s="1"/>
  <c r="D637" i="5"/>
  <c r="M629" i="2"/>
  <c r="R629" i="2" s="1"/>
  <c r="D629" i="5"/>
  <c r="M621" i="2"/>
  <c r="R621" i="2" s="1"/>
  <c r="D621" i="5"/>
  <c r="M613" i="2"/>
  <c r="R613" i="2" s="1"/>
  <c r="D613" i="5"/>
  <c r="M605" i="2"/>
  <c r="R605" i="2" s="1"/>
  <c r="D605" i="5"/>
  <c r="M597" i="2"/>
  <c r="R597" i="2" s="1"/>
  <c r="D597" i="5"/>
  <c r="M589" i="2"/>
  <c r="R589" i="2" s="1"/>
  <c r="D589" i="5"/>
  <c r="M581" i="2"/>
  <c r="R581" i="2" s="1"/>
  <c r="D581" i="5"/>
  <c r="M565" i="2"/>
  <c r="R565" i="2" s="1"/>
  <c r="D565" i="5"/>
  <c r="M557" i="2"/>
  <c r="R557" i="2" s="1"/>
  <c r="D557" i="5"/>
  <c r="M549" i="2"/>
  <c r="R549" i="2" s="1"/>
  <c r="D549" i="5"/>
  <c r="M541" i="2"/>
  <c r="R541" i="2" s="1"/>
  <c r="D541" i="5"/>
  <c r="M533" i="2"/>
  <c r="R533" i="2" s="1"/>
  <c r="D533" i="5"/>
  <c r="M525" i="2"/>
  <c r="R525" i="2" s="1"/>
  <c r="D525" i="5"/>
  <c r="M517" i="2"/>
  <c r="R517" i="2" s="1"/>
  <c r="D517" i="5"/>
  <c r="M509" i="2"/>
  <c r="R509" i="2" s="1"/>
  <c r="D509" i="5"/>
  <c r="M493" i="2"/>
  <c r="R493" i="2" s="1"/>
  <c r="D493" i="5"/>
  <c r="M485" i="2"/>
  <c r="R485" i="2" s="1"/>
  <c r="D485" i="5"/>
  <c r="M477" i="2"/>
  <c r="R477" i="2" s="1"/>
  <c r="D477" i="5"/>
  <c r="M469" i="2"/>
  <c r="R469" i="2" s="1"/>
  <c r="D469" i="5"/>
  <c r="M461" i="2"/>
  <c r="R461" i="2" s="1"/>
  <c r="D461" i="5"/>
  <c r="M453" i="2"/>
  <c r="R453" i="2" s="1"/>
  <c r="D453" i="5"/>
  <c r="D445" i="5"/>
  <c r="M445" i="2"/>
  <c r="R445" i="2" s="1"/>
  <c r="M437" i="2"/>
  <c r="R437" i="2" s="1"/>
  <c r="D437" i="5"/>
  <c r="D429" i="5"/>
  <c r="M429" i="2"/>
  <c r="R429" i="2" s="1"/>
  <c r="M421" i="2"/>
  <c r="R421" i="2" s="1"/>
  <c r="D421" i="5"/>
  <c r="M405" i="2"/>
  <c r="R405" i="2" s="1"/>
  <c r="D405" i="5"/>
  <c r="M397" i="2"/>
  <c r="R397" i="2" s="1"/>
  <c r="D397" i="5"/>
  <c r="M389" i="2"/>
  <c r="R389" i="2" s="1"/>
  <c r="D389" i="5"/>
  <c r="M381" i="2"/>
  <c r="R381" i="2" s="1"/>
  <c r="D381" i="5"/>
  <c r="M373" i="2"/>
  <c r="R373" i="2" s="1"/>
  <c r="D373" i="5"/>
  <c r="M365" i="2"/>
  <c r="R365" i="2" s="1"/>
  <c r="D365" i="5"/>
  <c r="M357" i="2"/>
  <c r="R357" i="2" s="1"/>
  <c r="D357" i="5"/>
  <c r="M349" i="2"/>
  <c r="R349" i="2" s="1"/>
  <c r="D349" i="5"/>
  <c r="M341" i="2"/>
  <c r="R341" i="2" s="1"/>
  <c r="D341" i="5"/>
  <c r="M325" i="2"/>
  <c r="R325" i="2" s="1"/>
  <c r="D325" i="5"/>
  <c r="D317" i="5"/>
  <c r="M317" i="2"/>
  <c r="R317" i="2" s="1"/>
  <c r="M301" i="2"/>
  <c r="R301" i="2" s="1"/>
  <c r="D301" i="5"/>
  <c r="M293" i="2"/>
  <c r="R293" i="2" s="1"/>
  <c r="D293" i="5"/>
  <c r="M277" i="2"/>
  <c r="R277" i="2" s="1"/>
  <c r="D277" i="5"/>
  <c r="M269" i="2"/>
  <c r="R269" i="2" s="1"/>
  <c r="D269" i="5"/>
  <c r="M261" i="2"/>
  <c r="R261" i="2" s="1"/>
  <c r="D261" i="5"/>
  <c r="M253" i="2"/>
  <c r="R253" i="2" s="1"/>
  <c r="D253" i="5"/>
  <c r="M245" i="2"/>
  <c r="R245" i="2" s="1"/>
  <c r="D245" i="5"/>
  <c r="D237" i="5"/>
  <c r="M237" i="2"/>
  <c r="R237" i="2" s="1"/>
  <c r="M229" i="2"/>
  <c r="R229" i="2" s="1"/>
  <c r="D229" i="5"/>
  <c r="M221" i="2"/>
  <c r="R221" i="2" s="1"/>
  <c r="D221" i="5"/>
  <c r="M213" i="2"/>
  <c r="R213" i="2" s="1"/>
  <c r="D213" i="5"/>
  <c r="M205" i="2"/>
  <c r="R205" i="2" s="1"/>
  <c r="D205" i="5"/>
  <c r="M197" i="2"/>
  <c r="R197" i="2" s="1"/>
  <c r="D197" i="5"/>
  <c r="M189" i="2"/>
  <c r="R189" i="2" s="1"/>
  <c r="D189" i="5"/>
  <c r="M181" i="2"/>
  <c r="R181" i="2" s="1"/>
  <c r="D181" i="5"/>
  <c r="M173" i="2"/>
  <c r="R173" i="2" s="1"/>
  <c r="D173" i="5"/>
  <c r="M157" i="2"/>
  <c r="R157" i="2" s="1"/>
  <c r="D157" i="5"/>
  <c r="M141" i="2"/>
  <c r="R141" i="2" s="1"/>
  <c r="D141" i="5"/>
  <c r="M133" i="2"/>
  <c r="R133" i="2" s="1"/>
  <c r="D133" i="5"/>
  <c r="M125" i="2"/>
  <c r="R125" i="2" s="1"/>
  <c r="D125" i="5"/>
  <c r="M117" i="2"/>
  <c r="R117" i="2" s="1"/>
  <c r="D117" i="5"/>
  <c r="M109" i="2"/>
  <c r="R109" i="2" s="1"/>
  <c r="D109" i="5"/>
  <c r="M101" i="2"/>
  <c r="R101" i="2" s="1"/>
  <c r="D101" i="5"/>
  <c r="M93" i="2"/>
  <c r="R93" i="2" s="1"/>
  <c r="D93" i="5"/>
  <c r="D85" i="5"/>
  <c r="M85" i="2"/>
  <c r="R85" i="2" s="1"/>
  <c r="M77" i="2"/>
  <c r="R77" i="2" s="1"/>
  <c r="D77" i="5"/>
  <c r="M61" i="2"/>
  <c r="R61" i="2" s="1"/>
  <c r="D61" i="5"/>
  <c r="M53" i="2"/>
  <c r="R53" i="2" s="1"/>
  <c r="D53" i="5"/>
  <c r="M45" i="2"/>
  <c r="R45" i="2" s="1"/>
  <c r="D45" i="5"/>
  <c r="M37" i="2"/>
  <c r="R37" i="2" s="1"/>
  <c r="D37" i="5"/>
  <c r="M29" i="2"/>
  <c r="R29" i="2" s="1"/>
  <c r="D29" i="5"/>
  <c r="M21" i="2"/>
  <c r="D21" i="5"/>
  <c r="R13" i="2"/>
  <c r="M5" i="2"/>
  <c r="D5" i="5"/>
  <c r="M737" i="2"/>
  <c r="R737" i="2" s="1"/>
  <c r="M501" i="2"/>
  <c r="R501" i="2" s="1"/>
  <c r="D24" i="5"/>
  <c r="D177" i="5"/>
  <c r="D364" i="5"/>
  <c r="D813" i="5"/>
  <c r="M996" i="2"/>
  <c r="R996" i="2" s="1"/>
  <c r="D996" i="5"/>
  <c r="M988" i="2"/>
  <c r="R988" i="2" s="1"/>
  <c r="D988" i="5"/>
  <c r="M980" i="2"/>
  <c r="R980" i="2" s="1"/>
  <c r="D980" i="5"/>
  <c r="M972" i="2"/>
  <c r="R972" i="2" s="1"/>
  <c r="D972" i="5"/>
  <c r="M964" i="2"/>
  <c r="R964" i="2" s="1"/>
  <c r="D964" i="5"/>
  <c r="M956" i="2"/>
  <c r="R956" i="2" s="1"/>
  <c r="D956" i="5"/>
  <c r="M948" i="2"/>
  <c r="R948" i="2" s="1"/>
  <c r="D948" i="5"/>
  <c r="M940" i="2"/>
  <c r="R940" i="2" s="1"/>
  <c r="D940" i="5"/>
  <c r="M932" i="2"/>
  <c r="R932" i="2" s="1"/>
  <c r="D932" i="5"/>
  <c r="M924" i="2"/>
  <c r="R924" i="2" s="1"/>
  <c r="D924" i="5"/>
  <c r="M916" i="2"/>
  <c r="R916" i="2" s="1"/>
  <c r="D916" i="5"/>
  <c r="M908" i="2"/>
  <c r="R908" i="2" s="1"/>
  <c r="D908" i="5"/>
  <c r="M900" i="2"/>
  <c r="R900" i="2" s="1"/>
  <c r="D900" i="5"/>
  <c r="M892" i="2"/>
  <c r="R892" i="2" s="1"/>
  <c r="D892" i="5"/>
  <c r="M884" i="2"/>
  <c r="R884" i="2" s="1"/>
  <c r="D884" i="5"/>
  <c r="M876" i="2"/>
  <c r="R876" i="2" s="1"/>
  <c r="D876" i="5"/>
  <c r="M868" i="2"/>
  <c r="R868" i="2" s="1"/>
  <c r="D868" i="5"/>
  <c r="M860" i="2"/>
  <c r="R860" i="2" s="1"/>
  <c r="D860" i="5"/>
  <c r="M852" i="2"/>
  <c r="R852" i="2" s="1"/>
  <c r="D852" i="5"/>
  <c r="M844" i="2"/>
  <c r="R844" i="2" s="1"/>
  <c r="D844" i="5"/>
  <c r="M836" i="2"/>
  <c r="R836" i="2" s="1"/>
  <c r="D836" i="5"/>
  <c r="M828" i="2"/>
  <c r="R828" i="2" s="1"/>
  <c r="D828" i="5"/>
  <c r="M820" i="2"/>
  <c r="R820" i="2" s="1"/>
  <c r="D820" i="5"/>
  <c r="M812" i="2"/>
  <c r="R812" i="2" s="1"/>
  <c r="D812" i="5"/>
  <c r="M804" i="2"/>
  <c r="R804" i="2" s="1"/>
  <c r="D804" i="5"/>
  <c r="M796" i="2"/>
  <c r="R796" i="2" s="1"/>
  <c r="D796" i="5"/>
  <c r="M788" i="2"/>
  <c r="R788" i="2" s="1"/>
  <c r="D788" i="5"/>
  <c r="M780" i="2"/>
  <c r="R780" i="2" s="1"/>
  <c r="D780" i="5"/>
  <c r="M772" i="2"/>
  <c r="R772" i="2" s="1"/>
  <c r="D772" i="5"/>
  <c r="M764" i="2"/>
  <c r="R764" i="2" s="1"/>
  <c r="D764" i="5"/>
  <c r="M756" i="2"/>
  <c r="R756" i="2" s="1"/>
  <c r="D756" i="5"/>
  <c r="M748" i="2"/>
  <c r="R748" i="2" s="1"/>
  <c r="D748" i="5"/>
  <c r="M740" i="2"/>
  <c r="R740" i="2" s="1"/>
  <c r="D740" i="5"/>
  <c r="M732" i="2"/>
  <c r="R732" i="2" s="1"/>
  <c r="D732" i="5"/>
  <c r="M724" i="2"/>
  <c r="R724" i="2" s="1"/>
  <c r="D724" i="5"/>
  <c r="M716" i="2"/>
  <c r="R716" i="2" s="1"/>
  <c r="D716" i="5"/>
  <c r="M708" i="2"/>
  <c r="R708" i="2" s="1"/>
  <c r="D708" i="5"/>
  <c r="M700" i="2"/>
  <c r="R700" i="2" s="1"/>
  <c r="D700" i="5"/>
  <c r="M692" i="2"/>
  <c r="R692" i="2" s="1"/>
  <c r="D692" i="5"/>
  <c r="M684" i="2"/>
  <c r="R684" i="2" s="1"/>
  <c r="D684" i="5"/>
  <c r="M676" i="2"/>
  <c r="R676" i="2" s="1"/>
  <c r="D676" i="5"/>
  <c r="M668" i="2"/>
  <c r="R668" i="2" s="1"/>
  <c r="D668" i="5"/>
  <c r="M660" i="2"/>
  <c r="R660" i="2" s="1"/>
  <c r="D660" i="5"/>
  <c r="M652" i="2"/>
  <c r="R652" i="2" s="1"/>
  <c r="D652" i="5"/>
  <c r="M644" i="2"/>
  <c r="R644" i="2" s="1"/>
  <c r="D644" i="5"/>
  <c r="M636" i="2"/>
  <c r="R636" i="2" s="1"/>
  <c r="D636" i="5"/>
  <c r="M628" i="2"/>
  <c r="R628" i="2" s="1"/>
  <c r="D628" i="5"/>
  <c r="M620" i="2"/>
  <c r="R620" i="2" s="1"/>
  <c r="D620" i="5"/>
  <c r="M612" i="2"/>
  <c r="R612" i="2" s="1"/>
  <c r="D612" i="5"/>
  <c r="M604" i="2"/>
  <c r="R604" i="2" s="1"/>
  <c r="D604" i="5"/>
  <c r="M596" i="2"/>
  <c r="R596" i="2" s="1"/>
  <c r="D596" i="5"/>
  <c r="M588" i="2"/>
  <c r="R588" i="2" s="1"/>
  <c r="D588" i="5"/>
  <c r="M580" i="2"/>
  <c r="R580" i="2" s="1"/>
  <c r="D580" i="5"/>
  <c r="M572" i="2"/>
  <c r="R572" i="2" s="1"/>
  <c r="D572" i="5"/>
  <c r="M564" i="2"/>
  <c r="R564" i="2" s="1"/>
  <c r="D564" i="5"/>
  <c r="M556" i="2"/>
  <c r="R556" i="2" s="1"/>
  <c r="D556" i="5"/>
  <c r="M548" i="2"/>
  <c r="R548" i="2" s="1"/>
  <c r="D548" i="5"/>
  <c r="M540" i="2"/>
  <c r="R540" i="2" s="1"/>
  <c r="D540" i="5"/>
  <c r="M532" i="2"/>
  <c r="R532" i="2" s="1"/>
  <c r="D532" i="5"/>
  <c r="M524" i="2"/>
  <c r="R524" i="2" s="1"/>
  <c r="D524" i="5"/>
  <c r="M516" i="2"/>
  <c r="R516" i="2" s="1"/>
  <c r="D516" i="5"/>
  <c r="M508" i="2"/>
  <c r="R508" i="2" s="1"/>
  <c r="D508" i="5"/>
  <c r="M500" i="2"/>
  <c r="R500" i="2" s="1"/>
  <c r="D500" i="5"/>
  <c r="M492" i="2"/>
  <c r="R492" i="2" s="1"/>
  <c r="D492" i="5"/>
  <c r="M484" i="2"/>
  <c r="R484" i="2" s="1"/>
  <c r="D484" i="5"/>
  <c r="M476" i="2"/>
  <c r="R476" i="2" s="1"/>
  <c r="D476" i="5"/>
  <c r="M468" i="2"/>
  <c r="R468" i="2" s="1"/>
  <c r="D468" i="5"/>
  <c r="M460" i="2"/>
  <c r="R460" i="2" s="1"/>
  <c r="D460" i="5"/>
  <c r="M452" i="2"/>
  <c r="R452" i="2" s="1"/>
  <c r="D452" i="5"/>
  <c r="M444" i="2"/>
  <c r="R444" i="2" s="1"/>
  <c r="D444" i="5"/>
  <c r="M436" i="2"/>
  <c r="R436" i="2" s="1"/>
  <c r="D436" i="5"/>
  <c r="M428" i="2"/>
  <c r="R428" i="2" s="1"/>
  <c r="D428" i="5"/>
  <c r="M420" i="2"/>
  <c r="R420" i="2" s="1"/>
  <c r="D420" i="5"/>
  <c r="M412" i="2"/>
  <c r="R412" i="2" s="1"/>
  <c r="D412" i="5"/>
  <c r="M404" i="2"/>
  <c r="R404" i="2" s="1"/>
  <c r="D404" i="5"/>
  <c r="M396" i="2"/>
  <c r="R396" i="2" s="1"/>
  <c r="D396" i="5"/>
  <c r="M388" i="2"/>
  <c r="R388" i="2" s="1"/>
  <c r="D388" i="5"/>
  <c r="M380" i="2"/>
  <c r="R380" i="2" s="1"/>
  <c r="D380" i="5"/>
  <c r="M372" i="2"/>
  <c r="R372" i="2" s="1"/>
  <c r="D372" i="5"/>
  <c r="M356" i="2"/>
  <c r="R356" i="2" s="1"/>
  <c r="D356" i="5"/>
  <c r="M348" i="2"/>
  <c r="R348" i="2" s="1"/>
  <c r="D348" i="5"/>
  <c r="M340" i="2"/>
  <c r="R340" i="2" s="1"/>
  <c r="D340" i="5"/>
  <c r="M332" i="2"/>
  <c r="R332" i="2" s="1"/>
  <c r="D332" i="5"/>
  <c r="M324" i="2"/>
  <c r="R324" i="2" s="1"/>
  <c r="D324" i="5"/>
  <c r="M316" i="2"/>
  <c r="R316" i="2" s="1"/>
  <c r="D316" i="5"/>
  <c r="M308" i="2"/>
  <c r="R308" i="2" s="1"/>
  <c r="D308" i="5"/>
  <c r="M300" i="2"/>
  <c r="R300" i="2" s="1"/>
  <c r="D300" i="5"/>
  <c r="M292" i="2"/>
  <c r="R292" i="2" s="1"/>
  <c r="D292" i="5"/>
  <c r="M284" i="2"/>
  <c r="R284" i="2" s="1"/>
  <c r="D284" i="5"/>
  <c r="M276" i="2"/>
  <c r="R276" i="2" s="1"/>
  <c r="D276" i="5"/>
  <c r="M268" i="2"/>
  <c r="R268" i="2" s="1"/>
  <c r="D268" i="5"/>
  <c r="M260" i="2"/>
  <c r="R260" i="2" s="1"/>
  <c r="D260" i="5"/>
  <c r="M252" i="2"/>
  <c r="R252" i="2" s="1"/>
  <c r="D252" i="5"/>
  <c r="M244" i="2"/>
  <c r="R244" i="2" s="1"/>
  <c r="D244" i="5"/>
  <c r="M236" i="2"/>
  <c r="R236" i="2" s="1"/>
  <c r="D236" i="5"/>
  <c r="M228" i="2"/>
  <c r="R228" i="2" s="1"/>
  <c r="D228" i="5"/>
  <c r="M220" i="2"/>
  <c r="R220" i="2" s="1"/>
  <c r="D220" i="5"/>
  <c r="M204" i="2"/>
  <c r="R204" i="2" s="1"/>
  <c r="D204" i="5"/>
  <c r="M196" i="2"/>
  <c r="R196" i="2" s="1"/>
  <c r="D196" i="5"/>
  <c r="M188" i="2"/>
  <c r="R188" i="2" s="1"/>
  <c r="D188" i="5"/>
  <c r="M180" i="2"/>
  <c r="R180" i="2" s="1"/>
  <c r="D180" i="5"/>
  <c r="M172" i="2"/>
  <c r="R172" i="2" s="1"/>
  <c r="D172" i="5"/>
  <c r="M164" i="2"/>
  <c r="R164" i="2" s="1"/>
  <c r="D164" i="5"/>
  <c r="M156" i="2"/>
  <c r="R156" i="2" s="1"/>
  <c r="D156" i="5"/>
  <c r="M140" i="2"/>
  <c r="R140" i="2" s="1"/>
  <c r="D140" i="5"/>
  <c r="M132" i="2"/>
  <c r="R132" i="2" s="1"/>
  <c r="D132" i="5"/>
  <c r="M124" i="2"/>
  <c r="R124" i="2" s="1"/>
  <c r="D124" i="5"/>
  <c r="M116" i="2"/>
  <c r="R116" i="2" s="1"/>
  <c r="D116" i="5"/>
  <c r="M108" i="2"/>
  <c r="R108" i="2" s="1"/>
  <c r="D108" i="5"/>
  <c r="M100" i="2"/>
  <c r="R100" i="2" s="1"/>
  <c r="D100" i="5"/>
  <c r="M92" i="2"/>
  <c r="R92" i="2" s="1"/>
  <c r="D92" i="5"/>
  <c r="M76" i="2"/>
  <c r="R76" i="2" s="1"/>
  <c r="D76" i="5"/>
  <c r="M68" i="2"/>
  <c r="R68" i="2" s="1"/>
  <c r="D68" i="5"/>
  <c r="M60" i="2"/>
  <c r="R60" i="2" s="1"/>
  <c r="D60" i="5"/>
  <c r="M52" i="2"/>
  <c r="R52" i="2" s="1"/>
  <c r="D52" i="5"/>
  <c r="M44" i="2"/>
  <c r="R44" i="2" s="1"/>
  <c r="D44" i="5"/>
  <c r="M36" i="2"/>
  <c r="R36" i="2" s="1"/>
  <c r="D36" i="5"/>
  <c r="M28" i="2"/>
  <c r="R28" i="2" s="1"/>
  <c r="D28" i="5"/>
  <c r="M20" i="2"/>
  <c r="D20" i="5"/>
  <c r="M12" i="2"/>
  <c r="D12" i="5"/>
  <c r="M4" i="2"/>
  <c r="D4" i="5"/>
  <c r="M673" i="2"/>
  <c r="R673" i="2" s="1"/>
  <c r="M441" i="2"/>
  <c r="R441" i="2" s="1"/>
  <c r="M285" i="2"/>
  <c r="R285" i="2" s="1"/>
  <c r="D212" i="5"/>
  <c r="D309" i="5"/>
  <c r="D816" i="5"/>
  <c r="R371" i="2"/>
  <c r="R11" i="2"/>
  <c r="R250" i="2"/>
  <c r="R19" i="2"/>
  <c r="M995" i="2"/>
  <c r="R995" i="2" s="1"/>
  <c r="D995" i="5"/>
  <c r="M971" i="2"/>
  <c r="R971" i="2" s="1"/>
  <c r="D971" i="5"/>
  <c r="M931" i="2"/>
  <c r="R931" i="2" s="1"/>
  <c r="D931" i="5"/>
  <c r="M907" i="2"/>
  <c r="R907" i="2" s="1"/>
  <c r="D907" i="5"/>
  <c r="M867" i="2"/>
  <c r="R867" i="2" s="1"/>
  <c r="D867" i="5"/>
  <c r="M843" i="2"/>
  <c r="R843" i="2" s="1"/>
  <c r="D843" i="5"/>
  <c r="M803" i="2"/>
  <c r="R803" i="2" s="1"/>
  <c r="D803" i="5"/>
  <c r="M779" i="2"/>
  <c r="R779" i="2" s="1"/>
  <c r="D779" i="5"/>
  <c r="M739" i="2"/>
  <c r="R739" i="2" s="1"/>
  <c r="D739" i="5"/>
  <c r="M715" i="2"/>
  <c r="R715" i="2" s="1"/>
  <c r="D715" i="5"/>
  <c r="M675" i="2"/>
  <c r="R675" i="2" s="1"/>
  <c r="D675" i="5"/>
  <c r="M651" i="2"/>
  <c r="R651" i="2" s="1"/>
  <c r="D651" i="5"/>
  <c r="M611" i="2"/>
  <c r="R611" i="2" s="1"/>
  <c r="D611" i="5"/>
  <c r="M587" i="2"/>
  <c r="R587" i="2" s="1"/>
  <c r="D587" i="5"/>
  <c r="M523" i="2"/>
  <c r="R523" i="2" s="1"/>
  <c r="D523" i="5"/>
  <c r="M483" i="2"/>
  <c r="R483" i="2" s="1"/>
  <c r="D483" i="5"/>
  <c r="M459" i="2"/>
  <c r="R459" i="2" s="1"/>
  <c r="D459" i="5"/>
  <c r="M419" i="2"/>
  <c r="R419" i="2" s="1"/>
  <c r="D419" i="5"/>
  <c r="M395" i="2"/>
  <c r="R395" i="2" s="1"/>
  <c r="D395" i="5"/>
  <c r="M339" i="2"/>
  <c r="R339" i="2" s="1"/>
  <c r="D339" i="5"/>
  <c r="D67" i="5"/>
  <c r="D99" i="5"/>
  <c r="D131" i="5"/>
  <c r="D163" i="5"/>
  <c r="D195" i="5"/>
  <c r="D227" i="5"/>
  <c r="D259" i="5"/>
  <c r="D291" i="5"/>
  <c r="D323" i="5"/>
  <c r="D379" i="5"/>
  <c r="D499" i="5"/>
  <c r="D515" i="5"/>
  <c r="D531" i="5"/>
  <c r="D755" i="5"/>
  <c r="D771" i="5"/>
  <c r="D787" i="5"/>
  <c r="R258" i="2"/>
  <c r="R242" i="2"/>
  <c r="R234" i="2"/>
  <c r="R226" i="2"/>
  <c r="R218" i="2"/>
  <c r="R210" i="2"/>
  <c r="R202" i="2"/>
  <c r="R194" i="2"/>
  <c r="R186" i="2"/>
  <c r="R178" i="2"/>
  <c r="R170" i="2"/>
  <c r="R162" i="2"/>
  <c r="R154" i="2"/>
  <c r="R146" i="2"/>
  <c r="R138" i="2"/>
  <c r="R130" i="2"/>
  <c r="R114" i="2"/>
  <c r="R106" i="2"/>
  <c r="R98" i="2"/>
  <c r="R90" i="2"/>
  <c r="R82" i="2"/>
  <c r="R74" i="2"/>
  <c r="R66" i="2"/>
  <c r="R58" i="2"/>
  <c r="R50" i="2"/>
  <c r="R42" i="2"/>
  <c r="R34" i="2"/>
  <c r="M26" i="2"/>
  <c r="D26" i="5"/>
  <c r="M18" i="2"/>
  <c r="D18" i="5"/>
  <c r="M10" i="2"/>
  <c r="D10" i="5"/>
  <c r="M2" i="2"/>
  <c r="D2" i="5"/>
  <c r="D11" i="5"/>
  <c r="D27" i="5"/>
  <c r="D58" i="5"/>
  <c r="D90" i="5"/>
  <c r="D154" i="5"/>
  <c r="D186" i="5"/>
  <c r="D218" i="5"/>
  <c r="D603" i="5"/>
  <c r="D619" i="5"/>
  <c r="D635" i="5"/>
  <c r="D859" i="5"/>
  <c r="D875" i="5"/>
  <c r="D891" i="5"/>
  <c r="R15" i="2" l="1"/>
  <c r="R9" i="2"/>
  <c r="R18" i="2"/>
  <c r="R22" i="2"/>
  <c r="R23" i="2"/>
  <c r="R17" i="2"/>
  <c r="R26" i="2"/>
  <c r="R21" i="2"/>
  <c r="R5" i="2"/>
  <c r="R7" i="2"/>
  <c r="R8" i="2"/>
  <c r="R25" i="2"/>
  <c r="R12" i="2"/>
  <c r="R20" i="2"/>
  <c r="R4" i="2"/>
  <c r="R2" i="2"/>
  <c r="R6" i="2"/>
  <c r="R16" i="2"/>
  <c r="R10" i="2"/>
  <c r="R14" i="2"/>
</calcChain>
</file>

<file path=xl/comments1.xml><?xml version="1.0" encoding="utf-8"?>
<comments xmlns="http://schemas.openxmlformats.org/spreadsheetml/2006/main">
  <authors>
    <author>조근하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#VALUE!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없애고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스프레드시트를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카피하고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명령어를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복사하여</t>
        </r>
        <r>
          <rPr>
            <b/>
            <sz val="9"/>
            <color indexed="81"/>
            <rFont val="Tahoma"/>
            <family val="2"/>
          </rPr>
          <t xml:space="preserve"> chat-GPT</t>
        </r>
        <r>
          <rPr>
            <b/>
            <sz val="9"/>
            <color indexed="81"/>
            <rFont val="돋움"/>
            <family val="3"/>
            <charset val="129"/>
          </rPr>
          <t>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물어보면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아래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처럼
검샣할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'0'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return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시속</t>
        </r>
        <r>
          <rPr>
            <b/>
            <sz val="9"/>
            <color indexed="81"/>
            <rFont val="Tahoma"/>
            <family val="2"/>
          </rPr>
          <t xml:space="preserve"> 300 </t>
        </r>
        <r>
          <rPr>
            <b/>
            <sz val="9"/>
            <color indexed="81"/>
            <rFont val="돋움"/>
            <family val="3"/>
            <charset val="129"/>
          </rPr>
          <t>초과이면</t>
        </r>
        <r>
          <rPr>
            <b/>
            <sz val="9"/>
            <color indexed="81"/>
            <rFont val="Tahoma"/>
            <family val="2"/>
          </rPr>
          <t xml:space="preserve"> 300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전환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<sst xmlns="http://schemas.openxmlformats.org/spreadsheetml/2006/main" count="14082" uniqueCount="4077">
  <si>
    <t>자전거번호</t>
  </si>
  <si>
    <t>대여일시</t>
  </si>
  <si>
    <t>대여 대여소번호</t>
  </si>
  <si>
    <t>대여 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</si>
  <si>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</si>
  <si>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</si>
  <si>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</si>
  <si>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</si>
  <si>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</si>
  <si>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</si>
  <si>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</si>
  <si>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SPB-32091</t>
  </si>
  <si>
    <t>2021-01-20 17:42:11</t>
  </si>
  <si>
    <t>서남환경공원 버스정류장</t>
  </si>
  <si>
    <t>2021-01-20 17:54:45</t>
  </si>
  <si>
    <t>마곡센트럴타워 1차</t>
  </si>
  <si>
    <t>SPB-53931</t>
  </si>
  <si>
    <t>2021-01-02 11:37:23</t>
  </si>
  <si>
    <t>고속터미널역 8-1번, 8-2번 출구 사이</t>
  </si>
  <si>
    <t>2021-01-02 12:36:17</t>
  </si>
  <si>
    <t>합정역 5번출구 앞</t>
  </si>
  <si>
    <t>SPB-31028</t>
  </si>
  <si>
    <t>2021-01-30 13:52:33</t>
  </si>
  <si>
    <t>장안동위더스빌옆</t>
  </si>
  <si>
    <t>2021-01-30 13:56:21</t>
  </si>
  <si>
    <t>장한평역 1번출구 (국민은행앞)</t>
  </si>
  <si>
    <t>SPB-41389</t>
  </si>
  <si>
    <t>2021-01-24 02:53:28</t>
  </si>
  <si>
    <t>롯데캐슬골드파크3차 301동 앞</t>
  </si>
  <si>
    <t>2021-01-24 03:33:57</t>
  </si>
  <si>
    <t>은천로입구 가로공원</t>
  </si>
  <si>
    <t>SPB-34498</t>
  </si>
  <si>
    <t>2021-01-20 18:29:51</t>
  </si>
  <si>
    <t>마들역 3번출구</t>
  </si>
  <si>
    <t>2021-01-20 18:41:05</t>
  </si>
  <si>
    <t>수연빌딩 앞</t>
  </si>
  <si>
    <t>SPB-37453</t>
  </si>
  <si>
    <t>2021-01-29 12:39:33</t>
  </si>
  <si>
    <t>목동사거리 버스정류장</t>
  </si>
  <si>
    <t>2021-01-29 12:49:00</t>
  </si>
  <si>
    <t>목동청소년수련관</t>
  </si>
  <si>
    <t>SPB-36293</t>
  </si>
  <si>
    <t>2021-01-20 12:52:59</t>
  </si>
  <si>
    <t>대한병원앞</t>
  </si>
  <si>
    <t>2021-01-20 13:22:25</t>
  </si>
  <si>
    <t>미아사거리</t>
  </si>
  <si>
    <t>SPB-50254</t>
  </si>
  <si>
    <t>2021-01-05 21:34:41</t>
  </si>
  <si>
    <t>남부법원검찰청 교차로</t>
  </si>
  <si>
    <t>2021-01-05 21:45:01</t>
  </si>
  <si>
    <t>신정네거리역</t>
  </si>
  <si>
    <t>SPB-50365</t>
  </si>
  <si>
    <t>2021-01-06 18:06:46</t>
  </si>
  <si>
    <t>강서수도사업소민원센터</t>
  </si>
  <si>
    <t>2021-01-06 18:17:10</t>
  </si>
  <si>
    <t>SPB-36983</t>
  </si>
  <si>
    <t>2021-01-31 18:38:11</t>
  </si>
  <si>
    <t>잠실월드 메르디앙</t>
  </si>
  <si>
    <t>2021-01-31 18:55:19</t>
  </si>
  <si>
    <t>대치역 사거리</t>
  </si>
  <si>
    <t>SPB-41017</t>
  </si>
  <si>
    <t>2021-01-17 18:24:09</t>
  </si>
  <si>
    <t>송파역 2번 출구앞</t>
  </si>
  <si>
    <t>2021-01-17 18:30:55</t>
  </si>
  <si>
    <t>헬리오시티 112동 앞</t>
  </si>
  <si>
    <t>SPB-32448</t>
  </si>
  <si>
    <t>2021-01-20 22:01:15</t>
  </si>
  <si>
    <t>독바위역</t>
  </si>
  <si>
    <t>2021-01-20 22:13:04</t>
  </si>
  <si>
    <t>SPB-52907</t>
  </si>
  <si>
    <t>2021-01-10 16:39:47</t>
  </si>
  <si>
    <t>양천구청역 2번출구 옆</t>
  </si>
  <si>
    <t>2021-01-10 16:50:42</t>
  </si>
  <si>
    <t>LG전자베스트샵 신정점</t>
  </si>
  <si>
    <t>SPB-40141</t>
  </si>
  <si>
    <t>2021-01-24 11:25:57</t>
  </si>
  <si>
    <t>녹십초요양병원앞</t>
  </si>
  <si>
    <t>2021-01-24 11:38:47</t>
  </si>
  <si>
    <t>신림동걷고싶은문화의거리입구</t>
  </si>
  <si>
    <t>SPB-35193</t>
  </si>
  <si>
    <t>2021-01-31 14:41:28</t>
  </si>
  <si>
    <t>외국어대 정문 앞</t>
  </si>
  <si>
    <t>2021-01-31 16:07:49</t>
  </si>
  <si>
    <t>뚝섬유원지역 1번출구 앞</t>
  </si>
  <si>
    <t>SPB-43355</t>
  </si>
  <si>
    <t>2021-01-06 14:57:16</t>
  </si>
  <si>
    <t>옥수역 3번출구</t>
  </si>
  <si>
    <t>2021-01-06 15:34:07</t>
  </si>
  <si>
    <t>청계천 영도교</t>
  </si>
  <si>
    <t>SPB-53477</t>
  </si>
  <si>
    <t>2021-01-16 21:12:20</t>
  </si>
  <si>
    <t>군자교교차로</t>
  </si>
  <si>
    <t>2021-01-16 21:18:40</t>
  </si>
  <si>
    <t>용마사거리</t>
  </si>
  <si>
    <t>SPB-33773</t>
  </si>
  <si>
    <t>2021-01-25 13:54:47</t>
  </si>
  <si>
    <t>어린이회관</t>
  </si>
  <si>
    <t>2021-01-25 14:02:06</t>
  </si>
  <si>
    <t>아차산 휴먼시아 아파트 옆</t>
  </si>
  <si>
    <t>SPB-50411</t>
  </si>
  <si>
    <t>2021-01-14 19:00:19</t>
  </si>
  <si>
    <t>성동세무서 건너편</t>
  </si>
  <si>
    <t>2021-01-14 19:19:10</t>
  </si>
  <si>
    <t>구의역 리버비스타 오피스텔</t>
  </si>
  <si>
    <t>SPB-54122</t>
  </si>
  <si>
    <t>2021-01-24 16:40:32</t>
  </si>
  <si>
    <t>한성백제역 2번 출구</t>
  </si>
  <si>
    <t>2021-01-24 17:33:59</t>
  </si>
  <si>
    <t>문정현대아파트 교차로</t>
  </si>
  <si>
    <t>SPB-52673</t>
  </si>
  <si>
    <t>2021-01-31 20:17:43</t>
  </si>
  <si>
    <t>당산역 10번출구 앞</t>
  </si>
  <si>
    <t>2021-01-31 20:36:45</t>
  </si>
  <si>
    <t>영등포뉴타운지하상가 2번게이트</t>
  </si>
  <si>
    <t>SPB-41961</t>
  </si>
  <si>
    <t>2021-01-22 18:50:02</t>
  </si>
  <si>
    <t>응봉현대아파트 정류소</t>
  </si>
  <si>
    <t>2021-01-22 19:02:27</t>
  </si>
  <si>
    <t>왕십리역 4번 출구 건너편</t>
  </si>
  <si>
    <t>SPB-53377</t>
  </si>
  <si>
    <t>2021-01-25 19:19:12</t>
  </si>
  <si>
    <t>독산근린공원 입구</t>
  </si>
  <si>
    <t>2021-01-25 22:01:15</t>
  </si>
  <si>
    <t>SPB-50980</t>
  </si>
  <si>
    <t>2021-01-09 22:51:48</t>
  </si>
  <si>
    <t>2021-01-09 23:19:49</t>
  </si>
  <si>
    <t>SPB-33672</t>
  </si>
  <si>
    <t>2021-01-25 02:43:23</t>
  </si>
  <si>
    <t>홍대입구역 3번출구</t>
  </si>
  <si>
    <t>2021-01-25 03:19:50</t>
  </si>
  <si>
    <t>마포구민체육센터 앞</t>
  </si>
  <si>
    <t>SPB-30216</t>
  </si>
  <si>
    <t>2021-01-01 00:00:10</t>
  </si>
  <si>
    <t>삼육서울병원 버스정류장</t>
  </si>
  <si>
    <t>2021-01-01 00:16:58</t>
  </si>
  <si>
    <t>망우역 1번출구</t>
  </si>
  <si>
    <t>SPB-35600</t>
  </si>
  <si>
    <t>2021-01-13 09:57:33</t>
  </si>
  <si>
    <t>마곡13단지</t>
  </si>
  <si>
    <t>2021-01-13 10:03:53</t>
  </si>
  <si>
    <t>명덕고교</t>
  </si>
  <si>
    <t>SPB-42270</t>
  </si>
  <si>
    <t>2021-01-26 15:28:41</t>
  </si>
  <si>
    <t>보라매공원 보도육교</t>
  </si>
  <si>
    <t>2021-01-26 16:15:11</t>
  </si>
  <si>
    <t>미성동 신림체육센터</t>
  </si>
  <si>
    <t>SPB-38217</t>
  </si>
  <si>
    <t>2021-01-29 18:15:38</t>
  </si>
  <si>
    <t>중계역 2번출구</t>
  </si>
  <si>
    <t>2021-01-29 18:22:22</t>
  </si>
  <si>
    <t>양지근린공원앞</t>
  </si>
  <si>
    <t>SPB-33724</t>
  </si>
  <si>
    <t>2021-01-25 07:24:12</t>
  </si>
  <si>
    <t>안국역 5번출구 앞</t>
  </si>
  <si>
    <t>2021-01-25 07:33:57</t>
  </si>
  <si>
    <t>광화문 S타워 앞</t>
  </si>
  <si>
    <t>SPB-37441</t>
  </si>
  <si>
    <t>2021-01-31 21:57:32</t>
  </si>
  <si>
    <t>2021-01-31 23:41:32</t>
  </si>
  <si>
    <t>남성역3번출구 뒤</t>
  </si>
  <si>
    <t>SPB-30208</t>
  </si>
  <si>
    <t>2021-01-27 21:11:14</t>
  </si>
  <si>
    <t>커먼그라운드</t>
  </si>
  <si>
    <t>2021-01-27 21:38:40</t>
  </si>
  <si>
    <t>뚝섬역 5번 출구 정류소 옆</t>
  </si>
  <si>
    <t>SPB-43942</t>
  </si>
  <si>
    <t>2021-01-26 07:48:00</t>
  </si>
  <si>
    <t>학여울역 사거리</t>
  </si>
  <si>
    <t>2021-01-26 07:51:02</t>
  </si>
  <si>
    <t>천주교 대치 2동 교회 옆</t>
  </si>
  <si>
    <t>SPB-50512</t>
  </si>
  <si>
    <t>2021-01-27 00:05:52</t>
  </si>
  <si>
    <t>신촌역(2호선) 1번출구 옆</t>
  </si>
  <si>
    <t>2021-01-27 00:50:32</t>
  </si>
  <si>
    <t>NH농협은행 앞</t>
  </si>
  <si>
    <t>SPB-35559</t>
  </si>
  <si>
    <t>2021-01-05 16:49:56</t>
  </si>
  <si>
    <t>영등포구청역 1번출구</t>
  </si>
  <si>
    <t>2021-01-05 17:06:09</t>
  </si>
  <si>
    <t>목동5단지아파트 534동</t>
  </si>
  <si>
    <t>SPB-54095</t>
  </si>
  <si>
    <t>2021-01-05 09:41:58</t>
  </si>
  <si>
    <t>윤선생빌딩(JYP사옥)</t>
  </si>
  <si>
    <t>2021-01-05 09:47:50</t>
  </si>
  <si>
    <t>올림픽공원역 3번출구</t>
  </si>
  <si>
    <t>SPB-51026</t>
  </si>
  <si>
    <t>2021-01-09 12:11:58</t>
  </si>
  <si>
    <t>양천문화회관</t>
  </si>
  <si>
    <t>2021-01-09 12:42:58</t>
  </si>
  <si>
    <t>신정이펜하우스314동</t>
  </si>
  <si>
    <t>SPB-31563</t>
  </si>
  <si>
    <t>2021-01-04 15:54:54</t>
  </si>
  <si>
    <t>북한산 한신휴플러스APT앞</t>
  </si>
  <si>
    <t>2021-01-04 16:03:44</t>
  </si>
  <si>
    <t>하나로마트 창동점</t>
  </si>
  <si>
    <t>SPB-44742</t>
  </si>
  <si>
    <t>2021-01-12 18:55:57</t>
  </si>
  <si>
    <t>신대방역 2번 출구</t>
  </si>
  <si>
    <t>2021-01-12 19:15:27</t>
  </si>
  <si>
    <t>SPB-53136</t>
  </si>
  <si>
    <t>2021-01-25 21:25:19</t>
  </si>
  <si>
    <t>먹골역 1번출구 뒤</t>
  </si>
  <si>
    <t>2021-01-25 21:55:04</t>
  </si>
  <si>
    <t>창동19단지아파트 관리사무소앞</t>
  </si>
  <si>
    <t>SPB-34100</t>
  </si>
  <si>
    <t>2021-01-31 16:25:01</t>
  </si>
  <si>
    <t>등나무 근린공원(시립북서울미술관 앞)</t>
  </si>
  <si>
    <t>2021-01-31 16:52:48</t>
  </si>
  <si>
    <t>동부시장 북문 앞</t>
  </si>
  <si>
    <t>SPB-52226</t>
  </si>
  <si>
    <t>2021-01-20 23:47:03</t>
  </si>
  <si>
    <t>장안동 사거리</t>
  </si>
  <si>
    <t>2021-01-21 00:32:03</t>
  </si>
  <si>
    <t>신설동역8번출구</t>
  </si>
  <si>
    <t>SPB-43151</t>
  </si>
  <si>
    <t>2021-01-24 14:18:10</t>
  </si>
  <si>
    <t>LG한강 자이아파트 앞</t>
  </si>
  <si>
    <t>2021-01-24 15:51:53</t>
  </si>
  <si>
    <t>SPB-41422</t>
  </si>
  <si>
    <t>2021-01-20 11:34:30</t>
  </si>
  <si>
    <t>한양대후문역 부근</t>
  </si>
  <si>
    <t>2021-01-20 11:37:06</t>
  </si>
  <si>
    <t>마장역 4번출구</t>
  </si>
  <si>
    <t>SPB-51472</t>
  </si>
  <si>
    <t>2021-01-19 12:34:31</t>
  </si>
  <si>
    <t>2021-01-19 12:44:32</t>
  </si>
  <si>
    <t>가락시장역 롯데마트앞</t>
  </si>
  <si>
    <t>SPB-35310</t>
  </si>
  <si>
    <t>2021-01-18 06:48:27</t>
  </si>
  <si>
    <t>강서구보건소 (삼성디지털 프라자)</t>
  </si>
  <si>
    <t>2021-01-18 06:52:08</t>
  </si>
  <si>
    <t>염창동 한마음아파트앞(염창동 빛나는 음악학원앞)</t>
  </si>
  <si>
    <t>SPB-30812</t>
  </si>
  <si>
    <t>2021-01-16 01:46:24</t>
  </si>
  <si>
    <t>문정역 1번출구</t>
  </si>
  <si>
    <t>2021-01-16 01:52:26</t>
  </si>
  <si>
    <t>가락몰 업무동</t>
  </si>
  <si>
    <t>SPB-44305</t>
  </si>
  <si>
    <t>2021-01-16 14:16:07</t>
  </si>
  <si>
    <t>2021-01-16 16:18:22</t>
  </si>
  <si>
    <t>서울숲 IT캐슬</t>
  </si>
  <si>
    <t>SPB-50982</t>
  </si>
  <si>
    <t>2021-01-17 16:53:08</t>
  </si>
  <si>
    <t>FITI시험연구원 앞</t>
  </si>
  <si>
    <t>2021-01-17 18:42:06</t>
  </si>
  <si>
    <t>KEB하나은행 청량리역지점</t>
  </si>
  <si>
    <t>SPB-40581</t>
  </si>
  <si>
    <t>2021-01-27 17:39:41</t>
  </si>
  <si>
    <t>증권거래소 앞</t>
  </si>
  <si>
    <t>2021-01-27 18:04:36</t>
  </si>
  <si>
    <t>마포 신수공원 앞</t>
  </si>
  <si>
    <t>SPB-41653</t>
  </si>
  <si>
    <t>2021-01-26 21:55:24</t>
  </si>
  <si>
    <t>돈암삼성풍림아파트</t>
  </si>
  <si>
    <t>2021-01-26 22:45:13</t>
  </si>
  <si>
    <t>상계보람아파트 202동</t>
  </si>
  <si>
    <t>SPB-42013</t>
  </si>
  <si>
    <t>2021-01-22 20:05:36</t>
  </si>
  <si>
    <t>SK망원동주유소 건너편</t>
  </si>
  <si>
    <t>2021-01-22 20:40:06</t>
  </si>
  <si>
    <t>망원역 1번출구 앞</t>
  </si>
  <si>
    <t>SPB-32749</t>
  </si>
  <si>
    <t>2021-01-14 10:53:26</t>
  </si>
  <si>
    <t>용신동주민센터</t>
  </si>
  <si>
    <t>2021-01-14 11:05:25</t>
  </si>
  <si>
    <t>답십리역 8번출구 앞</t>
  </si>
  <si>
    <t>SPB-32268</t>
  </si>
  <si>
    <t>2021-01-23 14:06:12</t>
  </si>
  <si>
    <t>신정교 하부</t>
  </si>
  <si>
    <t>2021-01-23 14:19:33</t>
  </si>
  <si>
    <t>SPB-33460</t>
  </si>
  <si>
    <t>2021-01-19 21:02:41</t>
  </si>
  <si>
    <t>2021-01-19 21:13:27</t>
  </si>
  <si>
    <t>SPB-31348</t>
  </si>
  <si>
    <t>2021-01-24 08:40:03</t>
  </si>
  <si>
    <t>송파지역자활센터 뒤</t>
  </si>
  <si>
    <t>2021-01-24 08:48:02</t>
  </si>
  <si>
    <t>강동역 1번출구 앞</t>
  </si>
  <si>
    <t>SPB-30445</t>
  </si>
  <si>
    <t>2021-01-27 17:41:16</t>
  </si>
  <si>
    <t>신도림역 1번 출구 앞</t>
  </si>
  <si>
    <t>2021-01-27 17:56:22</t>
  </si>
  <si>
    <t>SPB-51767</t>
  </si>
  <si>
    <t>2021-01-25 00:05:12</t>
  </si>
  <si>
    <t>연신내 선일하이츠빌 정류소</t>
  </si>
  <si>
    <t>2021-01-25 00:27:46</t>
  </si>
  <si>
    <t>새절역 2번출구</t>
  </si>
  <si>
    <t>SPB-32108</t>
  </si>
  <si>
    <t>2021-01-24 17:52:44</t>
  </si>
  <si>
    <t>당산육갑문</t>
  </si>
  <si>
    <t>2021-01-24 18:55:37</t>
  </si>
  <si>
    <t>SPB-43914</t>
  </si>
  <si>
    <t>2021-01-25 09:56:06</t>
  </si>
  <si>
    <t>CJ 드림시티</t>
  </si>
  <si>
    <t>2021-01-25 10:01:03</t>
  </si>
  <si>
    <t>은평구청 교차로</t>
  </si>
  <si>
    <t>SPB-30995</t>
  </si>
  <si>
    <t>2021-01-14 23:07:41</t>
  </si>
  <si>
    <t>2021-01-14 23:13:26</t>
  </si>
  <si>
    <t>SPB-34111</t>
  </si>
  <si>
    <t>2021-01-30 19:27:48</t>
  </si>
  <si>
    <t>이마트 버스정류소 옆</t>
  </si>
  <si>
    <t>2021-01-30 20:08:21</t>
  </si>
  <si>
    <t>청계천 생태교실 앞</t>
  </si>
  <si>
    <t>SPB-41553</t>
  </si>
  <si>
    <t>2021-01-22 17:54:32</t>
  </si>
  <si>
    <t>래미안에스티움 앞 (신풍로)</t>
  </si>
  <si>
    <t>2021-01-22 17:58:12</t>
  </si>
  <si>
    <t>보라매역4번출구</t>
  </si>
  <si>
    <t>SPB-43810</t>
  </si>
  <si>
    <t>2021-01-20 21:47:12</t>
  </si>
  <si>
    <t>영등포청과시장 사거리</t>
  </si>
  <si>
    <t>2021-01-20 21:57:42</t>
  </si>
  <si>
    <t>양평우림 이비즈센타 앞</t>
  </si>
  <si>
    <t>SPB-53175</t>
  </si>
  <si>
    <t>2021-01-10 03:36:21</t>
  </si>
  <si>
    <t>신영 ROYAL PALACE 앞</t>
  </si>
  <si>
    <t>2021-01-10 03:45:28</t>
  </si>
  <si>
    <t>더라움</t>
  </si>
  <si>
    <t>SPB-31883</t>
  </si>
  <si>
    <t>2021-01-08 15:12:12</t>
  </si>
  <si>
    <t>성수역 2번출구 앞</t>
  </si>
  <si>
    <t>2021-01-08 15:25:01</t>
  </si>
  <si>
    <t>화양사거리</t>
  </si>
  <si>
    <t>SPB-52178</t>
  </si>
  <si>
    <t>2021-01-26 21:19:20</t>
  </si>
  <si>
    <t>영등포공원 분수대 앞</t>
  </si>
  <si>
    <t>2021-01-26 21:54:40</t>
  </si>
  <si>
    <t>한울중학교</t>
  </si>
  <si>
    <t>SPB-51753</t>
  </si>
  <si>
    <t>2021-01-21 11:42:17</t>
  </si>
  <si>
    <t>잠실나들목</t>
  </si>
  <si>
    <t>2021-01-21 11:54:59</t>
  </si>
  <si>
    <t>아주중학교건너편</t>
  </si>
  <si>
    <t>SPB-52182</t>
  </si>
  <si>
    <t>2021-01-24 13:49:20</t>
  </si>
  <si>
    <t>롯데 R&amp;D 센터</t>
  </si>
  <si>
    <t>2021-01-24 14:15:01</t>
  </si>
  <si>
    <t>벽산아파트</t>
  </si>
  <si>
    <t>SPB-35387</t>
  </si>
  <si>
    <t>2021-01-04 15:03:06</t>
  </si>
  <si>
    <t>양재초등학교 맞은편</t>
  </si>
  <si>
    <t>2021-01-04 15:15:25</t>
  </si>
  <si>
    <t>무지개아파트 앞</t>
  </si>
  <si>
    <t>SPB-52015</t>
  </si>
  <si>
    <t>2021-01-31 13:16:32</t>
  </si>
  <si>
    <t>동의보감타워</t>
  </si>
  <si>
    <t>2021-01-31 13:23:15</t>
  </si>
  <si>
    <t>신답역 사거리</t>
  </si>
  <si>
    <t>SPB-38522</t>
  </si>
  <si>
    <t>2021-01-05 19:11:48</t>
  </si>
  <si>
    <t>구파발역 2번출구</t>
  </si>
  <si>
    <t>2021-01-05 19:33:25</t>
  </si>
  <si>
    <t>신도중학교앞</t>
  </si>
  <si>
    <t>SPB-52930</t>
  </si>
  <si>
    <t>2021-01-03 18:08:00</t>
  </si>
  <si>
    <t>성동광진 교육지원청 앞</t>
  </si>
  <si>
    <t>2021-01-03 18:14:57</t>
  </si>
  <si>
    <t>행당역 2번출구 앞</t>
  </si>
  <si>
    <t>SPB-53075</t>
  </si>
  <si>
    <t>2021-01-09 12:58:21</t>
  </si>
  <si>
    <t>양천 해누리타운</t>
  </si>
  <si>
    <t>2021-01-09 13:23:14</t>
  </si>
  <si>
    <t>SPB-42278</t>
  </si>
  <si>
    <t>2021-01-05 15:26:08</t>
  </si>
  <si>
    <t>고덕숲 아이파크 1</t>
  </si>
  <si>
    <t>2021-01-05 15:31:13</t>
  </si>
  <si>
    <t>명일근린공원공동체텃밭</t>
  </si>
  <si>
    <t>SPB-39737</t>
  </si>
  <si>
    <t>2021-01-18 19:00:26</t>
  </si>
  <si>
    <t>LG유플러스 마곡사옥</t>
  </si>
  <si>
    <t>2021-01-18 19:05:44</t>
  </si>
  <si>
    <t>마곡나루역 3번 출구</t>
  </si>
  <si>
    <t>SPB-36022</t>
  </si>
  <si>
    <t>2021-01-25 17:18:52</t>
  </si>
  <si>
    <t>월드컵공원</t>
  </si>
  <si>
    <t>2021-01-25 18:04:14</t>
  </si>
  <si>
    <t>SPB-32559</t>
  </si>
  <si>
    <t>2021-01-22 13:03:19</t>
  </si>
  <si>
    <t>아차산역 3번출구</t>
  </si>
  <si>
    <t>2021-01-22 13:11:46</t>
  </si>
  <si>
    <t>래미안 구의파크 스위트</t>
  </si>
  <si>
    <t>SPB-54047</t>
  </si>
  <si>
    <t>2021-01-23 15:23:51</t>
  </si>
  <si>
    <t>삼성중앙역4번출구(문화센터더 리빌)</t>
  </si>
  <si>
    <t>2021-01-23 16:03:33</t>
  </si>
  <si>
    <t>삼호3차아파트 앞</t>
  </si>
  <si>
    <t>SPB-30185</t>
  </si>
  <si>
    <t>2021-01-25 15:31:33</t>
  </si>
  <si>
    <t>대학로 마로니에공원</t>
  </si>
  <si>
    <t>2021-01-25 15:45:24</t>
  </si>
  <si>
    <t>성북3교 위</t>
  </si>
  <si>
    <t>SPB-36304</t>
  </si>
  <si>
    <t>2021-01-24 18:17:15</t>
  </si>
  <si>
    <t>KBS 앞</t>
  </si>
  <si>
    <t>2021-01-24 18:34:44</t>
  </si>
  <si>
    <t>영등포역지하쇼핑센타 5번출구</t>
  </si>
  <si>
    <t>SPB-31835</t>
  </si>
  <si>
    <t>2021-01-16 20:48:58</t>
  </si>
  <si>
    <t>2021-01-16 21:00:43</t>
  </si>
  <si>
    <t>뚝섬역 6번출구</t>
  </si>
  <si>
    <t>SPB-36155</t>
  </si>
  <si>
    <t>2021-01-25 21:46:29</t>
  </si>
  <si>
    <t>광진교 남단 사거리(디지털프라자앞)</t>
  </si>
  <si>
    <t>2021-01-25 22:28:26</t>
  </si>
  <si>
    <t>천호역4번출구(현대백화점)</t>
  </si>
  <si>
    <t>SPB-43421</t>
  </si>
  <si>
    <t>2021-01-23 08:38:35</t>
  </si>
  <si>
    <t>영등포 푸르지오 아파트</t>
  </si>
  <si>
    <t>2021-01-23 08:53:49</t>
  </si>
  <si>
    <t>SPB-51321</t>
  </si>
  <si>
    <t>2021-01-22 13:11:44</t>
  </si>
  <si>
    <t>상암중학교 옆</t>
  </si>
  <si>
    <t>2021-01-22 13:35:49</t>
  </si>
  <si>
    <t>응암시장교차로</t>
  </si>
  <si>
    <t>SPB-35088</t>
  </si>
  <si>
    <t>2021-01-22 23:33:00</t>
  </si>
  <si>
    <t>DMC엘가아파트 앞</t>
  </si>
  <si>
    <t>2021-01-22 23:47:31</t>
  </si>
  <si>
    <t>가재울 뉴타운 주유소 옆</t>
  </si>
  <si>
    <t>SPB-41271</t>
  </si>
  <si>
    <t>2021-01-01 12:16:08</t>
  </si>
  <si>
    <t>북서울 꿈의숲 서문</t>
  </si>
  <si>
    <t>2021-01-01 13:47:16</t>
  </si>
  <si>
    <t>SPB-41043</t>
  </si>
  <si>
    <t>2021-01-04 13:49:09</t>
  </si>
  <si>
    <t>신트리공원 입구</t>
  </si>
  <si>
    <t>2021-01-04 14:10:58</t>
  </si>
  <si>
    <t>목동5단지아파트 501동</t>
  </si>
  <si>
    <t>SPB-54029</t>
  </si>
  <si>
    <t>2021-01-02 15:46:59</t>
  </si>
  <si>
    <t>목4동주민센터 옆</t>
  </si>
  <si>
    <t>2021-01-02 16:02:49</t>
  </si>
  <si>
    <t>신목동역 2번 출구</t>
  </si>
  <si>
    <t>SPB-36793</t>
  </si>
  <si>
    <t>2021-01-25 14:04:56</t>
  </si>
  <si>
    <t>수유역2번출구</t>
  </si>
  <si>
    <t>2021-01-25 14:30:11</t>
  </si>
  <si>
    <t>419민주묘지 입구사거리</t>
  </si>
  <si>
    <t>SPB-35744</t>
  </si>
  <si>
    <t>2021-01-24 22:08:13</t>
  </si>
  <si>
    <t>중앙하이츠 아파트 입구</t>
  </si>
  <si>
    <t>2021-01-24 22:24:35</t>
  </si>
  <si>
    <t>중계3차청구아파트</t>
  </si>
  <si>
    <t>SPB-32237</t>
  </si>
  <si>
    <t>2021-01-14 20:58:30</t>
  </si>
  <si>
    <t>코스트코 상봉점</t>
  </si>
  <si>
    <t>2021-01-14 21:14:07</t>
  </si>
  <si>
    <t>중랑전화국 교차로</t>
  </si>
  <si>
    <t>SPB-52435</t>
  </si>
  <si>
    <t>2021-01-09 13:47:04</t>
  </si>
  <si>
    <t>방이동 한양3차아파트 옆</t>
  </si>
  <si>
    <t>2021-01-09 14:40:28</t>
  </si>
  <si>
    <t>SPB-80701</t>
  </si>
  <si>
    <t>2021-01-24 01:46:59</t>
  </si>
  <si>
    <t>제기2교</t>
  </si>
  <si>
    <t>2021-01-24 02:14:41</t>
  </si>
  <si>
    <t>KEB은행 고대점</t>
  </si>
  <si>
    <t>SPB-30478</t>
  </si>
  <si>
    <t>2021-01-10 02:51:31</t>
  </si>
  <si>
    <t>KBS 스포츠월드</t>
  </si>
  <si>
    <t>2021-01-10 03:15:22</t>
  </si>
  <si>
    <t>볏골공원</t>
  </si>
  <si>
    <t>SPB-39035</t>
  </si>
  <si>
    <t>2021-01-03 15:22:28</t>
  </si>
  <si>
    <t>SK telecom(수유직영점) 앞</t>
  </si>
  <si>
    <t>2021-01-03 15:30:52</t>
  </si>
  <si>
    <t>성실교회</t>
  </si>
  <si>
    <t>SPB-50030</t>
  </si>
  <si>
    <t>2021-01-04 14:08:56</t>
  </si>
  <si>
    <t>녹번역 4번출구</t>
  </si>
  <si>
    <t>2021-01-04 14:15:23</t>
  </si>
  <si>
    <t>이마트 은평점</t>
  </si>
  <si>
    <t>SPB-52790</t>
  </si>
  <si>
    <t>2021-01-23 17:05:10</t>
  </si>
  <si>
    <t>합정역 7번출구 앞</t>
  </si>
  <si>
    <t>2021-01-23 17:57:23</t>
  </si>
  <si>
    <t>문래중학교</t>
  </si>
  <si>
    <t>SPB-33206</t>
  </si>
  <si>
    <t>2021-01-20 20:22:05</t>
  </si>
  <si>
    <t>서초역1번출구 앞</t>
  </si>
  <si>
    <t>2021-01-20 20:26:32</t>
  </si>
  <si>
    <t>교대역 5번출구뒤</t>
  </si>
  <si>
    <t>SPB-52449</t>
  </si>
  <si>
    <t>2021-01-20 11:26:36</t>
  </si>
  <si>
    <t>종로플레이스</t>
  </si>
  <si>
    <t>2021-01-20 12:46:19</t>
  </si>
  <si>
    <t>SPB-38863</t>
  </si>
  <si>
    <t>2021-01-31 16:35:21</t>
  </si>
  <si>
    <t>장안동삼거리 교통섬</t>
  </si>
  <si>
    <t>2021-01-31 16:44:54</t>
  </si>
  <si>
    <t>촬영소 사거리</t>
  </si>
  <si>
    <t>SPB-31068</t>
  </si>
  <si>
    <t>2021-01-07 19:05:52</t>
  </si>
  <si>
    <t>신한은행 서교동금융센터점 앞</t>
  </si>
  <si>
    <t>2021-01-07 19:12:42</t>
  </si>
  <si>
    <t>SPB-41141</t>
  </si>
  <si>
    <t>2021-01-16 14:13:56</t>
  </si>
  <si>
    <t>일신초등학교 옆</t>
  </si>
  <si>
    <t>2021-01-16 14:36:40</t>
  </si>
  <si>
    <t>SPB-36156</t>
  </si>
  <si>
    <t>2021-01-31 11:46:08</t>
  </si>
  <si>
    <t>세종대왕기념관 교차로</t>
  </si>
  <si>
    <t>2021-01-31 12:08:30</t>
  </si>
  <si>
    <t>SPB-51308</t>
  </si>
  <si>
    <t>2021-01-31 15:28:02</t>
  </si>
  <si>
    <t>태릉입구역 5번출구</t>
  </si>
  <si>
    <t>2021-01-31 17:08:03</t>
  </si>
  <si>
    <t>중랑교사거리</t>
  </si>
  <si>
    <t>SPB-31995</t>
  </si>
  <si>
    <t>2021-01-24 23:18:00</t>
  </si>
  <si>
    <t>노원역1번출구</t>
  </si>
  <si>
    <t>2021-01-24 23:36:37</t>
  </si>
  <si>
    <t>태양중앙교회 앞</t>
  </si>
  <si>
    <t>SPB-53843</t>
  </si>
  <si>
    <t>2021-01-06 18:46:26</t>
  </si>
  <si>
    <t>잠원역 3번-4번 출구사이</t>
  </si>
  <si>
    <t>2021-01-06 18:51:18</t>
  </si>
  <si>
    <t>한신16차아파트 119동 앞</t>
  </si>
  <si>
    <t>SPB-32055</t>
  </si>
  <si>
    <t>2021-01-20 06:57:53</t>
  </si>
  <si>
    <t>겸재교 진입부</t>
  </si>
  <si>
    <t>2021-01-20 07:23:14</t>
  </si>
  <si>
    <t>SPB-50505</t>
  </si>
  <si>
    <t>2021-01-09 13:21:57</t>
  </si>
  <si>
    <t>성동세무서 부근</t>
  </si>
  <si>
    <t>2021-01-09 13:37:45</t>
  </si>
  <si>
    <t>SPB-54052</t>
  </si>
  <si>
    <t>2021-01-14 16:19:27</t>
  </si>
  <si>
    <t>문정동 힐스데이트 에코 송파</t>
  </si>
  <si>
    <t>2021-01-14 16:23:40</t>
  </si>
  <si>
    <t>SPB-39037</t>
  </si>
  <si>
    <t>2021-01-30 16:16:07</t>
  </si>
  <si>
    <t>도림천 신화교</t>
  </si>
  <si>
    <t>2021-01-30 16:56:34</t>
  </si>
  <si>
    <t>미래사랑어린이공원 앞</t>
  </si>
  <si>
    <t>SPB-41567</t>
  </si>
  <si>
    <t>2021-01-06 08:18:18</t>
  </si>
  <si>
    <t>마곡엠밸리6_7단지 마곡중학교</t>
  </si>
  <si>
    <t>2021-01-06 08:22:56</t>
  </si>
  <si>
    <t>넥센 유니버시티 앞</t>
  </si>
  <si>
    <t>SPB-50444</t>
  </si>
  <si>
    <t>2021-01-05 15:13:54</t>
  </si>
  <si>
    <t>디지털입구 교차로</t>
  </si>
  <si>
    <t>2021-01-05 15:21:38</t>
  </si>
  <si>
    <t>가산아네스트 오피스텔 앞</t>
  </si>
  <si>
    <t>SPB-35211</t>
  </si>
  <si>
    <t>2021-01-16 09:56:21</t>
  </si>
  <si>
    <t>해공공원(천호동)</t>
  </si>
  <si>
    <t>2021-01-16 09:58:05</t>
  </si>
  <si>
    <t>SPB-32253</t>
  </si>
  <si>
    <t>2021-01-24 15:10:06</t>
  </si>
  <si>
    <t>고려대학교 2번출구</t>
  </si>
  <si>
    <t>2021-01-24 15:21:00</t>
  </si>
  <si>
    <t>월곡역 3번출구</t>
  </si>
  <si>
    <t>SPB-51538</t>
  </si>
  <si>
    <t>2021-01-31 12:28:29</t>
  </si>
  <si>
    <t>경희대학교 청운관</t>
  </si>
  <si>
    <t>2021-01-31 12:44:23</t>
  </si>
  <si>
    <t>SPB-42407</t>
  </si>
  <si>
    <t>2021-01-25 18:07:05</t>
  </si>
  <si>
    <t>신논현역 4번출구</t>
  </si>
  <si>
    <t>2021-01-25 18:50:11</t>
  </si>
  <si>
    <t>교보타워 버스정류장(신논현역 3번출구 후면)</t>
  </si>
  <si>
    <t>SPB-50950</t>
  </si>
  <si>
    <t>2021-01-22 13:24:11</t>
  </si>
  <si>
    <t>고대앞사거리 교통섬</t>
  </si>
  <si>
    <t>2021-01-22 13:58:53</t>
  </si>
  <si>
    <t>서울문화재단 앞</t>
  </si>
  <si>
    <t>SPB-53109</t>
  </si>
  <si>
    <t>2021-01-20 08:02:44</t>
  </si>
  <si>
    <t>공릉1단지아파트</t>
  </si>
  <si>
    <t>2021-01-20 08:26:07</t>
  </si>
  <si>
    <t>중랑공영차고지 옆</t>
  </si>
  <si>
    <t>SPB-36972</t>
  </si>
  <si>
    <t>2021-01-22 20:56:12</t>
  </si>
  <si>
    <t>대방역6번출구</t>
  </si>
  <si>
    <t>2021-01-22 21:05:18</t>
  </si>
  <si>
    <t>시범아파트버스정류장 옆</t>
  </si>
  <si>
    <t>SPB-30700</t>
  </si>
  <si>
    <t>2021-01-05 19:26:39</t>
  </si>
  <si>
    <t>2021-01-05 19:39:03</t>
  </si>
  <si>
    <t>난우길입구</t>
  </si>
  <si>
    <t>SPB-51249</t>
  </si>
  <si>
    <t>2021-01-14 09:20:30</t>
  </si>
  <si>
    <t>보문4교 인근</t>
  </si>
  <si>
    <t>2021-01-14 09:25:16</t>
  </si>
  <si>
    <t>안암로터리 버스정류장 앞</t>
  </si>
  <si>
    <t>SPB-30483</t>
  </si>
  <si>
    <t>2021-01-11 17:16:15</t>
  </si>
  <si>
    <t>군자역 7번출구뒤</t>
  </si>
  <si>
    <t>2021-01-11 17:24:01</t>
  </si>
  <si>
    <t>비전교회 앞</t>
  </si>
  <si>
    <t>SPB-41031</t>
  </si>
  <si>
    <t>2021-01-17 14:57:20</t>
  </si>
  <si>
    <t>2021-01-17 15:48:42</t>
  </si>
  <si>
    <t>SPB-31724</t>
  </si>
  <si>
    <t>2021-01-28 20:02:36</t>
  </si>
  <si>
    <t>마곡수명산파크 209동 건너편</t>
  </si>
  <si>
    <t>2021-01-28 20:09:07</t>
  </si>
  <si>
    <t>발산역 1번, 9번 인근 대여소</t>
  </si>
  <si>
    <t>SPB-42139</t>
  </si>
  <si>
    <t>2021-01-27 20:31:40</t>
  </si>
  <si>
    <t>문래동자이아파트 앞</t>
  </si>
  <si>
    <t>2021-01-27 22:08:45</t>
  </si>
  <si>
    <t>SPB-42406</t>
  </si>
  <si>
    <t>2021-01-15 17:57:43</t>
  </si>
  <si>
    <t>대한항공 인력개발센터</t>
  </si>
  <si>
    <t>2021-01-15 18:09:31</t>
  </si>
  <si>
    <t>서울도시가스 앞</t>
  </si>
  <si>
    <t>SPB-50745</t>
  </si>
  <si>
    <t>2021-01-04 21:11:31</t>
  </si>
  <si>
    <t>서울숲역 2번출구 앞</t>
  </si>
  <si>
    <t>2021-01-04 21:45:02</t>
  </si>
  <si>
    <t>SPB-52076</t>
  </si>
  <si>
    <t>2021-01-14 21:10:59</t>
  </si>
  <si>
    <t>중랑세무서</t>
  </si>
  <si>
    <t>2021-01-14 21:36:11</t>
  </si>
  <si>
    <t>하나은행 면목지점</t>
  </si>
  <si>
    <t>SPB-32074</t>
  </si>
  <si>
    <t>2021-01-14 11:14:42</t>
  </si>
  <si>
    <t>하계동 중평어린이공원 앞</t>
  </si>
  <si>
    <t>2021-01-14 11:28:14</t>
  </si>
  <si>
    <t>중계동 하나프라자빌딩 앞(중1-1)</t>
  </si>
  <si>
    <t>SPB-33064</t>
  </si>
  <si>
    <t>2021-01-24 13:40:28</t>
  </si>
  <si>
    <t>영파여고 앞</t>
  </si>
  <si>
    <t>2021-01-24 14:18:56</t>
  </si>
  <si>
    <t>잠실새내역 5번 출구 뒤</t>
  </si>
  <si>
    <t>SPB-51185</t>
  </si>
  <si>
    <t>2021-01-07 15:19:21</t>
  </si>
  <si>
    <t>2021-01-07 15:42:02</t>
  </si>
  <si>
    <t>SPB-53524</t>
  </si>
  <si>
    <t>2021-01-04 16:19:17</t>
  </si>
  <si>
    <t>LG서비스 역촌점</t>
  </si>
  <si>
    <t>2021-01-04 16:42:28</t>
  </si>
  <si>
    <t>증산교 앞</t>
  </si>
  <si>
    <t>SPB-32153</t>
  </si>
  <si>
    <t>2021-01-23 14:55:38</t>
  </si>
  <si>
    <t>금호 어울림 아파트 앞</t>
  </si>
  <si>
    <t>2021-01-23 15:06:36</t>
  </si>
  <si>
    <t>광진광장</t>
  </si>
  <si>
    <t>SPB-33568</t>
  </si>
  <si>
    <t>2021-01-20 19:38:31</t>
  </si>
  <si>
    <t>휘경공고앞</t>
  </si>
  <si>
    <t>2021-01-20 19:53:00</t>
  </si>
  <si>
    <t>서울축산농협(장안지점)</t>
  </si>
  <si>
    <t>SPB-30270</t>
  </si>
  <si>
    <t>2021-01-16 14:16:01</t>
  </si>
  <si>
    <t>홍대입구역 6번출구</t>
  </si>
  <si>
    <t>2021-01-16 14:21:58</t>
  </si>
  <si>
    <t>극동방송국 앞</t>
  </si>
  <si>
    <t>SPB-30294</t>
  </si>
  <si>
    <t>2021-01-05 21:33:33</t>
  </si>
  <si>
    <t>수색역</t>
  </si>
  <si>
    <t>2021-01-05 21:37:01</t>
  </si>
  <si>
    <t>DMC홍보관</t>
  </si>
  <si>
    <t>SPB-43441</t>
  </si>
  <si>
    <t>2021-01-17 20:30:42</t>
  </si>
  <si>
    <t>신이문역 1번출구</t>
  </si>
  <si>
    <t>2021-01-17 20:43:39</t>
  </si>
  <si>
    <t>SPB-32422</t>
  </si>
  <si>
    <t>2021-01-05 09:30:20</t>
  </si>
  <si>
    <t>영도초등학교</t>
  </si>
  <si>
    <t>2021-01-05 09:36:14</t>
  </si>
  <si>
    <t>2021-01-01 12:14:28</t>
  </si>
  <si>
    <t>신사동 성당</t>
  </si>
  <si>
    <t>2021-01-01 12:23:15</t>
  </si>
  <si>
    <t>SPB-34140</t>
  </si>
  <si>
    <t>2021-01-12 22:20:12</t>
  </si>
  <si>
    <t>DMC역 9번출구 앞</t>
  </si>
  <si>
    <t>2021-01-12 22:30:37</t>
  </si>
  <si>
    <t>마포구 육아종합지원센터</t>
  </si>
  <si>
    <t>SPB-52825</t>
  </si>
  <si>
    <t>2021-01-23 19:41:52</t>
  </si>
  <si>
    <t>2021-01-23 20:49:37</t>
  </si>
  <si>
    <t>불광역 9번 출구</t>
  </si>
  <si>
    <t>SPB-36434</t>
  </si>
  <si>
    <t>2021-01-28 17:01:19</t>
  </si>
  <si>
    <t>2021-01-28 17:03:31</t>
  </si>
  <si>
    <t>양남사거리 교통섬</t>
  </si>
  <si>
    <t>SPB-52903</t>
  </si>
  <si>
    <t>2021-01-11 23:01:13</t>
  </si>
  <si>
    <t>보라매 두산위브 건너편</t>
  </si>
  <si>
    <t>2021-01-11 23:11:09</t>
  </si>
  <si>
    <t>서울지방병무청 버스정류장</t>
  </si>
  <si>
    <t>SPB-51170</t>
  </si>
  <si>
    <t>2021-01-20 09:37:12</t>
  </si>
  <si>
    <t>마곡나루역 2번 출구</t>
  </si>
  <si>
    <t>2021-01-20 09:44:55</t>
  </si>
  <si>
    <t>마곡 필네이처</t>
  </si>
  <si>
    <t>SPB-41700</t>
  </si>
  <si>
    <t>2021-01-14 17:20:33</t>
  </si>
  <si>
    <t>원자력 병원</t>
  </si>
  <si>
    <t>2021-01-14 17:31:14</t>
  </si>
  <si>
    <t>도깨비시장</t>
  </si>
  <si>
    <t>SPB-38102</t>
  </si>
  <si>
    <t>2021-01-29 08:42:23</t>
  </si>
  <si>
    <t>신림동 우방아파트</t>
  </si>
  <si>
    <t>2021-01-29 08:53:32</t>
  </si>
  <si>
    <t>SPB-32844</t>
  </si>
  <si>
    <t>2021-01-30 20:14:48</t>
  </si>
  <si>
    <t>2021-01-30 20:19:42</t>
  </si>
  <si>
    <t>영동대교 북단</t>
  </si>
  <si>
    <t>SPB-50193</t>
  </si>
  <si>
    <t>2021-01-14 20:56:47</t>
  </si>
  <si>
    <t>베르가모앞</t>
  </si>
  <si>
    <t>2021-01-14 21:13:15</t>
  </si>
  <si>
    <t>공덕역 8번출구</t>
  </si>
  <si>
    <t>SPB-52873</t>
  </si>
  <si>
    <t>2021-01-04 16:16:25</t>
  </si>
  <si>
    <t>포스코피앤에스타워 (역삼역 3번출구 부근)</t>
  </si>
  <si>
    <t>2021-01-04 17:10:35</t>
  </si>
  <si>
    <t>SPB-32376</t>
  </si>
  <si>
    <t>2021-01-24 10:03:34</t>
  </si>
  <si>
    <t>구룡마을 입구 (래미안블레스티지 아파트)</t>
  </si>
  <si>
    <t>2021-01-24 10:12:01</t>
  </si>
  <si>
    <t>도곡역 대치지구대 방향</t>
  </si>
  <si>
    <t>SPB-53827</t>
  </si>
  <si>
    <t>2021-01-05 05:52:50</t>
  </si>
  <si>
    <t>영일 어린이공원</t>
  </si>
  <si>
    <t>2021-01-05 05:56:59</t>
  </si>
  <si>
    <t>영등포역 2번출구</t>
  </si>
  <si>
    <t>SPB-30911</t>
  </si>
  <si>
    <t>2021-01-21 08:04:05</t>
  </si>
  <si>
    <t>영등포 푸르지오</t>
  </si>
  <si>
    <t>2021-01-21 08:06:41</t>
  </si>
  <si>
    <t>SPB-52301</t>
  </si>
  <si>
    <t>2021-01-11 18:59:25</t>
  </si>
  <si>
    <t>이촌2동 동원베네스트 아파트 앞</t>
  </si>
  <si>
    <t>2021-01-11 19:08:26</t>
  </si>
  <si>
    <t>SPB-32198</t>
  </si>
  <si>
    <t>2021-01-20 13:19:02</t>
  </si>
  <si>
    <t>2021-01-20 13:37:00</t>
  </si>
  <si>
    <t>벽산상암스마트큐브</t>
  </si>
  <si>
    <t>SPB-36726</t>
  </si>
  <si>
    <t>2021-01-22 19:58:44</t>
  </si>
  <si>
    <t>2021-01-22 20:52:27</t>
  </si>
  <si>
    <t>SPB-52522</t>
  </si>
  <si>
    <t>2021-01-25 14:02:45</t>
  </si>
  <si>
    <t>왕십리역 11번 출구 앞</t>
  </si>
  <si>
    <t>2021-01-25 14:34:41</t>
  </si>
  <si>
    <t>응봉역 1번출구</t>
  </si>
  <si>
    <t>SPB-52668</t>
  </si>
  <si>
    <t>2021-01-11 20:26:48</t>
  </si>
  <si>
    <t>잠실대교북단 교차로</t>
  </si>
  <si>
    <t>2021-01-11 21:17:34</t>
  </si>
  <si>
    <t>SPB-53391</t>
  </si>
  <si>
    <t>2021-01-25 08:18:22</t>
  </si>
  <si>
    <t>동대문중학교 옆</t>
  </si>
  <si>
    <t>2021-01-25 08:33:37</t>
  </si>
  <si>
    <t>청계천 박물관 앞</t>
  </si>
  <si>
    <t>SPB-52495</t>
  </si>
  <si>
    <t>2021-01-16 16:06:36</t>
  </si>
  <si>
    <t>롯데월드타워(잠실역2번출구 쪽)</t>
  </si>
  <si>
    <t>2021-01-16 16:29:08</t>
  </si>
  <si>
    <t>SPB-42537</t>
  </si>
  <si>
    <t>2021-01-03 20:14:35</t>
  </si>
  <si>
    <t>삼성생명 당산사옥 앞</t>
  </si>
  <si>
    <t>2021-01-03 20:23:18</t>
  </si>
  <si>
    <t>센트럴 푸르지오 시티 앞</t>
  </si>
  <si>
    <t>SPB-41461</t>
  </si>
  <si>
    <t>2021-01-20 20:36:28</t>
  </si>
  <si>
    <t>오솔길공원</t>
  </si>
  <si>
    <t>2021-01-20 20:52:16</t>
  </si>
  <si>
    <t>SPB-33375</t>
  </si>
  <si>
    <t>2021-01-15 08:19:08</t>
  </si>
  <si>
    <t>경복궁역 4번출구 뒤</t>
  </si>
  <si>
    <t>2021-01-15 08:23:57</t>
  </si>
  <si>
    <t>효자동 삼거리</t>
  </si>
  <si>
    <t>SPB-33039</t>
  </si>
  <si>
    <t>2021-01-17 00:29:37</t>
  </si>
  <si>
    <t>사근빗물펌프장 건너편</t>
  </si>
  <si>
    <t>2021-01-17 00:38:01</t>
  </si>
  <si>
    <t>SPB-50141</t>
  </si>
  <si>
    <t>2021-01-24 11:53:21</t>
  </si>
  <si>
    <t>곰달래 문화복지센터 1-2</t>
  </si>
  <si>
    <t>2021-01-24 12:43:22</t>
  </si>
  <si>
    <t>SPB-53463</t>
  </si>
  <si>
    <t>2021-01-27 14:36:30</t>
  </si>
  <si>
    <t>샛강역 1번출구 앞</t>
  </si>
  <si>
    <t>2021-01-27 14:56:15</t>
  </si>
  <si>
    <t>미성아파트 A동 앞</t>
  </si>
  <si>
    <t>SPB-35325</t>
  </si>
  <si>
    <t>2021-01-04 17:42:27</t>
  </si>
  <si>
    <t>시조사 앞 (청량고정문 옆)</t>
  </si>
  <si>
    <t>2021-01-04 17:57:33</t>
  </si>
  <si>
    <t>외대앞역 4번출구</t>
  </si>
  <si>
    <t>SPB-35572</t>
  </si>
  <si>
    <t>2021-01-09 20:51:46</t>
  </si>
  <si>
    <t>2021-01-09 20:57:38</t>
  </si>
  <si>
    <t>양평동6차현대아파트 앞</t>
  </si>
  <si>
    <t>SPB-36562</t>
  </si>
  <si>
    <t>2021-01-08 18:12:00</t>
  </si>
  <si>
    <t>수유1동 주민센터</t>
  </si>
  <si>
    <t>2021-01-08 18:24:40</t>
  </si>
  <si>
    <t>SPB-80050</t>
  </si>
  <si>
    <t>2021-01-24 16:15:55</t>
  </si>
  <si>
    <t>2021-01-24 16:58:40</t>
  </si>
  <si>
    <t>SPB-52298</t>
  </si>
  <si>
    <t>2021-01-23 01:52:57</t>
  </si>
  <si>
    <t>석계역 4번출구 뒤</t>
  </si>
  <si>
    <t>2021-01-23 02:28:32</t>
  </si>
  <si>
    <t>하나은행 (창동점)</t>
  </si>
  <si>
    <t>SPB-30269</t>
  </si>
  <si>
    <t>2021-01-24 14:21:32</t>
  </si>
  <si>
    <t>암사역 3번출구(국민은행앞)</t>
  </si>
  <si>
    <t>2021-01-24 14:33:16</t>
  </si>
  <si>
    <t>SPB-52585</t>
  </si>
  <si>
    <t>2021-01-12 03:14:47</t>
  </si>
  <si>
    <t>홍은동 정원여중 입구</t>
  </si>
  <si>
    <t>2021-01-12 03:44:57</t>
  </si>
  <si>
    <t>홍제삼거리 북측</t>
  </si>
  <si>
    <t>SPB-24461</t>
  </si>
  <si>
    <t>2021-01-27 16:08:33</t>
  </si>
  <si>
    <t>용문2교 옆</t>
  </si>
  <si>
    <t>2021-01-27 16:41:09</t>
  </si>
  <si>
    <t>SPB-33249</t>
  </si>
  <si>
    <t>2021-01-14 09:28:44</t>
  </si>
  <si>
    <t>2021-01-14 10:20:38</t>
  </si>
  <si>
    <t>SPB-33139</t>
  </si>
  <si>
    <t>2021-01-23 14:44:50</t>
  </si>
  <si>
    <t>성균관대 E하우스 앞</t>
  </si>
  <si>
    <t>2021-01-23 14:54:47</t>
  </si>
  <si>
    <t>창신3동주민센터</t>
  </si>
  <si>
    <t>SPB-53958</t>
  </si>
  <si>
    <t>2021-01-31 12:34:36</t>
  </si>
  <si>
    <t>숭실대 입구역3번 출구 앞</t>
  </si>
  <si>
    <t>2021-01-31 14:19:09</t>
  </si>
  <si>
    <t>순천향대학병원(한남오거리)</t>
  </si>
  <si>
    <t>SPB-35570</t>
  </si>
  <si>
    <t>2021-01-31 10:49:54</t>
  </si>
  <si>
    <t>2021-01-31 10:58:01</t>
  </si>
  <si>
    <t>SPB-41557</t>
  </si>
  <si>
    <t>2021-01-31 15:07:43</t>
  </si>
  <si>
    <t>2021-01-31 16:15:34</t>
  </si>
  <si>
    <t>SPB-37165</t>
  </si>
  <si>
    <t>2021-01-19 08:43:00</t>
  </si>
  <si>
    <t>구로1동우체국 앞</t>
  </si>
  <si>
    <t>2021-01-19 08:45:47</t>
  </si>
  <si>
    <t>해원리바파크 육교 밑</t>
  </si>
  <si>
    <t>SPB-33107</t>
  </si>
  <si>
    <t>2021-01-14 10:24:48</t>
  </si>
  <si>
    <t>총신대 앞(육교)</t>
  </si>
  <si>
    <t>2021-01-14 10:51:55</t>
  </si>
  <si>
    <t>고속터미널역 5번출구 앞</t>
  </si>
  <si>
    <t>SPB-41435</t>
  </si>
  <si>
    <t>2021-01-27 08:26:25</t>
  </si>
  <si>
    <t>애오개역 4번출구 앞</t>
  </si>
  <si>
    <t>2021-01-27 08:29:31</t>
  </si>
  <si>
    <t>서울서부지방법원 앞</t>
  </si>
  <si>
    <t>SPB-51373</t>
  </si>
  <si>
    <t>2021-01-22 19:54:56</t>
  </si>
  <si>
    <t>등촌서광아파트</t>
  </si>
  <si>
    <t>2021-01-22 20:03:37</t>
  </si>
  <si>
    <t>우장초등학교 앞</t>
  </si>
  <si>
    <t>SPB-32631</t>
  </si>
  <si>
    <t>2021-01-17 05:10:31</t>
  </si>
  <si>
    <t>신대방삼거리역 6번출구쪽</t>
  </si>
  <si>
    <t>2021-01-17 05:25:41</t>
  </si>
  <si>
    <t>관악동작견인차량보관소</t>
  </si>
  <si>
    <t>SPB-50725</t>
  </si>
  <si>
    <t>2021-01-05 08:19:33</t>
  </si>
  <si>
    <t>삼익아파트</t>
  </si>
  <si>
    <t>2021-01-05 09:12:53</t>
  </si>
  <si>
    <t>삼성타운(삼성생명) A동 맞은편</t>
  </si>
  <si>
    <t>SPB-51595</t>
  </si>
  <si>
    <t>2021-01-20 09:55:31</t>
  </si>
  <si>
    <t>답십리역 1번출구</t>
  </si>
  <si>
    <t>2021-01-20 10:01:25</t>
  </si>
  <si>
    <t>답십리초등학교 옆 공원</t>
  </si>
  <si>
    <t>SPB-16682</t>
  </si>
  <si>
    <t>2021-01-24 21:20:41</t>
  </si>
  <si>
    <t>해공도서관앞</t>
  </si>
  <si>
    <t>2021-01-24 21:42:12</t>
  </si>
  <si>
    <t>SPB-33743</t>
  </si>
  <si>
    <t>2021-01-06 18:19:56</t>
  </si>
  <si>
    <t>LG베스트샵 종암점</t>
  </si>
  <si>
    <t>2021-01-06 18:36:12</t>
  </si>
  <si>
    <t>SPB-53776</t>
  </si>
  <si>
    <t>2021-01-29 18:08:10</t>
  </si>
  <si>
    <t>기아자동차 사당점 앞</t>
  </si>
  <si>
    <t>2021-01-29 19:10:18</t>
  </si>
  <si>
    <t>SPB-52748</t>
  </si>
  <si>
    <t>2021-01-19 11:13:41</t>
  </si>
  <si>
    <t>구로구청</t>
  </si>
  <si>
    <t>2021-01-19 11:21:57</t>
  </si>
  <si>
    <t>태평양물산빌딩</t>
  </si>
  <si>
    <t>SPB-33919</t>
  </si>
  <si>
    <t>2021-01-24 09:30:06</t>
  </si>
  <si>
    <t>2021-01-24 09:41:11</t>
  </si>
  <si>
    <t>서울시립대 후문</t>
  </si>
  <si>
    <t>SPB-52464</t>
  </si>
  <si>
    <t>2021-01-25 08:20:09</t>
  </si>
  <si>
    <t>2021-01-25 08:24:21</t>
  </si>
  <si>
    <t>LG 사이언스파크</t>
  </si>
  <si>
    <t>SPB-33237</t>
  </si>
  <si>
    <t>2021-01-09 15:29:08</t>
  </si>
  <si>
    <t>2021-01-09 15:42:41</t>
  </si>
  <si>
    <t>서울북부고용센터앞</t>
  </si>
  <si>
    <t>SPB-37013</t>
  </si>
  <si>
    <t>2021-01-07 18:56:34</t>
  </si>
  <si>
    <t>합정역 1번출구 앞</t>
  </si>
  <si>
    <t>2021-01-07 19:25:42</t>
  </si>
  <si>
    <t>서교동 사거리</t>
  </si>
  <si>
    <t>SPB-54366</t>
  </si>
  <si>
    <t>2021-01-11 15:59:54</t>
  </si>
  <si>
    <t>효창공원앞역 3번출구 뒤</t>
  </si>
  <si>
    <t>2021-01-11 16:07:16</t>
  </si>
  <si>
    <t>문배어린이공원 앞</t>
  </si>
  <si>
    <t>SPB-32262</t>
  </si>
  <si>
    <t>2021-01-11 19:39:44</t>
  </si>
  <si>
    <t>2021-01-11 19:44:56</t>
  </si>
  <si>
    <t>SPB-52168</t>
  </si>
  <si>
    <t>2021-01-22 14:33:12</t>
  </si>
  <si>
    <t>2021-01-22 14:56:32</t>
  </si>
  <si>
    <t>SPB-38035</t>
  </si>
  <si>
    <t>2021-01-24 13:15:59</t>
  </si>
  <si>
    <t>2021-01-24 14:17:26</t>
  </si>
  <si>
    <t>청계8가 사거리</t>
  </si>
  <si>
    <t>SPB-52938</t>
  </si>
  <si>
    <t>2021-01-03 09:33:13</t>
  </si>
  <si>
    <t>은천치안센터</t>
  </si>
  <si>
    <t>2021-01-03 09:40:37</t>
  </si>
  <si>
    <t>관악구청교차로</t>
  </si>
  <si>
    <t>SPB-50160</t>
  </si>
  <si>
    <t>2021-01-15 14:30:44</t>
  </si>
  <si>
    <t>중앙고입구 삼거리</t>
  </si>
  <si>
    <t>2021-01-15 15:09:40</t>
  </si>
  <si>
    <t>SPB-39656</t>
  </si>
  <si>
    <t>2021-01-22 01:54:37</t>
  </si>
  <si>
    <t>문정 법조단지5</t>
  </si>
  <si>
    <t>2021-01-22 02:18:24</t>
  </si>
  <si>
    <t>석촌호교차로 (스타벅스 앞)</t>
  </si>
  <si>
    <t>SPB-54206</t>
  </si>
  <si>
    <t>2021-01-27 12:08:56</t>
  </si>
  <si>
    <t>마곡역교차로</t>
  </si>
  <si>
    <t>2021-01-27 12:14:50</t>
  </si>
  <si>
    <t>SPB-54208</t>
  </si>
  <si>
    <t>2021-01-12 19:35:09</t>
  </si>
  <si>
    <t>한사랑교회 앞</t>
  </si>
  <si>
    <t>2021-01-12 19:55:09</t>
  </si>
  <si>
    <t>강서초등학교</t>
  </si>
  <si>
    <t>SPB-53651</t>
  </si>
  <si>
    <t>2021-01-09 14:00:18</t>
  </si>
  <si>
    <t>2021-01-09 14:16:26</t>
  </si>
  <si>
    <t>SPB-39217</t>
  </si>
  <si>
    <t>2021-01-22 23:00:35</t>
  </si>
  <si>
    <t>동대문역사문화공원역 9번출구 앞</t>
  </si>
  <si>
    <t>2021-01-23 00:52:50</t>
  </si>
  <si>
    <t>금호사거리</t>
  </si>
  <si>
    <t>SPB-52132</t>
  </si>
  <si>
    <t>2021-01-25 06:30:03</t>
  </si>
  <si>
    <t>태릉입구역 3번출구</t>
  </si>
  <si>
    <t>2021-01-25 06:44:59</t>
  </si>
  <si>
    <t>신내어울공원 앞</t>
  </si>
  <si>
    <t>SPB-51622</t>
  </si>
  <si>
    <t>2021-01-15 15:13:03</t>
  </si>
  <si>
    <t>목월공원 앞</t>
  </si>
  <si>
    <t>2021-01-15 15:40:02</t>
  </si>
  <si>
    <t>서울역 12번 출구 앞</t>
  </si>
  <si>
    <t>SPB-52028</t>
  </si>
  <si>
    <t>2021-01-04 18:07:47</t>
  </si>
  <si>
    <t>명일파출소</t>
  </si>
  <si>
    <t>2021-01-04 18:19:39</t>
  </si>
  <si>
    <t>상일동역 2번출구 앞</t>
  </si>
  <si>
    <t>SPB-53844</t>
  </si>
  <si>
    <t>2021-01-03 16:38:26</t>
  </si>
  <si>
    <t>고척LIGA아파트 앞</t>
  </si>
  <si>
    <t>2021-01-03 17:00:29</t>
  </si>
  <si>
    <t>SPB-44206</t>
  </si>
  <si>
    <t>2021-01-24 15:29:03</t>
  </si>
  <si>
    <t>명지대학교 도서관</t>
  </si>
  <si>
    <t>2021-01-24 15:47:46</t>
  </si>
  <si>
    <t>평생학습관 앞</t>
  </si>
  <si>
    <t>SPB-36958</t>
  </si>
  <si>
    <t>2021-01-30 13:37:37</t>
  </si>
  <si>
    <t>을지로4가역 1번출구</t>
  </si>
  <si>
    <t>2021-01-30 13:46:39</t>
  </si>
  <si>
    <t>서울사대부속초교 앞</t>
  </si>
  <si>
    <t>SPB-42125</t>
  </si>
  <si>
    <t>2021-01-29 10:28:01</t>
  </si>
  <si>
    <t>으뜸공원</t>
  </si>
  <si>
    <t>2021-01-29 10:32:43</t>
  </si>
  <si>
    <t>가로공원공영주차장 1번 출구</t>
  </si>
  <si>
    <t>SPB-50916</t>
  </si>
  <si>
    <t>2021-01-15 18:43:37</t>
  </si>
  <si>
    <t>CBS방송국 앞</t>
  </si>
  <si>
    <t>2021-01-15 18:47:21</t>
  </si>
  <si>
    <t>목동트라팰리스 웨스턴에비뉴</t>
  </si>
  <si>
    <t>SPB-35642</t>
  </si>
  <si>
    <t>2021-01-06 17:03:35</t>
  </si>
  <si>
    <t>건대입구역 사거리(롯데백화점)</t>
  </si>
  <si>
    <t>2021-01-06 17:55:58</t>
  </si>
  <si>
    <t>잠실역 6번출구</t>
  </si>
  <si>
    <t>SPB-44294</t>
  </si>
  <si>
    <t>2021-01-10 17:07:09</t>
  </si>
  <si>
    <t>선잠단지 앞</t>
  </si>
  <si>
    <t>2021-01-10 17:18:55</t>
  </si>
  <si>
    <t>동선고가차도 초입</t>
  </si>
  <si>
    <t>SPB-52632</t>
  </si>
  <si>
    <t>2021-01-09 19:06:57</t>
  </si>
  <si>
    <t>2021-01-09 19:17:59</t>
  </si>
  <si>
    <t>SPB-52065</t>
  </si>
  <si>
    <t>2021-01-12 08:02:01</t>
  </si>
  <si>
    <t>역촌파출소</t>
  </si>
  <si>
    <t>2021-01-12 08:11:24</t>
  </si>
  <si>
    <t>SPB-51957</t>
  </si>
  <si>
    <t>2021-01-22 21:14:23</t>
  </si>
  <si>
    <t>한양대병원사거리</t>
  </si>
  <si>
    <t>2021-01-22 21:25:43</t>
  </si>
  <si>
    <t>마장동 주민센터</t>
  </si>
  <si>
    <t>SPB-53253</t>
  </si>
  <si>
    <t>2021-01-19 10:41:50</t>
  </si>
  <si>
    <t>노량진역 5번출구</t>
  </si>
  <si>
    <t>2021-01-19 11:42:15</t>
  </si>
  <si>
    <t>SPB-53780</t>
  </si>
  <si>
    <t>2021-01-31 15:59:45</t>
  </si>
  <si>
    <t>용강동 주민센터 앞</t>
  </si>
  <si>
    <t>2021-01-31 16:52:26</t>
  </si>
  <si>
    <t>SPB-31776</t>
  </si>
  <si>
    <t>2021-01-29 23:06:04</t>
  </si>
  <si>
    <t>청계광장 옆</t>
  </si>
  <si>
    <t>2021-01-29 23:10:45</t>
  </si>
  <si>
    <t>대신파이낸스센터</t>
  </si>
  <si>
    <t>SPB-41598</t>
  </si>
  <si>
    <t>2021-01-30 10:04:50</t>
  </si>
  <si>
    <t>2021-01-30 10:08:16</t>
  </si>
  <si>
    <t>SPB-50381</t>
  </si>
  <si>
    <t>2021-01-20 20:48:26</t>
  </si>
  <si>
    <t>증미역 3번출구뒤(등촌두산위브센티움오피스텔)</t>
  </si>
  <si>
    <t>2021-01-20 20:55:22</t>
  </si>
  <si>
    <t>등촌역 5번 출구 뒤</t>
  </si>
  <si>
    <t>SPB-42988</t>
  </si>
  <si>
    <t>2021-01-22 17:06:24</t>
  </si>
  <si>
    <t>서울남부터미널 대합실 입구</t>
  </si>
  <si>
    <t>2021-01-22 18:49:49</t>
  </si>
  <si>
    <t>효성인텔리안 앞</t>
  </si>
  <si>
    <t>SPB-30444</t>
  </si>
  <si>
    <t>2021-01-24 14:52:32</t>
  </si>
  <si>
    <t>여의도 순복음교회</t>
  </si>
  <si>
    <t>2021-01-24 16:47:20</t>
  </si>
  <si>
    <t>KBS 연구동 건너편</t>
  </si>
  <si>
    <t>SPB-38429</t>
  </si>
  <si>
    <t>2021-01-10 01:50:46</t>
  </si>
  <si>
    <t>목동역5번출구 교통정보센터 앞</t>
  </si>
  <si>
    <t>2021-01-10 02:02:19</t>
  </si>
  <si>
    <t>SPB-44274</t>
  </si>
  <si>
    <t>2021-01-29 15:39:48</t>
  </si>
  <si>
    <t>극동늘푸른아파트</t>
  </si>
  <si>
    <t>2021-01-29 15:50:01</t>
  </si>
  <si>
    <t>중화동 우리은행 앞</t>
  </si>
  <si>
    <t>SPB-52252</t>
  </si>
  <si>
    <t>2021-01-06 08:34:01</t>
  </si>
  <si>
    <t>2021-01-06 08:43:27</t>
  </si>
  <si>
    <t>영문초등학교 사거리</t>
  </si>
  <si>
    <t>SPB-31953</t>
  </si>
  <si>
    <t>2021-01-04 16:56:05</t>
  </si>
  <si>
    <t>을지로입구역 4번출구 앞</t>
  </si>
  <si>
    <t>2021-01-04 17:36:13</t>
  </si>
  <si>
    <t>롯데호텔</t>
  </si>
  <si>
    <t>SPB-52451</t>
  </si>
  <si>
    <t>2021-01-26 17:56:46</t>
  </si>
  <si>
    <t>시립동부병원 앞 사거리</t>
  </si>
  <si>
    <t>2021-01-26 18:02:21</t>
  </si>
  <si>
    <t>용두동 사거리</t>
  </si>
  <si>
    <t>SPB-50432</t>
  </si>
  <si>
    <t>2021-01-11 13:00:04</t>
  </si>
  <si>
    <t>2021-01-11 13:02:18</t>
  </si>
  <si>
    <t>SPB-33404</t>
  </si>
  <si>
    <t>2021-01-11 09:25:30</t>
  </si>
  <si>
    <t>김포공항입구 교차로</t>
  </si>
  <si>
    <t>2021-01-11 09:28:30</t>
  </si>
  <si>
    <t>송정역 1번출구</t>
  </si>
  <si>
    <t>SPB-24022</t>
  </si>
  <si>
    <t>2021-01-22 18:58:25</t>
  </si>
  <si>
    <t>중앙대학교 정문</t>
  </si>
  <si>
    <t>2021-01-22 20:14:30</t>
  </si>
  <si>
    <t>신동아아파트</t>
  </si>
  <si>
    <t>SPB-51690</t>
  </si>
  <si>
    <t>2021-01-31 23:34:42</t>
  </si>
  <si>
    <t>오금공원사거리2</t>
  </si>
  <si>
    <t>2021-01-31 23:43:26</t>
  </si>
  <si>
    <t>가락시장역 3번 출구</t>
  </si>
  <si>
    <t>SPB-80450</t>
  </si>
  <si>
    <t>2021-01-17 13:08:56</t>
  </si>
  <si>
    <t>2021-01-17 14:04:56</t>
  </si>
  <si>
    <t>SPB-52067</t>
  </si>
  <si>
    <t>2021-01-22 15:36:00</t>
  </si>
  <si>
    <t>답십리초등학교 앞(현대시장 옆)</t>
  </si>
  <si>
    <t>2021-01-22 16:15:09</t>
  </si>
  <si>
    <t>신당역 10번 출구</t>
  </si>
  <si>
    <t>SPB-51640</t>
  </si>
  <si>
    <t>2021-01-02 13:56:39</t>
  </si>
  <si>
    <t>능골근린공원</t>
  </si>
  <si>
    <t>2021-01-02 14:00:20</t>
  </si>
  <si>
    <t>한국종합기술사옥 앞</t>
  </si>
  <si>
    <t>SPB-37851</t>
  </si>
  <si>
    <t>2021-01-23 18:31:47</t>
  </si>
  <si>
    <t>2021-01-23 20:27:37</t>
  </si>
  <si>
    <t>SPB-32295</t>
  </si>
  <si>
    <t>2021-01-15 10:28:10</t>
  </si>
  <si>
    <t>2021-01-15 10:57:44</t>
  </si>
  <si>
    <t>마곡엠밸리 15단지(1502동) 건너편</t>
  </si>
  <si>
    <t>SPB-33034</t>
  </si>
  <si>
    <t>2021-01-14 09:07:04</t>
  </si>
  <si>
    <t>2021-01-14 09:13:39</t>
  </si>
  <si>
    <t>근로자회관 사거리</t>
  </si>
  <si>
    <t>SPB-52057</t>
  </si>
  <si>
    <t>2021-01-19 07:14:18</t>
  </si>
  <si>
    <t>강동구청 앞</t>
  </si>
  <si>
    <t>2021-01-19 07:59:41</t>
  </si>
  <si>
    <t>SPB-34417</t>
  </si>
  <si>
    <t>2021-01-09 22:35:15</t>
  </si>
  <si>
    <t>신도림테크노근린공원</t>
  </si>
  <si>
    <t>2021-01-09 22:56:58</t>
  </si>
  <si>
    <t>SPB-37351</t>
  </si>
  <si>
    <t>2021-01-15 08:50:12</t>
  </si>
  <si>
    <t>강월초교입구 사거리</t>
  </si>
  <si>
    <t>2021-01-15 09:13:04</t>
  </si>
  <si>
    <t>오목교역 3번출구</t>
  </si>
  <si>
    <t>SPB-32185</t>
  </si>
  <si>
    <t>2021-01-08 08:42:01</t>
  </si>
  <si>
    <t>여의도역 1번출구 옆</t>
  </si>
  <si>
    <t>2021-01-08 08:45:45</t>
  </si>
  <si>
    <t>IFC몰</t>
  </si>
  <si>
    <t>SPB-50781</t>
  </si>
  <si>
    <t>2021-01-31 19:09:11</t>
  </si>
  <si>
    <t>2021-01-31 19:12:31</t>
  </si>
  <si>
    <t>SPB-54078</t>
  </si>
  <si>
    <t>2021-01-24 11:58:39</t>
  </si>
  <si>
    <t>서울방이동 고분군</t>
  </si>
  <si>
    <t>2021-01-24 12:12:01</t>
  </si>
  <si>
    <t>송파소방서 (방이119안전센터)</t>
  </si>
  <si>
    <t>SPB-53056</t>
  </si>
  <si>
    <t>2021-01-30 13:34:08</t>
  </si>
  <si>
    <t>혜화역 1번출구</t>
  </si>
  <si>
    <t>2021-01-30 14:08:09</t>
  </si>
  <si>
    <t>혜화동 로터리</t>
  </si>
  <si>
    <t>SPB-34197</t>
  </si>
  <si>
    <t>2021-01-24 16:50:52</t>
  </si>
  <si>
    <t>2021-01-24 17:04:08</t>
  </si>
  <si>
    <t>SPB-50216</t>
  </si>
  <si>
    <t>2021-01-22 12:34:51</t>
  </si>
  <si>
    <t>마포구청 앞</t>
  </si>
  <si>
    <t>2021-01-22 12:43:49</t>
  </si>
  <si>
    <t>SPB-31633</t>
  </si>
  <si>
    <t>2021-01-31 00:00:38</t>
  </si>
  <si>
    <t>서울신성초등학교</t>
  </si>
  <si>
    <t>2021-01-31 00:55:20</t>
  </si>
  <si>
    <t>SPB-32003</t>
  </si>
  <si>
    <t>2021-01-14 18:38:18</t>
  </si>
  <si>
    <t>2021-01-14 19:01:40</t>
  </si>
  <si>
    <t>SPB-39219</t>
  </si>
  <si>
    <t>2021-01-22 19:12:18</t>
  </si>
  <si>
    <t>구로디지털단지역 앞</t>
  </si>
  <si>
    <t>2021-01-22 19:51:52</t>
  </si>
  <si>
    <t>SPB-51981</t>
  </si>
  <si>
    <t>2021-01-04 21:42:52</t>
  </si>
  <si>
    <t>한내근린공원 남측</t>
  </si>
  <si>
    <t>2021-01-04 21:56:24</t>
  </si>
  <si>
    <t>한국전력공사(동대문 중랑지사)</t>
  </si>
  <si>
    <t>SPB-33485</t>
  </si>
  <si>
    <t>2021-01-10 17:40:48</t>
  </si>
  <si>
    <t>KT플라자 영등포점</t>
  </si>
  <si>
    <t>2021-01-10 17:46:15</t>
  </si>
  <si>
    <t>아크로타워 스퀘어(영등포시장)</t>
  </si>
  <si>
    <t>SPB-40204</t>
  </si>
  <si>
    <t>2021-01-25 13:18:34</t>
  </si>
  <si>
    <t>석촌고분역 4번출구</t>
  </si>
  <si>
    <t>2021-01-25 14:03:06</t>
  </si>
  <si>
    <t>풍납동 아이파크 107동 앞</t>
  </si>
  <si>
    <t>SPB-52443</t>
  </si>
  <si>
    <t>2021-01-23 18:11:35</t>
  </si>
  <si>
    <t>2021-01-23 18:42:02</t>
  </si>
  <si>
    <t>성수2가1동 공영주차장 인근</t>
  </si>
  <si>
    <t>SPB-38404</t>
  </si>
  <si>
    <t>2021-01-21 17:28:51</t>
  </si>
  <si>
    <t>원일교회</t>
  </si>
  <si>
    <t>2021-01-21 17:52:49</t>
  </si>
  <si>
    <t>SPB-51544</t>
  </si>
  <si>
    <t>2021-01-08 12:52:29</t>
  </si>
  <si>
    <t>보문2교</t>
  </si>
  <si>
    <t>2021-01-08 12:59:31</t>
  </si>
  <si>
    <t>대광고등학교</t>
  </si>
  <si>
    <t>SPB-50946</t>
  </si>
  <si>
    <t>2021-01-02 13:40:21</t>
  </si>
  <si>
    <t>하계2동 공항버스정류장 옆</t>
  </si>
  <si>
    <t>2021-01-02 13:50:39</t>
  </si>
  <si>
    <t>중계역 3번출구</t>
  </si>
  <si>
    <t>SPB-43528</t>
  </si>
  <si>
    <t>2021-01-04 05:09:04</t>
  </si>
  <si>
    <t>해담는다리</t>
  </si>
  <si>
    <t>2021-01-04 05:14:38</t>
  </si>
  <si>
    <t>DMC역 2번출구 옆</t>
  </si>
  <si>
    <t>SPB-52245</t>
  </si>
  <si>
    <t>2021-01-29 07:48:56</t>
  </si>
  <si>
    <t>증산3교 앞</t>
  </si>
  <si>
    <t>2021-01-29 08:18:45</t>
  </si>
  <si>
    <t>등촌2파출소</t>
  </si>
  <si>
    <t>SPB-42379</t>
  </si>
  <si>
    <t>2021-01-14 18:59:56</t>
  </si>
  <si>
    <t>가양역 8번출구</t>
  </si>
  <si>
    <t>2021-01-14 19:42:41</t>
  </si>
  <si>
    <t>SPB-40339</t>
  </si>
  <si>
    <t>2021-01-30 12:18:10</t>
  </si>
  <si>
    <t>신도봉사거리 버스정류장</t>
  </si>
  <si>
    <t>2021-01-30 12:31:01</t>
  </si>
  <si>
    <t>도봉운전면허시험장</t>
  </si>
  <si>
    <t>SPB-31578</t>
  </si>
  <si>
    <t>2021-01-05 08:22:59</t>
  </si>
  <si>
    <t>공덕역 2번출구</t>
  </si>
  <si>
    <t>2021-01-05 08:53:28</t>
  </si>
  <si>
    <t>시청역(2호선) 9번출구 뒤</t>
  </si>
  <si>
    <t>SPB-52142</t>
  </si>
  <si>
    <t>2021-01-31 13:10:56</t>
  </si>
  <si>
    <t>신정이펜하우스 1단지아파트 입구 사거리</t>
  </si>
  <si>
    <t>2021-01-31 13:17:15</t>
  </si>
  <si>
    <t>SPB-54104</t>
  </si>
  <si>
    <t>2021-01-05 19:36:04</t>
  </si>
  <si>
    <t>이수역 4번 출구</t>
  </si>
  <si>
    <t>2021-01-05 19:41:42</t>
  </si>
  <si>
    <t>우리은행 방배동지점 앞</t>
  </si>
  <si>
    <t>SPB-39088</t>
  </si>
  <si>
    <t>2021-01-29 09:32:45</t>
  </si>
  <si>
    <t>2021-01-29 09:51:13</t>
  </si>
  <si>
    <t>벽산 디지털밸리 5차</t>
  </si>
  <si>
    <t>SPB-33563</t>
  </si>
  <si>
    <t>2021-01-15 08:46:40</t>
  </si>
  <si>
    <t>2021-01-15 08:55:02</t>
  </si>
  <si>
    <t>SPB-44060</t>
  </si>
  <si>
    <t>2021-01-04 09:39:54</t>
  </si>
  <si>
    <t>2021-01-04 09:44:13</t>
  </si>
  <si>
    <t>마곡역 교차로(NH농협)</t>
  </si>
  <si>
    <t>SPB-30936</t>
  </si>
  <si>
    <t>2021-01-17 21:04:48</t>
  </si>
  <si>
    <t>광나루역 3번 출구</t>
  </si>
  <si>
    <t>2021-01-17 21:10:50</t>
  </si>
  <si>
    <t>광진정보도서관</t>
  </si>
  <si>
    <t>SPB-53218</t>
  </si>
  <si>
    <t>2021-01-20 14:21:23</t>
  </si>
  <si>
    <t>2021-01-20 15:18:12</t>
  </si>
  <si>
    <t>서울체육고등학교 앞</t>
  </si>
  <si>
    <t>SPB-53467</t>
  </si>
  <si>
    <t>2021-01-22 23:38:13</t>
  </si>
  <si>
    <t>신원리베르텔 앞</t>
  </si>
  <si>
    <t>2021-01-22 23:58:29</t>
  </si>
  <si>
    <t>SPB-32087</t>
  </si>
  <si>
    <t>2021-01-24 23:37:50</t>
  </si>
  <si>
    <t>마곡엠밸리4단지 정문</t>
  </si>
  <si>
    <t>2021-01-24 23:47:38</t>
  </si>
  <si>
    <t>SPB-53083</t>
  </si>
  <si>
    <t>2021-01-19 08:41:10</t>
  </si>
  <si>
    <t>2021-01-19 08:47:44</t>
  </si>
  <si>
    <t>면목역 3번출구</t>
  </si>
  <si>
    <t>SPB-54323</t>
  </si>
  <si>
    <t>2021-01-22 07:59:16</t>
  </si>
  <si>
    <t>2021-01-22 08:07:03</t>
  </si>
  <si>
    <t>마곡나루역 5번출구 뒤편</t>
  </si>
  <si>
    <t>SPB-41686</t>
  </si>
  <si>
    <t>2021-01-25 17:45:51</t>
  </si>
  <si>
    <t>롯데캐슬엠파이어 옆</t>
  </si>
  <si>
    <t>2021-01-25 18:26:38</t>
  </si>
  <si>
    <t>SPB-53474</t>
  </si>
  <si>
    <t>2021-01-14 06:53:04</t>
  </si>
  <si>
    <t>2021-01-14 08:49:46</t>
  </si>
  <si>
    <t>SPB-52335</t>
  </si>
  <si>
    <t>2021-01-06 12:47:19</t>
  </si>
  <si>
    <t>서울대입구역 마에스트로</t>
  </si>
  <si>
    <t>2021-01-06 14:26:12</t>
  </si>
  <si>
    <t>등촌2동주민센터</t>
  </si>
  <si>
    <t>SPB-30259</t>
  </si>
  <si>
    <t>2021-01-19 10:56:07</t>
  </si>
  <si>
    <t>2021-01-19 11:01:25</t>
  </si>
  <si>
    <t>SPB-31149</t>
  </si>
  <si>
    <t>2021-01-06 09:34:11</t>
  </si>
  <si>
    <t>대륭포스트타워5차</t>
  </si>
  <si>
    <t>2021-01-06 10:08:02</t>
  </si>
  <si>
    <t>홈플러스 금천점 앞</t>
  </si>
  <si>
    <t>SPB-43860</t>
  </si>
  <si>
    <t>2021-01-08 07:44:44</t>
  </si>
  <si>
    <t>독립문역 3-1번출구</t>
  </si>
  <si>
    <t>2021-01-08 07:49:44</t>
  </si>
  <si>
    <t>경희궁 자이 2단지</t>
  </si>
  <si>
    <t>SPB-39213</t>
  </si>
  <si>
    <t>2021-01-27 12:08:48</t>
  </si>
  <si>
    <t>아크로리버뷰 부지 앞</t>
  </si>
  <si>
    <t>2021-01-27 12:11:18</t>
  </si>
  <si>
    <t>SPB-43333</t>
  </si>
  <si>
    <t>2021-01-19 20:42:04</t>
  </si>
  <si>
    <t>대방역 4번출구</t>
  </si>
  <si>
    <t>2021-01-19 20:55:43</t>
  </si>
  <si>
    <t>SPB-32885</t>
  </si>
  <si>
    <t>2021-01-13 08:24:25</t>
  </si>
  <si>
    <t>용문사 버스정류장</t>
  </si>
  <si>
    <t>2021-01-13 08:50:20</t>
  </si>
  <si>
    <t>제2구민체육센타 앞</t>
  </si>
  <si>
    <t>SPB-51914</t>
  </si>
  <si>
    <t>2021-01-04 12:11:06</t>
  </si>
  <si>
    <t>국민은행 종암동지점 앞</t>
  </si>
  <si>
    <t>2021-01-04 12:25:26</t>
  </si>
  <si>
    <t>SPB-42716</t>
  </si>
  <si>
    <t>2021-01-20 17:34:40</t>
  </si>
  <si>
    <t>2021-01-20 17:47:42</t>
  </si>
  <si>
    <t>멤피스아파트 앞</t>
  </si>
  <si>
    <t>SPB-53086</t>
  </si>
  <si>
    <t>2021-01-11 16:45:04</t>
  </si>
  <si>
    <t>문래역 4번출구 앞</t>
  </si>
  <si>
    <t>2021-01-11 16:55:48</t>
  </si>
  <si>
    <t>SPB-51708</t>
  </si>
  <si>
    <t>2021-01-06 18:49:32</t>
  </si>
  <si>
    <t>2021-01-06 18:52:56</t>
  </si>
  <si>
    <t>마곡역 교차로(2번출구)</t>
  </si>
  <si>
    <t>SPB-37830</t>
  </si>
  <si>
    <t>2021-01-22 21:08:11</t>
  </si>
  <si>
    <t>봉림교 교통섬</t>
  </si>
  <si>
    <t>2021-01-22 21:48:15</t>
  </si>
  <si>
    <t>구일역 1번 출입구 앞</t>
  </si>
  <si>
    <t>SPB-42892</t>
  </si>
  <si>
    <t>2021-01-05 08:45:31</t>
  </si>
  <si>
    <t>북한산보국문역</t>
  </si>
  <si>
    <t>2021-01-05 08:56:22</t>
  </si>
  <si>
    <t>성신여대입구역 5번출구</t>
  </si>
  <si>
    <t>SPB-31502</t>
  </si>
  <si>
    <t>2021-01-07 23:46:15</t>
  </si>
  <si>
    <t>서교동사거리(신)</t>
  </si>
  <si>
    <t>2021-01-07 23:55:54</t>
  </si>
  <si>
    <t>하늘채코오롱아파트 건너편</t>
  </si>
  <si>
    <t>2021-01-23 23:07:05</t>
  </si>
  <si>
    <t>2021-01-23 23:54:28</t>
  </si>
  <si>
    <t>응암1동사무소</t>
  </si>
  <si>
    <t>SPB-54207</t>
  </si>
  <si>
    <t>2021-01-25 14:53:24</t>
  </si>
  <si>
    <t>2021-01-25 16:35:48</t>
  </si>
  <si>
    <t>SPB-52641</t>
  </si>
  <si>
    <t>2021-01-30 19:23:01</t>
  </si>
  <si>
    <t>2021-01-30 19:36:29</t>
  </si>
  <si>
    <t>SPB-51324</t>
  </si>
  <si>
    <t>2021-01-27 09:44:11</t>
  </si>
  <si>
    <t>광운초등학교 앞</t>
  </si>
  <si>
    <t>2021-01-27 09:47:06</t>
  </si>
  <si>
    <t>동해문화예술관앞</t>
  </si>
  <si>
    <t>SPB-31784</t>
  </si>
  <si>
    <t>2021-01-10 16:59:08</t>
  </si>
  <si>
    <t>2021-01-10 17:51:26</t>
  </si>
  <si>
    <t>JK장평타워</t>
  </si>
  <si>
    <t>SPB-33984</t>
  </si>
  <si>
    <t>2021-01-28 00:48:41</t>
  </si>
  <si>
    <t>2021-01-28 01:38:41</t>
  </si>
  <si>
    <t>SPB-31997</t>
  </si>
  <si>
    <t>2021-01-26 16:10:49</t>
  </si>
  <si>
    <t>양재역 11번 출구 앞</t>
  </si>
  <si>
    <t>2021-01-26 17:19:15</t>
  </si>
  <si>
    <t>시민의숲역 1번출구 옆</t>
  </si>
  <si>
    <t>SPB-53773</t>
  </si>
  <si>
    <t>2021-01-20 13:10:34</t>
  </si>
  <si>
    <t>양재시민의숲역 3번출구</t>
  </si>
  <si>
    <t>2021-01-20 13:44:32</t>
  </si>
  <si>
    <t>KT선릉타워</t>
  </si>
  <si>
    <t>SPB-53720</t>
  </si>
  <si>
    <t>2021-01-31 18:03:53</t>
  </si>
  <si>
    <t>광양중학교 앞</t>
  </si>
  <si>
    <t>2021-01-31 19:05:23</t>
  </si>
  <si>
    <t>영동3교 북단(우성캐릭터 앞 보도)</t>
  </si>
  <si>
    <t>SPB-50226</t>
  </si>
  <si>
    <t>2021-01-20 18:06:32</t>
  </si>
  <si>
    <t>대림3동사거리(하나은행)</t>
  </si>
  <si>
    <t>2021-01-20 18:14:35</t>
  </si>
  <si>
    <t>신한은행</t>
  </si>
  <si>
    <t>SPB-52584</t>
  </si>
  <si>
    <t>2021-01-29 17:25:53</t>
  </si>
  <si>
    <t>2021-01-29 17:48:19</t>
  </si>
  <si>
    <t>SPB-31153</t>
  </si>
  <si>
    <t>2021-01-27 08:40:50</t>
  </si>
  <si>
    <t>언남초등학교 앞</t>
  </si>
  <si>
    <t>2021-01-27 08:49:54</t>
  </si>
  <si>
    <t>하나로클럽 양재점 맞은편</t>
  </si>
  <si>
    <t>SPB-51842</t>
  </si>
  <si>
    <t>2021-01-27 13:58:59</t>
  </si>
  <si>
    <t>염창역 3, 4번 출구 사이</t>
  </si>
  <si>
    <t>2021-01-27 14:15:47</t>
  </si>
  <si>
    <t>SPB-31952</t>
  </si>
  <si>
    <t>2021-01-25 18:42:02</t>
  </si>
  <si>
    <t>양천향교역 7번출구앞</t>
  </si>
  <si>
    <t>2021-01-25 18:59:11</t>
  </si>
  <si>
    <t>홈플러스(강서점)</t>
  </si>
  <si>
    <t>SPB-42934</t>
  </si>
  <si>
    <t>2021-01-25 19:50:09</t>
  </si>
  <si>
    <t>여의나루역 1번출구 앞</t>
  </si>
  <si>
    <t>2021-01-25 20:48:16</t>
  </si>
  <si>
    <t>SPB-31936</t>
  </si>
  <si>
    <t>2021-01-15 22:37:43</t>
  </si>
  <si>
    <t>성수역3번출구</t>
  </si>
  <si>
    <t>2021-01-15 23:07:56</t>
  </si>
  <si>
    <t>자양사거리 광진아크로텔 앞</t>
  </si>
  <si>
    <t>SPB-36165</t>
  </si>
  <si>
    <t>2021-01-31 18:46:04</t>
  </si>
  <si>
    <t>삼각지 자이아파트</t>
  </si>
  <si>
    <t>2021-01-31 19:00:56</t>
  </si>
  <si>
    <t>브라운스톤 남산아파트</t>
  </si>
  <si>
    <t>SPB-51259</t>
  </si>
  <si>
    <t>2021-01-13 14:56:31</t>
  </si>
  <si>
    <t>2021-01-13 15:13:23</t>
  </si>
  <si>
    <t>SPB-44904</t>
  </si>
  <si>
    <t>2021-01-15 19:16:49</t>
  </si>
  <si>
    <t>2021-01-15 19:43:44</t>
  </si>
  <si>
    <t>연신내역 4번출구</t>
  </si>
  <si>
    <t>SPB-50143</t>
  </si>
  <si>
    <t>2021-01-12 07:52:00</t>
  </si>
  <si>
    <t>2021-01-12 07:55:14</t>
  </si>
  <si>
    <t>세종사이버대학교</t>
  </si>
  <si>
    <t>SPB-41995</t>
  </si>
  <si>
    <t>2021-01-25 10:02:21</t>
  </si>
  <si>
    <t>자양중앙나들목</t>
  </si>
  <si>
    <t>2021-01-25 10:36:00</t>
  </si>
  <si>
    <t>SPB-30779</t>
  </si>
  <si>
    <t>2021-01-20 11:05:33</t>
  </si>
  <si>
    <t>강동경찰서</t>
  </si>
  <si>
    <t>2021-01-20 12:34:20</t>
  </si>
  <si>
    <t>SPB-20010</t>
  </si>
  <si>
    <t>2021-01-15 22:34:44</t>
  </si>
  <si>
    <t>센서텍㈜</t>
  </si>
  <si>
    <t>2021-01-15 22:42:13</t>
  </si>
  <si>
    <t>SPB-37889</t>
  </si>
  <si>
    <t>2021-01-25 21:05:43</t>
  </si>
  <si>
    <t>2021-01-25 21:25:10</t>
  </si>
  <si>
    <t>SPB-51585</t>
  </si>
  <si>
    <t>2021-01-23 13:51:18</t>
  </si>
  <si>
    <t>청량리역 4번 5번출구 사이</t>
  </si>
  <si>
    <t>2021-01-23 14:08:44</t>
  </si>
  <si>
    <t>SPB-35872</t>
  </si>
  <si>
    <t>2021-01-27 07:13:59</t>
  </si>
  <si>
    <t>광진광장 교통섬</t>
  </si>
  <si>
    <t>2021-01-27 07:21:09</t>
  </si>
  <si>
    <t>SPB-51592</t>
  </si>
  <si>
    <t>2021-01-29 08:25:32</t>
  </si>
  <si>
    <t>2021-01-29 08:28:49</t>
  </si>
  <si>
    <t>등촌역 7번출구</t>
  </si>
  <si>
    <t>SPB-52294</t>
  </si>
  <si>
    <t>2021-01-18 06:52:36</t>
  </si>
  <si>
    <t>2021-01-18 06:56:35</t>
  </si>
  <si>
    <t>코오롱One&amp;Only타워</t>
  </si>
  <si>
    <t>SPB-31406</t>
  </si>
  <si>
    <t>2021-01-02 18:58:41</t>
  </si>
  <si>
    <t>강서구청사거리(부민병원)</t>
  </si>
  <si>
    <t>2021-01-02 20:30:21</t>
  </si>
  <si>
    <t>SPB-41905</t>
  </si>
  <si>
    <t>2021-01-30 23:40:56</t>
  </si>
  <si>
    <t>신방화역환승주차장</t>
  </si>
  <si>
    <t>2021-01-30 23:55:29</t>
  </si>
  <si>
    <t>마곡수명산파크5-6단지</t>
  </si>
  <si>
    <t>SPB-53352</t>
  </si>
  <si>
    <t>2021-01-06 07:48:02</t>
  </si>
  <si>
    <t>2021-01-06 09:13:58</t>
  </si>
  <si>
    <t>삼성광나루아파트 버스정류장</t>
  </si>
  <si>
    <t>SPB-41401</t>
  </si>
  <si>
    <t>2021-01-01 17:56:55</t>
  </si>
  <si>
    <t>2021-01-01 18:21:18</t>
  </si>
  <si>
    <t>SPB-42888</t>
  </si>
  <si>
    <t>2021-01-12 19:13:30</t>
  </si>
  <si>
    <t>2021-01-12 19:27:56</t>
  </si>
  <si>
    <t>SPB-52219</t>
  </si>
  <si>
    <t>2021-01-26 08:29:30</t>
  </si>
  <si>
    <t>2021-01-26 08:36:57</t>
  </si>
  <si>
    <t>SPB-32573</t>
  </si>
  <si>
    <t>2021-01-25 17:37:12</t>
  </si>
  <si>
    <t>마포역 2번출구 뒤</t>
  </si>
  <si>
    <t>2021-01-25 18:15:45</t>
  </si>
  <si>
    <t>SPB-31412</t>
  </si>
  <si>
    <t>2021-01-24 04:05:31</t>
  </si>
  <si>
    <t>면목 대원칸타빌아파트</t>
  </si>
  <si>
    <t>2021-01-24 04:46:16</t>
  </si>
  <si>
    <t>SPB-42753</t>
  </si>
  <si>
    <t>2021-01-25 09:37:47</t>
  </si>
  <si>
    <t>충북 미래관</t>
  </si>
  <si>
    <t>2021-01-25 09:47:40</t>
  </si>
  <si>
    <t>국회의사당역 3번출구 옆</t>
  </si>
  <si>
    <t>SPB-50267</t>
  </si>
  <si>
    <t>2021-01-30 14:50:32</t>
  </si>
  <si>
    <t>도림천역 1번 출구 앞</t>
  </si>
  <si>
    <t>2021-01-30 15:37:13</t>
  </si>
  <si>
    <t>오정초교 앞 보도육교</t>
  </si>
  <si>
    <t>SPB-34488</t>
  </si>
  <si>
    <t>2021-01-18 08:39:59</t>
  </si>
  <si>
    <t>서울시립대 앞</t>
  </si>
  <si>
    <t>2021-01-18 08:58:19</t>
  </si>
  <si>
    <t>SPB-53405</t>
  </si>
  <si>
    <t>2021-01-22 21:36:59</t>
  </si>
  <si>
    <t>화양 APT(횡단보도 옆)</t>
  </si>
  <si>
    <t>2021-01-22 22:17:09</t>
  </si>
  <si>
    <t>SPB-37276</t>
  </si>
  <si>
    <t>2021-01-06 14:14:07</t>
  </si>
  <si>
    <t>일진아이윌아파트 옆</t>
  </si>
  <si>
    <t>2021-01-06 14:45:59</t>
  </si>
  <si>
    <t>SPB-35524</t>
  </si>
  <si>
    <t>2021-01-25 20:01:02</t>
  </si>
  <si>
    <t>마천금호어울림 1차아파트 건너편</t>
  </si>
  <si>
    <t>2021-01-25 20:26:10</t>
  </si>
  <si>
    <t>SPB-53683</t>
  </si>
  <si>
    <t>2021-01-27 21:14:30</t>
  </si>
  <si>
    <t>2021-01-27 21:29:45</t>
  </si>
  <si>
    <t>뚝섬역 1번 출구 옆</t>
  </si>
  <si>
    <t>SPB-50508</t>
  </si>
  <si>
    <t>2021-01-11 15:09:05</t>
  </si>
  <si>
    <t>2021-01-11 15:57:14</t>
  </si>
  <si>
    <t>SPB-53670</t>
  </si>
  <si>
    <t>2021-01-27 15:08:11</t>
  </si>
  <si>
    <t>2021-01-27 15:18:58</t>
  </si>
  <si>
    <t>목동사거리 부근</t>
  </si>
  <si>
    <t>SPB-43594</t>
  </si>
  <si>
    <t>2021-01-18 08:13:07</t>
  </si>
  <si>
    <t>2021-01-18 08:26:38</t>
  </si>
  <si>
    <t>SPB-53678</t>
  </si>
  <si>
    <t>2021-01-13 08:35:37</t>
  </si>
  <si>
    <t>구 서부경찰서 건너편</t>
  </si>
  <si>
    <t>2021-01-13 09:00:34</t>
  </si>
  <si>
    <t>SPB-36844</t>
  </si>
  <si>
    <t>2021-01-15 22:33:43</t>
  </si>
  <si>
    <t>경희궁 자이 3단지</t>
  </si>
  <si>
    <t>2021-01-15 22:39:11</t>
  </si>
  <si>
    <t>독립문역 사거리</t>
  </si>
  <si>
    <t>SPB-44992</t>
  </si>
  <si>
    <t>2021-01-23 22:27:13</t>
  </si>
  <si>
    <t>삼각산동 주민센터</t>
  </si>
  <si>
    <t>2021-01-23 22:40:59</t>
  </si>
  <si>
    <t>하월곡동 광명비전교회 앞</t>
  </si>
  <si>
    <t>SPB-33451</t>
  </si>
  <si>
    <t>2021-01-19 08:45:29</t>
  </si>
  <si>
    <t>(구)합정동 주민센터</t>
  </si>
  <si>
    <t>2021-01-19 09:05:42</t>
  </si>
  <si>
    <t>신촌역(2호선) 7번출구 앞</t>
  </si>
  <si>
    <t>SPB-52043</t>
  </si>
  <si>
    <t>2021-01-22 12:51:25</t>
  </si>
  <si>
    <t>2021-01-22 13:01:29</t>
  </si>
  <si>
    <t>자양나들목</t>
  </si>
  <si>
    <t>SPB-34015</t>
  </si>
  <si>
    <t>2021-01-30 00:21:00</t>
  </si>
  <si>
    <t>2021-01-30 00:35:33</t>
  </si>
  <si>
    <t>불광역 2번출구</t>
  </si>
  <si>
    <t>SPB-54120</t>
  </si>
  <si>
    <t>2021-01-22 04:29:59</t>
  </si>
  <si>
    <t>창신역2번 출구</t>
  </si>
  <si>
    <t>2021-01-22 04:51:02</t>
  </si>
  <si>
    <t>SPB-53687</t>
  </si>
  <si>
    <t>2021-01-14 15:37:00</t>
  </si>
  <si>
    <t>2021-01-14 15:44:48</t>
  </si>
  <si>
    <t>신논현타워 앞</t>
  </si>
  <si>
    <t>SPB-30901</t>
  </si>
  <si>
    <t>2021-01-05 15:56:40</t>
  </si>
  <si>
    <t>2021-01-05 16:22:33</t>
  </si>
  <si>
    <t>곰달래사거리</t>
  </si>
  <si>
    <t>SPB-50646</t>
  </si>
  <si>
    <t>2021-01-29 17:03:50</t>
  </si>
  <si>
    <t>새솔초등학교</t>
  </si>
  <si>
    <t>2021-01-29 17:14:31</t>
  </si>
  <si>
    <t>봉화산역 5번출구 뒤</t>
  </si>
  <si>
    <t>SPB-36183</t>
  </si>
  <si>
    <t>2021-01-23 16:17:49</t>
  </si>
  <si>
    <t>하나은행 방배동지점 앞</t>
  </si>
  <si>
    <t>2021-01-23 18:38:05</t>
  </si>
  <si>
    <t>SPB-53508</t>
  </si>
  <si>
    <t>2021-01-30 21:11:27</t>
  </si>
  <si>
    <t>세운스퀘어 앞</t>
  </si>
  <si>
    <t>2021-01-30 21:19:31</t>
  </si>
  <si>
    <t>SPB-31714</t>
  </si>
  <si>
    <t>2021-01-05 17:36:06</t>
  </si>
  <si>
    <t>2021-01-05 17:59:05</t>
  </si>
  <si>
    <t>더케이호텔 입구(양재2)</t>
  </si>
  <si>
    <t>SPB-44285</t>
  </si>
  <si>
    <t>2021-01-23 12:14:47</t>
  </si>
  <si>
    <t>방학사거리 (봄마당 앞)</t>
  </si>
  <si>
    <t>2021-01-23 12:58:43</t>
  </si>
  <si>
    <t>SPB-41432</t>
  </si>
  <si>
    <t>2021-01-27 16:03:40</t>
  </si>
  <si>
    <t>우장산역 1번출구옆(우장산아이파크105동앞)</t>
  </si>
  <si>
    <t>2021-01-27 17:00:42</t>
  </si>
  <si>
    <t>발산역 6번 출구 뒤</t>
  </si>
  <si>
    <t>SPB-31374</t>
  </si>
  <si>
    <t>2021-01-19 08:46:30</t>
  </si>
  <si>
    <t>2021-01-19 08:52:29</t>
  </si>
  <si>
    <t>SPB-51395</t>
  </si>
  <si>
    <t>2021-01-12 09:50:18</t>
  </si>
  <si>
    <t>여의도초교 앞</t>
  </si>
  <si>
    <t>2021-01-12 09:54:54</t>
  </si>
  <si>
    <t>SPB-31684</t>
  </si>
  <si>
    <t>2021-01-31 17:42:00</t>
  </si>
  <si>
    <t>독산보도육교 앞 자전거 보관소</t>
  </si>
  <si>
    <t>2021-01-31 19:06:49</t>
  </si>
  <si>
    <t>2021-01-06 10:15:47</t>
  </si>
  <si>
    <t>2021-01-06 10:29:53</t>
  </si>
  <si>
    <t>SPB-37014</t>
  </si>
  <si>
    <t>2021-01-28 23:38:22</t>
  </si>
  <si>
    <t>개봉역 1번 출구 자전거보관서쪽</t>
  </si>
  <si>
    <t>2021-01-28 23:43:18</t>
  </si>
  <si>
    <t>신세기아파트 앞</t>
  </si>
  <si>
    <t>SPB-54102</t>
  </si>
  <si>
    <t>2021-01-05 21:53:05</t>
  </si>
  <si>
    <t>강서구립등빛도서관</t>
  </si>
  <si>
    <t>2021-01-05 22:25:12</t>
  </si>
  <si>
    <t>SPB-30116</t>
  </si>
  <si>
    <t>2021-01-14 16:11:10</t>
  </si>
  <si>
    <t>2021-01-14 17:15:47</t>
  </si>
  <si>
    <t>SPB-54211</t>
  </si>
  <si>
    <t>2021-01-11 16:14:39</t>
  </si>
  <si>
    <t>용산역 맞은편</t>
  </si>
  <si>
    <t>2021-01-11 16:30:31</t>
  </si>
  <si>
    <t>노들섬 서측 앞</t>
  </si>
  <si>
    <t>SPB-36129</t>
  </si>
  <si>
    <t>2021-01-21 06:03:49</t>
  </si>
  <si>
    <t>재동초교 앞 삼거리</t>
  </si>
  <si>
    <t>2021-01-21 06:12:36</t>
  </si>
  <si>
    <t>종로3가역 2번출구 뒤</t>
  </si>
  <si>
    <t>SPB-51928</t>
  </si>
  <si>
    <t>2021-01-10 13:33:35</t>
  </si>
  <si>
    <t>마포역 4번출구 뒤</t>
  </si>
  <si>
    <t>2021-01-10 14:12:21</t>
  </si>
  <si>
    <t>삼일교(시그니쳐 타워)</t>
  </si>
  <si>
    <t>SPB-52526</t>
  </si>
  <si>
    <t>2021-01-24 11:30:47</t>
  </si>
  <si>
    <t>2021-01-24 12:26:14</t>
  </si>
  <si>
    <t>SPB-33402</t>
  </si>
  <si>
    <t>2021-01-10 14:52:22</t>
  </si>
  <si>
    <t>2021-01-10 15:10:57</t>
  </si>
  <si>
    <t>SPB-34208</t>
  </si>
  <si>
    <t>2021-01-04 11:47:29</t>
  </si>
  <si>
    <t>2021-01-04 12:01:52</t>
  </si>
  <si>
    <t>SPB-50475</t>
  </si>
  <si>
    <t>2021-01-23 01:22:30</t>
  </si>
  <si>
    <t>2021-01-23 01:35:22</t>
  </si>
  <si>
    <t>가재울 초등학교</t>
  </si>
  <si>
    <t>SPB-32760</t>
  </si>
  <si>
    <t>2021-01-16 20:55:24</t>
  </si>
  <si>
    <t>성신여대입구역 3번출구 앞</t>
  </si>
  <si>
    <t>2021-01-16 21:05:00</t>
  </si>
  <si>
    <t>SPB-52149</t>
  </si>
  <si>
    <t>2021-01-17 14:53:40</t>
  </si>
  <si>
    <t>빕스 대방점 앞</t>
  </si>
  <si>
    <t>2021-01-17 15:05:00</t>
  </si>
  <si>
    <t>강남중학교 앞</t>
  </si>
  <si>
    <t>SPB-30487</t>
  </si>
  <si>
    <t>2021-01-28 17:46:42</t>
  </si>
  <si>
    <t>2021-01-28 18:06:27</t>
  </si>
  <si>
    <t>SPB-53368</t>
  </si>
  <si>
    <t>2021-01-24 14:42:44</t>
  </si>
  <si>
    <t>산업은행 앞</t>
  </si>
  <si>
    <t>2021-01-24 15:44:55</t>
  </si>
  <si>
    <t>2021-01-04 00:26:30</t>
  </si>
  <si>
    <t>2021-01-04 00:52:17</t>
  </si>
  <si>
    <t>명덕고교입구(영종빌딩)</t>
  </si>
  <si>
    <t>SPB-52544</t>
  </si>
  <si>
    <t>2021-01-20 19:42:15</t>
  </si>
  <si>
    <t>신설동역 11번출구 뒤</t>
  </si>
  <si>
    <t>2021-01-20 19:50:22</t>
  </si>
  <si>
    <t>SPB-31930</t>
  </si>
  <si>
    <t>2021-01-15 17:11:24</t>
  </si>
  <si>
    <t>선유도역 3번출구 앞</t>
  </si>
  <si>
    <t>2021-01-15 17:46:25</t>
  </si>
  <si>
    <t>개봉아이파크아파트 앞</t>
  </si>
  <si>
    <t>SPB-42369</t>
  </si>
  <si>
    <t>2021-01-25 17:21:39</t>
  </si>
  <si>
    <t>금융감독원 앞</t>
  </si>
  <si>
    <t>2021-01-25 17:35:22</t>
  </si>
  <si>
    <t>SPB-44497</t>
  </si>
  <si>
    <t>2021-01-25 18:18:22</t>
  </si>
  <si>
    <t>송파역 4번출구</t>
  </si>
  <si>
    <t>2021-01-25 18:46:23</t>
  </si>
  <si>
    <t>방이역 1번출구</t>
  </si>
  <si>
    <t>SPB-30014</t>
  </si>
  <si>
    <t>2021-01-27 17:42:55</t>
  </si>
  <si>
    <t>서울디지털운동장 앞</t>
  </si>
  <si>
    <t>2021-01-27 18:10:44</t>
  </si>
  <si>
    <t>SPB-53321</t>
  </si>
  <si>
    <t>2021-01-28 08:06:33</t>
  </si>
  <si>
    <t>맥도날드(길동)</t>
  </si>
  <si>
    <t>2021-01-28 08:17:03</t>
  </si>
  <si>
    <t>SPB-39865</t>
  </si>
  <si>
    <t>2021-01-04 01:07:06</t>
  </si>
  <si>
    <t>K+ 타워 앞</t>
  </si>
  <si>
    <t>2021-01-04 01:21:26</t>
  </si>
  <si>
    <t>신사동 가로수길 입구</t>
  </si>
  <si>
    <t>2021-01-11 19:04:54</t>
  </si>
  <si>
    <t>2021-01-11 19:26:20</t>
  </si>
  <si>
    <t>화곡역 1번 출구 앞</t>
  </si>
  <si>
    <t>2021-01-30 16:02:20</t>
  </si>
  <si>
    <t>2021-01-30 17:11:35</t>
  </si>
  <si>
    <t>오목교역 7번출구 앞</t>
  </si>
  <si>
    <t>SPB-53327</t>
  </si>
  <si>
    <t>2021-01-21 10:33:55</t>
  </si>
  <si>
    <t>서울대입구역 5번출구</t>
  </si>
  <si>
    <t>2021-01-21 12:20:18</t>
  </si>
  <si>
    <t>양녕로 입구</t>
  </si>
  <si>
    <t>SPB-31998</t>
  </si>
  <si>
    <t>2021-01-26 18:18:34</t>
  </si>
  <si>
    <t>2021-01-26 18:28:01</t>
  </si>
  <si>
    <t>대륭포스트타워6차 앞</t>
  </si>
  <si>
    <t>SPB-51827</t>
  </si>
  <si>
    <t>2021-01-01 14:35:23</t>
  </si>
  <si>
    <t>양지시장 (용성약국앞) 입구</t>
  </si>
  <si>
    <t>2021-01-01 15:36:39</t>
  </si>
  <si>
    <t>SPB-43803</t>
  </si>
  <si>
    <t>2021-01-23 17:13:45</t>
  </si>
  <si>
    <t>당현천근린공원</t>
  </si>
  <si>
    <t>2021-01-23 17:23:43</t>
  </si>
  <si>
    <t>상계역중앙시장</t>
  </si>
  <si>
    <t>SPB-32726</t>
  </si>
  <si>
    <t>2021-01-19 02:40:56</t>
  </si>
  <si>
    <t>생명의 전화 종합복지관 앞 교차로</t>
  </si>
  <si>
    <t>2021-01-19 02:53:45</t>
  </si>
  <si>
    <t>석계역 5번출구 건너편</t>
  </si>
  <si>
    <t>SPB-53098</t>
  </si>
  <si>
    <t>2021-01-04 16:32:21</t>
  </si>
  <si>
    <t>중곡사거리(국민은행)</t>
  </si>
  <si>
    <t>2021-01-04 18:00:46</t>
  </si>
  <si>
    <t>SPB-80137</t>
  </si>
  <si>
    <t>2021-01-03 05:01:31</t>
  </si>
  <si>
    <t>서울 상운차량</t>
  </si>
  <si>
    <t>2021-01-03 05:08:55</t>
  </si>
  <si>
    <t>쌍용아파트</t>
  </si>
  <si>
    <t>SPB-53210</t>
  </si>
  <si>
    <t>2021-01-01 16:23:20</t>
  </si>
  <si>
    <t>홍남교 두바퀴쉼터</t>
  </si>
  <si>
    <t>2021-01-01 18:10:21</t>
  </si>
  <si>
    <t>SPB-30022</t>
  </si>
  <si>
    <t>2021-01-10 15:58:11</t>
  </si>
  <si>
    <t>현대6차 아파트</t>
  </si>
  <si>
    <t>2021-01-10 16:05:21</t>
  </si>
  <si>
    <t>SPB-52905</t>
  </si>
  <si>
    <t>2021-01-08 13:39:34</t>
  </si>
  <si>
    <t>석계역 문화광장 내 자전거 보관소</t>
  </si>
  <si>
    <t>2021-01-08 14:40:29</t>
  </si>
  <si>
    <t>SPB-30523</t>
  </si>
  <si>
    <t>2021-01-15 21:49:52</t>
  </si>
  <si>
    <t>2021-01-15 22:17:15</t>
  </si>
  <si>
    <t>SPB-42696</t>
  </si>
  <si>
    <t>2021-01-29 19:53:19</t>
  </si>
  <si>
    <t>2021-01-29 20:01:12</t>
  </si>
  <si>
    <t>여흥레이크빌 앞 (석촌호수 까페거리)</t>
  </si>
  <si>
    <t>SPB-54164</t>
  </si>
  <si>
    <t>2021-01-18 15:51:34</t>
  </si>
  <si>
    <t>청량리 기업은행 앞</t>
  </si>
  <si>
    <t>2021-01-18 16:15:45</t>
  </si>
  <si>
    <t>SPB-32232</t>
  </si>
  <si>
    <t>2021-01-24 16:13:57</t>
  </si>
  <si>
    <t>2021-01-24 17:05:28</t>
  </si>
  <si>
    <t>SPB-53833</t>
  </si>
  <si>
    <t>2021-01-26 20:57:21</t>
  </si>
  <si>
    <t>신월사거리</t>
  </si>
  <si>
    <t>2021-01-26 21:36:47</t>
  </si>
  <si>
    <t>방화역 4번출구앞</t>
  </si>
  <si>
    <t>SPB-36113</t>
  </si>
  <si>
    <t>2021-01-18 14:24:00</t>
  </si>
  <si>
    <t>2021-01-18 14:39:15</t>
  </si>
  <si>
    <t>SPB-31970</t>
  </si>
  <si>
    <t>2021-01-24 12:24:14</t>
  </si>
  <si>
    <t>2021-01-24 12:59:10</t>
  </si>
  <si>
    <t>SPB-52007</t>
  </si>
  <si>
    <t>2021-01-24 19:03:40</t>
  </si>
  <si>
    <t>KT 노원점 건물 앞</t>
  </si>
  <si>
    <t>2021-01-24 19:30:39</t>
  </si>
  <si>
    <t>대진고등학교</t>
  </si>
  <si>
    <t>SPB-39691</t>
  </si>
  <si>
    <t>2021-01-05 09:23:41</t>
  </si>
  <si>
    <t>둔촌역 3번 출입구</t>
  </si>
  <si>
    <t>2021-01-05 09:45:11</t>
  </si>
  <si>
    <t>송파구청 교차로</t>
  </si>
  <si>
    <t>SPB-53652</t>
  </si>
  <si>
    <t>2021-01-14 18:14:37</t>
  </si>
  <si>
    <t>2021-01-14 18:19:14</t>
  </si>
  <si>
    <t>대림아파트 사거리</t>
  </si>
  <si>
    <t>SPB-24743</t>
  </si>
  <si>
    <t>2021-01-04 21:18:32</t>
  </si>
  <si>
    <t>염창역 1번 출구</t>
  </si>
  <si>
    <t>2021-01-04 21:22:27</t>
  </si>
  <si>
    <t>염창동 새마을금고 건너편 (모닝글로리)</t>
  </si>
  <si>
    <t>SPB-51739</t>
  </si>
  <si>
    <t>2021-01-25 15:36:51</t>
  </si>
  <si>
    <t>동일로 지하차도</t>
  </si>
  <si>
    <t>2021-01-25 15:42:01</t>
  </si>
  <si>
    <t>중화역 2번출구</t>
  </si>
  <si>
    <t>SPB-53854</t>
  </si>
  <si>
    <t>2021-01-02 15:16:32</t>
  </si>
  <si>
    <t>석촌호수 서호사거리</t>
  </si>
  <si>
    <t>2021-01-02 15:22:43</t>
  </si>
  <si>
    <t>방이삼거리</t>
  </si>
  <si>
    <t>SPB-51261</t>
  </si>
  <si>
    <t>2021-01-24 21:40:27</t>
  </si>
  <si>
    <t>어린이대공원역 3번출구 앞</t>
  </si>
  <si>
    <t>2021-01-24 22:31:14</t>
  </si>
  <si>
    <t>성신여대입구 교차로</t>
  </si>
  <si>
    <t>SPB-52932</t>
  </si>
  <si>
    <t>2021-01-10 22:39:17</t>
  </si>
  <si>
    <t>반포1동 서초빌딩 앞</t>
  </si>
  <si>
    <t>2021-01-10 22:41:44</t>
  </si>
  <si>
    <t>SPB-53268</t>
  </si>
  <si>
    <t>2021-01-30 20:59:02</t>
  </si>
  <si>
    <t>장승배기역 5번출구</t>
  </si>
  <si>
    <t>2021-01-30 21:24:53</t>
  </si>
  <si>
    <t>양문교회 앞</t>
  </si>
  <si>
    <t>SPB-36672</t>
  </si>
  <si>
    <t>2021-01-12 07:30:53</t>
  </si>
  <si>
    <t>충정로역 7번출구 아래</t>
  </si>
  <si>
    <t>2021-01-12 07:36:01</t>
  </si>
  <si>
    <t>북아현 치안센터 인근</t>
  </si>
  <si>
    <t>SPB-53746</t>
  </si>
  <si>
    <t>2021-01-19 16:01:23</t>
  </si>
  <si>
    <t>서강대 후문 옆</t>
  </si>
  <si>
    <t>2021-01-19 16:42:00</t>
  </si>
  <si>
    <t>SPB-50696</t>
  </si>
  <si>
    <t>2021-01-03 10:51:26</t>
  </si>
  <si>
    <t>금란주차장 앞</t>
  </si>
  <si>
    <t>2021-01-03 11:03:01</t>
  </si>
  <si>
    <t>중화빌딩 앞 (동부시장)</t>
  </si>
  <si>
    <t>SPB-30573</t>
  </si>
  <si>
    <t>2021-01-04 18:06:08</t>
  </si>
  <si>
    <t>도곡1동 주민센터 교차로</t>
  </si>
  <si>
    <t>2021-01-04 18:26:49</t>
  </si>
  <si>
    <t>SPB-52630</t>
  </si>
  <si>
    <t>2021-01-16 20:09:38</t>
  </si>
  <si>
    <t>올림픽공원사거리(선수촌아파트)</t>
  </si>
  <si>
    <t>2021-01-16 20:21:12</t>
  </si>
  <si>
    <t>SPB-52363</t>
  </si>
  <si>
    <t>2021-01-14 21:54:14</t>
  </si>
  <si>
    <t>청계8가사거리 부근</t>
  </si>
  <si>
    <t>2021-01-14 22:15:14</t>
  </si>
  <si>
    <t>SPB-42359</t>
  </si>
  <si>
    <t>2021-01-28 17:01:31</t>
  </si>
  <si>
    <t>삼호물산버스정류장(23370) 옆</t>
  </si>
  <si>
    <t>2021-01-28 17:19:10</t>
  </si>
  <si>
    <t>역삼동 디오슈페리움 (우성아파트 사거리)</t>
  </si>
  <si>
    <t>SPB-33048</t>
  </si>
  <si>
    <t>2021-01-09 18:00:25</t>
  </si>
  <si>
    <t>광진 캠퍼스시티</t>
  </si>
  <si>
    <t>2021-01-09 18:46:11</t>
  </si>
  <si>
    <t>SPB-51234</t>
  </si>
  <si>
    <t>2021-01-10 18:51:28</t>
  </si>
  <si>
    <t>가양나들목</t>
  </si>
  <si>
    <t>2021-01-10 19:02:16</t>
  </si>
  <si>
    <t>강서한강자이타워 앞</t>
  </si>
  <si>
    <t>SPB-40705</t>
  </si>
  <si>
    <t>2021-01-20 17:08:38</t>
  </si>
  <si>
    <t>도봉구민회관</t>
  </si>
  <si>
    <t>2021-01-20 17:12:41</t>
  </si>
  <si>
    <t>쌍문역 1번 출구(양산부인과 빌딩)</t>
  </si>
  <si>
    <t>2021-01-14 19:02:12</t>
  </si>
  <si>
    <t>2021-01-14 20:04:48</t>
  </si>
  <si>
    <t>홍대입구역 8번출구 앞</t>
  </si>
  <si>
    <t>SPB-43626</t>
  </si>
  <si>
    <t>2021-01-17 10:29:11</t>
  </si>
  <si>
    <t>한성대7번출구 앞</t>
  </si>
  <si>
    <t>2021-01-17 10:33:23</t>
  </si>
  <si>
    <t>SPB-51008</t>
  </si>
  <si>
    <t>2021-01-27 08:01:01</t>
  </si>
  <si>
    <t>석관동주민센터 앞</t>
  </si>
  <si>
    <t>2021-01-27 08:27:05</t>
  </si>
  <si>
    <t>중계동 을지중학교</t>
  </si>
  <si>
    <t>SPB-37614</t>
  </si>
  <si>
    <t>2021-01-20 21:34:56</t>
  </si>
  <si>
    <t>2021-01-20 21:40:00</t>
  </si>
  <si>
    <t>우장산역 3번출구</t>
  </si>
  <si>
    <t>SPB-51879</t>
  </si>
  <si>
    <t>2021-01-24 10:05:26</t>
  </si>
  <si>
    <t>봉원고가차도 밑</t>
  </si>
  <si>
    <t>2021-01-24 10:29:28</t>
  </si>
  <si>
    <t>연세로 명물길</t>
  </si>
  <si>
    <t>SPB-40045</t>
  </si>
  <si>
    <t>2021-01-22 22:48:39</t>
  </si>
  <si>
    <t>이수역9번출구(맥도날드)</t>
  </si>
  <si>
    <t>2021-01-22 23:10:53</t>
  </si>
  <si>
    <t>SPB-53088</t>
  </si>
  <si>
    <t>2021-01-27 00:35:30</t>
  </si>
  <si>
    <t>2021-01-27 01:21:33</t>
  </si>
  <si>
    <t>SPB-37361</t>
  </si>
  <si>
    <t>2021-01-24 11:20:07</t>
  </si>
  <si>
    <t>송파파인타운 7단지</t>
  </si>
  <si>
    <t>2021-01-24 11:49:09</t>
  </si>
  <si>
    <t>송파학사 옆</t>
  </si>
  <si>
    <t>SPB-50237</t>
  </si>
  <si>
    <t>2021-01-14 01:42:30</t>
  </si>
  <si>
    <t>2021-01-14 02:09:34</t>
  </si>
  <si>
    <t>SPB-42251</t>
  </si>
  <si>
    <t>2021-01-14 16:55:11</t>
  </si>
  <si>
    <t>2021-01-14 17:00:23</t>
  </si>
  <si>
    <t>SPB-39228</t>
  </si>
  <si>
    <t>2021-01-25 19:32:16</t>
  </si>
  <si>
    <t>종로4가 사거리</t>
  </si>
  <si>
    <t>2021-01-25 19:43:08</t>
  </si>
  <si>
    <t>성대입구 사거리</t>
  </si>
  <si>
    <t>SPB-30158</t>
  </si>
  <si>
    <t>2021-01-19 19:26:36</t>
  </si>
  <si>
    <t>구파발역 환승센터</t>
  </si>
  <si>
    <t>2021-01-19 19:33:30</t>
  </si>
  <si>
    <t>은평뉴타운 아이파크</t>
  </si>
  <si>
    <t>SPB-52653</t>
  </si>
  <si>
    <t>2021-01-06 18:53:54</t>
  </si>
  <si>
    <t>뚝섬 유원지역</t>
  </si>
  <si>
    <t>2021-01-06 19:30:07</t>
  </si>
  <si>
    <t>SPB-35555</t>
  </si>
  <si>
    <t>2021-01-11 08:05:35</t>
  </si>
  <si>
    <t>2021-01-11 08:27:35</t>
  </si>
  <si>
    <t>양서중학교 옆</t>
  </si>
  <si>
    <t>SPB-53741</t>
  </si>
  <si>
    <t>2021-01-22 16:26:57</t>
  </si>
  <si>
    <t>한강초교보도육교 앞</t>
  </si>
  <si>
    <t>2021-01-22 16:58:38</t>
  </si>
  <si>
    <t>종각역 1번출구 앞</t>
  </si>
  <si>
    <t>SPB-52586</t>
  </si>
  <si>
    <t>2021-01-28 15:01:03</t>
  </si>
  <si>
    <t>홍익병원앞 교차로</t>
  </si>
  <si>
    <t>2021-01-28 16:48:03</t>
  </si>
  <si>
    <t>서울시 도로환경관리센터</t>
  </si>
  <si>
    <t>SPB-41508</t>
  </si>
  <si>
    <t>2021-01-30 20:07:17</t>
  </si>
  <si>
    <t>다산 어린이공원</t>
  </si>
  <si>
    <t>2021-01-30 20:26:23</t>
  </si>
  <si>
    <t>SPB-30347</t>
  </si>
  <si>
    <t>2021-01-13 18:11:10</t>
  </si>
  <si>
    <t>2021-01-13 18:51:38</t>
  </si>
  <si>
    <t>SPB-53668</t>
  </si>
  <si>
    <t>2021-01-06 14:30:26</t>
  </si>
  <si>
    <t>2021-01-06 14:37:47</t>
  </si>
  <si>
    <t>SPB-44702</t>
  </si>
  <si>
    <t>2021-01-06 10:04:07</t>
  </si>
  <si>
    <t>2021-01-06 10:12:55</t>
  </si>
  <si>
    <t>SPB-51478</t>
  </si>
  <si>
    <t>2021-01-23 12:10:39</t>
  </si>
  <si>
    <t>2021-01-23 12:47:16</t>
  </si>
  <si>
    <t>SPB-36544</t>
  </si>
  <si>
    <t>2021-01-05 08:22:32</t>
  </si>
  <si>
    <t>2021-01-05 08:31:28</t>
  </si>
  <si>
    <t>SPB-37516</t>
  </si>
  <si>
    <t>2021-01-18 19:52:06</t>
  </si>
  <si>
    <t>2021-01-18 20:06:29</t>
  </si>
  <si>
    <t>SPB-51069</t>
  </si>
  <si>
    <t>2021-01-15 19:18:21</t>
  </si>
  <si>
    <t>성복교회 앞 (장평교 아래)</t>
  </si>
  <si>
    <t>2021-01-15 19:33:11</t>
  </si>
  <si>
    <t>늘푸른공원 앞</t>
  </si>
  <si>
    <t>SPB-54251</t>
  </si>
  <si>
    <t>2021-01-31 13:54:17</t>
  </si>
  <si>
    <t>2021-01-31 14:15:34</t>
  </si>
  <si>
    <t>SPB-54025</t>
  </si>
  <si>
    <t>2021-01-15 17:49:20</t>
  </si>
  <si>
    <t>구의아리수정수센터앞</t>
  </si>
  <si>
    <t>2021-01-15 18:49:20</t>
  </si>
  <si>
    <t>SPB-53536</t>
  </si>
  <si>
    <t>2021-01-10 15:36:53</t>
  </si>
  <si>
    <t>2021-01-10 17:08:59</t>
  </si>
  <si>
    <t>SPB-53324</t>
  </si>
  <si>
    <t>2021-01-24 15:00:38</t>
  </si>
  <si>
    <t>강일동 리슈빌 빌딩앞</t>
  </si>
  <si>
    <t>2021-01-24 16:09:08</t>
  </si>
  <si>
    <t>SPB-38841</t>
  </si>
  <si>
    <t>2021-01-20 18:27:31</t>
  </si>
  <si>
    <t>2021-01-20 18:43:04</t>
  </si>
  <si>
    <t>SPB-50770</t>
  </si>
  <si>
    <t>2021-01-04 16:33:48</t>
  </si>
  <si>
    <t>한강아파트</t>
  </si>
  <si>
    <t>2021-01-04 16:46:50</t>
  </si>
  <si>
    <t>SPB-24248</t>
  </si>
  <si>
    <t>2021-01-31 15:37:33</t>
  </si>
  <si>
    <t>신림역 8번출구</t>
  </si>
  <si>
    <t>2021-01-31 15:54:06</t>
  </si>
  <si>
    <t>SPB-42299</t>
  </si>
  <si>
    <t>2021-01-25 21:49:25</t>
  </si>
  <si>
    <t>중계역 6번출구</t>
  </si>
  <si>
    <t>2021-01-25 22:01:22</t>
  </si>
  <si>
    <t>SPB-30194</t>
  </si>
  <si>
    <t>2021-01-26 21:05:07</t>
  </si>
  <si>
    <t>대원빌딩</t>
  </si>
  <si>
    <t>2021-01-26 21:08:16</t>
  </si>
  <si>
    <t>화곡본동시장 버스정류장</t>
  </si>
  <si>
    <t>SPB-33446</t>
  </si>
  <si>
    <t>2021-01-05 07:41:57</t>
  </si>
  <si>
    <t>2021-01-05 07:45:08</t>
  </si>
  <si>
    <t>SPB-51030</t>
  </si>
  <si>
    <t>2021-01-24 15:08:28</t>
  </si>
  <si>
    <t>2021-01-24 16:16:46</t>
  </si>
  <si>
    <t>2021-01-23 16:47:19</t>
  </si>
  <si>
    <t>2021-01-23 17:10:57</t>
  </si>
  <si>
    <t>SPB-31635</t>
  </si>
  <si>
    <t>2021-01-23 01:20:25</t>
  </si>
  <si>
    <t>천일초교 사거리</t>
  </si>
  <si>
    <t>2021-01-23 01:34:31</t>
  </si>
  <si>
    <t>SPB-37791</t>
  </si>
  <si>
    <t>2021-01-23 21:51:20</t>
  </si>
  <si>
    <t>2021-01-23 21:54:37</t>
  </si>
  <si>
    <t>힐스테이트에코</t>
  </si>
  <si>
    <t>SPB-40512</t>
  </si>
  <si>
    <t>2021-01-24 10:34:53</t>
  </si>
  <si>
    <t>2021-01-24 11:42:10</t>
  </si>
  <si>
    <t>동방1교</t>
  </si>
  <si>
    <t>SPB-43143</t>
  </si>
  <si>
    <t>2021-01-22 21:14:01</t>
  </si>
  <si>
    <t>디지털미디어씨티역2번출구</t>
  </si>
  <si>
    <t>2021-01-22 21:23:25</t>
  </si>
  <si>
    <t>증산역 4번출구</t>
  </si>
  <si>
    <t>SPB-31857</t>
  </si>
  <si>
    <t>2021-01-18 16:50:39</t>
  </si>
  <si>
    <t>2021-01-18 18:02:54</t>
  </si>
  <si>
    <t>SPB-51484</t>
  </si>
  <si>
    <t>2021-01-15 19:20:00</t>
  </si>
  <si>
    <t>2021-01-15 19:23:00</t>
  </si>
  <si>
    <t>올림픽공원 남2문 앞</t>
  </si>
  <si>
    <t>SPB-43316</t>
  </si>
  <si>
    <t>2021-01-14 10:24:24</t>
  </si>
  <si>
    <t>신촌역 4번출구</t>
  </si>
  <si>
    <t>2021-01-14 10:26:08</t>
  </si>
  <si>
    <t>SPB-35334</t>
  </si>
  <si>
    <t>2021-01-25 18:10:24</t>
  </si>
  <si>
    <t>2021-01-25 18:17:38</t>
  </si>
  <si>
    <t>SPB-34096</t>
  </si>
  <si>
    <t>2021-01-15 15:52:37</t>
  </si>
  <si>
    <t>2021-01-15 16:10:27</t>
  </si>
  <si>
    <t>SPB-43701</t>
  </si>
  <si>
    <t>2021-01-04 13:15:38</t>
  </si>
  <si>
    <t>대모산입구역 4번 출구 앞</t>
  </si>
  <si>
    <t>2021-01-04 13:29:48</t>
  </si>
  <si>
    <t>일원1동 주민센터</t>
  </si>
  <si>
    <t>SPB-35983</t>
  </si>
  <si>
    <t>2021-01-04 18:32:33</t>
  </si>
  <si>
    <t>2021-01-04 18:48:27</t>
  </si>
  <si>
    <t>월곡역 5번출구 앞</t>
  </si>
  <si>
    <t>SPB-40327</t>
  </si>
  <si>
    <t>2021-01-09 19:31:56</t>
  </si>
  <si>
    <t>화랑대역 2번출구 앞</t>
  </si>
  <si>
    <t>2021-01-09 19:36:32</t>
  </si>
  <si>
    <t>SPB-53161</t>
  </si>
  <si>
    <t>2021-01-15 08:50:23</t>
  </si>
  <si>
    <t>잠실새내역 1번출구</t>
  </si>
  <si>
    <t>2021-01-15 08:54:48</t>
  </si>
  <si>
    <t>레이클펠리스101동앞</t>
  </si>
  <si>
    <t>SPB-52468</t>
  </si>
  <si>
    <t>2021-01-31 12:37:16</t>
  </si>
  <si>
    <t>2021-01-31 12:48:37</t>
  </si>
  <si>
    <t>서울식물원 잔디마당 앞</t>
  </si>
  <si>
    <t>SPB-52334</t>
  </si>
  <si>
    <t>2021-01-01 16:15:33</t>
  </si>
  <si>
    <t>2021-01-01 16:47:41</t>
  </si>
  <si>
    <t>SPB-32083</t>
  </si>
  <si>
    <t>2021-01-19 16:13:37</t>
  </si>
  <si>
    <t>2021-01-19 16:16:47</t>
  </si>
  <si>
    <t>SPB-51451</t>
  </si>
  <si>
    <t>2021-01-09 23:06:12</t>
  </si>
  <si>
    <t>신당역 12번 출구 뒤</t>
  </si>
  <si>
    <t>2021-01-09 23:44:49</t>
  </si>
  <si>
    <t>SPB-50558</t>
  </si>
  <si>
    <t>2021-01-17 00:17:00</t>
  </si>
  <si>
    <t>DMC파크뷰자이1단지 110동 앞</t>
  </si>
  <si>
    <t>2021-01-17 00:31:48</t>
  </si>
  <si>
    <t>연희삼거리</t>
  </si>
  <si>
    <t>SPB-50294</t>
  </si>
  <si>
    <t>2021-01-27 10:50:16</t>
  </si>
  <si>
    <t>2021-01-27 11:13:02</t>
  </si>
  <si>
    <t>흑석롯데캐슬에듀포레(107동)</t>
  </si>
  <si>
    <t>SPB-14743</t>
  </si>
  <si>
    <t>2021-01-22 13:36:01</t>
  </si>
  <si>
    <t>2021-01-22 13:52:25</t>
  </si>
  <si>
    <t>SPB-53772</t>
  </si>
  <si>
    <t>2021-01-26 06:22:46</t>
  </si>
  <si>
    <t>2021-01-26 06:26:34</t>
  </si>
  <si>
    <t>가좌삼거리</t>
  </si>
  <si>
    <t>SPB-51253</t>
  </si>
  <si>
    <t>2021-01-23 20:48:23</t>
  </si>
  <si>
    <t>사직동주민센터</t>
  </si>
  <si>
    <t>2021-01-23 20:56:16</t>
  </si>
  <si>
    <t>SPB-51194</t>
  </si>
  <si>
    <t>2021-01-28 07:18:26</t>
  </si>
  <si>
    <t>숙명여대 입구 교차로</t>
  </si>
  <si>
    <t>2021-01-28 07:37:25</t>
  </si>
  <si>
    <t>서울광장 옆</t>
  </si>
  <si>
    <t>SPB-52415</t>
  </si>
  <si>
    <t>2021-01-05 23:16:59</t>
  </si>
  <si>
    <t>2021-01-06 00:14:11</t>
  </si>
  <si>
    <t>SPB-31143</t>
  </si>
  <si>
    <t>2021-01-08 14:03:02</t>
  </si>
  <si>
    <t>반포본동 주민센터 앞</t>
  </si>
  <si>
    <t>2021-01-08 14:09:18</t>
  </si>
  <si>
    <t>SPB-52961</t>
  </si>
  <si>
    <t>2021-01-03 15:44:43</t>
  </si>
  <si>
    <t>2021-01-03 16:02:27</t>
  </si>
  <si>
    <t>성북구청</t>
  </si>
  <si>
    <t>SPB-51674</t>
  </si>
  <si>
    <t>2021-01-28 16:02:23</t>
  </si>
  <si>
    <t>목동아파트 1422동 1434동 사잇길</t>
  </si>
  <si>
    <t>2021-01-28 16:13:28</t>
  </si>
  <si>
    <t>2021-01-28 20:25:04</t>
  </si>
  <si>
    <t>2021-01-28 20:51:26</t>
  </si>
  <si>
    <t>중랑구청</t>
  </si>
  <si>
    <t>SPB-53065</t>
  </si>
  <si>
    <t>2021-01-17 09:29:44</t>
  </si>
  <si>
    <t>사당새마을금고</t>
  </si>
  <si>
    <t>2021-01-17 09:49:03</t>
  </si>
  <si>
    <t>동작역 7번출구</t>
  </si>
  <si>
    <t>SPB-32039</t>
  </si>
  <si>
    <t>2021-01-04 22:09:33</t>
  </si>
  <si>
    <t>2021-01-04 22:15:07</t>
  </si>
  <si>
    <t>SPB-33887</t>
  </si>
  <si>
    <t>2021-01-03 15:06:21</t>
  </si>
  <si>
    <t>2021-01-03 15:57:38</t>
  </si>
  <si>
    <t>목동1단지아파트 118동 앞 (월촌초등학교 정류소 옆)</t>
  </si>
  <si>
    <t>SPB-35079</t>
  </si>
  <si>
    <t>2021-01-27 19:08:56</t>
  </si>
  <si>
    <t>마곡 문영비지웍스</t>
  </si>
  <si>
    <t>2021-01-27 19:20:42</t>
  </si>
  <si>
    <t>SPB-30828</t>
  </si>
  <si>
    <t>2021-01-17 19:47:59</t>
  </si>
  <si>
    <t>양천나눔누리센터</t>
  </si>
  <si>
    <t>2021-01-17 21:14:27</t>
  </si>
  <si>
    <t>까치산역 3번 출구</t>
  </si>
  <si>
    <t>SPB-31303</t>
  </si>
  <si>
    <t>2021-01-23 16:09:37</t>
  </si>
  <si>
    <t>2021-01-23 16:27:18</t>
  </si>
  <si>
    <t>SPB-53634</t>
  </si>
  <si>
    <t>2021-01-26 04:19:03</t>
  </si>
  <si>
    <t>2021-01-26 04:43:34</t>
  </si>
  <si>
    <t>SPB-36265</t>
  </si>
  <si>
    <t>2021-01-10 16:06:25</t>
  </si>
  <si>
    <t>상계동수락리버시티</t>
  </si>
  <si>
    <t>2021-01-10 17:46:35</t>
  </si>
  <si>
    <t>맥도날드 상계점 앞</t>
  </si>
  <si>
    <t>SPB-54136</t>
  </si>
  <si>
    <t>2021-01-12 02:00:06</t>
  </si>
  <si>
    <t>DDP 패션몰</t>
  </si>
  <si>
    <t>2021-01-12 02:58:47</t>
  </si>
  <si>
    <t>SPB-30853</t>
  </si>
  <si>
    <t>2021-01-19 19:43:36</t>
  </si>
  <si>
    <t>반포중학교 앞(세화여고 맞은편)</t>
  </si>
  <si>
    <t>2021-01-19 20:01:34</t>
  </si>
  <si>
    <t>이수역 1번출구</t>
  </si>
  <si>
    <t>SPB-40816</t>
  </si>
  <si>
    <t>2021-01-04 13:10:43</t>
  </si>
  <si>
    <t>섬들근린공원</t>
  </si>
  <si>
    <t>2021-01-04 14:02:16</t>
  </si>
  <si>
    <t>SPB-52362</t>
  </si>
  <si>
    <t>2021-01-31 15:13:18</t>
  </si>
  <si>
    <t>항동지구 8단지 803동옆(주차장입구)</t>
  </si>
  <si>
    <t>2021-01-31 16:06:07</t>
  </si>
  <si>
    <t>SPB-33956</t>
  </si>
  <si>
    <t>2021-01-05 07:48:46</t>
  </si>
  <si>
    <t>2021-01-05 07:51:40</t>
  </si>
  <si>
    <t>서울신용보증재단</t>
  </si>
  <si>
    <t>SPB-50506</t>
  </si>
  <si>
    <t>2021-01-26 22:16:27</t>
  </si>
  <si>
    <t>교보생명보험 앞</t>
  </si>
  <si>
    <t>2021-01-26 23:30:50</t>
  </si>
  <si>
    <t>쌍용예가(구청별관)</t>
  </si>
  <si>
    <t>SPB-35573</t>
  </si>
  <si>
    <t>2021-01-04 18:15:09</t>
  </si>
  <si>
    <t>2021-01-04 18:28:44</t>
  </si>
  <si>
    <t>SPB-34268</t>
  </si>
  <si>
    <t>2021-01-05 11:57:16</t>
  </si>
  <si>
    <t>보아스아파트 앞</t>
  </si>
  <si>
    <t>2021-01-05 12:37:06</t>
  </si>
  <si>
    <t>SPB-53751</t>
  </si>
  <si>
    <t>2021-01-29 12:33:44</t>
  </si>
  <si>
    <t>송이공원</t>
  </si>
  <si>
    <t>2021-01-29 13:11:17</t>
  </si>
  <si>
    <t>잠실나루역 (2번 출구 쪽)</t>
  </si>
  <si>
    <t>SPB-31005</t>
  </si>
  <si>
    <t>2021-01-02 20:07:09</t>
  </si>
  <si>
    <t>훈련원공원주차장 앞</t>
  </si>
  <si>
    <t>2021-01-02 20:16:57</t>
  </si>
  <si>
    <t>SPB-50858</t>
  </si>
  <si>
    <t>2021-01-06 08:05:53</t>
  </si>
  <si>
    <t>2021-01-06 08:14:50</t>
  </si>
  <si>
    <t>SPB-51269</t>
  </si>
  <si>
    <t>2021-01-25 15:16:16</t>
  </si>
  <si>
    <t>월계중학교</t>
  </si>
  <si>
    <t>2021-01-25 15:38:36</t>
  </si>
  <si>
    <t>석계역 3번 출구</t>
  </si>
  <si>
    <t>SPB-52602</t>
  </si>
  <si>
    <t>2021-01-24 16:30:44</t>
  </si>
  <si>
    <t>르노삼성자동차 성수사업소 앞</t>
  </si>
  <si>
    <t>2021-01-24 16:42:50</t>
  </si>
  <si>
    <t>SPB-52156</t>
  </si>
  <si>
    <t>2021-01-17 21:05:06</t>
  </si>
  <si>
    <t>2021-01-17 21:32:33</t>
  </si>
  <si>
    <t>SPB-52927</t>
  </si>
  <si>
    <t>2021-01-15 16:24:20</t>
  </si>
  <si>
    <t>한내근린공원 북측</t>
  </si>
  <si>
    <t>2021-01-15 17:23:04</t>
  </si>
  <si>
    <t>SPB-44763</t>
  </si>
  <si>
    <t>2021-01-22 18:46:04</t>
  </si>
  <si>
    <t>2021-01-22 18:54:08</t>
  </si>
  <si>
    <t>강서구민올림픽체육센터</t>
  </si>
  <si>
    <t>SPB-32010</t>
  </si>
  <si>
    <t>2021-01-24 09:43:03</t>
  </si>
  <si>
    <t>그랜드아이파크아파트 앞</t>
  </si>
  <si>
    <t>2021-01-24 09:56:27</t>
  </si>
  <si>
    <t>SPB-35739</t>
  </si>
  <si>
    <t>2021-01-06 10:36:07</t>
  </si>
  <si>
    <t>왕십리교회옆</t>
  </si>
  <si>
    <t>2021-01-06 10:46:48</t>
  </si>
  <si>
    <t>SPB-50238</t>
  </si>
  <si>
    <t>2021-01-22 09:03:20</t>
  </si>
  <si>
    <t>2021-01-22 09:53:57</t>
  </si>
  <si>
    <t>고덕동 아남아파트</t>
  </si>
  <si>
    <t>SPB-52391</t>
  </si>
  <si>
    <t>2021-01-15 05:03:51</t>
  </si>
  <si>
    <t>사당역 12번출구 뒤</t>
  </si>
  <si>
    <t>2021-01-15 05:13:48</t>
  </si>
  <si>
    <t>경문고등학교 앞</t>
  </si>
  <si>
    <t>SPB-42109</t>
  </si>
  <si>
    <t>2021-01-12 10:03:11</t>
  </si>
  <si>
    <t>2021-01-12 10:06:16</t>
  </si>
  <si>
    <t>전농사거리 교통섬</t>
  </si>
  <si>
    <t>SPB-52494</t>
  </si>
  <si>
    <t>2021-01-24 12:38:09</t>
  </si>
  <si>
    <t>가재울사거리</t>
  </si>
  <si>
    <t>2021-01-24 13:36:24</t>
  </si>
  <si>
    <t>서울시 공공자전거 상암센터</t>
  </si>
  <si>
    <t>SPB-51430</t>
  </si>
  <si>
    <t>2021-01-29 18:49:43</t>
  </si>
  <si>
    <t>아차산역4번출구</t>
  </si>
  <si>
    <t>2021-01-29 18:56:35</t>
  </si>
  <si>
    <t>SPB-37177</t>
  </si>
  <si>
    <t>2021-01-15 20:26:49</t>
  </si>
  <si>
    <t>2021-01-15 20:51:46</t>
  </si>
  <si>
    <t>SPB-32965</t>
  </si>
  <si>
    <t>2021-01-15 22:30:07</t>
  </si>
  <si>
    <t>마곡메가박스 앞</t>
  </si>
  <si>
    <t>2021-01-15 22:46:22</t>
  </si>
  <si>
    <t>2021-01-21 11:51:35</t>
  </si>
  <si>
    <t>2021-01-21 12:00:04</t>
  </si>
  <si>
    <t>SPB-33030</t>
  </si>
  <si>
    <t>2021-01-30 19:06:06</t>
  </si>
  <si>
    <t>수서역 5번출구 뒤</t>
  </si>
  <si>
    <t>2021-01-30 19:25:42</t>
  </si>
  <si>
    <t>리엔파크 2단지 앞</t>
  </si>
  <si>
    <t>SPB-32385</t>
  </si>
  <si>
    <t>2021-01-25 11:40:09</t>
  </si>
  <si>
    <t>2021-01-25 12:38:20</t>
  </si>
  <si>
    <t>SPB-52589</t>
  </si>
  <si>
    <t>2021-01-28 08:44:53</t>
  </si>
  <si>
    <t>천왕역 4번출구 뒤</t>
  </si>
  <si>
    <t>2021-01-28 08:51:33</t>
  </si>
  <si>
    <t>천왕차량사업소 입구</t>
  </si>
  <si>
    <t>SPB-54353</t>
  </si>
  <si>
    <t>2021-01-18 06:59:10</t>
  </si>
  <si>
    <t>에이스하이엔드타워8차 앞</t>
  </si>
  <si>
    <t>2021-01-18 07:03:24</t>
  </si>
  <si>
    <t>가산디지털단지 7번출구</t>
  </si>
  <si>
    <t>SPB-53132</t>
  </si>
  <si>
    <t>2021-01-05 19:59:30</t>
  </si>
  <si>
    <t>2021-01-05 20:40:00</t>
  </si>
  <si>
    <t>SPB-37239</t>
  </si>
  <si>
    <t>2021-01-02 17:53:18</t>
  </si>
  <si>
    <t>2021-01-02 18:15:37</t>
  </si>
  <si>
    <t>진미파라곤 앞</t>
  </si>
  <si>
    <t>SPB-54001</t>
  </si>
  <si>
    <t>2021-01-05 21:20:17</t>
  </si>
  <si>
    <t>약수역 6번 출구</t>
  </si>
  <si>
    <t>2021-01-05 22:05:43</t>
  </si>
  <si>
    <t>청구역 2번출구 앞</t>
  </si>
  <si>
    <t>SPB-31014</t>
  </si>
  <si>
    <t>2021-01-27 11:56:35</t>
  </si>
  <si>
    <t>상암월드컵파크 7단지 앞</t>
  </si>
  <si>
    <t>2021-01-27 12:59:12</t>
  </si>
  <si>
    <t>SPB-54143</t>
  </si>
  <si>
    <t>2021-01-31 17:58:51</t>
  </si>
  <si>
    <t>2021-01-31 19:24:22</t>
  </si>
  <si>
    <t>잠실역 8번출구</t>
  </si>
  <si>
    <t>SPB-36288</t>
  </si>
  <si>
    <t>2021-01-18 07:59:03</t>
  </si>
  <si>
    <t>2021-01-18 08:36:43</t>
  </si>
  <si>
    <t>SPB-41102</t>
  </si>
  <si>
    <t>2021-01-20 09:06:21</t>
  </si>
  <si>
    <t>신도림4차 e편한세상 아파트 1109동 앞</t>
  </si>
  <si>
    <t>2021-01-20 09:21:01</t>
  </si>
  <si>
    <t>SPB-52749</t>
  </si>
  <si>
    <t>2021-01-23 13:40:06</t>
  </si>
  <si>
    <t>2021-01-23 13:49:58</t>
  </si>
  <si>
    <t>SPB-40773</t>
  </si>
  <si>
    <t>2021-01-06 17:00:19</t>
  </si>
  <si>
    <t>잠실 자전거 수리센터 앞</t>
  </si>
  <si>
    <t>2021-01-06 17:08:28</t>
  </si>
  <si>
    <t>SPB-30542</t>
  </si>
  <si>
    <t>2021-01-15 13:45:59</t>
  </si>
  <si>
    <t>2021-01-15 14:03:37</t>
  </si>
  <si>
    <t>SPB-37429</t>
  </si>
  <si>
    <t>2021-01-10 15:54:06</t>
  </si>
  <si>
    <t>LG전자 베스트샾 대리점 앞</t>
  </si>
  <si>
    <t>2021-01-10 16:03:52</t>
  </si>
  <si>
    <t>2021-01-25 14:28:45</t>
  </si>
  <si>
    <t>2021-01-25 15:20:01</t>
  </si>
  <si>
    <t>SPB-36660</t>
  </si>
  <si>
    <t>2021-01-12 12:22:36</t>
  </si>
  <si>
    <t>중앙근린공원</t>
  </si>
  <si>
    <t>2021-01-12 12:28:32</t>
  </si>
  <si>
    <t>디지털미디어 시티역 4번출구(DMC역)</t>
  </si>
  <si>
    <t>SPB-35535</t>
  </si>
  <si>
    <t>2021-01-20 20:16:49</t>
  </si>
  <si>
    <t>2021-01-20 20:25:46</t>
  </si>
  <si>
    <t>동대문구 보건소</t>
  </si>
  <si>
    <t>SPB-34426</t>
  </si>
  <si>
    <t>2021-01-22 17:15:58</t>
  </si>
  <si>
    <t>방이역 4번출구</t>
  </si>
  <si>
    <t>2021-01-22 17:59:56</t>
  </si>
  <si>
    <t>SPB-54048</t>
  </si>
  <si>
    <t>2021-01-25 05:44:59</t>
  </si>
  <si>
    <t>2021-01-25 07:13:58</t>
  </si>
  <si>
    <t>사평리 공원</t>
  </si>
  <si>
    <t>SPB-32804</t>
  </si>
  <si>
    <t>2021-01-23 16:10:05</t>
  </si>
  <si>
    <t>2021-01-23 16:18:21</t>
  </si>
  <si>
    <t>오금역 3번 출구 뒤</t>
  </si>
  <si>
    <t>SPB-53669</t>
  </si>
  <si>
    <t>2021-01-19 17:52:18</t>
  </si>
  <si>
    <t>성동구민종합체육센터 앞</t>
  </si>
  <si>
    <t>2021-01-19 18:49:55</t>
  </si>
  <si>
    <t>상봉터미널2</t>
  </si>
  <si>
    <t>SPB-18651</t>
  </si>
  <si>
    <t>2021-01-05 16:52:03</t>
  </si>
  <si>
    <t>논현역 7번출구</t>
  </si>
  <si>
    <t>2021-01-05 17:04:36</t>
  </si>
  <si>
    <t>래미안서초스위트앞</t>
  </si>
  <si>
    <t>SPB-33900</t>
  </si>
  <si>
    <t>2021-01-31 13:35:04</t>
  </si>
  <si>
    <t>조계사앞사거리(파리바케트앞)</t>
  </si>
  <si>
    <t>2021-01-31 13:54:08</t>
  </si>
  <si>
    <t>성균관대입구사거리(맥도날드)</t>
  </si>
  <si>
    <t>SPB-44803</t>
  </si>
  <si>
    <t>2021-01-25 19:52:00</t>
  </si>
  <si>
    <t>2021-01-25 19:54:00</t>
  </si>
  <si>
    <t>2021-01-23 16:58:35</t>
  </si>
  <si>
    <t>2021-01-23 18:30:24</t>
  </si>
  <si>
    <t>SPB-37730</t>
  </si>
  <si>
    <t>2021-01-06 10:06:21</t>
  </si>
  <si>
    <t>2021-01-06 10:29:03</t>
  </si>
  <si>
    <t>SPB-51388</t>
  </si>
  <si>
    <t>2021-01-27 16:30:09</t>
  </si>
  <si>
    <t>2021-01-27 17:00:50</t>
  </si>
  <si>
    <t>용두역 4번출구</t>
  </si>
  <si>
    <t>SPB-36476</t>
  </si>
  <si>
    <t>2021-01-05 10:01:21</t>
  </si>
  <si>
    <t>2021-01-05 10:04:32</t>
  </si>
  <si>
    <t>SPB-52622</t>
  </si>
  <si>
    <t>2021-01-25 16:40:41</t>
  </si>
  <si>
    <t>서울보증보험본사 앞</t>
  </si>
  <si>
    <t>2021-01-25 19:03:57</t>
  </si>
  <si>
    <t>SPB-35740</t>
  </si>
  <si>
    <t>2021-01-20 12:40:19</t>
  </si>
  <si>
    <t>2021-01-20 12:54:53</t>
  </si>
  <si>
    <t>SPB-34053</t>
  </si>
  <si>
    <t>2021-01-01 20:13:34</t>
  </si>
  <si>
    <t>개봉역(북측광장)</t>
  </si>
  <si>
    <t>2021-01-01 20:39:40</t>
  </si>
  <si>
    <t>고척근린공원 고척도서관 앞</t>
  </si>
  <si>
    <t>SPB-81112</t>
  </si>
  <si>
    <t>2021-01-09 15:52:42</t>
  </si>
  <si>
    <t>현대자동차서비스 앞</t>
  </si>
  <si>
    <t>2021-01-09 17:27:48</t>
  </si>
  <si>
    <t>SPB-30171</t>
  </si>
  <si>
    <t>2021-01-05 12:03:28</t>
  </si>
  <si>
    <t>꿈마루어린이도서관 앞</t>
  </si>
  <si>
    <t>2021-01-05 12:06:09</t>
  </si>
  <si>
    <t>SPB-53383</t>
  </si>
  <si>
    <t>2021-01-25 19:34:26</t>
  </si>
  <si>
    <t>2021-01-25 19:46:57</t>
  </si>
  <si>
    <t>SPB-33826</t>
  </si>
  <si>
    <t>2021-01-14 14:02:52</t>
  </si>
  <si>
    <t>양천구청, 보건소 사잇길</t>
  </si>
  <si>
    <t>2021-01-14 14:08:19</t>
  </si>
  <si>
    <t>SPB-34085</t>
  </si>
  <si>
    <t>2021-01-27 05:24:50</t>
  </si>
  <si>
    <t>리센츠아파트</t>
  </si>
  <si>
    <t>2021-01-27 05:28:24</t>
  </si>
  <si>
    <t>잠실트리지움310동 옆</t>
  </si>
  <si>
    <t>SPB-38498</t>
  </si>
  <si>
    <t>2021-01-08 20:34:01</t>
  </si>
  <si>
    <t>2021-01-08 21:09:37</t>
  </si>
  <si>
    <t>SPB-50839</t>
  </si>
  <si>
    <t>2021-01-09 09:55:39</t>
  </si>
  <si>
    <t>2021-01-09 10:01:01</t>
  </si>
  <si>
    <t>연희초등학교 앞</t>
  </si>
  <si>
    <t>SPB-53788</t>
  </si>
  <si>
    <t>2021-01-01 01:27:19</t>
  </si>
  <si>
    <t>2021-01-01 02:35:53</t>
  </si>
  <si>
    <t>SPB-44090</t>
  </si>
  <si>
    <t>2021-01-20 09:04:39</t>
  </si>
  <si>
    <t>공릉풍림아파트 108동</t>
  </si>
  <si>
    <t>2021-01-20 09:11:00</t>
  </si>
  <si>
    <t>공릉역 1번 출구 앞</t>
  </si>
  <si>
    <t>SPB-42866</t>
  </si>
  <si>
    <t>2021-01-05 19:37:58</t>
  </si>
  <si>
    <t>2021-01-05 21:15:23</t>
  </si>
  <si>
    <t>SPB-32307</t>
  </si>
  <si>
    <t>2021-01-04 19:39:20</t>
  </si>
  <si>
    <t>2021-01-04 19:45:24</t>
  </si>
  <si>
    <t>관악농협농산물백화점</t>
  </si>
  <si>
    <t>SPB-43578</t>
  </si>
  <si>
    <t>2021-01-11 15:49:36</t>
  </si>
  <si>
    <t>2021-01-11 16:32:11</t>
  </si>
  <si>
    <t>SPB-41304</t>
  </si>
  <si>
    <t>2021-01-24 21:19:10</t>
  </si>
  <si>
    <t>2021-01-24 21:26:41</t>
  </si>
  <si>
    <t>SPB-51223</t>
  </si>
  <si>
    <t>2021-01-27 20:24:32</t>
  </si>
  <si>
    <t>2021-01-27 21:10:11</t>
  </si>
  <si>
    <t>SPB-35829</t>
  </si>
  <si>
    <t>2021-01-25 17:58:44</t>
  </si>
  <si>
    <t>2021-01-25 18:06:55</t>
  </si>
  <si>
    <t>SPB-51840</t>
  </si>
  <si>
    <t>2021-01-27 03:13:04</t>
  </si>
  <si>
    <t>청계7가 사거리</t>
  </si>
  <si>
    <t>2021-01-27 03:35:16</t>
  </si>
  <si>
    <t>SPB-53059</t>
  </si>
  <si>
    <t>2021-01-04 15:10:20</t>
  </si>
  <si>
    <t>2021-01-04 15:19:12</t>
  </si>
  <si>
    <t>SPB-41190</t>
  </si>
  <si>
    <t>2021-01-03 13:22:04</t>
  </si>
  <si>
    <t>답십리 래미안엘파인아파트 입구</t>
  </si>
  <si>
    <t>2021-01-03 13:26:31</t>
  </si>
  <si>
    <t>SPB-22027</t>
  </si>
  <si>
    <t>2021-01-23 23:05:29</t>
  </si>
  <si>
    <t>2021-01-23 23:30:08</t>
  </si>
  <si>
    <t>신사역 4번출구 뒤</t>
  </si>
  <si>
    <t>SPB-50976</t>
  </si>
  <si>
    <t>2021-01-03 15:31:06</t>
  </si>
  <si>
    <t>2021-01-03 15:44:24</t>
  </si>
  <si>
    <t>(재)FITI시험연구원</t>
  </si>
  <si>
    <t>SPB-52307</t>
  </si>
  <si>
    <t>2021-01-28 18:04:20</t>
  </si>
  <si>
    <t>신창교</t>
  </si>
  <si>
    <t>2021-01-28 18:19:48</t>
  </si>
  <si>
    <t>SPB-37814</t>
  </si>
  <si>
    <t>2021-01-30 19:07:46</t>
  </si>
  <si>
    <t>2021-01-30 19:27:36</t>
  </si>
  <si>
    <t>SPB-43267</t>
  </si>
  <si>
    <t>2021-01-03 18:23:18</t>
  </si>
  <si>
    <t>DMC센트럴아이파크아파트</t>
  </si>
  <si>
    <t>2021-01-03 18:59:43</t>
  </si>
  <si>
    <t>연가초등학교 옆</t>
  </si>
  <si>
    <t>SPB-42889</t>
  </si>
  <si>
    <t>2021-01-15 17:19:57</t>
  </si>
  <si>
    <t>건대입구역 5번출구 뒤</t>
  </si>
  <si>
    <t>2021-01-15 17:26:02</t>
  </si>
  <si>
    <t>우성4차아파트</t>
  </si>
  <si>
    <t>SPB-39567</t>
  </si>
  <si>
    <t>2021-01-22 19:37:06</t>
  </si>
  <si>
    <t>2021-01-22 19:50:12</t>
  </si>
  <si>
    <t>SPB-31961</t>
  </si>
  <si>
    <t>2021-01-19 20:08:45</t>
  </si>
  <si>
    <t>신설동역 10번출구 앞</t>
  </si>
  <si>
    <t>2021-01-19 20:22:56</t>
  </si>
  <si>
    <t>SPB-51480</t>
  </si>
  <si>
    <t>2021-01-02 13:42:21</t>
  </si>
  <si>
    <t>석촌동 주민센터</t>
  </si>
  <si>
    <t>2021-01-02 14:34:04</t>
  </si>
  <si>
    <t>SPB-51763</t>
  </si>
  <si>
    <t>2021-01-18 16:11:35</t>
  </si>
  <si>
    <t>광교사거리 남측</t>
  </si>
  <si>
    <t>2021-01-18 17:05:57</t>
  </si>
  <si>
    <t>SPB-81208</t>
  </si>
  <si>
    <t>2021-01-31 19:23:12</t>
  </si>
  <si>
    <t>2021-01-31 19:36:35</t>
  </si>
  <si>
    <t>혜화역 3번출구 뒤</t>
  </si>
  <si>
    <t>SPB-80757</t>
  </si>
  <si>
    <t>2021-01-28 07:57:11</t>
  </si>
  <si>
    <t>홍제교</t>
  </si>
  <si>
    <t>2021-01-28 08:23:49</t>
  </si>
  <si>
    <t>북가좌1동 주민센터</t>
  </si>
  <si>
    <t>SPB-31733</t>
  </si>
  <si>
    <t>2021-01-31 17:25:01</t>
  </si>
  <si>
    <t>2021-01-31 18:40:27</t>
  </si>
  <si>
    <t>현대고등학교 건너편</t>
  </si>
  <si>
    <t>SPB-50995</t>
  </si>
  <si>
    <t>2021-01-04 09:09:16</t>
  </si>
  <si>
    <t>월드컵경기장역 3번출구 옆</t>
  </si>
  <si>
    <t>2021-01-04 09:21:50</t>
  </si>
  <si>
    <t>응암오거리</t>
  </si>
  <si>
    <t>SPB-36294</t>
  </si>
  <si>
    <t>2021-01-20 15:48:31</t>
  </si>
  <si>
    <t>북한산더샾 106동 앞</t>
  </si>
  <si>
    <t>2021-01-20 16:55:40</t>
  </si>
  <si>
    <t>상수역 2번출구 앞</t>
  </si>
  <si>
    <t>2021-01-25 00:21:06</t>
  </si>
  <si>
    <t>코오롱테크노밸리</t>
  </si>
  <si>
    <t>2021-01-25 00:45:59</t>
  </si>
  <si>
    <t>신길 래미안 프레비뉴</t>
  </si>
  <si>
    <t>2021-01-20 13:04:30</t>
  </si>
  <si>
    <t>동대문역 8번 출구</t>
  </si>
  <si>
    <t>2021-01-20 13:18:23</t>
  </si>
  <si>
    <t>SPB-53267</t>
  </si>
  <si>
    <t>2021-01-27 18:50:16</t>
  </si>
  <si>
    <t>2021-01-27 19:07:56</t>
  </si>
  <si>
    <t>SPB-32059</t>
  </si>
  <si>
    <t>2021-01-24 16:57:56</t>
  </si>
  <si>
    <t>2021-01-24 17:22:55</t>
  </si>
  <si>
    <t>SPB-31186</t>
  </si>
  <si>
    <t>2021-01-14 17:34:37</t>
  </si>
  <si>
    <t>2021-01-14 17:59:56</t>
  </si>
  <si>
    <t>SPB-33493</t>
  </si>
  <si>
    <t>2021-01-03 16:06:48</t>
  </si>
  <si>
    <t>신영동삼거리</t>
  </si>
  <si>
    <t>2021-01-03 16:26:19</t>
  </si>
  <si>
    <t>문화촌 공원</t>
  </si>
  <si>
    <t>SPB-32390</t>
  </si>
  <si>
    <t>2021-01-11 13:47:17</t>
  </si>
  <si>
    <t>중계종합사회복지관 교차로</t>
  </si>
  <si>
    <t>2021-01-11 13:55:49</t>
  </si>
  <si>
    <t>중계동 노원구민체육센터 옆(중1-2)</t>
  </si>
  <si>
    <t>SPB-18194</t>
  </si>
  <si>
    <t>2021-01-14 12:42:48</t>
  </si>
  <si>
    <t>상암월드컵파크 9단지 앞</t>
  </si>
  <si>
    <t>2021-01-14 13:37:35</t>
  </si>
  <si>
    <t>성산2교 사거리</t>
  </si>
  <si>
    <t>SPB-36481</t>
  </si>
  <si>
    <t>2021-01-12 14:51:21</t>
  </si>
  <si>
    <t>이앤씨드림타워 앞</t>
  </si>
  <si>
    <t>2021-01-12 15:04:42</t>
  </si>
  <si>
    <t>SPB-32393</t>
  </si>
  <si>
    <t>2021-01-04 12:05:16</t>
  </si>
  <si>
    <t>곰달래 문화복지센터 1-1</t>
  </si>
  <si>
    <t>2021-01-04 12:22:42</t>
  </si>
  <si>
    <t>목동2단지 상가</t>
  </si>
  <si>
    <t>SPB-34452</t>
  </si>
  <si>
    <t>2021-01-19 21:01:42</t>
  </si>
  <si>
    <t>현대하이페리온</t>
  </si>
  <si>
    <t>2021-01-19 21:13:29</t>
  </si>
  <si>
    <t>목동3단지 시내버스정류장</t>
  </si>
  <si>
    <t>SPB-30634</t>
  </si>
  <si>
    <t>2021-01-27 18:07:34</t>
  </si>
  <si>
    <t>DMC첨단산업센터</t>
  </si>
  <si>
    <t>2021-01-27 18:33:39</t>
  </si>
  <si>
    <t>홍연2교옆</t>
  </si>
  <si>
    <t>SPB-32658</t>
  </si>
  <si>
    <t>2021-01-27 22:58:25</t>
  </si>
  <si>
    <t>2021-01-27 23:36:04</t>
  </si>
  <si>
    <t>SPB-38493</t>
  </si>
  <si>
    <t>2021-01-30 17:55:44</t>
  </si>
  <si>
    <t>2021-01-30 18:39:07</t>
  </si>
  <si>
    <t>SPB-35842</t>
  </si>
  <si>
    <t>2021-01-27 17:18:14</t>
  </si>
  <si>
    <t>마천동 성내천 쉼터</t>
  </si>
  <si>
    <t>2021-01-27 19:35:33</t>
  </si>
  <si>
    <t>송파파크데일 2단지입구 앞 주차장</t>
  </si>
  <si>
    <t>SPB-30583</t>
  </si>
  <si>
    <t>2021-01-28 23:09:08</t>
  </si>
  <si>
    <t>석관초등학교 앞</t>
  </si>
  <si>
    <t>2021-01-28 23:42:03</t>
  </si>
  <si>
    <t>SPB-38953</t>
  </si>
  <si>
    <t>2021-01-23 10:15:46</t>
  </si>
  <si>
    <t>3호선 매봉역 3번출구앞</t>
  </si>
  <si>
    <t>2021-01-23 10:25:55</t>
  </si>
  <si>
    <t>스타벅스 앞</t>
  </si>
  <si>
    <t>SPB-80146</t>
  </si>
  <si>
    <t>2021-01-02 13:41:59</t>
  </si>
  <si>
    <t>응암역 1번출구</t>
  </si>
  <si>
    <t>2021-01-02 14:54:22</t>
  </si>
  <si>
    <t>SPB-30181</t>
  </si>
  <si>
    <t>2021-01-27 21:15:51</t>
  </si>
  <si>
    <t>강변아파트 310동 앞</t>
  </si>
  <si>
    <t>2021-01-27 22:58:24</t>
  </si>
  <si>
    <t>SPB-53275</t>
  </si>
  <si>
    <t>2021-01-03 16:44:07</t>
  </si>
  <si>
    <t>2021-01-03 17:08:03</t>
  </si>
  <si>
    <t>양평1 보행육교 앞</t>
  </si>
  <si>
    <t>SPB-35109</t>
  </si>
  <si>
    <t>2021-01-26 18:47:31</t>
  </si>
  <si>
    <t>목마공원</t>
  </si>
  <si>
    <t>2021-01-26 19:16:54</t>
  </si>
  <si>
    <t>SPB-41736</t>
  </si>
  <si>
    <t>2021-01-27 02:48:12</t>
  </si>
  <si>
    <t>효창 푸르지오 앞</t>
  </si>
  <si>
    <t>2021-01-27 03:00:59</t>
  </si>
  <si>
    <t>SPB-41782</t>
  </si>
  <si>
    <t>2021-01-27 13:59:00</t>
  </si>
  <si>
    <t>2021-01-27 14:03:31</t>
  </si>
  <si>
    <t>이화여대 후문</t>
  </si>
  <si>
    <t>SPB-31311</t>
  </si>
  <si>
    <t>2021-01-11 07:30:14</t>
  </si>
  <si>
    <t>2021-01-11 07:44:04</t>
  </si>
  <si>
    <t>SPB-37260</t>
  </si>
  <si>
    <t>2021-01-23 10:15:16</t>
  </si>
  <si>
    <t>한남나들목 입구</t>
  </si>
  <si>
    <t>2021-01-23 10:19:11</t>
  </si>
  <si>
    <t>SPB-32908</t>
  </si>
  <si>
    <t>2021-01-21 10:42:32</t>
  </si>
  <si>
    <t>2021-01-21 10:56:31</t>
  </si>
  <si>
    <t>SPB-33351</t>
  </si>
  <si>
    <t>2021-01-23 01:09:03</t>
  </si>
  <si>
    <t>2021-01-23 01:36:23</t>
  </si>
  <si>
    <t>신길동 우리은행 옆</t>
  </si>
  <si>
    <t>SPB-30190</t>
  </si>
  <si>
    <t>2021-01-17 10:22:03</t>
  </si>
  <si>
    <t>2021-01-17 10:27:37</t>
  </si>
  <si>
    <t>SPB-53978</t>
  </si>
  <si>
    <t>2021-01-27 17:35:44</t>
  </si>
  <si>
    <t>2021-01-27 17:49:30</t>
  </si>
  <si>
    <t>국민은행 연서지점</t>
  </si>
  <si>
    <t>SPB-41880</t>
  </si>
  <si>
    <t>2021-01-24 15:02:39</t>
  </si>
  <si>
    <t>2021-01-24 15:39:22</t>
  </si>
  <si>
    <t>SPB-54016</t>
  </si>
  <si>
    <t>2021-01-02 19:47:59</t>
  </si>
  <si>
    <t>왕십리KCC스위첸아파트</t>
  </si>
  <si>
    <t>2021-01-02 19:55:12</t>
  </si>
  <si>
    <t>상왕십리역 4번 출구 앞</t>
  </si>
  <si>
    <t>SPB-34059</t>
  </si>
  <si>
    <t>2021-01-14 08:01:44</t>
  </si>
  <si>
    <t>북가좌삼거리2</t>
  </si>
  <si>
    <t>2021-01-14 08:13:48</t>
  </si>
  <si>
    <t>SPB-32656</t>
  </si>
  <si>
    <t>2021-01-30 14:27:30</t>
  </si>
  <si>
    <t>역삼동 sk뷰 501동앞</t>
  </si>
  <si>
    <t>2021-01-30 15:36:44</t>
  </si>
  <si>
    <t>대치동 삼성로</t>
  </si>
  <si>
    <t>SPB-31416</t>
  </si>
  <si>
    <t>2021-01-30 15:40:24</t>
  </si>
  <si>
    <t>2021-01-30 15:51:20</t>
  </si>
  <si>
    <t>유한양행앞</t>
  </si>
  <si>
    <t>SPB-22728</t>
  </si>
  <si>
    <t>2021-01-05 23:54:44</t>
  </si>
  <si>
    <t>이수역 11번출구쪽</t>
  </si>
  <si>
    <t>2021-01-06 00:03:12</t>
  </si>
  <si>
    <t>대림아파트 후문 상가 옆</t>
  </si>
  <si>
    <t>SPB-42284</t>
  </si>
  <si>
    <t>2021-01-15 22:01:02</t>
  </si>
  <si>
    <t>2021-01-15 22:51:46</t>
  </si>
  <si>
    <t>SPB-40921</t>
  </si>
  <si>
    <t>2021-01-31 21:26:45</t>
  </si>
  <si>
    <t>2021-01-31 21:38:09</t>
  </si>
  <si>
    <t>SPB-43047</t>
  </si>
  <si>
    <t>2021-01-29 18:54:38</t>
  </si>
  <si>
    <t>2021-01-29 19:16:01</t>
  </si>
  <si>
    <t>SPB-40787</t>
  </si>
  <si>
    <t>2021-01-22 15:29:47</t>
  </si>
  <si>
    <t>사당중학교 버스정류소</t>
  </si>
  <si>
    <t>2021-01-22 16:07:52</t>
  </si>
  <si>
    <t>SPB-51565</t>
  </si>
  <si>
    <t>2021-01-31 18:41:29</t>
  </si>
  <si>
    <t>도림사거리</t>
  </si>
  <si>
    <t>2021-01-31 19:07:04</t>
  </si>
  <si>
    <t>SPB-44784</t>
  </si>
  <si>
    <t>2021-01-24 21:02:36</t>
  </si>
  <si>
    <t>여의도역 4번출구 옆</t>
  </si>
  <si>
    <t>2021-01-24 21:17:19</t>
  </si>
  <si>
    <t>SPB-43605</t>
  </si>
  <si>
    <t>2021-01-28 08:15:46</t>
  </si>
  <si>
    <t>광진메디칼 앞</t>
  </si>
  <si>
    <t>2021-01-28 08:20:27</t>
  </si>
  <si>
    <t>성수사거리 버스정류장 앞</t>
  </si>
  <si>
    <t>SPB-36370</t>
  </si>
  <si>
    <t>2021-01-04 00:00:50</t>
  </si>
  <si>
    <t>2021-01-04 00:51:22</t>
  </si>
  <si>
    <t>SPB-31558</t>
  </si>
  <si>
    <t>2021-01-29 12:14:13</t>
  </si>
  <si>
    <t>2021-01-29 13:53:27</t>
  </si>
  <si>
    <t>SPB-31449</t>
  </si>
  <si>
    <t>2021-01-25 18:55:18</t>
  </si>
  <si>
    <t>e편한세상 상도노빌리티 앞</t>
  </si>
  <si>
    <t>2021-01-25 19:21:29</t>
  </si>
  <si>
    <t>SPB-80470</t>
  </si>
  <si>
    <t>2021-01-20 14:37:19</t>
  </si>
  <si>
    <t>2021-01-20 14:42:18</t>
  </si>
  <si>
    <t>SPB-52254</t>
  </si>
  <si>
    <t>2021-01-05 11:27:23</t>
  </si>
  <si>
    <t>2021-01-05 11:34:57</t>
  </si>
  <si>
    <t>대림경동아파트앞</t>
  </si>
  <si>
    <t>SPB-50164</t>
  </si>
  <si>
    <t>2021-01-27 20:05:57</t>
  </si>
  <si>
    <t>서울특별시 남부교육지원청</t>
  </si>
  <si>
    <t>2021-01-27 20:28:38</t>
  </si>
  <si>
    <t>구로도서관</t>
  </si>
  <si>
    <t>SPB-52393</t>
  </si>
  <si>
    <t>2021-01-26 19:18:06</t>
  </si>
  <si>
    <t>2021-01-26 19:25:26</t>
  </si>
  <si>
    <t>SPB-34043</t>
  </si>
  <si>
    <t>2021-01-19 10:45:46</t>
  </si>
  <si>
    <t>2021-01-19 10:51:24</t>
  </si>
  <si>
    <t>SPB-50802</t>
  </si>
  <si>
    <t>2021-01-20 07:37:13</t>
  </si>
  <si>
    <t>서울역 서부교차로2</t>
  </si>
  <si>
    <t>2021-01-20 07:58:04</t>
  </si>
  <si>
    <t>서빙고동 금호맨션 앞</t>
  </si>
  <si>
    <t>SPB-35080</t>
  </si>
  <si>
    <t>2021-01-15 17:29:56</t>
  </si>
  <si>
    <t>2021-01-15 18:37:17</t>
  </si>
  <si>
    <t>SPB-40754</t>
  </si>
  <si>
    <t>2021-01-15 13:07:22</t>
  </si>
  <si>
    <t>서울시립대 정문 앞</t>
  </si>
  <si>
    <t>2021-01-15 14:11:10</t>
  </si>
  <si>
    <t>SPB-52279</t>
  </si>
  <si>
    <t>2021-01-27 05:36:54</t>
  </si>
  <si>
    <t>2021-01-27 05:43:15</t>
  </si>
  <si>
    <t>SPB-39898</t>
  </si>
  <si>
    <t>2021-01-29 18:04:40</t>
  </si>
  <si>
    <t>합정동주민센터 앞</t>
  </si>
  <si>
    <t>2021-01-29 19:22:49</t>
  </si>
  <si>
    <t>SPB-54156</t>
  </si>
  <si>
    <t>2021-01-31 12:48:15</t>
  </si>
  <si>
    <t>청와대앞길</t>
  </si>
  <si>
    <t>2021-01-31 12:50:32</t>
  </si>
  <si>
    <t>SPB-50564</t>
  </si>
  <si>
    <t>2021-01-05 19:56:13</t>
  </si>
  <si>
    <t>2021-01-05 20:01:27</t>
  </si>
  <si>
    <t>SPB-53758</t>
  </si>
  <si>
    <t>2021-01-31 14:46:23</t>
  </si>
  <si>
    <t>노원정보도서관</t>
  </si>
  <si>
    <t>2021-01-31 14:58:41</t>
  </si>
  <si>
    <t>SPB-52671</t>
  </si>
  <si>
    <t>2021-01-15 17:18:28</t>
  </si>
  <si>
    <t>교대역 6번출구</t>
  </si>
  <si>
    <t>2021-01-15 17:53:41</t>
  </si>
  <si>
    <t>개포래미안포레스트아파트 107동 앞</t>
  </si>
  <si>
    <t>SPB-51337</t>
  </si>
  <si>
    <t>2021-01-24 17:01:44</t>
  </si>
  <si>
    <t>2021-01-24 17:33:45</t>
  </si>
  <si>
    <t>2021-01-05 13:01:28</t>
  </si>
  <si>
    <t>삼각지역 3번출구</t>
  </si>
  <si>
    <t>2021-01-05 13:11:23</t>
  </si>
  <si>
    <t>남영역 건너편</t>
  </si>
  <si>
    <t>SPB-51360</t>
  </si>
  <si>
    <t>2021-01-26 19:43:01</t>
  </si>
  <si>
    <t>중랑역 1번 출구(중화문화복지센터)</t>
  </si>
  <si>
    <t>2021-01-26 19:54:09</t>
  </si>
  <si>
    <t>홈플러스 상봉점 앞</t>
  </si>
  <si>
    <t>SPB-38490</t>
  </si>
  <si>
    <t>2021-01-31 15:21:02</t>
  </si>
  <si>
    <t>2021-01-31 16:14:18</t>
  </si>
  <si>
    <t>SPB-42879</t>
  </si>
  <si>
    <t>2021-01-22 19:12:59</t>
  </si>
  <si>
    <t>2021-01-22 19:19:47</t>
  </si>
  <si>
    <t>SPB-52488</t>
  </si>
  <si>
    <t>2021-01-06 09:11:15</t>
  </si>
  <si>
    <t>2021-01-06 11:03:22</t>
  </si>
  <si>
    <t>길마중4교 하부</t>
  </si>
  <si>
    <t>SPB-36372</t>
  </si>
  <si>
    <t>2021-01-20 21:09:09</t>
  </si>
  <si>
    <t>영풍마드레빌</t>
  </si>
  <si>
    <t>2021-01-20 21:14:39</t>
  </si>
  <si>
    <t>SPB-52482</t>
  </si>
  <si>
    <t>2021-01-14 15:00:32</t>
  </si>
  <si>
    <t>2021-01-14 15:13:25</t>
  </si>
  <si>
    <t>SPB-36209</t>
  </si>
  <si>
    <t>2021-01-15 11:24:51</t>
  </si>
  <si>
    <t>2021-01-15 12:24:17</t>
  </si>
  <si>
    <t>SPB-30611</t>
  </si>
  <si>
    <t>2021-01-15 21:12:19</t>
  </si>
  <si>
    <t>창신역 1번출구 앞</t>
  </si>
  <si>
    <t>2021-01-15 21:26:07</t>
  </si>
  <si>
    <t>SPB-52915</t>
  </si>
  <si>
    <t>2021-01-25 20:45:13</t>
  </si>
  <si>
    <t>건국대학교 (입학정보관)</t>
  </si>
  <si>
    <t>2021-01-25 20:50:21</t>
  </si>
  <si>
    <t>SPB-42781</t>
  </si>
  <si>
    <t>2021-01-06 18:08:35</t>
  </si>
  <si>
    <t>주식회사 오뚜기 정문 앞</t>
  </si>
  <si>
    <t>2021-01-06 18:22:45</t>
  </si>
  <si>
    <t>한티역 롯데백화점 앞</t>
  </si>
  <si>
    <t>SPB-52016</t>
  </si>
  <si>
    <t>2021-01-25 15:09:02</t>
  </si>
  <si>
    <t>2021-01-25 16:06:39</t>
  </si>
  <si>
    <t>복정역 2번출구 후문 (장지치안센터)</t>
  </si>
  <si>
    <t>SPB-30053</t>
  </si>
  <si>
    <t>2021-01-13 16:04:18</t>
  </si>
  <si>
    <t>2021-01-13 16:39:03</t>
  </si>
  <si>
    <t>SPB-80336</t>
  </si>
  <si>
    <t>2021-01-30 19:28:08</t>
  </si>
  <si>
    <t>일원역 4~5번 출구 사이</t>
  </si>
  <si>
    <t>2021-01-30 19:32:54</t>
  </si>
  <si>
    <t>청소년수련관(수영장)앞</t>
  </si>
  <si>
    <t>SPB-37183</t>
  </si>
  <si>
    <t>2021-01-31 15:41:02</t>
  </si>
  <si>
    <t>2021-01-31 16:59:59</t>
  </si>
  <si>
    <t>SPB-53101</t>
  </si>
  <si>
    <t>2021-01-15 10:52:12</t>
  </si>
  <si>
    <t>2021-01-15 11:22:21</t>
  </si>
  <si>
    <t>SPB-53209</t>
  </si>
  <si>
    <t>2021-01-20 15:02:08</t>
  </si>
  <si>
    <t>이대 목동병원 앞</t>
  </si>
  <si>
    <t>2021-01-20 15:19:03</t>
  </si>
  <si>
    <t>2021-01-20 18:29:58</t>
  </si>
  <si>
    <t>2021-01-20 18:48:07</t>
  </si>
  <si>
    <t>SPB-35355</t>
  </si>
  <si>
    <t>2021-01-26 19:29:31</t>
  </si>
  <si>
    <t>2021-01-26 19:45:37</t>
  </si>
  <si>
    <t>SPB-51257</t>
  </si>
  <si>
    <t>2021-01-21 08:37:40</t>
  </si>
  <si>
    <t>가산동 주민센터</t>
  </si>
  <si>
    <t>2021-01-21 08:50:38</t>
  </si>
  <si>
    <t>월드메르디앙 벤처센터 2차</t>
  </si>
  <si>
    <t>SPB-35640</t>
  </si>
  <si>
    <t>2021-01-06 18:38:04</t>
  </si>
  <si>
    <t>2021-01-06 18:50:52</t>
  </si>
  <si>
    <t>도야미리숯불갈비 앞</t>
  </si>
  <si>
    <t>SPB-52826</t>
  </si>
  <si>
    <t>2021-01-27 07:39:08</t>
  </si>
  <si>
    <t>2021-01-27 07:47:54</t>
  </si>
  <si>
    <t>SPB-30637</t>
  </si>
  <si>
    <t>2021-01-08 17:05:33</t>
  </si>
  <si>
    <t>한국국방연구원 앞</t>
  </si>
  <si>
    <t>2021-01-08 17:08:40</t>
  </si>
  <si>
    <t>SPB-33825</t>
  </si>
  <si>
    <t>2021-01-30 19:15:06</t>
  </si>
  <si>
    <t>SPB-33748</t>
  </si>
  <si>
    <t>2021-01-17 18:26:15</t>
  </si>
  <si>
    <t>2021-01-17 18:47:36</t>
  </si>
  <si>
    <t>SPB-43116</t>
  </si>
  <si>
    <t>2021-01-02 21:04:44</t>
  </si>
  <si>
    <t>광흥창역 2번출구 앞</t>
  </si>
  <si>
    <t>2021-01-02 21:09:42</t>
  </si>
  <si>
    <t>SPB-51979</t>
  </si>
  <si>
    <t>2021-01-29 07:38:21</t>
  </si>
  <si>
    <t>2021-01-29 07:45:33</t>
  </si>
  <si>
    <t>2021-01-11 22:20:21</t>
  </si>
  <si>
    <t>2021-01-11 22:36:35</t>
  </si>
  <si>
    <t>SPB-51869</t>
  </si>
  <si>
    <t>2021-01-08 16:50:56</t>
  </si>
  <si>
    <t>삼익한의원</t>
  </si>
  <si>
    <t>2021-01-08 16:55:29</t>
  </si>
  <si>
    <t>종로오가 지하쇼핑센터 14번출구</t>
  </si>
  <si>
    <t>2021-01-22 08:45:09</t>
  </si>
  <si>
    <t>노원역 5번출구</t>
  </si>
  <si>
    <t>2021-01-22 08:52:04</t>
  </si>
  <si>
    <t>SPB-35454</t>
  </si>
  <si>
    <t>2021-01-24 19:17:18</t>
  </si>
  <si>
    <t>2021-01-24 20:54:43</t>
  </si>
  <si>
    <t>SPB-51710</t>
  </si>
  <si>
    <t>2021-01-18 09:32:38</t>
  </si>
  <si>
    <t>2021-01-18 09:42:33</t>
  </si>
  <si>
    <t>중랑물재생센터(서울새활용플라자)</t>
  </si>
  <si>
    <t>SPB-53743</t>
  </si>
  <si>
    <t>2021-01-06 13:15:30</t>
  </si>
  <si>
    <t>2021-01-06 13:59:37</t>
  </si>
  <si>
    <t>2021-01-03 15:09:11</t>
  </si>
  <si>
    <t>2021-01-03 15:47:55</t>
  </si>
  <si>
    <t>SPB-50517</t>
  </si>
  <si>
    <t>2021-01-26 08:02:43</t>
  </si>
  <si>
    <t>2021-01-26 08:32:41</t>
  </si>
  <si>
    <t>포스코사거리(기업은행)</t>
  </si>
  <si>
    <t>SPB-37790</t>
  </si>
  <si>
    <t>2021-01-24 20:09:59</t>
  </si>
  <si>
    <t>종로꽃시장 입구 옆</t>
  </si>
  <si>
    <t>2021-01-24 20:45:09</t>
  </si>
  <si>
    <t>SPB-32442</t>
  </si>
  <si>
    <t>2021-01-03 08:52:09</t>
  </si>
  <si>
    <t>2021-01-03 08:58:49</t>
  </si>
  <si>
    <t>목동운동장</t>
  </si>
  <si>
    <t>SPB-53488</t>
  </si>
  <si>
    <t>2021-01-03 18:10:30</t>
  </si>
  <si>
    <t>강북구청사거리(던킨도너츠 앞)</t>
  </si>
  <si>
    <t>2021-01-03 18:29:44</t>
  </si>
  <si>
    <t>보건소사거리(다비치안경창동점)</t>
  </si>
  <si>
    <t>SPB-52897</t>
  </si>
  <si>
    <t>2021-01-02 15:55:46</t>
  </si>
  <si>
    <t>2021-01-02 16:48:29</t>
  </si>
  <si>
    <t>SPB-38754</t>
  </si>
  <si>
    <t>2021-01-07 14:24:11</t>
  </si>
  <si>
    <t>2021-01-07 14:53:46</t>
  </si>
  <si>
    <t>SPB-37663</t>
  </si>
  <si>
    <t>2021-01-30 15:54:10</t>
  </si>
  <si>
    <t>2021-01-30 16:51:01</t>
  </si>
  <si>
    <t>SPB-36385</t>
  </si>
  <si>
    <t>2021-01-23 13:43:39</t>
  </si>
  <si>
    <t>산호시티빌 옆</t>
  </si>
  <si>
    <t>2021-01-23 13:45:30</t>
  </si>
  <si>
    <t>금천구청앞(M빌딩)</t>
  </si>
  <si>
    <t>SPB-42647</t>
  </si>
  <si>
    <t>2021-01-11 18:14:01</t>
  </si>
  <si>
    <t>MCM 본사 직영점 앞</t>
  </si>
  <si>
    <t>2021-01-11 18:22:41</t>
  </si>
  <si>
    <t>압구정 한양 3차 아파트</t>
  </si>
  <si>
    <t>SPB-53282</t>
  </si>
  <si>
    <t>2021-01-10 13:37:04</t>
  </si>
  <si>
    <t>문정 법조단지10</t>
  </si>
  <si>
    <t>2021-01-10 13:46:07</t>
  </si>
  <si>
    <t>문정 법조단지7</t>
  </si>
  <si>
    <t>SPB-41569</t>
  </si>
  <si>
    <t>2021-01-15 22:29:05</t>
  </si>
  <si>
    <t>구의삼성쉐르빌 앞</t>
  </si>
  <si>
    <t>2021-01-16 00:03:26</t>
  </si>
  <si>
    <t>서빙고동 주민센터 앞</t>
  </si>
  <si>
    <t>SPB-54165</t>
  </si>
  <si>
    <t>2021-01-13 21:56:20</t>
  </si>
  <si>
    <t>SK 영등포주유소</t>
  </si>
  <si>
    <t>2021-01-13 22:07:28</t>
  </si>
  <si>
    <t>SPB-36828</t>
  </si>
  <si>
    <t>2021-01-14 18:57:28</t>
  </si>
  <si>
    <t>2021-01-14 19:11:10</t>
  </si>
  <si>
    <t>중곡동 파크웨이빌딩</t>
  </si>
  <si>
    <t>SPB-53974</t>
  </si>
  <si>
    <t>2021-01-04 18:49:27</t>
  </si>
  <si>
    <t>2021-01-04 19:27:53</t>
  </si>
  <si>
    <t>SPB-36589</t>
  </si>
  <si>
    <t>2021-01-14 17:34:08</t>
  </si>
  <si>
    <t>2021-01-14 17:39:33</t>
  </si>
  <si>
    <t>SPB-43937</t>
  </si>
  <si>
    <t>2021-01-04 17:54:42</t>
  </si>
  <si>
    <t>2021-01-04 18:01:53</t>
  </si>
  <si>
    <t>SPB-34117</t>
  </si>
  <si>
    <t>2021-01-15 02:29:07</t>
  </si>
  <si>
    <t>코오롱디지털타워 3차앞</t>
  </si>
  <si>
    <t>2021-01-15 02:42:07</t>
  </si>
  <si>
    <t>SPB-42914</t>
  </si>
  <si>
    <t>2021-01-23 12:27:44</t>
  </si>
  <si>
    <t>2021-01-23 12:58:11</t>
  </si>
  <si>
    <t>송파 글마루 도서관</t>
  </si>
  <si>
    <t>SPB-38585</t>
  </si>
  <si>
    <t>2021-01-17 11:15:08</t>
  </si>
  <si>
    <t>개화산역 2번 출구</t>
  </si>
  <si>
    <t>2021-01-17 11:55:03</t>
  </si>
  <si>
    <t>엠펠리체 호텔 건너편</t>
  </si>
  <si>
    <t>SPB-52909</t>
  </si>
  <si>
    <t>2021-01-05 12:20:40</t>
  </si>
  <si>
    <t>2021-01-05 12:41:25</t>
  </si>
  <si>
    <t>SPB-52754</t>
  </si>
  <si>
    <t>2021-01-12 05:45:22</t>
  </si>
  <si>
    <t>2021-01-12 05:51:12</t>
  </si>
  <si>
    <t>잠실본동주민센터뒤 잠실근린공원</t>
  </si>
  <si>
    <t>2021-01-12 08:23:22</t>
  </si>
  <si>
    <t>2021-01-12 08:37:09</t>
  </si>
  <si>
    <t>SBS방송국</t>
  </si>
  <si>
    <t>SPB-32882</t>
  </si>
  <si>
    <t>2021-01-19 08:26:01</t>
  </si>
  <si>
    <t>낙원상가 옆</t>
  </si>
  <si>
    <t>2021-01-19 08:48:32</t>
  </si>
  <si>
    <t>SPB-53128</t>
  </si>
  <si>
    <t>2021-01-30 15:21:08</t>
  </si>
  <si>
    <t>2021-01-30 15:28:56</t>
  </si>
  <si>
    <t>2021-01-11 23:06:11</t>
  </si>
  <si>
    <t>2021-01-11 23:11:50</t>
  </si>
  <si>
    <t>상월곡역 3번출구</t>
  </si>
  <si>
    <t>SPB-33337</t>
  </si>
  <si>
    <t>2021-01-26 20:45:40</t>
  </si>
  <si>
    <t>2021-01-26 21:01:33</t>
  </si>
  <si>
    <t>SPB-41860</t>
  </si>
  <si>
    <t>2021-01-13 21:23:44</t>
  </si>
  <si>
    <t>성원2차 아파트</t>
  </si>
  <si>
    <t>2021-01-13 21:32:32</t>
  </si>
  <si>
    <t>SPB-52337</t>
  </si>
  <si>
    <t>2021-01-21 12:13:10</t>
  </si>
  <si>
    <t>압구정역 2번 출구 옆</t>
  </si>
  <si>
    <t>2021-01-21 12:20:23</t>
  </si>
  <si>
    <t>SPB-34131</t>
  </si>
  <si>
    <t>2021-01-28 23:10:08</t>
  </si>
  <si>
    <t>2021-01-28 23:34:23</t>
  </si>
  <si>
    <t>SPB-52857</t>
  </si>
  <si>
    <t>2021-01-05 21:37:35</t>
  </si>
  <si>
    <t>2021-01-05 22:21:45</t>
  </si>
  <si>
    <t>2021-01-29 18:11:54</t>
  </si>
  <si>
    <t>세븐일레븐 수유장미원점 앞</t>
  </si>
  <si>
    <t>2021-01-29 18:49:27</t>
  </si>
  <si>
    <t>SPB-51414</t>
  </si>
  <si>
    <t>2021-01-21 13:38:38</t>
  </si>
  <si>
    <t>2021-01-21 13:49:53</t>
  </si>
  <si>
    <t>SPB-53901</t>
  </si>
  <si>
    <t>2021-01-29 16:58:42</t>
  </si>
  <si>
    <t>2021-01-29 18:02:51</t>
  </si>
  <si>
    <t>SPB-50120</t>
  </si>
  <si>
    <t>2021-01-22 11:30:12</t>
  </si>
  <si>
    <t>서울지방고용노동청 앞</t>
  </si>
  <si>
    <t>2021-01-22 11:44:19</t>
  </si>
  <si>
    <t>을지로4가역 9번출구</t>
  </si>
  <si>
    <t>SPB-53231</t>
  </si>
  <si>
    <t>2021-01-05 10:10:37</t>
  </si>
  <si>
    <t>사당동 아르테스 웨딩앞</t>
  </si>
  <si>
    <t>2021-01-05 10:15:00</t>
  </si>
  <si>
    <t>SPB-32975</t>
  </si>
  <si>
    <t>2021-01-28 21:36:44</t>
  </si>
  <si>
    <t>2021-01-28 21:41:53</t>
  </si>
  <si>
    <t>강서구청사거리(SH타워)</t>
  </si>
  <si>
    <t>SPB-32389</t>
  </si>
  <si>
    <t>2021-01-30 15:41:04</t>
  </si>
  <si>
    <t>2021-01-30 15:46:09</t>
  </si>
  <si>
    <t>SPB-40899</t>
  </si>
  <si>
    <t>2021-01-01 15:06:26</t>
  </si>
  <si>
    <t>광진구청 앞</t>
  </si>
  <si>
    <t>2021-01-01 15:31:37</t>
  </si>
  <si>
    <t>SPB-52615</t>
  </si>
  <si>
    <t>2021-01-30 11:43:01</t>
  </si>
  <si>
    <t>2021-01-30 12:07:38</t>
  </si>
  <si>
    <t>SPB-30276</t>
  </si>
  <si>
    <t>2021-01-16 19:36:29</t>
  </si>
  <si>
    <t>2021-01-16 20:19:08</t>
  </si>
  <si>
    <t>SPB-34421</t>
  </si>
  <si>
    <t>2021-01-13 15:46:36</t>
  </si>
  <si>
    <t>래미안 솔베뉴(고덕로)</t>
  </si>
  <si>
    <t>2021-01-13 16:20:25</t>
  </si>
  <si>
    <t>SPB-31442</t>
  </si>
  <si>
    <t>2021-01-03 14:45:28</t>
  </si>
  <si>
    <t>서울대입구역 1번출구</t>
  </si>
  <si>
    <t>2021-01-03 14:57:15</t>
  </si>
  <si>
    <t>SPB-52014</t>
  </si>
  <si>
    <t>2021-01-23 13:24:47</t>
  </si>
  <si>
    <t>2021-01-23 13:30:42</t>
  </si>
  <si>
    <t>양천아파트 입구</t>
  </si>
  <si>
    <t>SPB-35803</t>
  </si>
  <si>
    <t>2021-01-20 22:11:54</t>
  </si>
  <si>
    <t>백병원 사거리 농협은행 앞</t>
  </si>
  <si>
    <t>2021-01-20 22:49:34</t>
  </si>
  <si>
    <t>반석교회(쌍문동)</t>
  </si>
  <si>
    <t>SPB-31728</t>
  </si>
  <si>
    <t>2021-01-11 19:14:05</t>
  </si>
  <si>
    <t>상아빌딩(우림시장 교차로)</t>
  </si>
  <si>
    <t>2021-01-11 19:24:05</t>
  </si>
  <si>
    <t>SPB-54039</t>
  </si>
  <si>
    <t>2021-01-22 17:46:07</t>
  </si>
  <si>
    <t>삼성역 3번 출구</t>
  </si>
  <si>
    <t>2021-01-22 18:49:56</t>
  </si>
  <si>
    <t>SPB-32314</t>
  </si>
  <si>
    <t>2021-01-25 00:55:13</t>
  </si>
  <si>
    <t>약수역 10번출구 앞</t>
  </si>
  <si>
    <t>2021-01-25 01:16:32</t>
  </si>
  <si>
    <t>SPB-43790</t>
  </si>
  <si>
    <t>2021-01-27 18:37:20</t>
  </si>
  <si>
    <t>2021-01-27 18:41:20</t>
  </si>
  <si>
    <t>국방부민원실옆</t>
  </si>
  <si>
    <t>SPB-50509</t>
  </si>
  <si>
    <t>2021-01-22 23:23:02</t>
  </si>
  <si>
    <t>청계한신휴플러스앞 삼거리</t>
  </si>
  <si>
    <t>2021-01-22 23:25:34</t>
  </si>
  <si>
    <t>SPB-34215</t>
  </si>
  <si>
    <t>2021-01-27 07:23:48</t>
  </si>
  <si>
    <t>2021-01-27 07:47:49</t>
  </si>
  <si>
    <t>SPB-51921</t>
  </si>
  <si>
    <t>2021-01-29 08:26:02</t>
  </si>
  <si>
    <t>2021-01-29 08:36:34</t>
  </si>
  <si>
    <t>SPB-34032</t>
  </si>
  <si>
    <t>2021-01-01 17:29:23</t>
  </si>
  <si>
    <t>현대6차아파트 101동 옆</t>
  </si>
  <si>
    <t>2021-01-01 17:47:56</t>
  </si>
  <si>
    <t>오류동역 맞은편</t>
  </si>
  <si>
    <t>SPB-34123</t>
  </si>
  <si>
    <t>2021-01-14 15:02:45</t>
  </si>
  <si>
    <t>2021-01-14 15:13:04</t>
  </si>
  <si>
    <t>솔밭공원역 1번출구 앞</t>
  </si>
  <si>
    <t>SPB-30509</t>
  </si>
  <si>
    <t>2021-01-03 10:49:59</t>
  </si>
  <si>
    <t>희훈타워빌 앞</t>
  </si>
  <si>
    <t>2021-01-03 11:27:44</t>
  </si>
  <si>
    <t>SPB-51967</t>
  </si>
  <si>
    <t>2021-01-19 08:44:39</t>
  </si>
  <si>
    <t>쌍용플레티넘오피스텔</t>
  </si>
  <si>
    <t>2021-01-19 09:07:39</t>
  </si>
  <si>
    <t>SPB-32936</t>
  </si>
  <si>
    <t>2021-01-24 13:52:23</t>
  </si>
  <si>
    <t>연희 브라운스톤 아파트 앞</t>
  </si>
  <si>
    <t>2021-01-24 14:11:42</t>
  </si>
  <si>
    <t>SPB-52281</t>
  </si>
  <si>
    <t>2021-01-21 08:03:24</t>
  </si>
  <si>
    <t>2021-01-21 08:07:57</t>
  </si>
  <si>
    <t>SPB-51490</t>
  </si>
  <si>
    <t>2021-01-25 18:16:05</t>
  </si>
  <si>
    <t>롯데캐슬 앞</t>
  </si>
  <si>
    <t>2021-01-25 18:20:31</t>
  </si>
  <si>
    <t>SPB-39222</t>
  </si>
  <si>
    <t>2021-01-14 17:30:31</t>
  </si>
  <si>
    <t>2021-01-14 17:35:06</t>
  </si>
  <si>
    <t>SPB-33022</t>
  </si>
  <si>
    <t>2021-01-24 18:32:59</t>
  </si>
  <si>
    <t>연희교차로 인근</t>
  </si>
  <si>
    <t>2021-01-24 18:45:30</t>
  </si>
  <si>
    <t>SPB-52687</t>
  </si>
  <si>
    <t>2021-01-25 08:39:57</t>
  </si>
  <si>
    <t>신대방삼거리역 3번출구쪽</t>
  </si>
  <si>
    <t>2021-01-25 09:01:29</t>
  </si>
  <si>
    <t>SPB-31618</t>
  </si>
  <si>
    <t>2021-01-10 09:05:23</t>
  </si>
  <si>
    <t>증산2교</t>
  </si>
  <si>
    <t>2021-01-10 09:16:01</t>
  </si>
  <si>
    <t>홈플러스 앞</t>
  </si>
  <si>
    <t>2021-01-27 21:10:02</t>
  </si>
  <si>
    <t>2021-01-27 21:19:41</t>
  </si>
  <si>
    <t>SPB-51011</t>
  </si>
  <si>
    <t>2021-01-20 14:30:43</t>
  </si>
  <si>
    <t>앙카라공원 앞</t>
  </si>
  <si>
    <t>2021-01-20 14:56:39</t>
  </si>
  <si>
    <t>노량진역 2번 출구 앞</t>
  </si>
  <si>
    <t>SPB-51656</t>
  </si>
  <si>
    <t>2021-01-03 11:52:03</t>
  </si>
  <si>
    <t>상봉역 3번출구</t>
  </si>
  <si>
    <t>2021-01-03 11:54:41</t>
  </si>
  <si>
    <t>2021-01-06 17:21:48</t>
  </si>
  <si>
    <t>풍납사거리(강동)</t>
  </si>
  <si>
    <t>2021-01-06 17:38:46</t>
  </si>
  <si>
    <t>오금동 송파 참병원</t>
  </si>
  <si>
    <t>2021-01-05 20:49:10</t>
  </si>
  <si>
    <t>2021-01-05 20:58:53</t>
  </si>
  <si>
    <t>기쁜우리복지관</t>
  </si>
  <si>
    <t>SPB-08953</t>
  </si>
  <si>
    <t>2021-01-19 19:55:51</t>
  </si>
  <si>
    <t>2021-01-19 20:18:41</t>
  </si>
  <si>
    <t>2021-01-22 10:46:14</t>
  </si>
  <si>
    <t>2021-01-22 11:17:26</t>
  </si>
  <si>
    <t>SPB-53337</t>
  </si>
  <si>
    <t>2021-01-29 23:45:27</t>
  </si>
  <si>
    <t>마곡13단지 정문 앞</t>
  </si>
  <si>
    <t>2021-01-29 23:51:14</t>
  </si>
  <si>
    <t>SPB-39031</t>
  </si>
  <si>
    <t>2021-01-04 12:32:16</t>
  </si>
  <si>
    <t>2021-01-04 13:23:20</t>
  </si>
  <si>
    <t>SPB-44949</t>
  </si>
  <si>
    <t>2021-01-03 20:44:43</t>
  </si>
  <si>
    <t>신양초교앞 교차로</t>
  </si>
  <si>
    <t>2021-01-03 20:56:52</t>
  </si>
  <si>
    <t>SPB-42760</t>
  </si>
  <si>
    <t>2021-01-31 17:05:21</t>
  </si>
  <si>
    <t>망원역 2번출구 앞</t>
  </si>
  <si>
    <t>2021-01-31 17:19:28</t>
  </si>
  <si>
    <t>2021-01-23 10:03:51</t>
  </si>
  <si>
    <t>진관동 은빛초등학교</t>
  </si>
  <si>
    <t>2021-01-23 10:43:05</t>
  </si>
  <si>
    <t>SPB-42974</t>
  </si>
  <si>
    <t>2021-01-22 16:46:29</t>
  </si>
  <si>
    <t>건강보험 강동지사kt</t>
  </si>
  <si>
    <t>2021-01-22 16:56:15</t>
  </si>
  <si>
    <t>래미안 강동팰리스(102동)</t>
  </si>
  <si>
    <t>SPB-36571</t>
  </si>
  <si>
    <t>2021-01-15 17:42:30</t>
  </si>
  <si>
    <t>2021-01-15 17:48:53</t>
  </si>
  <si>
    <t>화양동 우체국</t>
  </si>
  <si>
    <t>SPB-37151</t>
  </si>
  <si>
    <t>2021-01-18 12:36:39</t>
  </si>
  <si>
    <t>2021-01-18 12:44:21</t>
  </si>
  <si>
    <t>개봉지구대 개봉치안센터</t>
  </si>
  <si>
    <t>SPB-34086</t>
  </si>
  <si>
    <t>2021-01-25 19:58:36</t>
  </si>
  <si>
    <t>2021-01-25 20:07:26</t>
  </si>
  <si>
    <t>SPB-33722</t>
  </si>
  <si>
    <t>2021-01-26 22:31:12</t>
  </si>
  <si>
    <t>2021-01-26 22:37:40</t>
  </si>
  <si>
    <t>신방화사거리</t>
  </si>
  <si>
    <t>SPB-53616</t>
  </si>
  <si>
    <t>2021-01-05 09:05:20</t>
  </si>
  <si>
    <t>2021-01-05 09:34:36</t>
  </si>
  <si>
    <t>문래동 하이테크 시티</t>
  </si>
  <si>
    <t>2021-01-16 15:20:30</t>
  </si>
  <si>
    <t>2021-01-16 15:30:13</t>
  </si>
  <si>
    <t>수명산파크 4단지 411동 앞</t>
  </si>
  <si>
    <t>SPB-53845</t>
  </si>
  <si>
    <t>2021-01-26 05:59:30</t>
  </si>
  <si>
    <t>2021-01-26 06:08:23</t>
  </si>
  <si>
    <t>SPB-51663</t>
  </si>
  <si>
    <t>2021-01-19 18:21:28</t>
  </si>
  <si>
    <t>2021-01-19 18:32:42</t>
  </si>
  <si>
    <t>동신아파트 104동 앞</t>
  </si>
  <si>
    <t>SPB-43094</t>
  </si>
  <si>
    <t>2021-01-01 16:38:41</t>
  </si>
  <si>
    <t>2021-01-01 17:22:10</t>
  </si>
  <si>
    <t>SPB-52473</t>
  </si>
  <si>
    <t>2021-01-03 19:30:37</t>
  </si>
  <si>
    <t>2021-01-03 19:40:23</t>
  </si>
  <si>
    <t>SPB-32459</t>
  </si>
  <si>
    <t>2021-01-20 22:07:29</t>
  </si>
  <si>
    <t>충무로역 1번출구</t>
  </si>
  <si>
    <t>2021-01-20 22:20:00</t>
  </si>
  <si>
    <t>서울지방경찰청</t>
  </si>
  <si>
    <t>SPB-51104</t>
  </si>
  <si>
    <t>2021-01-04 08:11:16</t>
  </si>
  <si>
    <t>2021-01-04 08:18:40</t>
  </si>
  <si>
    <t>KT앞</t>
  </si>
  <si>
    <t>SPB-31807</t>
  </si>
  <si>
    <t>2021-01-05 08:27:23</t>
  </si>
  <si>
    <t>2021-01-05 08:43:58</t>
  </si>
  <si>
    <t>국회의원회관</t>
  </si>
  <si>
    <t>SPB-41683</t>
  </si>
  <si>
    <t>2021-01-25 17:11:19</t>
  </si>
  <si>
    <t>수명중?고교</t>
  </si>
  <si>
    <t>2021-01-25 17:39:14</t>
  </si>
  <si>
    <t>SPB-52326</t>
  </si>
  <si>
    <t>2021-01-21 08:49:58</t>
  </si>
  <si>
    <t>서울출입국관리사무소 앞</t>
  </si>
  <si>
    <t>2021-01-21 08:59:37</t>
  </si>
  <si>
    <t>SPB-37499</t>
  </si>
  <si>
    <t>2021-01-25 08:34:15</t>
  </si>
  <si>
    <t>2021-01-25 08:38:30</t>
  </si>
  <si>
    <t>SPB-52159</t>
  </si>
  <si>
    <t>2021-01-11 08:55:23</t>
  </si>
  <si>
    <t>영등포유통상가 사거리</t>
  </si>
  <si>
    <t>2021-01-11 09:03:52</t>
  </si>
  <si>
    <t>SPB-30379</t>
  </si>
  <si>
    <t>2021-01-06 11:50:32</t>
  </si>
  <si>
    <t>2021-01-06 13:28:57</t>
  </si>
  <si>
    <t>2021-01-24 12:05:22</t>
  </si>
  <si>
    <t>고척교 교차로</t>
  </si>
  <si>
    <t>2021-01-24 14:18:32</t>
  </si>
  <si>
    <t>SPB-39482</t>
  </si>
  <si>
    <t>2021-01-31 15:31:07</t>
  </si>
  <si>
    <t>2021-01-31 17:06:08</t>
  </si>
  <si>
    <t>2021-01-31 22:30:42</t>
  </si>
  <si>
    <t>동작구민 체육센터</t>
  </si>
  <si>
    <t>2021-01-31 22:43:12</t>
  </si>
  <si>
    <t>SPB-54252</t>
  </si>
  <si>
    <t>2021-01-04 16:47:45</t>
  </si>
  <si>
    <t>강일리버파크 6단지</t>
  </si>
  <si>
    <t>2021-01-04 17:32:14</t>
  </si>
  <si>
    <t>SPB-33319</t>
  </si>
  <si>
    <t>2021-01-08 07:44:21</t>
  </si>
  <si>
    <t>2021-01-08 08:19:31</t>
  </si>
  <si>
    <t>SPB-53200</t>
  </si>
  <si>
    <t>2021-01-11 07:48:35</t>
  </si>
  <si>
    <t>마곡역1번출구</t>
  </si>
  <si>
    <t>2021-01-11 07:54:46</t>
  </si>
  <si>
    <t>SPB-43545</t>
  </si>
  <si>
    <t>2021-01-26 18:21:52</t>
  </si>
  <si>
    <t>2021-01-26 18:31:06</t>
  </si>
  <si>
    <t>SPB-51193</t>
  </si>
  <si>
    <t>2021-01-29 18:58:31</t>
  </si>
  <si>
    <t>2021-01-29 19:46:46</t>
  </si>
  <si>
    <t>SPB-53976</t>
  </si>
  <si>
    <t>2021-01-05 18:05:15</t>
  </si>
  <si>
    <t>2021-01-05 18:48:31</t>
  </si>
  <si>
    <t>방화근린공원</t>
  </si>
  <si>
    <t>SPB-52817</t>
  </si>
  <si>
    <t>2021-01-15 08:45:06</t>
  </si>
  <si>
    <t>등촌역 4번 출구</t>
  </si>
  <si>
    <t>2021-01-15 08:49:08</t>
  </si>
  <si>
    <t>SPB-33032</t>
  </si>
  <si>
    <t>2021-01-04 12:46:00</t>
  </si>
  <si>
    <t>2021-01-04 13:46:31</t>
  </si>
  <si>
    <t>SPB-50485</t>
  </si>
  <si>
    <t>2021-01-28 16:20:15</t>
  </si>
  <si>
    <t>이태원지하보도</t>
  </si>
  <si>
    <t>2021-01-28 16:28:31</t>
  </si>
  <si>
    <t>삼각지12번 출구</t>
  </si>
  <si>
    <t>SPB-50638</t>
  </si>
  <si>
    <t>2021-01-19 21:29:47</t>
  </si>
  <si>
    <t>2021-01-19 21:34:27</t>
  </si>
  <si>
    <t>배봉초교 교차로</t>
  </si>
  <si>
    <t>SPB-40366</t>
  </si>
  <si>
    <t>2021-01-15 03:36:15</t>
  </si>
  <si>
    <t>2021-01-15 03:53:26</t>
  </si>
  <si>
    <t>동양미래대학교 정문 옆</t>
  </si>
  <si>
    <t>SPB-50951</t>
  </si>
  <si>
    <t>2021-01-09 20:22:08</t>
  </si>
  <si>
    <t>2021-01-09 20:29:09</t>
  </si>
  <si>
    <t>SPB-54365</t>
  </si>
  <si>
    <t>2021-01-11 19:23:13</t>
  </si>
  <si>
    <t>창동주공17단지 상가앞</t>
  </si>
  <si>
    <t>2021-01-11 20:03:26</t>
  </si>
  <si>
    <t>SPB-39748</t>
  </si>
  <si>
    <t>2021-01-22 08:01:04</t>
  </si>
  <si>
    <t>강변삼성래미안</t>
  </si>
  <si>
    <t>2021-01-22 08:05:31</t>
  </si>
  <si>
    <t>SPB-50644</t>
  </si>
  <si>
    <t>2021-01-09 13:02:55</t>
  </si>
  <si>
    <t>2021-01-09 13:28:27</t>
  </si>
  <si>
    <t>SPB-33946</t>
  </si>
  <si>
    <t>2021-01-26 18:29:49</t>
  </si>
  <si>
    <t>2021-01-26 18:51:14</t>
  </si>
  <si>
    <t>연희파크푸르지오아파트 앞</t>
  </si>
  <si>
    <t>SPB-19384</t>
  </si>
  <si>
    <t>2021-01-20 19:35:37</t>
  </si>
  <si>
    <t>영등포전화국사거리 (서강어린이공원)</t>
  </si>
  <si>
    <t>2021-01-20 19:44:36</t>
  </si>
  <si>
    <t>SPB-31430</t>
  </si>
  <si>
    <t>2021-01-15 10:05:31</t>
  </si>
  <si>
    <t>동대문구민체육센터 (육교아래)</t>
  </si>
  <si>
    <t>2021-01-15 10:12:04</t>
  </si>
  <si>
    <t>SPB-34408</t>
  </si>
  <si>
    <t>2021-01-19 20:28:44</t>
  </si>
  <si>
    <t>2021-01-19 20:36:04</t>
  </si>
  <si>
    <t>두상빌딩 앞</t>
  </si>
  <si>
    <t>SPB-53704</t>
  </si>
  <si>
    <t>2021-01-12 08:06:10</t>
  </si>
  <si>
    <t>은평구청 보건소</t>
  </si>
  <si>
    <t>2021-01-12 08:12:28</t>
  </si>
  <si>
    <t>SPB-53462</t>
  </si>
  <si>
    <t>2021-01-27 19:07:54</t>
  </si>
  <si>
    <t>2021-01-27 19:15:51</t>
  </si>
  <si>
    <t>2021-01-19 17:23:45</t>
  </si>
  <si>
    <t>2021-01-19 17:49:21</t>
  </si>
  <si>
    <t>SPB-53382</t>
  </si>
  <si>
    <t>2021-01-22 21:05:38</t>
  </si>
  <si>
    <t>2021-01-22 21:23:45</t>
  </si>
  <si>
    <t>SPB-50655</t>
  </si>
  <si>
    <t>2021-01-02 15:42:38</t>
  </si>
  <si>
    <t>마곡수명산파크3단지 교차로</t>
  </si>
  <si>
    <t>2021-01-02 17:18:34</t>
  </si>
  <si>
    <t>스타벅스앞</t>
  </si>
  <si>
    <t>SPB-52369</t>
  </si>
  <si>
    <t>2021-01-04 16:55:19</t>
  </si>
  <si>
    <t>2021-01-04 17:21:21</t>
  </si>
  <si>
    <t>SPB-33583</t>
  </si>
  <si>
    <t>2021-01-25 14:43:32</t>
  </si>
  <si>
    <t>2021-01-25 14:58:36</t>
  </si>
  <si>
    <t>2021-01-30 15:27:28</t>
  </si>
  <si>
    <t>2021-01-30 15:34:56</t>
  </si>
  <si>
    <t>SPB-35730</t>
  </si>
  <si>
    <t>2021-01-12 07:44:57</t>
  </si>
  <si>
    <t>2021-01-12 07:51:34</t>
  </si>
  <si>
    <t>국민일보 앞</t>
  </si>
  <si>
    <t>SPB-43224</t>
  </si>
  <si>
    <t>2021-01-25 18:11:27</t>
  </si>
  <si>
    <t>2021-01-25 19:18:02</t>
  </si>
  <si>
    <t>SPB-42817</t>
  </si>
  <si>
    <t>2021-01-23 02:27:49</t>
  </si>
  <si>
    <t>2021-01-23 03:54:04</t>
  </si>
  <si>
    <t>노들역 1번출구</t>
  </si>
  <si>
    <t>SPB-44897</t>
  </si>
  <si>
    <t>2021-01-10 17:20:07</t>
  </si>
  <si>
    <t>2021-01-10 18:18:32</t>
  </si>
  <si>
    <t>SPB-35903</t>
  </si>
  <si>
    <t>2021-01-27 12:11:45</t>
  </si>
  <si>
    <t>2021-01-27 12:19:47</t>
  </si>
  <si>
    <t>SPB-51740</t>
  </si>
  <si>
    <t>2021-01-23 15:32:53</t>
  </si>
  <si>
    <t>은평뉴타운 푸르지오</t>
  </si>
  <si>
    <t>2021-01-23 16:21:42</t>
  </si>
  <si>
    <t>기자촌 사거리</t>
  </si>
  <si>
    <t>SPB-31466</t>
  </si>
  <si>
    <t>2021-01-09 14:55:12</t>
  </si>
  <si>
    <t>상계8동 주민센터</t>
  </si>
  <si>
    <t>2021-01-09 15:27:50</t>
  </si>
  <si>
    <t>수락리버시티4단지</t>
  </si>
  <si>
    <t>SPB-30129</t>
  </si>
  <si>
    <t>2021-01-02 18:24:52</t>
  </si>
  <si>
    <t>용두동 래미안허브리츠아파트 앞</t>
  </si>
  <si>
    <t>2021-01-02 19:03:26</t>
  </si>
  <si>
    <t>2021-01-20 08:54:00</t>
  </si>
  <si>
    <t>광운대학교 중앙도서관</t>
  </si>
  <si>
    <t>2021-01-20 08:59:32</t>
  </si>
  <si>
    <t>SPB-32998</t>
  </si>
  <si>
    <t>2021-01-23 16:41:45</t>
  </si>
  <si>
    <t>KB국민은행 염창역 지점 앞</t>
  </si>
  <si>
    <t>2021-01-23 17:34:51</t>
  </si>
  <si>
    <t>SPB-30405</t>
  </si>
  <si>
    <t>2021-01-24 19:06:43</t>
  </si>
  <si>
    <t>유니베라 앞</t>
  </si>
  <si>
    <t>2021-01-24 19:25:43</t>
  </si>
  <si>
    <t>SPB-50351</t>
  </si>
  <si>
    <t>2021-01-27 18:59:40</t>
  </si>
  <si>
    <t>솔샘역 2번 출구</t>
  </si>
  <si>
    <t>2021-01-27 19:11:11</t>
  </si>
  <si>
    <t>미아사거리 1번 출구</t>
  </si>
  <si>
    <t>SPB-54132</t>
  </si>
  <si>
    <t>2021-01-11 19:24:41</t>
  </si>
  <si>
    <t>2021-01-11 19:38:43</t>
  </si>
  <si>
    <t>SPB-31013</t>
  </si>
  <si>
    <t>2021-01-30 18:45:02</t>
  </si>
  <si>
    <t>2021-01-30 18:57:20</t>
  </si>
  <si>
    <t>중앙농협(자양동)</t>
  </si>
  <si>
    <t>SPB-30724</t>
  </si>
  <si>
    <t>2021-01-24 14:01:58</t>
  </si>
  <si>
    <t>동작역 5번출구 동작주차공원</t>
  </si>
  <si>
    <t>2021-01-24 14:37:02</t>
  </si>
  <si>
    <t>SPB-53153</t>
  </si>
  <si>
    <t>2021-01-05 21:30:47</t>
  </si>
  <si>
    <t>2021-01-05 23:48:50</t>
  </si>
  <si>
    <t>SPB-34394</t>
  </si>
  <si>
    <t>2021-01-28 16:05:46</t>
  </si>
  <si>
    <t>파크팰리스</t>
  </si>
  <si>
    <t>2021-01-28 16:12:59</t>
  </si>
  <si>
    <t>광화문역 7번출구 앞</t>
  </si>
  <si>
    <t>SPB-31477</t>
  </si>
  <si>
    <t>2021-01-22 11:31:44</t>
  </si>
  <si>
    <t>2021-01-22 12:26:52</t>
  </si>
  <si>
    <t>공항초등학교건너편</t>
  </si>
  <si>
    <t>SPB-53365</t>
  </si>
  <si>
    <t>2021-01-01 12:19:20</t>
  </si>
  <si>
    <t>2021-01-01 13:44:50</t>
  </si>
  <si>
    <t>봉은사역 7번 출구</t>
  </si>
  <si>
    <t>SPB-39544</t>
  </si>
  <si>
    <t>2021-01-25 18:13:36</t>
  </si>
  <si>
    <t>강남구 도시관리공단</t>
  </si>
  <si>
    <t>2021-01-25 18:47:59</t>
  </si>
  <si>
    <t>SPB-53904</t>
  </si>
  <si>
    <t>2021-01-22 22:07:53</t>
  </si>
  <si>
    <t>2021-01-22 22:13:40</t>
  </si>
  <si>
    <t>종로2가 버스정류장 (종각방향)</t>
  </si>
  <si>
    <t>SPB-51986</t>
  </si>
  <si>
    <t>2021-01-05 16:56:07</t>
  </si>
  <si>
    <t>가양동 이마트 앞</t>
  </si>
  <si>
    <t>2021-01-05 17:01:45</t>
  </si>
  <si>
    <t>SPB-50555</t>
  </si>
  <si>
    <t>2021-01-24 20:28:51</t>
  </si>
  <si>
    <t>창동역 2번출구</t>
  </si>
  <si>
    <t>2021-01-24 20:40:15</t>
  </si>
  <si>
    <t>성원APT버스정류소</t>
  </si>
  <si>
    <t>SPB-52654</t>
  </si>
  <si>
    <t>2021-01-04 09:52:34</t>
  </si>
  <si>
    <t>2021-01-04 10:02:59</t>
  </si>
  <si>
    <t>SPB-38969</t>
  </si>
  <si>
    <t>2021-01-07 05:40:58</t>
  </si>
  <si>
    <t>송파체육문화회관 앞</t>
  </si>
  <si>
    <t>2021-01-07 05:56:10</t>
  </si>
  <si>
    <t>위례포레샤인아파트 2318동</t>
  </si>
  <si>
    <t>SPB-33853</t>
  </si>
  <si>
    <t>2021-01-19 19:08:25</t>
  </si>
  <si>
    <t>2021-01-19 19:20:10</t>
  </si>
  <si>
    <t>SPB-32171</t>
  </si>
  <si>
    <t>2021-01-01 14:22:47</t>
  </si>
  <si>
    <t>난곡 새마을금고</t>
  </si>
  <si>
    <t>2021-01-01 15:19:49</t>
  </si>
  <si>
    <t>신림역 5번출구</t>
  </si>
  <si>
    <t>SPB-31147</t>
  </si>
  <si>
    <t>2021-01-04 16:40:02</t>
  </si>
  <si>
    <t>2021-01-04 17:14:04</t>
  </si>
  <si>
    <t>SPB-31979</t>
  </si>
  <si>
    <t>2021-01-05 21:32:20</t>
  </si>
  <si>
    <t>2021-01-05 22:00:36</t>
  </si>
  <si>
    <t>SPB-39667</t>
  </si>
  <si>
    <t>2021-01-03 13:06:15</t>
  </si>
  <si>
    <t>이디야 커피 수유역점 앞</t>
  </si>
  <si>
    <t>2021-01-03 13:29:29</t>
  </si>
  <si>
    <t>서울북부광역등기국</t>
  </si>
  <si>
    <t>SPB-42014</t>
  </si>
  <si>
    <t>2021-01-05 18:59:48</t>
  </si>
  <si>
    <t>대륭테크노타운 18차</t>
  </si>
  <si>
    <t>2021-01-05 19:08:44</t>
  </si>
  <si>
    <t>SPB-40450</t>
  </si>
  <si>
    <t>2021-01-08 14:11:59</t>
  </si>
  <si>
    <t>장승배기역2번출구뒷편쪽</t>
  </si>
  <si>
    <t>2021-01-08 14:25:52</t>
  </si>
  <si>
    <t>보라매공원 정문</t>
  </si>
  <si>
    <t>SPB-31892</t>
  </si>
  <si>
    <t>2021-01-25 15:28:47</t>
  </si>
  <si>
    <t>2021-01-25 15:36:13</t>
  </si>
  <si>
    <t>홈플러스 신내점 앞</t>
  </si>
  <si>
    <t>SPB-36979</t>
  </si>
  <si>
    <t>2021-01-24 16:00:42</t>
  </si>
  <si>
    <t>2021-01-24 16:27:55</t>
  </si>
  <si>
    <t>신월6차보람아파트 앞</t>
  </si>
  <si>
    <t>SPB-80781</t>
  </si>
  <si>
    <t>2021-01-08 12:33:56</t>
  </si>
  <si>
    <t>마곡힐스테이트 정문</t>
  </si>
  <si>
    <t>2021-01-08 13:01:12</t>
  </si>
  <si>
    <t>SPB-24970</t>
  </si>
  <si>
    <t>2021-01-04 07:30:18</t>
  </si>
  <si>
    <t>2021-01-04 07:40:02</t>
  </si>
  <si>
    <t>동묘앞역 1번출구 뒤</t>
  </si>
  <si>
    <t>SPB-36154</t>
  </si>
  <si>
    <t>2021-01-04 11:41:32</t>
  </si>
  <si>
    <t>서울본부세관(건설회관 앞)</t>
  </si>
  <si>
    <t>2021-01-04 11:45:52</t>
  </si>
  <si>
    <t>강남 을지병원 교차로</t>
  </si>
  <si>
    <t>SPB-37958</t>
  </si>
  <si>
    <t>2021-01-24 14:48:18</t>
  </si>
  <si>
    <t>동원사거리</t>
  </si>
  <si>
    <t>2021-01-24 15:02:34</t>
  </si>
  <si>
    <t>2021-01-29 13:32:57</t>
  </si>
  <si>
    <t>2021-01-29 13:51:11</t>
  </si>
  <si>
    <t>국립어린이과학관</t>
  </si>
  <si>
    <t>SPB-52516</t>
  </si>
  <si>
    <t>2021-01-19 18:02:59</t>
  </si>
  <si>
    <t>한국과학기술연구원 북문</t>
  </si>
  <si>
    <t>2021-01-19 18:26:58</t>
  </si>
  <si>
    <t>SPB-51051</t>
  </si>
  <si>
    <t>2021-01-04 18:14:29</t>
  </si>
  <si>
    <t>에이스하이엔드타워9차 앞</t>
  </si>
  <si>
    <t>2021-01-04 18:47:44</t>
  </si>
  <si>
    <t>SPB-52525</t>
  </si>
  <si>
    <t>2021-01-16 15:39:30</t>
  </si>
  <si>
    <t>목동11단지 아파트</t>
  </si>
  <si>
    <t>2021-01-16 16:10:15</t>
  </si>
  <si>
    <t>SPB-80856</t>
  </si>
  <si>
    <t>2021-01-22 19:16:59</t>
  </si>
  <si>
    <t>을지로지하쇼핑센터</t>
  </si>
  <si>
    <t>2021-01-22 19:22:46</t>
  </si>
  <si>
    <t>종각역 5번출구</t>
  </si>
  <si>
    <t>SPB-31504</t>
  </si>
  <si>
    <t>2021-01-19 11:15:16</t>
  </si>
  <si>
    <t>내방역 8번출구 앞</t>
  </si>
  <si>
    <t>2021-01-19 11:39:01</t>
  </si>
  <si>
    <t>SPB-40407</t>
  </si>
  <si>
    <t>2021-01-03 22:39:56</t>
  </si>
  <si>
    <t>우성아파트 교차로</t>
  </si>
  <si>
    <t>2021-01-03 22:58:11</t>
  </si>
  <si>
    <t>SPB-31302</t>
  </si>
  <si>
    <t>2021-01-26 08:07:51</t>
  </si>
  <si>
    <t>2021-01-26 08:34:39</t>
  </si>
  <si>
    <t>SPB-80893</t>
  </si>
  <si>
    <t>2021-01-16 11:31:20</t>
  </si>
  <si>
    <t>경복궁역 7번출구 앞</t>
  </si>
  <si>
    <t>2021-01-16 11:35:10</t>
  </si>
  <si>
    <t>SPB-51013</t>
  </si>
  <si>
    <t>2021-01-13 16:46:46</t>
  </si>
  <si>
    <t>현대 안성타워</t>
  </si>
  <si>
    <t>2021-01-13 17:36:09</t>
  </si>
  <si>
    <t>군자교 서측 녹지대</t>
  </si>
  <si>
    <t>SPB-35144</t>
  </si>
  <si>
    <t>2021-01-11 18:32:11</t>
  </si>
  <si>
    <t>2021-01-11 18:41:36</t>
  </si>
  <si>
    <t>SPB-30990</t>
  </si>
  <si>
    <t>2021-01-24 22:49:39</t>
  </si>
  <si>
    <t>가양3동 주민센터</t>
  </si>
  <si>
    <t>2021-01-24 23:10:27</t>
  </si>
  <si>
    <t>꿈돌이공원 앞</t>
  </si>
  <si>
    <t>SPB-50734</t>
  </si>
  <si>
    <t>2021-01-04 11:40:22</t>
  </si>
  <si>
    <t>2021-01-04 11:45:09</t>
  </si>
  <si>
    <t>SPB-51054</t>
  </si>
  <si>
    <t>2021-01-23 21:17:53</t>
  </si>
  <si>
    <t>2021-01-23 21:21:08</t>
  </si>
  <si>
    <t>등촌1-10단지 교차로</t>
  </si>
  <si>
    <t>SPB-43073</t>
  </si>
  <si>
    <t>2021-01-03 15:08:46</t>
  </si>
  <si>
    <t>2021-01-03 16:29:34</t>
  </si>
  <si>
    <t>SPB-37549</t>
  </si>
  <si>
    <t>2021-01-31 07:10:33</t>
  </si>
  <si>
    <t>2021-01-31 07:17:55</t>
  </si>
  <si>
    <t>서초 크로바타워 앞</t>
  </si>
  <si>
    <t>SPB-30844</t>
  </si>
  <si>
    <t>2021-01-15 08:50:03</t>
  </si>
  <si>
    <t>2021-01-15 10:19:04</t>
  </si>
  <si>
    <t>SPB-53277</t>
  </si>
  <si>
    <t>2021-01-23 02:02:14</t>
  </si>
  <si>
    <t>구의7단지현대아파트</t>
  </si>
  <si>
    <t>2021-01-23 02:27:42</t>
  </si>
  <si>
    <t>SPB-51274</t>
  </si>
  <si>
    <t>2021-01-30 22:19:09</t>
  </si>
  <si>
    <t>2021-01-30 23:05:03</t>
  </si>
  <si>
    <t>SPB-52648</t>
  </si>
  <si>
    <t>2021-01-20 14:21:35</t>
  </si>
  <si>
    <t>2021-01-20 14:35:30</t>
  </si>
  <si>
    <t>SPB-30485</t>
  </si>
  <si>
    <t>2021-01-22 12:26:20</t>
  </si>
  <si>
    <t>진관고등학교앞</t>
  </si>
  <si>
    <t>2021-01-22 14:24:29</t>
  </si>
  <si>
    <t>SPB-38724</t>
  </si>
  <si>
    <t>2021-01-20 07:44:51</t>
  </si>
  <si>
    <t>서울역9번출구</t>
  </si>
  <si>
    <t>2021-01-20 07:52:39</t>
  </si>
  <si>
    <t>2021-01-27 13:34:17</t>
  </si>
  <si>
    <t>2021-01-27 13:39:23</t>
  </si>
  <si>
    <t>SPB-51148</t>
  </si>
  <si>
    <t>2021-01-23 21:27:53</t>
  </si>
  <si>
    <t>2021-01-23 22:20:09</t>
  </si>
  <si>
    <t>SPB-34103</t>
  </si>
  <si>
    <t>2021-01-14 14:30:14</t>
  </si>
  <si>
    <t>미아동 한국전력공사</t>
  </si>
  <si>
    <t>2021-01-14 14:42:26</t>
  </si>
  <si>
    <t>SPB-52319</t>
  </si>
  <si>
    <t>2021-01-13 17:16:22</t>
  </si>
  <si>
    <t>노원문화예술회관</t>
  </si>
  <si>
    <t>2021-01-13 17:37:21</t>
  </si>
  <si>
    <t>SPB-52246</t>
  </si>
  <si>
    <t>2021-01-25 17:34:51</t>
  </si>
  <si>
    <t>2021-01-25 18:08:03</t>
  </si>
  <si>
    <t>SPB-53460</t>
  </si>
  <si>
    <t>2021-01-22 15:26:22</t>
  </si>
  <si>
    <t>독산3동주민센터 앞</t>
  </si>
  <si>
    <t>2021-01-22 15:33:43</t>
  </si>
  <si>
    <t>SPB-31753</t>
  </si>
  <si>
    <t>2021-01-17 11:02:36</t>
  </si>
  <si>
    <t>길성그랑프리텔아파트</t>
  </si>
  <si>
    <t>2021-01-17 11:17:50</t>
  </si>
  <si>
    <t>2021-01-23 16:44:08</t>
  </si>
  <si>
    <t>메이퀸웨딩컨벤션 앞</t>
  </si>
  <si>
    <t>2021-01-23 16:57:42</t>
  </si>
  <si>
    <t>SPB-44356</t>
  </si>
  <si>
    <t>2021-01-04 18:14:26</t>
  </si>
  <si>
    <t>현대성우아파트 옆</t>
  </si>
  <si>
    <t>2021-01-04 18:16:38</t>
  </si>
  <si>
    <t>송천동 주민센터</t>
  </si>
  <si>
    <t>2021-01-25 20:19:10</t>
  </si>
  <si>
    <t>2021-01-25 20:23:48</t>
  </si>
  <si>
    <t>상암동주민센터 옆</t>
  </si>
  <si>
    <t>SPB-50232</t>
  </si>
  <si>
    <t>2021-01-22 15:32:01</t>
  </si>
  <si>
    <t>KEB하나은행 장충동지점</t>
  </si>
  <si>
    <t>2021-01-22 15:48:51</t>
  </si>
  <si>
    <t>KEB 하나금융그룹 명동사옥 옆</t>
  </si>
  <si>
    <t>SPB-52846</t>
  </si>
  <si>
    <t>2021-01-27 13:36:10</t>
  </si>
  <si>
    <t>2021-01-27 13:44:19</t>
  </si>
  <si>
    <t>세종로공원</t>
  </si>
  <si>
    <t>SPB-42283</t>
  </si>
  <si>
    <t>2021-01-31 18:18:47</t>
  </si>
  <si>
    <t>2021-01-31 18:23:53</t>
  </si>
  <si>
    <t>SPB-51116</t>
  </si>
  <si>
    <t>2021-01-08 14:32:57</t>
  </si>
  <si>
    <t>2021-01-08 16:02:11</t>
  </si>
  <si>
    <t>SPB-30959</t>
  </si>
  <si>
    <t>2021-01-25 18:53:08</t>
  </si>
  <si>
    <t>정릉도서관 앞</t>
  </si>
  <si>
    <t>2021-01-25 19:20:58</t>
  </si>
  <si>
    <t>SPB-41059</t>
  </si>
  <si>
    <t>2021-01-26 07:43:57</t>
  </si>
  <si>
    <t>2021-01-26 07:52:03</t>
  </si>
  <si>
    <t>서울시 품질시험소 앞</t>
  </si>
  <si>
    <t>SPB-52924</t>
  </si>
  <si>
    <t>2021-01-20 13:08:46</t>
  </si>
  <si>
    <t>2021-01-20 14:04:35</t>
  </si>
  <si>
    <t>SPB-37028</t>
  </si>
  <si>
    <t>2021-01-23 20:23:55</t>
  </si>
  <si>
    <t>2021-01-23 20:53:42</t>
  </si>
  <si>
    <t>연신내역 1번 출구</t>
  </si>
  <si>
    <t>SPB-38635</t>
  </si>
  <si>
    <t>2021-01-10 22:38:42</t>
  </si>
  <si>
    <t>내곡3단지 어린이공원 앞</t>
  </si>
  <si>
    <t>2021-01-10 22:42:15</t>
  </si>
  <si>
    <t>청계산입구역 2번출구</t>
  </si>
  <si>
    <t>SPB-53653</t>
  </si>
  <si>
    <t>2021-01-09 18:32:56</t>
  </si>
  <si>
    <t>2021-01-09 20:24:08</t>
  </si>
  <si>
    <t>SPB-50906</t>
  </si>
  <si>
    <t>2021-01-30 18:54:20</t>
  </si>
  <si>
    <t>을지로3가역 3번출구</t>
  </si>
  <si>
    <t>2021-01-30 19:15:00</t>
  </si>
  <si>
    <t>SPB-44482</t>
  </si>
  <si>
    <t>2021-01-24 15:01:43</t>
  </si>
  <si>
    <t>2021-01-24 15:20:03</t>
  </si>
  <si>
    <t>SPB-51081</t>
  </si>
  <si>
    <t>2021-01-26 21:13:26</t>
  </si>
  <si>
    <t>2021-01-26 21:32:38</t>
  </si>
  <si>
    <t>SPB-54153</t>
  </si>
  <si>
    <t>2021-01-23 14:29:42</t>
  </si>
  <si>
    <t>서울대입구역 4번 출구</t>
  </si>
  <si>
    <t>2021-01-23 14:52:49</t>
  </si>
  <si>
    <t>SPB-35676</t>
  </si>
  <si>
    <t>2021-01-19 15:44:16</t>
  </si>
  <si>
    <t>위례동주민센터 맞은편 근린공원</t>
  </si>
  <si>
    <t>2021-01-19 15:53:33</t>
  </si>
  <si>
    <t>SPB-51486</t>
  </si>
  <si>
    <t>2021-01-30 16:55:47</t>
  </si>
  <si>
    <t>연대 대운동장 옆</t>
  </si>
  <si>
    <t>2021-01-30 17:05:49</t>
  </si>
  <si>
    <t>SPB-31731</t>
  </si>
  <si>
    <t>2021-01-29 08:18:54</t>
  </si>
  <si>
    <t>2021-01-29 08:31:55</t>
  </si>
  <si>
    <t>SPB-51959</t>
  </si>
  <si>
    <t>2021-01-19 17:17:15</t>
  </si>
  <si>
    <t>2021-01-19 19:08:48</t>
  </si>
  <si>
    <t>SPB-51950</t>
  </si>
  <si>
    <t>2021-01-16 13:06:25</t>
  </si>
  <si>
    <t>신촌동 제1공영주차장 앞</t>
  </si>
  <si>
    <t>2021-01-16 13:29:17</t>
  </si>
  <si>
    <t>SPB-38331</t>
  </si>
  <si>
    <t>2021-01-22 06:25:25</t>
  </si>
  <si>
    <t>용답초등학교</t>
  </si>
  <si>
    <t>2021-01-22 07:15:50</t>
  </si>
  <si>
    <t>용산 파크타워 앞</t>
  </si>
  <si>
    <t>SPB-51613</t>
  </si>
  <si>
    <t>2021-01-14 13:22:25</t>
  </si>
  <si>
    <t>2021-01-14 14:03:22</t>
  </si>
  <si>
    <t>LIG강촌아파트 103동앞</t>
  </si>
  <si>
    <t>SPB-53165</t>
  </si>
  <si>
    <t>2021-01-02 14:38:49</t>
  </si>
  <si>
    <t>2021-01-02 14:54:08</t>
  </si>
  <si>
    <t>SPB-53278</t>
  </si>
  <si>
    <t>2021-01-27 12:11:42</t>
  </si>
  <si>
    <t>창경궁 입구</t>
  </si>
  <si>
    <t>2021-01-27 12:27:13</t>
  </si>
  <si>
    <t>SPB-52568</t>
  </si>
  <si>
    <t>2021-01-14 16:40:11</t>
  </si>
  <si>
    <t>2021-01-14 16:55:06</t>
  </si>
  <si>
    <t>SPB-41769</t>
  </si>
  <si>
    <t>2021-01-31 16:10:17</t>
  </si>
  <si>
    <t>2021-01-31 16:26:54</t>
  </si>
  <si>
    <t>SPB-30814</t>
  </si>
  <si>
    <t>2021-01-18 21:19:17</t>
  </si>
  <si>
    <t>2021-01-18 21:34:01</t>
  </si>
  <si>
    <t>신길역3번출구</t>
  </si>
  <si>
    <t>SPB-44625</t>
  </si>
  <si>
    <t>2021-01-05 23:05:01</t>
  </si>
  <si>
    <t>2021-01-05 23:13:15</t>
  </si>
  <si>
    <t>SPB-39196</t>
  </si>
  <si>
    <t>2021-01-25 18:11:22</t>
  </si>
  <si>
    <t>2021-01-25 18:24:46</t>
  </si>
  <si>
    <t>SPB-32565</t>
  </si>
  <si>
    <t>2021-01-10 21:07:35</t>
  </si>
  <si>
    <t>2021-01-10 21:29:32</t>
  </si>
  <si>
    <t>SPB-53301</t>
  </si>
  <si>
    <t>2021-01-15 15:39:07</t>
  </si>
  <si>
    <t>2021-01-15 15:59:34</t>
  </si>
  <si>
    <t>SPB-53222</t>
  </si>
  <si>
    <t>2021-01-16 02:14:34</t>
  </si>
  <si>
    <t>2021-01-16 02:31:27</t>
  </si>
  <si>
    <t>동영문화센터앞</t>
  </si>
  <si>
    <t>SPB-30196</t>
  </si>
  <si>
    <t>2021-01-05 19:14:58</t>
  </si>
  <si>
    <t>2021-01-05 19:21:36</t>
  </si>
  <si>
    <t>LIGA 아파트 앞</t>
  </si>
  <si>
    <t>SPB-54160</t>
  </si>
  <si>
    <t>2021-01-20 13:42:57</t>
  </si>
  <si>
    <t>2021-01-20 14:01:25</t>
  </si>
  <si>
    <t>현대그룹(본사)</t>
  </si>
  <si>
    <t>2021-01-16 00:48:12</t>
  </si>
  <si>
    <t>2021-01-16 01:35:11</t>
  </si>
  <si>
    <t>2021-01-27 08:20:58</t>
  </si>
  <si>
    <t>2021-01-27 08:45:45</t>
  </si>
  <si>
    <t>SPB-50782</t>
  </si>
  <si>
    <t>2021-01-19 17:45:32</t>
  </si>
  <si>
    <t>2021-01-19 19:03:21</t>
  </si>
  <si>
    <t>SPB-52611</t>
  </si>
  <si>
    <t>2021-01-14 17:44:29</t>
  </si>
  <si>
    <t>2021-01-14 17:50:11</t>
  </si>
  <si>
    <t>SPB-13720</t>
  </si>
  <si>
    <t>2021-01-02 14:38:34</t>
  </si>
  <si>
    <t>마포중앙도서관</t>
  </si>
  <si>
    <t>2021-01-02 15:49:14</t>
  </si>
  <si>
    <t>SPB-53168</t>
  </si>
  <si>
    <t>2021-01-20 12:47:38</t>
  </si>
  <si>
    <t>영등포삼환아파트 앞</t>
  </si>
  <si>
    <t>2021-01-20 12:51:29</t>
  </si>
  <si>
    <t>SPB-50127</t>
  </si>
  <si>
    <t>2021-01-25 21:00:52</t>
  </si>
  <si>
    <t>2021-01-25 21:16:16</t>
  </si>
  <si>
    <t>SPB-31874</t>
  </si>
  <si>
    <t>2021-01-16 08:52:35</t>
  </si>
  <si>
    <t>2021-01-16 08:58:27</t>
  </si>
  <si>
    <t>광산사거리</t>
  </si>
  <si>
    <t>SPB-50152</t>
  </si>
  <si>
    <t>2021-01-20 15:39:00</t>
  </si>
  <si>
    <t>2021-01-20 15:45:10</t>
  </si>
  <si>
    <t>SPB-33198</t>
  </si>
  <si>
    <t>2021-01-04 08:45:45</t>
  </si>
  <si>
    <t>2021-01-04 08:48:49</t>
  </si>
  <si>
    <t>SPB-31855</t>
  </si>
  <si>
    <t>2021-01-01 16:07:41</t>
  </si>
  <si>
    <t>오륜사거리</t>
  </si>
  <si>
    <t>2021-01-01 16:32:21</t>
  </si>
  <si>
    <t>2021-01-21 07:47:27</t>
  </si>
  <si>
    <t>2021-01-21 07:50:31</t>
  </si>
  <si>
    <t>SPB-52724</t>
  </si>
  <si>
    <t>2021-01-27 11:56:23</t>
  </si>
  <si>
    <t>2021-01-27 12:02:04</t>
  </si>
  <si>
    <t>함지박 사거리</t>
  </si>
  <si>
    <t>SPB-51757</t>
  </si>
  <si>
    <t>2021-01-30 04:26:40</t>
  </si>
  <si>
    <t>2021-01-30 04:42:32</t>
  </si>
  <si>
    <t>SPB-36650</t>
  </si>
  <si>
    <t>2021-01-29 11:11:21</t>
  </si>
  <si>
    <t>국립현대미술관</t>
  </si>
  <si>
    <t>2021-01-29 11:40:30</t>
  </si>
  <si>
    <t>종로3가역 8번출구</t>
  </si>
  <si>
    <t>SPB-37324</t>
  </si>
  <si>
    <t>2021-01-02 12:21:02</t>
  </si>
  <si>
    <t>2021-01-02 13:10:44</t>
  </si>
  <si>
    <t>SPB-52475</t>
  </si>
  <si>
    <t>2021-01-30 16:01:11</t>
  </si>
  <si>
    <t>롯데리아 개포점앞</t>
  </si>
  <si>
    <t>2021-01-30 16:03:19</t>
  </si>
  <si>
    <t>개포고등학교 정문앞</t>
  </si>
  <si>
    <t>SPB-51733</t>
  </si>
  <si>
    <t>2021-01-25 16:36:12</t>
  </si>
  <si>
    <t>2021-01-25 16:50:59</t>
  </si>
  <si>
    <t>동대문역6번출구</t>
  </si>
  <si>
    <t>2021-01-26 20:54:51</t>
  </si>
  <si>
    <t>2021-01-26 21:07:37</t>
  </si>
  <si>
    <t>SPB-54265</t>
  </si>
  <si>
    <t>2021-01-21 11:47:55</t>
  </si>
  <si>
    <t>2021-01-21 12:38:08</t>
  </si>
  <si>
    <t>SPB-33995</t>
  </si>
  <si>
    <t>2021-01-09 14:26:28</t>
  </si>
  <si>
    <t>2021-01-09 14:29:37</t>
  </si>
  <si>
    <t>연세사랑병원신관앞</t>
  </si>
  <si>
    <t>SPB-52880</t>
  </si>
  <si>
    <t>2021-01-23 13:13:11</t>
  </si>
  <si>
    <t>2021-01-23 13:37:22</t>
  </si>
  <si>
    <t>풍납현대아파트쉼터</t>
  </si>
  <si>
    <t>SPB-41950</t>
  </si>
  <si>
    <t>2021-01-22 21:00:57</t>
  </si>
  <si>
    <t>2021-01-22 21:22:19</t>
  </si>
  <si>
    <t>SPB-32193</t>
  </si>
  <si>
    <t>2021-01-25 18:35:09</t>
  </si>
  <si>
    <t>우성아파트사거리 (기업은행앞)</t>
  </si>
  <si>
    <t>2021-01-25 18:54:03</t>
  </si>
  <si>
    <t>방배래미안아트힐 101동앞</t>
  </si>
  <si>
    <t>SPB-37972</t>
  </si>
  <si>
    <t>2021-01-13 16:47:16</t>
  </si>
  <si>
    <t>2021-01-13 17:07:46</t>
  </si>
  <si>
    <t>SPB-36498</t>
  </si>
  <si>
    <t>2021-01-20 15:57:20</t>
  </si>
  <si>
    <t>2021-01-20 16:09:45</t>
  </si>
  <si>
    <t>SPB-36719</t>
  </si>
  <si>
    <t>2021-01-26 08:01:47</t>
  </si>
  <si>
    <t>2021-01-26 08:27:27</t>
  </si>
  <si>
    <t>SPB-37011</t>
  </si>
  <si>
    <t>2021-01-23 15:10:34</t>
  </si>
  <si>
    <t>2021-01-23 15:38:00</t>
  </si>
  <si>
    <t>SPB-52256</t>
  </si>
  <si>
    <t>2021-01-24 16:08:56</t>
  </si>
  <si>
    <t>동대입구역 6번출구 뒤</t>
  </si>
  <si>
    <t>2021-01-24 16:22:40</t>
  </si>
  <si>
    <t>SPB-31863</t>
  </si>
  <si>
    <t>2021-01-30 14:19:39</t>
  </si>
  <si>
    <t>래미안라센트아파트 103동 앞</t>
  </si>
  <si>
    <t>2021-01-30 14:24:46</t>
  </si>
  <si>
    <t>2021-01-10 22:44:18</t>
  </si>
  <si>
    <t>상도 아이파크 아파트</t>
  </si>
  <si>
    <t>2021-01-10 23:04:44</t>
  </si>
  <si>
    <t>SPB-36659</t>
  </si>
  <si>
    <t>2021-01-29 13:09:43</t>
  </si>
  <si>
    <t>2021-01-29 13:23:29</t>
  </si>
  <si>
    <t>신정보도육교 아래</t>
  </si>
  <si>
    <t>SPB-37494</t>
  </si>
  <si>
    <t>2021-01-25 05:42:51</t>
  </si>
  <si>
    <t>종로5가역 4번출구</t>
  </si>
  <si>
    <t>2021-01-25 06:32:52</t>
  </si>
  <si>
    <t>SPB-39267</t>
  </si>
  <si>
    <t>2021-01-01 06:17:53</t>
  </si>
  <si>
    <t>헬스케어</t>
  </si>
  <si>
    <t>2021-01-01 06:58:14</t>
  </si>
  <si>
    <t>SPB-41265</t>
  </si>
  <si>
    <t>2021-01-21 07:54:14</t>
  </si>
  <si>
    <t>2021-01-21 07:57:10</t>
  </si>
  <si>
    <t>동묘앞역 6번출구</t>
  </si>
  <si>
    <t>SPB-32826</t>
  </si>
  <si>
    <t>2021-01-12 05:30:45</t>
  </si>
  <si>
    <t>당산롯데캐슬프레스티지</t>
  </si>
  <si>
    <t>2021-01-12 05:49:14</t>
  </si>
  <si>
    <t>SPB-51764</t>
  </si>
  <si>
    <t>2021-01-13 17:54:53</t>
  </si>
  <si>
    <t>구산역 4번출구</t>
  </si>
  <si>
    <t>2021-01-13 18:26:52</t>
  </si>
  <si>
    <t>연신내역 5번출구150M 아래</t>
  </si>
  <si>
    <t>SPB-32345</t>
  </si>
  <si>
    <t>2021-01-23 08:27:41</t>
  </si>
  <si>
    <t>2021-01-23 08:37:54</t>
  </si>
  <si>
    <t>SPB-31422</t>
  </si>
  <si>
    <t>2021-01-31 20:53:40</t>
  </si>
  <si>
    <t>2021-01-31 20:55:24</t>
  </si>
  <si>
    <t>SPB-52344</t>
  </si>
  <si>
    <t>2021-01-23 15:15:23</t>
  </si>
  <si>
    <t>희성오피앙</t>
  </si>
  <si>
    <t>2021-01-23 15:22:15</t>
  </si>
  <si>
    <t>SPB-44121</t>
  </si>
  <si>
    <t>2021-01-29 07:55:39</t>
  </si>
  <si>
    <t>2021-01-29 08:00:43</t>
  </si>
  <si>
    <t>SPB-33067</t>
  </si>
  <si>
    <t>2021-01-20 18:10:11</t>
  </si>
  <si>
    <t>2021-01-20 18:19:34</t>
  </si>
  <si>
    <t>가리봉동주민센터</t>
  </si>
  <si>
    <t>SPB-53822</t>
  </si>
  <si>
    <t>2021-01-27 08:26:27</t>
  </si>
  <si>
    <t>원메디타운 앞</t>
  </si>
  <si>
    <t>2021-01-27 08:49:15</t>
  </si>
  <si>
    <t>SPB-54368</t>
  </si>
  <si>
    <t>2021-01-28 17:37:45</t>
  </si>
  <si>
    <t>2021-01-28 18:19:52</t>
  </si>
  <si>
    <t>보훈병원 정문옆(중앙대영약국)</t>
  </si>
  <si>
    <t>SPB-32166</t>
  </si>
  <si>
    <t>2021-01-31 09:48:59</t>
  </si>
  <si>
    <t>대모산입구역 2번출구 앞</t>
  </si>
  <si>
    <t>2021-01-31 11:09:01</t>
  </si>
  <si>
    <t>상일초등학교</t>
  </si>
  <si>
    <t>SPB-43141</t>
  </si>
  <si>
    <t>2021-01-14 19:14:14</t>
  </si>
  <si>
    <t>2021-01-14 19:21:55</t>
  </si>
  <si>
    <t>SPB-32316</t>
  </si>
  <si>
    <t>2021-01-19 15:50:26</t>
  </si>
  <si>
    <t>송정중학교</t>
  </si>
  <si>
    <t>2021-01-19 15:59:32</t>
  </si>
  <si>
    <t>수명산파크1단지교차로</t>
  </si>
  <si>
    <t>SPB-31229</t>
  </si>
  <si>
    <t>2021-01-25 16:16:14</t>
  </si>
  <si>
    <t>당곡사거리</t>
  </si>
  <si>
    <t>2021-01-25 16:29:44</t>
  </si>
  <si>
    <t>SPB-32923</t>
  </si>
  <si>
    <t>2021-01-09 16:51:30</t>
  </si>
  <si>
    <t>2021-01-09 17:07:53</t>
  </si>
  <si>
    <t>개봉푸르지오아파트 상가</t>
  </si>
  <si>
    <t>SPB-38715</t>
  </si>
  <si>
    <t>2021-01-14 11:57:27</t>
  </si>
  <si>
    <t>2021-01-14 12:05:31</t>
  </si>
  <si>
    <t>SPB-40143</t>
  </si>
  <si>
    <t>2021-01-04 15:07:47</t>
  </si>
  <si>
    <t>2021-01-04 16:07:42</t>
  </si>
  <si>
    <t>SPB-42713</t>
  </si>
  <si>
    <t>2021-01-31 11:36:21</t>
  </si>
  <si>
    <t>2021-01-31 11:51:22</t>
  </si>
  <si>
    <t>2021-01-18 08:55:36</t>
  </si>
  <si>
    <t>2021-01-18 09:00:38</t>
  </si>
  <si>
    <t>SPB-23127</t>
  </si>
  <si>
    <t>2021-01-25 18:39:06</t>
  </si>
  <si>
    <t>2021-01-25 19:30:38</t>
  </si>
  <si>
    <t>상월곡역 1번출구</t>
  </si>
  <si>
    <t>SPB-52942</t>
  </si>
  <si>
    <t>2021-01-14 07:14:03</t>
  </si>
  <si>
    <t>송파중학교 정문</t>
  </si>
  <si>
    <t>2021-01-14 07:25:40</t>
  </si>
  <si>
    <t>SPB-31264</t>
  </si>
  <si>
    <t>2021-01-15 08:56:16</t>
  </si>
  <si>
    <t>2021-01-15 09:01:33</t>
  </si>
  <si>
    <t>독산역 2번출구 자전거주차장</t>
  </si>
  <si>
    <t>SPB-53095</t>
  </si>
  <si>
    <t>2021-01-14 13:25:41</t>
  </si>
  <si>
    <t>2021-01-14 13:40:32</t>
  </si>
  <si>
    <t>SPB-52856</t>
  </si>
  <si>
    <t>2021-01-15 10:26:06</t>
  </si>
  <si>
    <t>2021-01-15 10:40:26</t>
  </si>
  <si>
    <t>SPB-33817</t>
  </si>
  <si>
    <t>2021-01-25 16:17:17</t>
  </si>
  <si>
    <t>2021-01-25 16:25:48</t>
  </si>
  <si>
    <t>롯데 시네마</t>
  </si>
  <si>
    <t>SPB-40539</t>
  </si>
  <si>
    <t>2021-01-30 02:08:44</t>
  </si>
  <si>
    <t>2021-01-30 02:40:39</t>
  </si>
  <si>
    <t>SPB-37238</t>
  </si>
  <si>
    <t>2021-01-06 15:37:46</t>
  </si>
  <si>
    <t>남산타운아파트 버스정류장</t>
  </si>
  <si>
    <t>2021-01-06 15:44:39</t>
  </si>
  <si>
    <t>SPB-37039</t>
  </si>
  <si>
    <t>2021-01-10 18:15:58</t>
  </si>
  <si>
    <t>2021-01-10 18:31:04</t>
  </si>
  <si>
    <t>SPB-32664</t>
  </si>
  <si>
    <t>2021-01-11 21:37:55</t>
  </si>
  <si>
    <t>2021-01-11 21:59:53</t>
  </si>
  <si>
    <t>장수공원</t>
  </si>
  <si>
    <t>SPB-32812</t>
  </si>
  <si>
    <t>2021-01-11 20:06:47</t>
  </si>
  <si>
    <t>2021-01-11 20:26:08</t>
  </si>
  <si>
    <t>SPB-53432</t>
  </si>
  <si>
    <t>2021-01-16 10:45:56</t>
  </si>
  <si>
    <t>2021-01-16 11:17:29</t>
  </si>
  <si>
    <t>SPB-31627</t>
  </si>
  <si>
    <t>2021-01-04 08:30:42</t>
  </si>
  <si>
    <t>천왕역 1번 출입구 앞</t>
  </si>
  <si>
    <t>2021-01-04 08:38:33</t>
  </si>
  <si>
    <t>SPB-50642</t>
  </si>
  <si>
    <t>2021-01-21 08:16:23</t>
  </si>
  <si>
    <t>KT&amp;G 관악지점</t>
  </si>
  <si>
    <t>2021-01-21 08:26:10</t>
  </si>
  <si>
    <t>SPB-54074</t>
  </si>
  <si>
    <t>2021-01-29 23:03:58</t>
  </si>
  <si>
    <t>2021-01-29 23:16:20</t>
  </si>
  <si>
    <t>SPB-30747</t>
  </si>
  <si>
    <t>2021-01-05 00:03:58</t>
  </si>
  <si>
    <t>2021-01-05 00:22:37</t>
  </si>
  <si>
    <t>등촌9단지</t>
  </si>
  <si>
    <t>SPB-37064</t>
  </si>
  <si>
    <t>2021-01-24 11:46:14</t>
  </si>
  <si>
    <t>신창중학교 후문 맞은편 버스정류장</t>
  </si>
  <si>
    <t>2021-01-24 11:48:59</t>
  </si>
  <si>
    <t>SPB-52979</t>
  </si>
  <si>
    <t>2021-01-18 09:44:01</t>
  </si>
  <si>
    <t>2021-01-18 09:57:55</t>
  </si>
  <si>
    <t>목동1단지아파트 상가 앞 (월촌중학교 버스정류소 옆)</t>
  </si>
  <si>
    <t>SPB-50222</t>
  </si>
  <si>
    <t>2021-01-23 09:48:58</t>
  </si>
  <si>
    <t>구의문주차장 앞</t>
  </si>
  <si>
    <t>2021-01-23 09:54:54</t>
  </si>
  <si>
    <t>2021-01-27 15:40:42</t>
  </si>
  <si>
    <t>정곡나들목</t>
  </si>
  <si>
    <t>2021-01-27 17:23:12</t>
  </si>
  <si>
    <t>SPB-51017</t>
  </si>
  <si>
    <t>2021-01-10 10:00:40</t>
  </si>
  <si>
    <t>2021-01-10 10:24:33</t>
  </si>
  <si>
    <t>SPB-35072</t>
  </si>
  <si>
    <t>2021-01-27 08:03:24</t>
  </si>
  <si>
    <t>2021-01-27 08:10:02</t>
  </si>
  <si>
    <t>SPB-52478</t>
  </si>
  <si>
    <t>2021-01-18 16:44:40</t>
  </si>
  <si>
    <t>2021-01-18 17:04:32</t>
  </si>
  <si>
    <t>구의공원(테크노마트 앞)</t>
  </si>
  <si>
    <t>SPB-51317</t>
  </si>
  <si>
    <t>2021-01-02 12:10:46</t>
  </si>
  <si>
    <t>은평예술회관</t>
  </si>
  <si>
    <t>2021-01-02 12:18:34</t>
  </si>
  <si>
    <t>구산역 2번 출구</t>
  </si>
  <si>
    <t>2021-01-31 00:16:49</t>
  </si>
  <si>
    <t>성북쉼터 앞</t>
  </si>
  <si>
    <t>2021-01-31 00:48:14</t>
  </si>
  <si>
    <t>SPB-32026</t>
  </si>
  <si>
    <t>2021-01-15 08:57:44</t>
  </si>
  <si>
    <t>2021-01-15 10:56:00</t>
  </si>
  <si>
    <t>SPB-53015</t>
  </si>
  <si>
    <t>2021-01-14 12:24:56</t>
  </si>
  <si>
    <t>청운초교 앞 삼거리</t>
  </si>
  <si>
    <t>2021-01-14 12:49:25</t>
  </si>
  <si>
    <t>SPB-51965</t>
  </si>
  <si>
    <t>2021-01-11 17:46:58</t>
  </si>
  <si>
    <t>2021-01-11 17:53:04</t>
  </si>
  <si>
    <t>망원1동주민센터</t>
  </si>
  <si>
    <t>SPB-38662</t>
  </si>
  <si>
    <t>2021-01-25 18:23:10</t>
  </si>
  <si>
    <t>2021-01-25 18:36:02</t>
  </si>
  <si>
    <t>롯데캐슬골드파크1차 동문</t>
  </si>
  <si>
    <t>SPB-42877</t>
  </si>
  <si>
    <t>2021-01-22 10:06:49</t>
  </si>
  <si>
    <t>2021-01-22 10:23:57</t>
  </si>
  <si>
    <t>SPB-21335</t>
  </si>
  <si>
    <t>2021-01-24 10:40:59</t>
  </si>
  <si>
    <t>2021-01-24 10:50:42</t>
  </si>
  <si>
    <t>2021-01-26 14:34:44</t>
  </si>
  <si>
    <t>구로역 광장</t>
  </si>
  <si>
    <t>2021-01-26 14:51:10</t>
  </si>
  <si>
    <t>테크노마트 앞</t>
  </si>
  <si>
    <t>SPB-31881</t>
  </si>
  <si>
    <t>2021-01-20 19:52:33</t>
  </si>
  <si>
    <t>강북문화예술회관</t>
  </si>
  <si>
    <t>2021-01-20 19:59:53</t>
  </si>
  <si>
    <t>SPB-35492</t>
  </si>
  <si>
    <t>2021-01-12 14:59:19</t>
  </si>
  <si>
    <t>2021-01-12 15:10:30</t>
  </si>
  <si>
    <t>뱅뱅사거리 랜드마크타워 앞</t>
  </si>
  <si>
    <t>SPB-31824</t>
  </si>
  <si>
    <t>2021-01-08 10:43:37</t>
  </si>
  <si>
    <t>2021-01-08 10:48:24</t>
  </si>
  <si>
    <t>SPB-53357</t>
  </si>
  <si>
    <t>2021-01-27 07:29:38</t>
  </si>
  <si>
    <t>광화문역 2번출구 앞</t>
  </si>
  <si>
    <t>2021-01-27 07:32:36</t>
  </si>
  <si>
    <t>SPB-31692</t>
  </si>
  <si>
    <t>2021-01-28 08:59:48</t>
  </si>
  <si>
    <t>전자랜드 길동점</t>
  </si>
  <si>
    <t>2021-01-28 09:27:30</t>
  </si>
  <si>
    <t>SPB-30696</t>
  </si>
  <si>
    <t>2021-01-21 11:11:06</t>
  </si>
  <si>
    <t>2021-01-21 11:28:17</t>
  </si>
  <si>
    <t>종묘</t>
  </si>
  <si>
    <t>SPB-43427</t>
  </si>
  <si>
    <t>2021-01-19 09:17:23</t>
  </si>
  <si>
    <t>2021-01-19 09:25:44</t>
  </si>
  <si>
    <t>SPB-50194</t>
  </si>
  <si>
    <t>2021-01-22 18:15:55</t>
  </si>
  <si>
    <t>2021-01-22 20:20:57</t>
  </si>
  <si>
    <t>논골사거리(금호도서관 입구)</t>
  </si>
  <si>
    <t>SPB-30989</t>
  </si>
  <si>
    <t>2021-01-25 14:01:45</t>
  </si>
  <si>
    <t>경찰병원역 1,2번 출구 사이</t>
  </si>
  <si>
    <t>2021-01-25 14:53:38</t>
  </si>
  <si>
    <t>삼성역 8번출구</t>
  </si>
  <si>
    <t>SPB-50454</t>
  </si>
  <si>
    <t>2021-01-22 08:49:51</t>
  </si>
  <si>
    <t>2021-01-22 08:59:58</t>
  </si>
  <si>
    <t>SPB-31844</t>
  </si>
  <si>
    <t>2021-01-20 09:19:37</t>
  </si>
  <si>
    <t>2021-01-20 09:27:20</t>
  </si>
  <si>
    <t>SPB-51409</t>
  </si>
  <si>
    <t>2021-01-19 20:05:46</t>
  </si>
  <si>
    <t>2021-01-19 20:35:09</t>
  </si>
  <si>
    <t>SPB-54229</t>
  </si>
  <si>
    <t>2021-01-31 01:32:37</t>
  </si>
  <si>
    <t>국립중앙박물관 정문 앞</t>
  </si>
  <si>
    <t>2021-01-31 02:14:54</t>
  </si>
  <si>
    <t>래미안금호하이리버 아파트 102동 옆</t>
  </si>
  <si>
    <t>SPB-51702</t>
  </si>
  <si>
    <t>2021-01-22 17:27:28</t>
  </si>
  <si>
    <t>2021-01-22 17:35:14</t>
  </si>
  <si>
    <t>SPB-50497</t>
  </si>
  <si>
    <t>2021-01-29 09:06:39</t>
  </si>
  <si>
    <t>번동 두산위브 101동 옆</t>
  </si>
  <si>
    <t>2021-01-29 10:38:13</t>
  </si>
  <si>
    <t>미아역 1번 출구 뒤</t>
  </si>
  <si>
    <t>SPB-51819</t>
  </si>
  <si>
    <t>2021-01-30 17:06:09</t>
  </si>
  <si>
    <t>2021-01-30 17:57:47</t>
  </si>
  <si>
    <t>year</t>
    <phoneticPr fontId="3" type="noConversion"/>
  </si>
  <si>
    <t>month</t>
    <phoneticPr fontId="3" type="noConversion"/>
  </si>
  <si>
    <t>day</t>
    <phoneticPr fontId="3" type="noConversion"/>
  </si>
  <si>
    <t>시간대</t>
    <phoneticPr fontId="3" type="noConversion"/>
  </si>
  <si>
    <t>date</t>
    <phoneticPr fontId="3" type="noConversion"/>
  </si>
  <si>
    <t>요일</t>
    <phoneticPr fontId="3" type="noConversion"/>
  </si>
  <si>
    <t>시간대 구분</t>
    <phoneticPr fontId="3" type="noConversion"/>
  </si>
  <si>
    <t>역</t>
    <phoneticPr fontId="3" type="noConversion"/>
  </si>
  <si>
    <t>정류장</t>
    <phoneticPr fontId="3" type="noConversion"/>
  </si>
  <si>
    <t>공원</t>
    <phoneticPr fontId="3" type="noConversion"/>
  </si>
  <si>
    <t>시속</t>
    <phoneticPr fontId="3" type="noConversion"/>
  </si>
  <si>
    <t>시속 이상치 제거</t>
    <phoneticPr fontId="3" type="noConversion"/>
  </si>
  <si>
    <t>단중장거리</t>
    <phoneticPr fontId="3" type="noConversion"/>
  </si>
  <si>
    <t>역_nan</t>
    <phoneticPr fontId="3" type="noConversion"/>
  </si>
  <si>
    <t>대여와 반납대여소 동일여부</t>
    <phoneticPr fontId="3" type="noConversion"/>
  </si>
  <si>
    <t>학교</t>
    <phoneticPr fontId="3" type="noConversion"/>
  </si>
  <si>
    <t>역_파생변수</t>
    <phoneticPr fontId="3" type="noConversion"/>
  </si>
  <si>
    <t>정류장_파생변수</t>
    <phoneticPr fontId="3" type="noConversion"/>
  </si>
  <si>
    <t>수</t>
  </si>
  <si>
    <t>토</t>
  </si>
  <si>
    <t>일</t>
  </si>
  <si>
    <t>금</t>
  </si>
  <si>
    <t>화</t>
  </si>
  <si>
    <t>월</t>
  </si>
  <si>
    <t>목</t>
  </si>
  <si>
    <t>대여일시</t>
    <phoneticPr fontId="3" type="noConversion"/>
  </si>
  <si>
    <t>이용거리</t>
    <phoneticPr fontId="3" type="noConversion"/>
  </si>
  <si>
    <t>행 레이블</t>
  </si>
  <si>
    <t>총합계</t>
  </si>
  <si>
    <t>합계 : 이용거리</t>
  </si>
  <si>
    <t>평균 : 이용거리2</t>
  </si>
  <si>
    <t>FALSE</t>
  </si>
  <si>
    <t>TRUE</t>
  </si>
  <si>
    <t>역 or 정류장</t>
    <phoneticPr fontId="3" type="noConversion"/>
  </si>
  <si>
    <t>열 레이블</t>
  </si>
  <si>
    <t>date</t>
  </si>
  <si>
    <t>개수 : date</t>
  </si>
  <si>
    <t>Sun</t>
  </si>
  <si>
    <t>Mon</t>
  </si>
  <si>
    <t>Tue</t>
  </si>
  <si>
    <t>Wed</t>
  </si>
  <si>
    <t>Thu</t>
  </si>
  <si>
    <t>Fri</t>
  </si>
  <si>
    <t>Sat</t>
  </si>
  <si>
    <t>시간대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</si>
</sst>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[$-F800]dddd\,\ mmmm\ dd\,\ yyyy"/>
    <numFmt numFmtId="177" formatCode="_-* #,##0.0_-;\-* #,##0.0_-;_-* &quot;-&quot;_-;_-@_-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176" fontId="4" fillId="0" borderId="0" xfId="0" applyNumberFormat="1" applyFont="1"/>
    <xf numFmtId="0" fontId="5" fillId="4" borderId="4" xfId="0" applyFont="1" applyFill="1" applyBorder="1" applyAlignment="1">
      <alignment horizontal="center" vertical="top"/>
    </xf>
    <xf numFmtId="177" fontId="4" fillId="0" borderId="0" xfId="1" applyNumberFormat="1" applyFont="1" applyAlignment="1"/>
    <xf numFmtId="177" fontId="5" fillId="4" borderId="4" xfId="1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76" fontId="4" fillId="2" borderId="2" xfId="0" applyNumberFormat="1" applyFont="1" applyFill="1" applyBorder="1"/>
    <xf numFmtId="176" fontId="4" fillId="3" borderId="2" xfId="0" applyNumberFormat="1" applyFont="1" applyFill="1" applyBorder="1"/>
    <xf numFmtId="176" fontId="4" fillId="3" borderId="3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1" fontId="0" fillId="0" borderId="0" xfId="1" applyFont="1" applyAlignment="1"/>
    <xf numFmtId="41" fontId="0" fillId="0" borderId="0" xfId="1" pivotButton="1" applyFont="1" applyAlignment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177" fontId="4" fillId="0" borderId="0" xfId="1" applyNumberFormat="1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38">
    <dxf>
      <font>
        <b val="0"/>
        <strike val="0"/>
        <outline val="0"/>
        <shadow val="0"/>
        <u val="none"/>
        <vertAlign val="baseline"/>
        <sz val="10"/>
        <name val="맑은 고딕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맑은 고딕"/>
      </font>
      <numFmt numFmtId="177" formatCode="_-* #,##0.0_-;\-* #,##0.0_-;_-* &quot;-&quot;_-;_-@_-"/>
    </dxf>
    <dxf>
      <font>
        <b val="0"/>
        <strike val="0"/>
        <outline val="0"/>
        <shadow val="0"/>
        <u val="none"/>
        <vertAlign val="baseline"/>
        <sz val="10"/>
        <name val="맑은 고딕"/>
      </font>
      <numFmt numFmtId="177" formatCode="_-* #,##0.0_-;\-* #,##0.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76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strike val="0"/>
        <outline val="0"/>
        <shadow val="0"/>
        <u val="none"/>
        <vertAlign val="baseline"/>
        <sz val="10"/>
        <name val="맑은 고딕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ko-KR" altLang="en-US"/>
              <a:t>시간대별 자전거 대여건수</a:t>
            </a:r>
            <a:r>
              <a:rPr lang="en-US" altLang="ko-KR"/>
              <a:t>Histogram</a:t>
            </a:r>
            <a:endParaRPr lang="ko-KR"/>
          </a:p>
        </cx:rich>
      </cx:tx>
    </cx:title>
    <cx:plotArea>
      <cx:plotAreaRegion>
        <cx:series layoutId="clusteredColumn" uniqueId="{B54E02EE-BD13-4D56-82BB-B56C5DA8620E}">
          <cx:tx>
            <cx:txData>
              <cx:f>_xlchart.0</cx:f>
              <cx:v>시간대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ko-KR" altLang="en-US"/>
              <a:t>시속</a:t>
            </a:r>
            <a:r>
              <a:rPr lang="en-US" altLang="ko-KR"/>
              <a:t> Histogram</a:t>
            </a:r>
            <a:endParaRPr lang="ko-KR"/>
          </a:p>
        </cx:rich>
      </cx:tx>
    </cx:title>
    <cx:plotArea>
      <cx:plotAreaRegion>
        <cx:series layoutId="clusteredColumn" uniqueId="{24FC9EE4-1AA6-4DF1-9335-34E993D5E46E}">
          <cx:tx>
            <cx:txData>
              <cx:f>_xlchart.6</cx:f>
              <cx:v>시속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ko-KR" altLang="en-US"/>
              <a:t>이용거리</a:t>
            </a:r>
            <a:r>
              <a:rPr lang="en-US" altLang="ko-KR"/>
              <a:t> Histogram</a:t>
            </a:r>
            <a:endParaRPr lang="ko-KR"/>
          </a:p>
        </cx:rich>
      </cx:tx>
    </cx:title>
    <cx:plotArea>
      <cx:plotAreaRegion>
        <cx:series layoutId="clusteredColumn" uniqueId="{D9CC9EA1-0FB4-4852-9A94-2EFF454DEC7F}">
          <cx:tx>
            <cx:txData>
              <cx:f>_xlchart.2</cx:f>
              <cx:v>이용거리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[16_공공자전거_파생변수.xlsx]날짜관련 스파이크_피봇차트!피벗 테이블16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개수 </a:t>
            </a:r>
            <a:r>
              <a:rPr lang="en-US" altLang="ko-KR"/>
              <a:t>: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'날짜관련 스파이크_피봇차트'!$B$3:$B$4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스파이크_피봇차트'!$B$5:$B$11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9-4724-92B5-E15BB751CCA6}"/>
            </c:ext>
          </c:extLst>
        </c:ser>
        <c:ser>
          <c:idx val="1"/>
          <c:order val="1"/>
          <c:tx>
            <c:strRef>
              <c:f>'날짜관련 스파이크_피봇차트'!$C$3:$C$4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스파이크_피봇차트'!$C$5:$C$11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9-4724-92B5-E15BB751CCA6}"/>
            </c:ext>
          </c:extLst>
        </c:ser>
        <c:ser>
          <c:idx val="2"/>
          <c:order val="2"/>
          <c:tx>
            <c:strRef>
              <c:f>'날짜관련 스파이크_피봇차트'!$D$3:$D$4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스파이크_피봇차트'!$D$5:$D$11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E9-4724-92B5-E15BB751CCA6}"/>
            </c:ext>
          </c:extLst>
        </c:ser>
        <c:ser>
          <c:idx val="3"/>
          <c:order val="3"/>
          <c:tx>
            <c:strRef>
              <c:f>'날짜관련 스파이크_피봇차트'!$E$3:$E$4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스파이크_피봇차트'!$E$5:$E$11</c:f>
              <c:numCache>
                <c:formatCode>General</c:formatCode>
                <c:ptCount val="7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E9-4724-92B5-E15BB751CCA6}"/>
            </c:ext>
          </c:extLst>
        </c:ser>
        <c:ser>
          <c:idx val="4"/>
          <c:order val="4"/>
          <c:tx>
            <c:strRef>
              <c:f>'날짜관련 스파이크_피봇차트'!$F$3:$F$4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스파이크_피봇차트'!$F$5:$F$11</c:f>
              <c:numCache>
                <c:formatCode>General</c:formatCode>
                <c:ptCount val="7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E9-4724-92B5-E15BB751CCA6}"/>
            </c:ext>
          </c:extLst>
        </c:ser>
        <c:ser>
          <c:idx val="5"/>
          <c:order val="5"/>
          <c:tx>
            <c:strRef>
              <c:f>'날짜관련 스파이크_피봇차트'!$G$3:$G$4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스파이크_피봇차트'!$G$5:$G$11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E9-4724-92B5-E15BB751CCA6}"/>
            </c:ext>
          </c:extLst>
        </c:ser>
        <c:ser>
          <c:idx val="6"/>
          <c:order val="6"/>
          <c:tx>
            <c:strRef>
              <c:f>'날짜관련 스파이크_피봇차트'!$H$3:$H$4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스파이크_피봇차트'!$H$5:$H$11</c:f>
              <c:numCache>
                <c:formatCode>General</c:formatCode>
                <c:ptCount val="7"/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E9-4724-92B5-E15BB751CCA6}"/>
            </c:ext>
          </c:extLst>
        </c:ser>
        <c:ser>
          <c:idx val="7"/>
          <c:order val="7"/>
          <c:tx>
            <c:strRef>
              <c:f>'날짜관련 스파이크_피봇차트'!$I$3:$I$4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스파이크_피봇차트'!$I$5:$I$11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E9-4724-92B5-E15BB751CCA6}"/>
            </c:ext>
          </c:extLst>
        </c:ser>
        <c:ser>
          <c:idx val="8"/>
          <c:order val="8"/>
          <c:tx>
            <c:strRef>
              <c:f>'날짜관련 스파이크_피봇차트'!$J$3:$J$4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스파이크_피봇차트'!$J$5:$J$11</c:f>
              <c:numCache>
                <c:formatCode>General</c:formatCode>
                <c:ptCount val="7"/>
                <c:pt idx="0">
                  <c:v>2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10</c:v>
                </c:pt>
                <c:pt idx="5">
                  <c:v>16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E9-4724-92B5-E15BB751CCA6}"/>
            </c:ext>
          </c:extLst>
        </c:ser>
        <c:ser>
          <c:idx val="9"/>
          <c:order val="9"/>
          <c:tx>
            <c:strRef>
              <c:f>'날짜관련 스파이크_피봇차트'!$K$3:$K$4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스파이크_피봇차트'!$K$5:$K$11</c:f>
              <c:numCache>
                <c:formatCode>General</c:formatCode>
                <c:ptCount val="7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E9-4724-92B5-E15BB751CCA6}"/>
            </c:ext>
          </c:extLst>
        </c:ser>
        <c:ser>
          <c:idx val="10"/>
          <c:order val="10"/>
          <c:tx>
            <c:strRef>
              <c:f>'날짜관련 스파이크_피봇차트'!$L$3:$L$4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스파이크_피봇차트'!$L$5:$L$11</c:f>
              <c:numCache>
                <c:formatCode>General</c:formatCode>
                <c:ptCount val="7"/>
                <c:pt idx="0">
                  <c:v>10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E9-4724-92B5-E15BB751CCA6}"/>
            </c:ext>
          </c:extLst>
        </c:ser>
        <c:ser>
          <c:idx val="11"/>
          <c:order val="11"/>
          <c:tx>
            <c:strRef>
              <c:f>'날짜관련 스파이크_피봇차트'!$M$3:$M$4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스파이크_피봇차트'!$M$5:$M$11</c:f>
              <c:numCache>
                <c:formatCode>General</c:formatCode>
                <c:ptCount val="7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E9-4724-92B5-E15BB751CCA6}"/>
            </c:ext>
          </c:extLst>
        </c:ser>
        <c:ser>
          <c:idx val="12"/>
          <c:order val="12"/>
          <c:tx>
            <c:strRef>
              <c:f>'날짜관련 스파이크_피봇차트'!$N$3:$N$4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스파이크_피봇차트'!$N$5:$N$11</c:f>
              <c:numCache>
                <c:formatCode>General</c:formatCode>
                <c:ptCount val="7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11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E9-4724-92B5-E15BB751CCA6}"/>
            </c:ext>
          </c:extLst>
        </c:ser>
        <c:ser>
          <c:idx val="13"/>
          <c:order val="13"/>
          <c:tx>
            <c:strRef>
              <c:f>'날짜관련 스파이크_피봇차트'!$O$3:$O$4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스파이크_피봇차트'!$O$5:$O$11</c:f>
              <c:numCache>
                <c:formatCode>General</c:formatCode>
                <c:ptCount val="7"/>
                <c:pt idx="0">
                  <c:v>13</c:v>
                </c:pt>
                <c:pt idx="1">
                  <c:v>7</c:v>
                </c:pt>
                <c:pt idx="2">
                  <c:v>1</c:v>
                </c:pt>
                <c:pt idx="3">
                  <c:v>10</c:v>
                </c:pt>
                <c:pt idx="4">
                  <c:v>3</c:v>
                </c:pt>
                <c:pt idx="5">
                  <c:v>9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5E9-4724-92B5-E15BB751CCA6}"/>
            </c:ext>
          </c:extLst>
        </c:ser>
        <c:ser>
          <c:idx val="14"/>
          <c:order val="14"/>
          <c:tx>
            <c:strRef>
              <c:f>'날짜관련 스파이크_피봇차트'!$P$3:$P$4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스파이크_피봇차트'!$P$5:$P$11</c:f>
              <c:numCache>
                <c:formatCode>General</c:formatCode>
                <c:ptCount val="7"/>
                <c:pt idx="0">
                  <c:v>12</c:v>
                </c:pt>
                <c:pt idx="1">
                  <c:v>8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7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5E9-4724-92B5-E15BB751CCA6}"/>
            </c:ext>
          </c:extLst>
        </c:ser>
        <c:ser>
          <c:idx val="15"/>
          <c:order val="15"/>
          <c:tx>
            <c:strRef>
              <c:f>'날짜관련 스파이크_피봇차트'!$Q$3:$Q$4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스파이크_피봇차트'!$Q$5:$Q$11</c:f>
              <c:numCache>
                <c:formatCode>General</c:formatCode>
                <c:ptCount val="7"/>
                <c:pt idx="0">
                  <c:v>23</c:v>
                </c:pt>
                <c:pt idx="1">
                  <c:v>13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10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E9-4724-92B5-E15BB751CCA6}"/>
            </c:ext>
          </c:extLst>
        </c:ser>
        <c:ser>
          <c:idx val="16"/>
          <c:order val="16"/>
          <c:tx>
            <c:strRef>
              <c:f>'날짜관련 스파이크_피봇차트'!$R$3:$R$4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스파이크_피봇차트'!$R$5:$R$11</c:f>
              <c:numCache>
                <c:formatCode>General</c:formatCode>
                <c:ptCount val="7"/>
                <c:pt idx="0">
                  <c:v>18</c:v>
                </c:pt>
                <c:pt idx="1">
                  <c:v>17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5E9-4724-92B5-E15BB751CCA6}"/>
            </c:ext>
          </c:extLst>
        </c:ser>
        <c:ser>
          <c:idx val="17"/>
          <c:order val="17"/>
          <c:tx>
            <c:strRef>
              <c:f>'날짜관련 스파이크_피봇차트'!$S$3:$S$4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스파이크_피봇차트'!$S$5:$S$11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6</c:v>
                </c:pt>
                <c:pt idx="3">
                  <c:v>13</c:v>
                </c:pt>
                <c:pt idx="4">
                  <c:v>10</c:v>
                </c:pt>
                <c:pt idx="5">
                  <c:v>17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5E9-4724-92B5-E15BB751CCA6}"/>
            </c:ext>
          </c:extLst>
        </c:ser>
        <c:ser>
          <c:idx val="18"/>
          <c:order val="18"/>
          <c:tx>
            <c:strRef>
              <c:f>'날짜관련 스파이크_피봇차트'!$T$3:$T$4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스파이크_피봇차트'!$T$5:$T$11</c:f>
              <c:numCache>
                <c:formatCode>General</c:formatCode>
                <c:ptCount val="7"/>
                <c:pt idx="0">
                  <c:v>14</c:v>
                </c:pt>
                <c:pt idx="1">
                  <c:v>23</c:v>
                </c:pt>
                <c:pt idx="2">
                  <c:v>9</c:v>
                </c:pt>
                <c:pt idx="3">
                  <c:v>17</c:v>
                </c:pt>
                <c:pt idx="4">
                  <c:v>6</c:v>
                </c:pt>
                <c:pt idx="5">
                  <c:v>13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5E9-4724-92B5-E15BB751CCA6}"/>
            </c:ext>
          </c:extLst>
        </c:ser>
        <c:ser>
          <c:idx val="19"/>
          <c:order val="19"/>
          <c:tx>
            <c:strRef>
              <c:f>'날짜관련 스파이크_피봇차트'!$U$3:$U$4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스파이크_피봇차트'!$U$5:$U$11</c:f>
              <c:numCache>
                <c:formatCode>General</c:formatCode>
                <c:ptCount val="7"/>
                <c:pt idx="0">
                  <c:v>7</c:v>
                </c:pt>
                <c:pt idx="1">
                  <c:v>14</c:v>
                </c:pt>
                <c:pt idx="2">
                  <c:v>16</c:v>
                </c:pt>
                <c:pt idx="3">
                  <c:v>6</c:v>
                </c:pt>
                <c:pt idx="4">
                  <c:v>4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5E9-4724-92B5-E15BB751CCA6}"/>
            </c:ext>
          </c:extLst>
        </c:ser>
        <c:ser>
          <c:idx val="20"/>
          <c:order val="20"/>
          <c:tx>
            <c:strRef>
              <c:f>'날짜관련 스파이크_피봇차트'!$V$3:$V$4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스파이크_피봇차트'!$V$5:$V$11</c:f>
              <c:numCache>
                <c:formatCode>General</c:formatCode>
                <c:ptCount val="7"/>
                <c:pt idx="0">
                  <c:v>7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5E9-4724-92B5-E15BB751CCA6}"/>
            </c:ext>
          </c:extLst>
        </c:ser>
        <c:ser>
          <c:idx val="21"/>
          <c:order val="21"/>
          <c:tx>
            <c:strRef>
              <c:f>'날짜관련 스파이크_피봇차트'!$W$3:$W$4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스파이크_피봇차트'!$W$5:$W$11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14</c:v>
                </c:pt>
                <c:pt idx="3">
                  <c:v>9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5E9-4724-92B5-E15BB751CCA6}"/>
            </c:ext>
          </c:extLst>
        </c:ser>
        <c:ser>
          <c:idx val="22"/>
          <c:order val="22"/>
          <c:tx>
            <c:strRef>
              <c:f>'날짜관련 스파이크_피봇차트'!$X$3:$X$4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스파이크_피봇차트'!$X$5:$X$11</c:f>
              <c:numCache>
                <c:formatCode>General</c:formatCode>
                <c:ptCount val="7"/>
                <c:pt idx="0">
                  <c:v>7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5E9-4724-92B5-E15BB751CCA6}"/>
            </c:ext>
          </c:extLst>
        </c:ser>
        <c:ser>
          <c:idx val="23"/>
          <c:order val="23"/>
          <c:tx>
            <c:strRef>
              <c:f>'날짜관련 스파이크_피봇차트'!$Y$3:$Y$4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'날짜관련 스파이크_피봇차트'!$A$5:$A$11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'날짜관련 스파이크_피봇차트'!$Y$5:$Y$11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5E9-4724-92B5-E15BB751C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274095"/>
        <c:axId val="1139273263"/>
      </c:barChart>
      <c:catAx>
        <c:axId val="113927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9273263"/>
        <c:crosses val="autoZero"/>
        <c:auto val="1"/>
        <c:lblAlgn val="ctr"/>
        <c:lblOffset val="100"/>
        <c:noMultiLvlLbl val="0"/>
      </c:catAx>
      <c:valAx>
        <c:axId val="11392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927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[16_공공자전거_파생변수.xlsx]피봇차트!피벗 테이블11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피봇차트!$F$4</c:f>
              <c:strCache>
                <c:ptCount val="1"/>
                <c:pt idx="0">
                  <c:v>합계 : 이용거리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피봇차트!$E$5:$E$12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피봇차트!$F$5:$F$12</c:f>
              <c:numCache>
                <c:formatCode>General</c:formatCode>
                <c:ptCount val="7"/>
                <c:pt idx="0">
                  <c:v>636156.27</c:v>
                </c:pt>
                <c:pt idx="1">
                  <c:v>382731.81000000011</c:v>
                </c:pt>
                <c:pt idx="2">
                  <c:v>301279.63</c:v>
                </c:pt>
                <c:pt idx="3">
                  <c:v>414220.78</c:v>
                </c:pt>
                <c:pt idx="4">
                  <c:v>202114.25999999995</c:v>
                </c:pt>
                <c:pt idx="5">
                  <c:v>483559.05</c:v>
                </c:pt>
                <c:pt idx="6">
                  <c:v>431885.88000000012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0-48DD-9A58-FC4CC4ADD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2084400"/>
        <c:axId val="242083920"/>
      </c:barChart>
      <c:lineChart>
        <c:grouping val="standard"/>
        <c:varyColors val="0"/>
        <c:ser>
          <c:idx val="1"/>
          <c:order val="1"/>
          <c:tx>
            <c:strRef>
              <c:f>피봇차트!$G$4</c:f>
              <c:strCache>
                <c:ptCount val="1"/>
                <c:pt idx="0">
                  <c:v>평균 : 이용거리2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피봇차트!$E$5:$E$12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피봇차트!$G$5:$G$12</c:f>
              <c:numCache>
                <c:formatCode>General</c:formatCode>
                <c:ptCount val="7"/>
                <c:pt idx="0">
                  <c:v>3698.582965116279</c:v>
                </c:pt>
                <c:pt idx="1">
                  <c:v>2377.2162111801249</c:v>
                </c:pt>
                <c:pt idx="2">
                  <c:v>2299.8445038167938</c:v>
                </c:pt>
                <c:pt idx="3">
                  <c:v>2856.6950344827587</c:v>
                </c:pt>
                <c:pt idx="4">
                  <c:v>2323.1524137931028</c:v>
                </c:pt>
                <c:pt idx="5">
                  <c:v>3022.2440624999999</c:v>
                </c:pt>
                <c:pt idx="6">
                  <c:v>2999.2075000000009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0-48DD-9A58-FC4CC4ADD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707376"/>
        <c:axId val="2024695856"/>
      </c:lineChart>
      <c:catAx>
        <c:axId val="202470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4695856"/>
        <c:crosses val="autoZero"/>
        <c:auto val="1"/>
        <c:lblAlgn val="ctr"/>
        <c:lblOffset val="100"/>
        <c:noMultiLvlLbl val="0"/>
      </c:catAx>
      <c:valAx>
        <c:axId val="20246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4707376"/>
        <c:crosses val="autoZero"/>
        <c:crossBetween val="between"/>
      </c:valAx>
      <c:valAx>
        <c:axId val="242083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2084400"/>
        <c:crosses val="max"/>
        <c:crossBetween val="between"/>
      </c:valAx>
      <c:catAx>
        <c:axId val="242084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208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[16_공공자전거_파생변수.xlsx]피봇차트_01!피벗 테이블17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피봇차트_01!$H$3:$H$4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피봇차트_01!$G$5:$G$12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피봇차트_01!$H$5:$H$12</c:f>
              <c:numCache>
                <c:formatCode>_(* #,##0_);_(* \(#,##0\);_(* "-"_);_(@_)</c:formatCode>
                <c:ptCount val="7"/>
                <c:pt idx="0">
                  <c:v>431567.50999999995</c:v>
                </c:pt>
                <c:pt idx="1">
                  <c:v>249917.15000000002</c:v>
                </c:pt>
                <c:pt idx="2">
                  <c:v>199826.15999999997</c:v>
                </c:pt>
                <c:pt idx="3">
                  <c:v>263390.46000000002</c:v>
                </c:pt>
                <c:pt idx="4">
                  <c:v>149981.37</c:v>
                </c:pt>
                <c:pt idx="5">
                  <c:v>338286.56</c:v>
                </c:pt>
                <c:pt idx="6">
                  <c:v>277606.31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C-4831-809F-9F7EFC70B460}"/>
            </c:ext>
          </c:extLst>
        </c:ser>
        <c:ser>
          <c:idx val="1"/>
          <c:order val="1"/>
          <c:tx>
            <c:strRef>
              <c:f>피봇차트_01!$I$3:$I$4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피봇차트_01!$G$5:$G$12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피봇차트_01!$I$5:$I$12</c:f>
              <c:numCache>
                <c:formatCode>_(* #,##0_);_(* \(#,##0\);_(* "-"_);_(@_)</c:formatCode>
                <c:ptCount val="7"/>
                <c:pt idx="0">
                  <c:v>204588.76000000007</c:v>
                </c:pt>
                <c:pt idx="1">
                  <c:v>132814.66000000003</c:v>
                </c:pt>
                <c:pt idx="2">
                  <c:v>101453.47</c:v>
                </c:pt>
                <c:pt idx="3">
                  <c:v>150830.31999999998</c:v>
                </c:pt>
                <c:pt idx="4">
                  <c:v>52132.890000000007</c:v>
                </c:pt>
                <c:pt idx="5">
                  <c:v>145272.49</c:v>
                </c:pt>
                <c:pt idx="6">
                  <c:v>154279.56999999995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C-4831-809F-9F7EFC70B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5451600"/>
        <c:axId val="2035461200"/>
      </c:barChart>
      <c:catAx>
        <c:axId val="203545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461200"/>
        <c:crosses val="autoZero"/>
        <c:auto val="1"/>
        <c:lblAlgn val="ctr"/>
        <c:lblOffset val="100"/>
        <c:noMultiLvlLbl val="0"/>
      </c:catAx>
      <c:valAx>
        <c:axId val="20354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45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65055628550634"/>
          <c:y val="0.26557046323156969"/>
          <c:w val="0.12454981992797119"/>
          <c:h val="0.176461124925173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1115394</xdr:colOff>
      <xdr:row>21</xdr:row>
      <xdr:rowOff>151757</xdr:rowOff>
    </xdr:from>
    <xdr:to>
      <xdr:col>13</xdr:col>
      <xdr:colOff>967379</xdr:colOff>
      <xdr:row>28</xdr:row>
      <xdr:rowOff>7325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045BE8E-F6F4-7C7A-046E-BA821723E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4394" y="3859180"/>
          <a:ext cx="6021255" cy="1035203"/>
        </a:xfrm>
        <a:prstGeom prst="rect">
          <a:avLst/>
        </a:prstGeom>
      </xdr:spPr>
    </xdr:pic>
    <xdr:clientData/>
  </xdr:twoCellAnchor>
  <xdr:twoCellAnchor>
    <xdr:from>
      <xdr:col>0</xdr:col>
      <xdr:colOff>180976</xdr:colOff>
      <xdr:row>3</xdr:row>
      <xdr:rowOff>119062</xdr:rowOff>
    </xdr:from>
    <xdr:to>
      <xdr:col>6</xdr:col>
      <xdr:colOff>400051</xdr:colOff>
      <xdr:row>21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차트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23</xdr:col>
      <xdr:colOff>240194</xdr:colOff>
      <xdr:row>6</xdr:row>
      <xdr:rowOff>73718</xdr:rowOff>
    </xdr:from>
    <xdr:to>
      <xdr:col>26</xdr:col>
      <xdr:colOff>865532</xdr:colOff>
      <xdr:row>22</xdr:row>
      <xdr:rowOff>33961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8" name="차트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26</xdr:col>
      <xdr:colOff>861389</xdr:colOff>
      <xdr:row>6</xdr:row>
      <xdr:rowOff>81997</xdr:rowOff>
    </xdr:from>
    <xdr:to>
      <xdr:col>28</xdr:col>
      <xdr:colOff>633619</xdr:colOff>
      <xdr:row>22</xdr:row>
      <xdr:rowOff>42240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차트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704849</xdr:colOff>
      <xdr:row>20</xdr:row>
      <xdr:rowOff>19050</xdr:rowOff>
    </xdr:from>
    <xdr:to>
      <xdr:col>27</xdr:col>
      <xdr:colOff>66674</xdr:colOff>
      <xdr:row>37</xdr:row>
      <xdr:rowOff>190499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649605</xdr:colOff>
      <xdr:row>13</xdr:row>
      <xdr:rowOff>99060</xdr:rowOff>
    </xdr:from>
    <xdr:to>
      <xdr:col>9</xdr:col>
      <xdr:colOff>93345</xdr:colOff>
      <xdr:row>25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9849E6E-11E2-059C-C962-2228E05AF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471210</xdr:colOff>
      <xdr:row>2</xdr:row>
      <xdr:rowOff>47625</xdr:rowOff>
    </xdr:from>
    <xdr:to>
      <xdr:col>14</xdr:col>
      <xdr:colOff>502919</xdr:colOff>
      <xdr:row>22</xdr:row>
      <xdr:rowOff>110379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697416-4610-F027-F246-D03AF4E18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4885" y="466725"/>
          <a:ext cx="4832309" cy="42537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13</xdr:row>
      <xdr:rowOff>7620</xdr:rowOff>
    </xdr:from>
    <xdr:to>
      <xdr:col>12</xdr:col>
      <xdr:colOff>182880</xdr:colOff>
      <xdr:row>28</xdr:row>
      <xdr:rowOff>167640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991817-C54E-B6FF-5685-2770C47BF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조근하" refreshedDate="45039.962035532408" createdVersion="8" refreshedVersion="8" minRefreshableVersion="3" recordCount="1000">
  <cacheSource type="worksheet">
    <worksheetSource name="표2"/>
  </cacheSource>
  <cacheFields count="6">
    <cacheField name="대여일시" numFmtId="176">
      <sharedItems/>
    </cacheField>
    <cacheField name="요일" numFmtId="176">
      <sharedItems count="7">
        <s v="수"/>
        <s v="토"/>
        <s v="일"/>
        <s v="금"/>
        <s v="화"/>
        <s v="월"/>
        <s v="목"/>
      </sharedItems>
    </cacheField>
    <cacheField name="이용거리" numFmtId="0">
      <sharedItems containsSemiMixedTypes="0" containsString="0" containsNumber="1" minValue="0" maxValue="27169.72"/>
    </cacheField>
    <cacheField name="역" numFmtId="0">
      <sharedItems/>
    </cacheField>
    <cacheField name="정류장" numFmtId="0">
      <sharedItems/>
    </cacheField>
    <cacheField name="역 or 정류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조근하" refreshedDate="45039.969696874999" createdVersion="8" refreshedVersion="8" minRefreshableVersion="3" recordCount="1000">
  <cacheSource type="worksheet">
    <worksheetSource name="표2_4"/>
  </cacheSource>
  <cacheFields count="5">
    <cacheField name="대여일시" numFmtId="176">
      <sharedItems/>
    </cacheField>
    <cacheField name="요일" numFmtId="176">
      <sharedItems count="7">
        <s v="수"/>
        <s v="토"/>
        <s v="일"/>
        <s v="금"/>
        <s v="화"/>
        <s v="월"/>
        <s v="목"/>
      </sharedItems>
    </cacheField>
    <cacheField name="이용거리" numFmtId="0">
      <sharedItems containsSemiMixedTypes="0" containsString="0" containsNumber="1" minValue="0" maxValue="27169.72"/>
    </cacheField>
    <cacheField name="역" numFmtId="0">
      <sharedItems/>
    </cacheField>
    <cacheField name="역 or 정류장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조상구" refreshedDate="45040.446447916664" createdVersion="6" refreshedVersion="6" minRefreshableVersion="3" recordCount="1000">
  <cacheSource type="worksheet">
    <worksheetSource name="표1"/>
  </cacheSource>
  <cacheFields count="28">
    <cacheField name="자전거번호" numFmtId="0">
      <sharedItems/>
    </cacheField>
    <cacheField name="대여일시" numFmtId="0">
      <sharedItems/>
    </cacheField>
    <cacheField name="year" numFmtId="0">
      <sharedItems containsSemiMixedTypes="0" containsString="0" containsNumber="1" containsInteger="1" minValue="2021" maxValue="2021"/>
    </cacheField>
    <cacheField name="month" numFmtId="0">
      <sharedItems containsSemiMixedTypes="0" containsString="0" containsNumber="1" containsInteger="1" minValue="1" maxValue="1"/>
    </cacheField>
    <cacheField name="day" numFmtId="0">
      <sharedItems containsSemiMixedTypes="0" containsString="0" containsNumber="1" containsInteger="1" minValue="1" maxValue="31"/>
    </cacheField>
    <cacheField name="date" numFmtId="0">
      <sharedItems count="7">
        <s v="Wed"/>
        <s v="Sat"/>
        <s v="Sun"/>
        <s v="Fri"/>
        <s v="Tue"/>
        <s v="Mon"/>
        <s v="Thu"/>
      </sharedItems>
    </cacheField>
    <cacheField name="요일" numFmtId="176">
      <sharedItems/>
    </cacheField>
    <cacheField name="시간대" numFmtId="0">
      <sharedItems containsSemiMixedTypes="0" containsString="0" containsNumber="1" containsInteger="1" minValue="0" maxValue="23" count="24">
        <n v="17"/>
        <n v="11"/>
        <n v="13"/>
        <n v="2"/>
        <n v="18"/>
        <n v="12"/>
        <n v="21"/>
        <n v="22"/>
        <n v="16"/>
        <n v="14"/>
        <n v="19"/>
        <n v="20"/>
        <n v="0"/>
        <n v="9"/>
        <n v="15"/>
        <n v="7"/>
        <n v="23"/>
        <n v="6"/>
        <n v="1"/>
        <n v="10"/>
        <n v="8"/>
        <n v="3"/>
        <n v="5"/>
        <n v="4"/>
      </sharedItems>
    </cacheField>
    <cacheField name="시간대 구분" numFmtId="0">
      <sharedItems/>
    </cacheField>
    <cacheField name="대여 대여소명" numFmtId="0">
      <sharedItems/>
    </cacheField>
    <cacheField name="역" numFmtId="0">
      <sharedItems containsMixedTypes="1" containsNumber="1" containsInteger="1" minValue="1" maxValue="12"/>
    </cacheField>
    <cacheField name="역_nan" numFmtId="0">
      <sharedItems containsSemiMixedTypes="0" containsString="0" containsNumber="1" containsInteger="1" minValue="0" maxValue="12"/>
    </cacheField>
    <cacheField name="역_파생변수" numFmtId="0">
      <sharedItems/>
    </cacheField>
    <cacheField name="정류장" numFmtId="0">
      <sharedItems containsSemiMixedTypes="0" containsString="0" containsNumber="1" containsInteger="1" minValue="0" maxValue="16"/>
    </cacheField>
    <cacheField name="정류장_파생변수" numFmtId="0">
      <sharedItems/>
    </cacheField>
    <cacheField name="학교" numFmtId="0">
      <sharedItems containsSemiMixedTypes="0" containsString="0" containsNumber="1" containsInteger="1" minValue="0" maxValue="22"/>
    </cacheField>
    <cacheField name="공원" numFmtId="0">
      <sharedItems containsSemiMixedTypes="0" containsString="0" containsNumber="1" containsInteger="1" minValue="0" maxValue="17"/>
    </cacheField>
    <cacheField name="역 or 정류장" numFmtId="0">
      <sharedItems/>
    </cacheField>
    <cacheField name="대여거치대" numFmtId="0">
      <sharedItems containsSemiMixedTypes="0" containsString="0" containsNumber="1" containsInteger="1" minValue="0" maxValue="99"/>
    </cacheField>
    <cacheField name="반납일시" numFmtId="0">
      <sharedItems/>
    </cacheField>
    <cacheField name="반납대여소명" numFmtId="0">
      <sharedItems/>
    </cacheField>
    <cacheField name="대여와 반납대여소 동일여부" numFmtId="0">
      <sharedItems/>
    </cacheField>
    <cacheField name="반납거치대" numFmtId="0">
      <sharedItems containsSemiMixedTypes="0" containsString="0" containsNumber="1" containsInteger="1" minValue="0" maxValue="99"/>
    </cacheField>
    <cacheField name="이용시간" numFmtId="0">
      <sharedItems containsSemiMixedTypes="0" containsString="0" containsNumber="1" containsInteger="1" minValue="1" maxValue="162"/>
    </cacheField>
    <cacheField name="이용거리" numFmtId="0">
      <sharedItems containsSemiMixedTypes="0" containsString="0" containsNumber="1" minValue="0" maxValue="27169.72"/>
    </cacheField>
    <cacheField name="시속" numFmtId="177">
      <sharedItems containsSemiMixedTypes="0" containsString="0" containsNumber="1" minValue="0" maxValue="2264.1433333333334"/>
    </cacheField>
    <cacheField name="시속 이상치 제거" numFmtId="177">
      <sharedItems containsSemiMixedTypes="0" containsString="0" containsNumber="1" minValue="0" maxValue="800"/>
    </cacheField>
    <cacheField name="단중장거리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2021-01-20 17:42:11"/>
    <x v="0"/>
    <n v="2282.4"/>
    <b v="0"/>
    <b v="1"/>
    <b v="1"/>
  </r>
  <r>
    <s v="2021-01-02 11:37:23"/>
    <x v="1"/>
    <n v="0"/>
    <b v="1"/>
    <b v="0"/>
    <b v="1"/>
  </r>
  <r>
    <s v="2021-01-30 13:52:33"/>
    <x v="1"/>
    <n v="584.73"/>
    <b v="0"/>
    <b v="0"/>
    <b v="0"/>
  </r>
  <r>
    <s v="2021-01-24 02:53:28"/>
    <x v="2"/>
    <n v="6972.26"/>
    <b v="0"/>
    <b v="0"/>
    <b v="0"/>
  </r>
  <r>
    <s v="2021-01-20 18:29:51"/>
    <x v="0"/>
    <n v="1369.97"/>
    <b v="1"/>
    <b v="0"/>
    <b v="1"/>
  </r>
  <r>
    <s v="2021-01-29 12:39:33"/>
    <x v="3"/>
    <n v="0"/>
    <b v="0"/>
    <b v="1"/>
    <b v="1"/>
  </r>
  <r>
    <s v="2021-01-20 12:52:59"/>
    <x v="0"/>
    <n v="1008.44"/>
    <b v="0"/>
    <b v="0"/>
    <b v="0"/>
  </r>
  <r>
    <s v="2021-01-05 21:34:41"/>
    <x v="4"/>
    <n v="1245.05"/>
    <b v="0"/>
    <b v="0"/>
    <b v="0"/>
  </r>
  <r>
    <s v="2021-01-06 18:06:46"/>
    <x v="0"/>
    <n v="518.17999999999995"/>
    <b v="0"/>
    <b v="0"/>
    <b v="0"/>
  </r>
  <r>
    <s v="2021-01-31 18:38:11"/>
    <x v="2"/>
    <n v="2507.7800000000002"/>
    <b v="0"/>
    <b v="0"/>
    <b v="0"/>
  </r>
  <r>
    <s v="2021-01-17 18:24:09"/>
    <x v="2"/>
    <n v="996.77"/>
    <b v="1"/>
    <b v="0"/>
    <b v="1"/>
  </r>
  <r>
    <s v="2021-01-20 22:01:15"/>
    <x v="0"/>
    <n v="1776.32"/>
    <b v="1"/>
    <b v="0"/>
    <b v="1"/>
  </r>
  <r>
    <s v="2021-01-10 16:39:47"/>
    <x v="2"/>
    <n v="1521.69"/>
    <b v="1"/>
    <b v="0"/>
    <b v="1"/>
  </r>
  <r>
    <s v="2021-01-24 11:25:57"/>
    <x v="2"/>
    <n v="0"/>
    <b v="0"/>
    <b v="0"/>
    <b v="0"/>
  </r>
  <r>
    <s v="2021-01-31 14:41:28"/>
    <x v="2"/>
    <n v="14404.85"/>
    <b v="0"/>
    <b v="0"/>
    <b v="0"/>
  </r>
  <r>
    <s v="2021-01-06 14:57:16"/>
    <x v="0"/>
    <n v="7841.49"/>
    <b v="1"/>
    <b v="0"/>
    <b v="1"/>
  </r>
  <r>
    <s v="2021-01-16 21:12:20"/>
    <x v="1"/>
    <n v="995.86"/>
    <b v="0"/>
    <b v="0"/>
    <b v="0"/>
  </r>
  <r>
    <s v="2021-01-25 13:54:47"/>
    <x v="5"/>
    <n v="1522.75"/>
    <b v="0"/>
    <b v="0"/>
    <b v="0"/>
  </r>
  <r>
    <s v="2021-01-14 19:00:19"/>
    <x v="6"/>
    <n v="3070.52"/>
    <b v="0"/>
    <b v="0"/>
    <b v="0"/>
  </r>
  <r>
    <s v="2021-01-24 16:40:32"/>
    <x v="2"/>
    <n v="5270"/>
    <b v="1"/>
    <b v="0"/>
    <b v="1"/>
  </r>
  <r>
    <s v="2021-01-31 20:17:43"/>
    <x v="2"/>
    <n v="1962.42"/>
    <b v="1"/>
    <b v="0"/>
    <b v="1"/>
  </r>
  <r>
    <s v="2021-01-22 18:50:02"/>
    <x v="3"/>
    <n v="0"/>
    <b v="0"/>
    <b v="0"/>
    <b v="0"/>
  </r>
  <r>
    <s v="2021-01-25 19:19:12"/>
    <x v="5"/>
    <n v="23027.95"/>
    <b v="0"/>
    <b v="0"/>
    <b v="0"/>
  </r>
  <r>
    <s v="2021-01-09 22:51:48"/>
    <x v="1"/>
    <n v="4664.55"/>
    <b v="1"/>
    <b v="0"/>
    <b v="1"/>
  </r>
  <r>
    <s v="2021-01-25 02:43:23"/>
    <x v="5"/>
    <n v="4713.1099999999997"/>
    <b v="1"/>
    <b v="0"/>
    <b v="1"/>
  </r>
  <r>
    <s v="2021-01-01 00:00:10"/>
    <x v="3"/>
    <n v="3092.16"/>
    <b v="0"/>
    <b v="1"/>
    <b v="1"/>
  </r>
  <r>
    <s v="2021-01-13 09:57:33"/>
    <x v="0"/>
    <n v="1643.38"/>
    <b v="0"/>
    <b v="0"/>
    <b v="0"/>
  </r>
  <r>
    <s v="2021-01-26 15:28:41"/>
    <x v="4"/>
    <n v="1758.85"/>
    <b v="0"/>
    <b v="0"/>
    <b v="1"/>
  </r>
  <r>
    <s v="2021-01-29 18:15:38"/>
    <x v="3"/>
    <n v="1170.04"/>
    <b v="1"/>
    <b v="0"/>
    <b v="1"/>
  </r>
  <r>
    <s v="2021-01-25 07:24:12"/>
    <x v="5"/>
    <n v="1796.69"/>
    <b v="1"/>
    <b v="0"/>
    <b v="1"/>
  </r>
  <r>
    <s v="2021-01-31 21:57:32"/>
    <x v="2"/>
    <n v="11313.37"/>
    <b v="1"/>
    <b v="0"/>
    <b v="0"/>
  </r>
  <r>
    <s v="2021-01-27 21:11:14"/>
    <x v="0"/>
    <n v="1721.99"/>
    <b v="0"/>
    <b v="0"/>
    <b v="1"/>
  </r>
  <r>
    <s v="2021-01-26 07:48:00"/>
    <x v="4"/>
    <n v="431.04"/>
    <b v="1"/>
    <b v="0"/>
    <b v="1"/>
  </r>
  <r>
    <s v="2021-01-27 00:05:52"/>
    <x v="0"/>
    <n v="5573.72"/>
    <b v="1"/>
    <b v="0"/>
    <b v="1"/>
  </r>
  <r>
    <s v="2021-01-05 16:49:56"/>
    <x v="4"/>
    <n v="2393.5"/>
    <b v="1"/>
    <b v="0"/>
    <b v="0"/>
  </r>
  <r>
    <s v="2021-01-05 09:41:58"/>
    <x v="4"/>
    <n v="726.4"/>
    <b v="0"/>
    <b v="0"/>
    <b v="0"/>
  </r>
  <r>
    <s v="2021-01-09 12:11:58"/>
    <x v="1"/>
    <n v="3253.38"/>
    <b v="0"/>
    <b v="0"/>
    <b v="0"/>
  </r>
  <r>
    <s v="2021-01-04 15:54:54"/>
    <x v="5"/>
    <n v="800.99"/>
    <b v="0"/>
    <b v="0"/>
    <b v="1"/>
  </r>
  <r>
    <s v="2021-01-12 18:55:57"/>
    <x v="4"/>
    <n v="1016.45"/>
    <b v="1"/>
    <b v="0"/>
    <b v="1"/>
  </r>
  <r>
    <s v="2021-01-25 21:25:19"/>
    <x v="5"/>
    <n v="5897.41"/>
    <b v="1"/>
    <b v="0"/>
    <b v="0"/>
  </r>
  <r>
    <s v="2021-01-31 16:25:01"/>
    <x v="2"/>
    <n v="5752.02"/>
    <b v="0"/>
    <b v="0"/>
    <b v="0"/>
  </r>
  <r>
    <s v="2021-01-20 23:47:03"/>
    <x v="0"/>
    <n v="5158.63"/>
    <b v="0"/>
    <b v="0"/>
    <b v="0"/>
  </r>
  <r>
    <s v="2021-01-24 14:18:10"/>
    <x v="2"/>
    <n v="5986.63"/>
    <b v="0"/>
    <b v="0"/>
    <b v="1"/>
  </r>
  <r>
    <s v="2021-01-20 11:34:30"/>
    <x v="0"/>
    <n v="0"/>
    <b v="1"/>
    <b v="0"/>
    <b v="1"/>
  </r>
  <r>
    <s v="2021-01-19 12:34:31"/>
    <x v="4"/>
    <n v="932.19"/>
    <b v="1"/>
    <b v="0"/>
    <b v="0"/>
  </r>
  <r>
    <s v="2021-01-18 06:48:27"/>
    <x v="5"/>
    <n v="686.9"/>
    <b v="0"/>
    <b v="0"/>
    <b v="1"/>
  </r>
  <r>
    <s v="2021-01-16 01:46:24"/>
    <x v="1"/>
    <n v="1090.92"/>
    <b v="1"/>
    <b v="0"/>
    <b v="0"/>
  </r>
  <r>
    <s v="2021-01-16 14:16:07"/>
    <x v="1"/>
    <n v="18450.53"/>
    <b v="0"/>
    <b v="0"/>
    <b v="0"/>
  </r>
  <r>
    <s v="2021-01-17 16:53:08"/>
    <x v="2"/>
    <n v="3290.55"/>
    <b v="0"/>
    <b v="0"/>
    <b v="0"/>
  </r>
  <r>
    <s v="2021-01-27 17:39:41"/>
    <x v="0"/>
    <n v="3413.62"/>
    <b v="0"/>
    <b v="0"/>
    <b v="0"/>
  </r>
  <r>
    <s v="2021-01-26 21:55:24"/>
    <x v="4"/>
    <n v="11094.5"/>
    <b v="0"/>
    <b v="0"/>
    <b v="0"/>
  </r>
  <r>
    <s v="2021-01-22 20:05:36"/>
    <x v="3"/>
    <n v="2156.4699999999998"/>
    <b v="0"/>
    <b v="0"/>
    <b v="0"/>
  </r>
  <r>
    <s v="2021-01-14 10:53:26"/>
    <x v="6"/>
    <n v="526.54999999999995"/>
    <b v="0"/>
    <b v="0"/>
    <b v="0"/>
  </r>
  <r>
    <s v="2021-01-23 14:06:12"/>
    <x v="1"/>
    <n v="0"/>
    <b v="0"/>
    <b v="0"/>
    <b v="0"/>
  </r>
  <r>
    <s v="2021-01-19 21:02:41"/>
    <x v="4"/>
    <n v="1285.57"/>
    <b v="0"/>
    <b v="0"/>
    <b v="1"/>
  </r>
  <r>
    <s v="2021-01-24 08:40:03"/>
    <x v="2"/>
    <n v="1385.65"/>
    <b v="1"/>
    <b v="0"/>
    <b v="1"/>
  </r>
  <r>
    <s v="2021-01-27 17:41:16"/>
    <x v="0"/>
    <n v="2108.48"/>
    <b v="1"/>
    <b v="0"/>
    <b v="0"/>
  </r>
  <r>
    <s v="2021-01-25 00:05:12"/>
    <x v="5"/>
    <n v="3769.53"/>
    <b v="0"/>
    <b v="0"/>
    <b v="0"/>
  </r>
  <r>
    <s v="2021-01-24 17:52:44"/>
    <x v="2"/>
    <n v="12020.43"/>
    <b v="0"/>
    <b v="0"/>
    <b v="0"/>
  </r>
  <r>
    <s v="2021-01-25 09:56:06"/>
    <x v="5"/>
    <n v="966.9"/>
    <b v="0"/>
    <b v="0"/>
    <b v="1"/>
  </r>
  <r>
    <s v="2021-01-14 23:07:41"/>
    <x v="6"/>
    <n v="0"/>
    <b v="1"/>
    <b v="0"/>
    <b v="0"/>
  </r>
  <r>
    <s v="2021-01-30 19:27:48"/>
    <x v="1"/>
    <n v="7783.03"/>
    <b v="0"/>
    <b v="0"/>
    <b v="0"/>
  </r>
  <r>
    <s v="2021-01-22 17:54:32"/>
    <x v="3"/>
    <n v="352.87"/>
    <b v="0"/>
    <b v="0"/>
    <b v="0"/>
  </r>
  <r>
    <s v="2021-01-20 21:47:12"/>
    <x v="0"/>
    <n v="1441.58"/>
    <b v="0"/>
    <b v="0"/>
    <b v="0"/>
  </r>
  <r>
    <s v="2021-01-10 03:36:21"/>
    <x v="2"/>
    <n v="776.23"/>
    <b v="0"/>
    <b v="0"/>
    <b v="1"/>
  </r>
  <r>
    <s v="2021-01-08 15:12:12"/>
    <x v="3"/>
    <n v="1245.9000000000001"/>
    <b v="1"/>
    <b v="0"/>
    <b v="0"/>
  </r>
  <r>
    <s v="2021-01-26 21:19:20"/>
    <x v="4"/>
    <n v="6539.54"/>
    <b v="0"/>
    <b v="0"/>
    <b v="0"/>
  </r>
  <r>
    <s v="2021-01-21 11:42:17"/>
    <x v="6"/>
    <n v="1658.35"/>
    <b v="0"/>
    <b v="0"/>
    <b v="0"/>
  </r>
  <r>
    <s v="2021-01-24 13:49:20"/>
    <x v="2"/>
    <n v="4446.72"/>
    <b v="0"/>
    <b v="0"/>
    <b v="0"/>
  </r>
  <r>
    <s v="2021-01-04 15:03:06"/>
    <x v="5"/>
    <n v="2545.65"/>
    <b v="0"/>
    <b v="0"/>
    <b v="0"/>
  </r>
  <r>
    <s v="2021-01-31 13:16:32"/>
    <x v="2"/>
    <n v="1399.41"/>
    <b v="0"/>
    <b v="0"/>
    <b v="1"/>
  </r>
  <r>
    <s v="2021-01-05 19:11:48"/>
    <x v="4"/>
    <n v="1200.25"/>
    <b v="1"/>
    <b v="0"/>
    <b v="0"/>
  </r>
  <r>
    <s v="2021-01-03 18:08:00"/>
    <x v="2"/>
    <n v="0"/>
    <b v="0"/>
    <b v="0"/>
    <b v="0"/>
  </r>
  <r>
    <s v="2021-01-09 12:58:21"/>
    <x v="1"/>
    <n v="1428.25"/>
    <b v="0"/>
    <b v="0"/>
    <b v="0"/>
  </r>
  <r>
    <s v="2021-01-05 15:26:08"/>
    <x v="4"/>
    <n v="774.34"/>
    <b v="0"/>
    <b v="0"/>
    <b v="0"/>
  </r>
  <r>
    <s v="2021-01-18 19:00:26"/>
    <x v="5"/>
    <n v="1013.51"/>
    <b v="0"/>
    <b v="0"/>
    <b v="0"/>
  </r>
  <r>
    <s v="2021-01-25 17:18:52"/>
    <x v="5"/>
    <n v="3827.92"/>
    <b v="0"/>
    <b v="0"/>
    <b v="1"/>
  </r>
  <r>
    <s v="2021-01-22 13:03:19"/>
    <x v="3"/>
    <n v="878.16"/>
    <b v="1"/>
    <b v="0"/>
    <b v="1"/>
  </r>
  <r>
    <s v="2021-01-23 15:23:51"/>
    <x v="1"/>
    <n v="6136.74"/>
    <b v="1"/>
    <b v="0"/>
    <b v="0"/>
  </r>
  <r>
    <s v="2021-01-25 15:31:33"/>
    <x v="5"/>
    <n v="0"/>
    <b v="0"/>
    <b v="0"/>
    <b v="0"/>
  </r>
  <r>
    <s v="2021-01-24 18:17:15"/>
    <x v="2"/>
    <n v="1503.45"/>
    <b v="0"/>
    <b v="0"/>
    <b v="0"/>
  </r>
  <r>
    <s v="2021-01-16 20:48:58"/>
    <x v="1"/>
    <n v="957.63"/>
    <b v="0"/>
    <b v="0"/>
    <b v="0"/>
  </r>
  <r>
    <s v="2021-01-25 21:46:29"/>
    <x v="5"/>
    <n v="2024.97"/>
    <b v="0"/>
    <b v="0"/>
    <b v="0"/>
  </r>
  <r>
    <s v="2021-01-23 08:38:35"/>
    <x v="1"/>
    <n v="1799.42"/>
    <b v="0"/>
    <b v="0"/>
    <b v="0"/>
  </r>
  <r>
    <s v="2021-01-22 13:11:44"/>
    <x v="3"/>
    <n v="4374.13"/>
    <b v="0"/>
    <b v="0"/>
    <b v="0"/>
  </r>
  <r>
    <s v="2021-01-22 23:33:00"/>
    <x v="3"/>
    <n v="2192.37"/>
    <b v="0"/>
    <b v="0"/>
    <b v="0"/>
  </r>
  <r>
    <s v="2021-01-01 12:16:08"/>
    <x v="3"/>
    <n v="1490.46"/>
    <b v="0"/>
    <b v="0"/>
    <b v="0"/>
  </r>
  <r>
    <s v="2021-01-04 13:49:09"/>
    <x v="5"/>
    <n v="3869.55"/>
    <b v="0"/>
    <b v="0"/>
    <b v="0"/>
  </r>
  <r>
    <s v="2021-01-02 15:46:59"/>
    <x v="1"/>
    <n v="0"/>
    <b v="0"/>
    <b v="0"/>
    <b v="1"/>
  </r>
  <r>
    <s v="2021-01-25 14:04:56"/>
    <x v="5"/>
    <n v="1698.74"/>
    <b v="1"/>
    <b v="0"/>
    <b v="0"/>
  </r>
  <r>
    <s v="2021-01-24 22:08:13"/>
    <x v="2"/>
    <n v="0"/>
    <b v="0"/>
    <b v="0"/>
    <b v="0"/>
  </r>
  <r>
    <s v="2021-01-14 20:58:30"/>
    <x v="6"/>
    <n v="1530.63"/>
    <b v="0"/>
    <b v="0"/>
    <b v="0"/>
  </r>
  <r>
    <s v="2021-01-09 13:47:04"/>
    <x v="1"/>
    <n v="5149.93"/>
    <b v="0"/>
    <b v="0"/>
    <b v="0"/>
  </r>
  <r>
    <s v="2021-01-24 01:46:59"/>
    <x v="2"/>
    <n v="1920"/>
    <b v="0"/>
    <b v="0"/>
    <b v="0"/>
  </r>
  <r>
    <s v="2021-01-10 02:51:31"/>
    <x v="2"/>
    <n v="2068.29"/>
    <b v="0"/>
    <b v="0"/>
    <b v="0"/>
  </r>
  <r>
    <s v="2021-01-03 15:22:28"/>
    <x v="2"/>
    <n v="921.07"/>
    <b v="0"/>
    <b v="0"/>
    <b v="1"/>
  </r>
  <r>
    <s v="2021-01-04 14:08:56"/>
    <x v="5"/>
    <n v="0"/>
    <b v="1"/>
    <b v="0"/>
    <b v="1"/>
  </r>
  <r>
    <s v="2021-01-23 17:05:10"/>
    <x v="1"/>
    <n v="5745.07"/>
    <b v="1"/>
    <b v="0"/>
    <b v="1"/>
  </r>
  <r>
    <s v="2021-01-20 20:22:05"/>
    <x v="0"/>
    <n v="473.24"/>
    <b v="1"/>
    <b v="0"/>
    <b v="0"/>
  </r>
  <r>
    <s v="2021-01-20 11:26:36"/>
    <x v="0"/>
    <n v="916.93"/>
    <b v="0"/>
    <b v="0"/>
    <b v="0"/>
  </r>
  <r>
    <s v="2021-01-31 16:35:21"/>
    <x v="2"/>
    <n v="1023.61"/>
    <b v="0"/>
    <b v="0"/>
    <b v="0"/>
  </r>
  <r>
    <s v="2021-01-07 19:05:52"/>
    <x v="6"/>
    <n v="1166.08"/>
    <b v="0"/>
    <b v="0"/>
    <b v="0"/>
  </r>
  <r>
    <s v="2021-01-16 14:13:56"/>
    <x v="1"/>
    <n v="4231.17"/>
    <b v="0"/>
    <b v="0"/>
    <b v="0"/>
  </r>
  <r>
    <s v="2021-01-31 11:46:08"/>
    <x v="2"/>
    <n v="2693.55"/>
    <b v="0"/>
    <b v="0"/>
    <b v="1"/>
  </r>
  <r>
    <s v="2021-01-31 15:28:02"/>
    <x v="2"/>
    <n v="14627.93"/>
    <b v="1"/>
    <b v="0"/>
    <b v="1"/>
  </r>
  <r>
    <s v="2021-01-24 23:18:00"/>
    <x v="2"/>
    <n v="3233.31"/>
    <b v="1"/>
    <b v="0"/>
    <b v="1"/>
  </r>
  <r>
    <s v="2021-01-06 18:46:26"/>
    <x v="0"/>
    <n v="431.2"/>
    <b v="1"/>
    <b v="0"/>
    <b v="0"/>
  </r>
  <r>
    <s v="2021-01-20 06:57:53"/>
    <x v="0"/>
    <n v="5953.13"/>
    <b v="0"/>
    <b v="0"/>
    <b v="0"/>
  </r>
  <r>
    <s v="2021-01-09 13:21:57"/>
    <x v="1"/>
    <n v="2622.71"/>
    <b v="0"/>
    <b v="0"/>
    <b v="0"/>
  </r>
  <r>
    <s v="2021-01-14 16:19:27"/>
    <x v="6"/>
    <n v="473.28"/>
    <b v="0"/>
    <b v="0"/>
    <b v="0"/>
  </r>
  <r>
    <s v="2021-01-30 16:16:07"/>
    <x v="1"/>
    <n v="7424.18"/>
    <b v="0"/>
    <b v="0"/>
    <b v="0"/>
  </r>
  <r>
    <s v="2021-01-06 08:18:18"/>
    <x v="0"/>
    <n v="693.77"/>
    <b v="0"/>
    <b v="0"/>
    <b v="0"/>
  </r>
  <r>
    <s v="2021-01-05 15:13:54"/>
    <x v="4"/>
    <n v="850.66"/>
    <b v="0"/>
    <b v="0"/>
    <b v="0"/>
  </r>
  <r>
    <s v="2021-01-16 09:56:21"/>
    <x v="1"/>
    <n v="364.3"/>
    <b v="0"/>
    <b v="0"/>
    <b v="0"/>
  </r>
  <r>
    <s v="2021-01-24 15:10:06"/>
    <x v="2"/>
    <n v="1520.19"/>
    <b v="0"/>
    <b v="0"/>
    <b v="0"/>
  </r>
  <r>
    <s v="2021-01-31 12:28:29"/>
    <x v="2"/>
    <n v="1605.36"/>
    <b v="0"/>
    <b v="0"/>
    <b v="1"/>
  </r>
  <r>
    <s v="2021-01-25 18:07:05"/>
    <x v="5"/>
    <n v="4272.05"/>
    <b v="1"/>
    <b v="0"/>
    <b v="0"/>
  </r>
  <r>
    <s v="2021-01-22 13:24:11"/>
    <x v="3"/>
    <n v="5633.27"/>
    <b v="0"/>
    <b v="0"/>
    <b v="0"/>
  </r>
  <r>
    <s v="2021-01-20 08:02:44"/>
    <x v="0"/>
    <n v="4100.6499999999996"/>
    <b v="0"/>
    <b v="0"/>
    <b v="1"/>
  </r>
  <r>
    <s v="2021-01-22 20:56:12"/>
    <x v="3"/>
    <n v="1680.79"/>
    <b v="1"/>
    <b v="0"/>
    <b v="1"/>
  </r>
  <r>
    <s v="2021-01-05 19:26:39"/>
    <x v="4"/>
    <n v="1361.98"/>
    <b v="1"/>
    <b v="0"/>
    <b v="0"/>
  </r>
  <r>
    <s v="2021-01-14 09:20:30"/>
    <x v="6"/>
    <n v="681.14"/>
    <b v="0"/>
    <b v="0"/>
    <b v="1"/>
  </r>
  <r>
    <s v="2021-01-11 17:16:15"/>
    <x v="5"/>
    <n v="1207.7"/>
    <b v="1"/>
    <b v="0"/>
    <b v="0"/>
  </r>
  <r>
    <s v="2021-01-17 14:57:20"/>
    <x v="2"/>
    <n v="7013.1"/>
    <b v="0"/>
    <b v="0"/>
    <b v="0"/>
  </r>
  <r>
    <s v="2021-01-28 20:02:36"/>
    <x v="6"/>
    <n v="1231.07"/>
    <b v="0"/>
    <b v="0"/>
    <b v="0"/>
  </r>
  <r>
    <s v="2021-01-27 20:31:40"/>
    <x v="0"/>
    <n v="2191.15"/>
    <b v="0"/>
    <b v="0"/>
    <b v="0"/>
  </r>
  <r>
    <s v="2021-01-15 17:57:43"/>
    <x v="3"/>
    <n v="1558.38"/>
    <b v="0"/>
    <b v="0"/>
    <b v="1"/>
  </r>
  <r>
    <s v="2021-01-04 21:11:31"/>
    <x v="5"/>
    <n v="0"/>
    <b v="1"/>
    <b v="0"/>
    <b v="0"/>
  </r>
  <r>
    <s v="2021-01-14 21:10:59"/>
    <x v="6"/>
    <n v="1473.7"/>
    <b v="0"/>
    <b v="0"/>
    <b v="0"/>
  </r>
  <r>
    <s v="2021-01-14 11:14:42"/>
    <x v="6"/>
    <n v="2059.6999999999998"/>
    <b v="0"/>
    <b v="0"/>
    <b v="0"/>
  </r>
  <r>
    <s v="2021-01-24 13:40:28"/>
    <x v="2"/>
    <n v="5395.09"/>
    <b v="0"/>
    <b v="0"/>
    <b v="1"/>
  </r>
  <r>
    <s v="2021-01-07 15:19:21"/>
    <x v="6"/>
    <n v="1550.77"/>
    <b v="1"/>
    <b v="0"/>
    <b v="1"/>
  </r>
  <r>
    <s v="2021-01-04 16:19:17"/>
    <x v="5"/>
    <n v="0"/>
    <b v="1"/>
    <b v="0"/>
    <b v="0"/>
  </r>
  <r>
    <s v="2021-01-23 14:55:38"/>
    <x v="1"/>
    <n v="1001.9"/>
    <b v="0"/>
    <b v="0"/>
    <b v="0"/>
  </r>
  <r>
    <s v="2021-01-20 19:38:31"/>
    <x v="0"/>
    <n v="2270.33"/>
    <b v="0"/>
    <b v="0"/>
    <b v="1"/>
  </r>
  <r>
    <s v="2021-01-16 14:16:01"/>
    <x v="1"/>
    <n v="0"/>
    <b v="1"/>
    <b v="0"/>
    <b v="1"/>
  </r>
  <r>
    <s v="2021-01-05 21:33:33"/>
    <x v="4"/>
    <n v="310.51"/>
    <b v="1"/>
    <b v="0"/>
    <b v="1"/>
  </r>
  <r>
    <s v="2021-01-17 20:30:42"/>
    <x v="2"/>
    <n v="1751.76"/>
    <b v="1"/>
    <b v="0"/>
    <b v="0"/>
  </r>
  <r>
    <s v="2021-01-05 09:30:20"/>
    <x v="4"/>
    <n v="1453.9"/>
    <b v="0"/>
    <b v="0"/>
    <b v="0"/>
  </r>
  <r>
    <s v="2021-01-01 12:14:28"/>
    <x v="3"/>
    <n v="0"/>
    <b v="0"/>
    <b v="0"/>
    <b v="1"/>
  </r>
  <r>
    <s v="2021-01-12 22:20:12"/>
    <x v="4"/>
    <n v="1394.46"/>
    <b v="1"/>
    <b v="0"/>
    <b v="0"/>
  </r>
  <r>
    <s v="2021-01-23 19:41:52"/>
    <x v="1"/>
    <n v="7992.85"/>
    <b v="0"/>
    <b v="0"/>
    <b v="0"/>
  </r>
  <r>
    <s v="2021-01-28 17:01:19"/>
    <x v="6"/>
    <n v="141.91999999999999"/>
    <b v="0"/>
    <b v="0"/>
    <b v="0"/>
  </r>
  <r>
    <s v="2021-01-11 23:01:13"/>
    <x v="5"/>
    <n v="1404.26"/>
    <b v="0"/>
    <b v="0"/>
    <b v="1"/>
  </r>
  <r>
    <s v="2021-01-20 09:37:12"/>
    <x v="0"/>
    <n v="1331.69"/>
    <b v="1"/>
    <b v="0"/>
    <b v="0"/>
  </r>
  <r>
    <s v="2021-01-14 17:20:33"/>
    <x v="6"/>
    <n v="0"/>
    <b v="0"/>
    <b v="0"/>
    <b v="0"/>
  </r>
  <r>
    <s v="2021-01-29 08:42:23"/>
    <x v="3"/>
    <n v="895.08"/>
    <b v="0"/>
    <b v="0"/>
    <b v="0"/>
  </r>
  <r>
    <s v="2021-01-30 20:14:48"/>
    <x v="1"/>
    <n v="0"/>
    <b v="0"/>
    <b v="0"/>
    <b v="0"/>
  </r>
  <r>
    <s v="2021-01-14 20:56:47"/>
    <x v="6"/>
    <n v="3559.97"/>
    <b v="0"/>
    <b v="0"/>
    <b v="1"/>
  </r>
  <r>
    <s v="2021-01-04 16:16:25"/>
    <x v="5"/>
    <n v="0"/>
    <b v="1"/>
    <b v="0"/>
    <b v="0"/>
  </r>
  <r>
    <s v="2021-01-24 10:03:34"/>
    <x v="2"/>
    <n v="1134.27"/>
    <b v="0"/>
    <b v="0"/>
    <b v="0"/>
  </r>
  <r>
    <s v="2021-01-05 05:52:50"/>
    <x v="4"/>
    <n v="438.75"/>
    <b v="0"/>
    <b v="0"/>
    <b v="0"/>
  </r>
  <r>
    <s v="2021-01-21 08:04:05"/>
    <x v="6"/>
    <n v="632.66999999999996"/>
    <b v="0"/>
    <b v="0"/>
    <b v="0"/>
  </r>
  <r>
    <s v="2021-01-11 18:59:25"/>
    <x v="5"/>
    <n v="452.68"/>
    <b v="0"/>
    <b v="0"/>
    <b v="0"/>
  </r>
  <r>
    <s v="2021-01-20 13:19:02"/>
    <x v="0"/>
    <n v="2566.4899999999998"/>
    <b v="0"/>
    <b v="0"/>
    <b v="1"/>
  </r>
  <r>
    <s v="2021-01-22 19:58:44"/>
    <x v="3"/>
    <n v="3198.69"/>
    <b v="1"/>
    <b v="0"/>
    <b v="1"/>
  </r>
  <r>
    <s v="2021-01-25 14:02:45"/>
    <x v="5"/>
    <n v="4747.0200000000004"/>
    <b v="1"/>
    <b v="0"/>
    <b v="0"/>
  </r>
  <r>
    <s v="2021-01-11 20:26:48"/>
    <x v="5"/>
    <n v="3887.38"/>
    <b v="0"/>
    <b v="0"/>
    <b v="0"/>
  </r>
  <r>
    <s v="2021-01-25 08:18:22"/>
    <x v="5"/>
    <n v="1873.71"/>
    <b v="0"/>
    <b v="0"/>
    <b v="1"/>
  </r>
  <r>
    <s v="2021-01-16 16:06:36"/>
    <x v="1"/>
    <n v="1004.72"/>
    <b v="1"/>
    <b v="0"/>
    <b v="0"/>
  </r>
  <r>
    <s v="2021-01-03 20:14:35"/>
    <x v="2"/>
    <n v="1497.83"/>
    <b v="0"/>
    <b v="0"/>
    <b v="0"/>
  </r>
  <r>
    <s v="2021-01-20 20:36:28"/>
    <x v="0"/>
    <n v="1963.83"/>
    <b v="0"/>
    <b v="0"/>
    <b v="1"/>
  </r>
  <r>
    <s v="2021-01-15 08:19:08"/>
    <x v="3"/>
    <n v="843.41"/>
    <b v="1"/>
    <b v="0"/>
    <b v="0"/>
  </r>
  <r>
    <s v="2021-01-17 00:29:37"/>
    <x v="2"/>
    <n v="1327.26"/>
    <b v="0"/>
    <b v="0"/>
    <b v="0"/>
  </r>
  <r>
    <s v="2021-01-24 11:53:21"/>
    <x v="2"/>
    <n v="7281.86"/>
    <b v="0"/>
    <b v="0"/>
    <b v="1"/>
  </r>
  <r>
    <s v="2021-01-27 14:36:30"/>
    <x v="0"/>
    <n v="2176.6"/>
    <b v="1"/>
    <b v="0"/>
    <b v="0"/>
  </r>
  <r>
    <s v="2021-01-04 17:42:27"/>
    <x v="5"/>
    <n v="1274.5899999999999"/>
    <b v="0"/>
    <b v="0"/>
    <b v="1"/>
  </r>
  <r>
    <s v="2021-01-09 20:51:46"/>
    <x v="1"/>
    <n v="877.16"/>
    <b v="1"/>
    <b v="0"/>
    <b v="0"/>
  </r>
  <r>
    <s v="2021-01-08 18:12:00"/>
    <x v="3"/>
    <n v="1665.46"/>
    <b v="0"/>
    <b v="0"/>
    <b v="1"/>
  </r>
  <r>
    <s v="2021-01-24 16:15:55"/>
    <x v="2"/>
    <n v="4500"/>
    <b v="1"/>
    <b v="0"/>
    <b v="1"/>
  </r>
  <r>
    <s v="2021-01-23 01:52:57"/>
    <x v="1"/>
    <n v="4213.62"/>
    <b v="1"/>
    <b v="0"/>
    <b v="1"/>
  </r>
  <r>
    <s v="2021-01-24 14:21:32"/>
    <x v="2"/>
    <n v="822.07"/>
    <b v="1"/>
    <b v="0"/>
    <b v="0"/>
  </r>
  <r>
    <s v="2021-01-12 03:14:47"/>
    <x v="4"/>
    <n v="1501.14"/>
    <b v="0"/>
    <b v="0"/>
    <b v="0"/>
  </r>
  <r>
    <s v="2021-01-27 16:08:33"/>
    <x v="0"/>
    <n v="1390"/>
    <b v="0"/>
    <b v="0"/>
    <b v="0"/>
  </r>
  <r>
    <s v="2021-01-14 09:28:44"/>
    <x v="6"/>
    <n v="7265.64"/>
    <b v="0"/>
    <b v="0"/>
    <b v="0"/>
  </r>
  <r>
    <s v="2021-01-23 14:44:50"/>
    <x v="1"/>
    <n v="1477.42"/>
    <b v="0"/>
    <b v="0"/>
    <b v="1"/>
  </r>
  <r>
    <s v="2021-01-31 12:34:36"/>
    <x v="2"/>
    <n v="11156.94"/>
    <b v="1"/>
    <b v="0"/>
    <b v="0"/>
  </r>
  <r>
    <s v="2021-01-31 10:49:54"/>
    <x v="2"/>
    <n v="1100.17"/>
    <b v="0"/>
    <b v="0"/>
    <b v="0"/>
  </r>
  <r>
    <s v="2021-01-31 15:07:43"/>
    <x v="2"/>
    <n v="8340.82"/>
    <b v="0"/>
    <b v="0"/>
    <b v="0"/>
  </r>
  <r>
    <s v="2021-01-19 08:43:00"/>
    <x v="4"/>
    <n v="430.96"/>
    <b v="0"/>
    <b v="0"/>
    <b v="0"/>
  </r>
  <r>
    <s v="2021-01-14 10:24:48"/>
    <x v="6"/>
    <n v="5141.38"/>
    <b v="0"/>
    <b v="0"/>
    <b v="1"/>
  </r>
  <r>
    <s v="2021-01-27 08:26:25"/>
    <x v="0"/>
    <n v="364.29"/>
    <b v="1"/>
    <b v="0"/>
    <b v="0"/>
  </r>
  <r>
    <s v="2021-01-22 19:54:56"/>
    <x v="3"/>
    <n v="1378.12"/>
    <b v="0"/>
    <b v="0"/>
    <b v="1"/>
  </r>
  <r>
    <s v="2021-01-17 05:10:31"/>
    <x v="2"/>
    <n v="3100.9"/>
    <b v="1"/>
    <b v="0"/>
    <b v="0"/>
  </r>
  <r>
    <s v="2021-01-05 08:19:33"/>
    <x v="4"/>
    <n v="9111.01"/>
    <b v="0"/>
    <b v="0"/>
    <b v="1"/>
  </r>
  <r>
    <s v="2021-01-20 09:55:31"/>
    <x v="0"/>
    <n v="472.92"/>
    <b v="1"/>
    <b v="0"/>
    <b v="0"/>
  </r>
  <r>
    <s v="2021-01-24 21:20:41"/>
    <x v="2"/>
    <n v="3300"/>
    <b v="0"/>
    <b v="0"/>
    <b v="0"/>
  </r>
  <r>
    <s v="2021-01-06 18:19:56"/>
    <x v="0"/>
    <n v="3120.28"/>
    <b v="0"/>
    <b v="0"/>
    <b v="0"/>
  </r>
  <r>
    <s v="2021-01-29 18:08:10"/>
    <x v="3"/>
    <n v="8857.6"/>
    <b v="0"/>
    <b v="0"/>
    <b v="0"/>
  </r>
  <r>
    <s v="2021-01-19 11:13:41"/>
    <x v="4"/>
    <n v="1456.42"/>
    <b v="0"/>
    <b v="0"/>
    <b v="0"/>
  </r>
  <r>
    <s v="2021-01-24 09:30:06"/>
    <x v="2"/>
    <n v="1698.9"/>
    <b v="0"/>
    <b v="0"/>
    <b v="0"/>
  </r>
  <r>
    <s v="2021-01-25 08:20:09"/>
    <x v="5"/>
    <n v="0"/>
    <b v="0"/>
    <b v="0"/>
    <b v="0"/>
  </r>
  <r>
    <s v="2021-01-09 15:29:08"/>
    <x v="1"/>
    <n v="2741.11"/>
    <b v="0"/>
    <b v="0"/>
    <b v="1"/>
  </r>
  <r>
    <s v="2021-01-07 18:56:34"/>
    <x v="6"/>
    <n v="1900.76"/>
    <b v="1"/>
    <b v="0"/>
    <b v="1"/>
  </r>
  <r>
    <s v="2021-01-11 15:59:54"/>
    <x v="5"/>
    <n v="740"/>
    <b v="1"/>
    <b v="0"/>
    <b v="0"/>
  </r>
  <r>
    <s v="2021-01-11 19:39:44"/>
    <x v="5"/>
    <n v="681.74"/>
    <b v="0"/>
    <b v="0"/>
    <b v="0"/>
  </r>
  <r>
    <s v="2021-01-22 14:33:12"/>
    <x v="3"/>
    <n v="4150.8900000000003"/>
    <b v="0"/>
    <b v="0"/>
    <b v="0"/>
  </r>
  <r>
    <s v="2021-01-24 13:15:59"/>
    <x v="2"/>
    <n v="4353.92"/>
    <b v="0"/>
    <b v="0"/>
    <b v="0"/>
  </r>
  <r>
    <s v="2021-01-03 09:33:13"/>
    <x v="2"/>
    <n v="0"/>
    <b v="0"/>
    <b v="0"/>
    <b v="0"/>
  </r>
  <r>
    <s v="2021-01-15 14:30:44"/>
    <x v="3"/>
    <n v="3904.17"/>
    <b v="0"/>
    <b v="0"/>
    <b v="0"/>
  </r>
  <r>
    <s v="2021-01-22 01:54:37"/>
    <x v="3"/>
    <n v="4659.82"/>
    <b v="0"/>
    <b v="0"/>
    <b v="1"/>
  </r>
  <r>
    <s v="2021-01-27 12:08:56"/>
    <x v="0"/>
    <n v="1000"/>
    <b v="1"/>
    <b v="0"/>
    <b v="0"/>
  </r>
  <r>
    <s v="2021-01-12 19:35:09"/>
    <x v="4"/>
    <n v="2360"/>
    <b v="0"/>
    <b v="0"/>
    <b v="0"/>
  </r>
  <r>
    <s v="2021-01-09 14:00:18"/>
    <x v="1"/>
    <n v="1710.88"/>
    <b v="0"/>
    <b v="0"/>
    <b v="1"/>
  </r>
  <r>
    <s v="2021-01-22 23:00:35"/>
    <x v="3"/>
    <n v="15970.47"/>
    <b v="1"/>
    <b v="0"/>
    <b v="1"/>
  </r>
  <r>
    <s v="2021-01-25 06:30:03"/>
    <x v="5"/>
    <n v="2383.14"/>
    <b v="1"/>
    <b v="0"/>
    <b v="0"/>
  </r>
  <r>
    <s v="2021-01-15 15:13:03"/>
    <x v="3"/>
    <n v="3452.41"/>
    <b v="0"/>
    <b v="0"/>
    <b v="0"/>
  </r>
  <r>
    <s v="2021-01-04 18:07:47"/>
    <x v="5"/>
    <n v="0"/>
    <b v="0"/>
    <b v="0"/>
    <b v="0"/>
  </r>
  <r>
    <s v="2021-01-03 16:38:26"/>
    <x v="2"/>
    <n v="0"/>
    <b v="0"/>
    <b v="0"/>
    <b v="0"/>
  </r>
  <r>
    <s v="2021-01-24 15:29:03"/>
    <x v="2"/>
    <n v="3332.2"/>
    <b v="0"/>
    <b v="0"/>
    <b v="1"/>
  </r>
  <r>
    <s v="2021-01-30 13:37:37"/>
    <x v="1"/>
    <n v="1406.42"/>
    <b v="1"/>
    <b v="0"/>
    <b v="0"/>
  </r>
  <r>
    <s v="2021-01-29 10:28:01"/>
    <x v="3"/>
    <n v="552.05999999999995"/>
    <b v="0"/>
    <b v="0"/>
    <b v="0"/>
  </r>
  <r>
    <s v="2021-01-15 18:43:37"/>
    <x v="3"/>
    <n v="460.41"/>
    <b v="0"/>
    <b v="0"/>
    <b v="1"/>
  </r>
  <r>
    <s v="2021-01-06 17:03:35"/>
    <x v="0"/>
    <n v="5690.5"/>
    <b v="1"/>
    <b v="0"/>
    <b v="0"/>
  </r>
  <r>
    <s v="2021-01-10 17:07:09"/>
    <x v="2"/>
    <n v="0"/>
    <b v="0"/>
    <b v="0"/>
    <b v="0"/>
  </r>
  <r>
    <s v="2021-01-09 19:06:57"/>
    <x v="1"/>
    <n v="1328.11"/>
    <b v="0"/>
    <b v="0"/>
    <b v="1"/>
  </r>
  <r>
    <s v="2021-01-12 08:02:01"/>
    <x v="4"/>
    <n v="1209.1099999999999"/>
    <b v="1"/>
    <b v="0"/>
    <b v="0"/>
  </r>
  <r>
    <s v="2021-01-22 21:14:23"/>
    <x v="3"/>
    <n v="0"/>
    <b v="0"/>
    <b v="0"/>
    <b v="1"/>
  </r>
  <r>
    <s v="2021-01-19 10:41:50"/>
    <x v="4"/>
    <n v="7826.13"/>
    <b v="1"/>
    <b v="0"/>
    <b v="0"/>
  </r>
  <r>
    <s v="2021-01-31 15:59:45"/>
    <x v="2"/>
    <n v="9674.25"/>
    <b v="0"/>
    <b v="0"/>
    <b v="0"/>
  </r>
  <r>
    <s v="2021-01-29 23:06:04"/>
    <x v="3"/>
    <n v="0"/>
    <b v="0"/>
    <b v="0"/>
    <b v="0"/>
  </r>
  <r>
    <s v="2021-01-30 10:04:50"/>
    <x v="1"/>
    <n v="456.7"/>
    <b v="0"/>
    <b v="0"/>
    <b v="1"/>
  </r>
  <r>
    <s v="2021-01-20 20:48:26"/>
    <x v="0"/>
    <n v="940.95"/>
    <b v="1"/>
    <b v="0"/>
    <b v="0"/>
  </r>
  <r>
    <s v="2021-01-22 17:06:24"/>
    <x v="3"/>
    <n v="26365.78"/>
    <b v="0"/>
    <b v="0"/>
    <b v="0"/>
  </r>
  <r>
    <s v="2021-01-24 14:52:32"/>
    <x v="2"/>
    <n v="7810.89"/>
    <b v="0"/>
    <b v="0"/>
    <b v="1"/>
  </r>
  <r>
    <s v="2021-01-10 01:50:46"/>
    <x v="2"/>
    <n v="1919.93"/>
    <b v="1"/>
    <b v="0"/>
    <b v="0"/>
  </r>
  <r>
    <s v="2021-01-29 15:39:48"/>
    <x v="3"/>
    <n v="1099.49"/>
    <b v="0"/>
    <b v="0"/>
    <b v="1"/>
  </r>
  <r>
    <s v="2021-01-06 08:34:01"/>
    <x v="0"/>
    <n v="1312.19"/>
    <b v="1"/>
    <b v="0"/>
    <b v="1"/>
  </r>
  <r>
    <s v="2021-01-04 16:56:05"/>
    <x v="5"/>
    <n v="1921.33"/>
    <b v="1"/>
    <b v="0"/>
    <b v="0"/>
  </r>
  <r>
    <s v="2021-01-26 17:56:46"/>
    <x v="4"/>
    <n v="444.78"/>
    <b v="0"/>
    <b v="0"/>
    <b v="1"/>
  </r>
  <r>
    <s v="2021-01-11 13:00:04"/>
    <x v="5"/>
    <n v="230.03"/>
    <b v="1"/>
    <b v="0"/>
    <b v="0"/>
  </r>
  <r>
    <s v="2021-01-11 09:25:30"/>
    <x v="5"/>
    <n v="230.04"/>
    <b v="0"/>
    <b v="0"/>
    <b v="0"/>
  </r>
  <r>
    <s v="2021-01-22 18:58:25"/>
    <x v="3"/>
    <n v="0"/>
    <b v="0"/>
    <b v="0"/>
    <b v="0"/>
  </r>
  <r>
    <s v="2021-01-31 23:34:42"/>
    <x v="2"/>
    <n v="1937.84"/>
    <b v="0"/>
    <b v="0"/>
    <b v="1"/>
  </r>
  <r>
    <s v="2021-01-17 13:08:56"/>
    <x v="2"/>
    <n v="2190"/>
    <b v="1"/>
    <b v="0"/>
    <b v="0"/>
  </r>
  <r>
    <s v="2021-01-22 15:36:00"/>
    <x v="3"/>
    <n v="5626.48"/>
    <b v="0"/>
    <b v="0"/>
    <b v="0"/>
  </r>
  <r>
    <s v="2021-01-02 13:56:39"/>
    <x v="1"/>
    <n v="0"/>
    <b v="0"/>
    <b v="0"/>
    <b v="0"/>
  </r>
  <r>
    <s v="2021-01-23 18:31:47"/>
    <x v="1"/>
    <n v="12135.31"/>
    <b v="0"/>
    <b v="0"/>
    <b v="0"/>
  </r>
  <r>
    <s v="2021-01-15 10:28:10"/>
    <x v="3"/>
    <n v="3264.31"/>
    <b v="0"/>
    <b v="0"/>
    <b v="1"/>
  </r>
  <r>
    <s v="2021-01-14 09:07:04"/>
    <x v="6"/>
    <n v="994.63"/>
    <b v="1"/>
    <b v="0"/>
    <b v="0"/>
  </r>
  <r>
    <s v="2021-01-19 07:14:18"/>
    <x v="4"/>
    <n v="2016.5"/>
    <b v="0"/>
    <b v="0"/>
    <b v="0"/>
  </r>
  <r>
    <s v="2021-01-09 22:35:15"/>
    <x v="1"/>
    <n v="1944.98"/>
    <b v="0"/>
    <b v="0"/>
    <b v="0"/>
  </r>
  <r>
    <s v="2021-01-15 08:50:12"/>
    <x v="3"/>
    <n v="3457.41"/>
    <b v="0"/>
    <b v="0"/>
    <b v="1"/>
  </r>
  <r>
    <s v="2021-01-08 08:42:01"/>
    <x v="3"/>
    <n v="589.86"/>
    <b v="1"/>
    <b v="0"/>
    <b v="1"/>
  </r>
  <r>
    <s v="2021-01-31 19:09:11"/>
    <x v="2"/>
    <n v="0"/>
    <b v="1"/>
    <b v="0"/>
    <b v="0"/>
  </r>
  <r>
    <s v="2021-01-24 11:58:39"/>
    <x v="2"/>
    <n v="2861.1"/>
    <b v="0"/>
    <b v="0"/>
    <b v="1"/>
  </r>
  <r>
    <s v="2021-01-30 13:34:08"/>
    <x v="1"/>
    <n v="3381.51"/>
    <b v="1"/>
    <b v="0"/>
    <b v="0"/>
  </r>
  <r>
    <s v="2021-01-24 16:50:52"/>
    <x v="2"/>
    <n v="1396.49"/>
    <b v="0"/>
    <b v="0"/>
    <b v="0"/>
  </r>
  <r>
    <s v="2021-01-22 12:34:51"/>
    <x v="3"/>
    <n v="1392.46"/>
    <b v="0"/>
    <b v="0"/>
    <b v="0"/>
  </r>
  <r>
    <s v="2021-01-31 00:00:38"/>
    <x v="2"/>
    <n v="6980.85"/>
    <b v="0"/>
    <b v="0"/>
    <b v="0"/>
  </r>
  <r>
    <s v="2021-01-14 18:38:18"/>
    <x v="6"/>
    <n v="1214.4000000000001"/>
    <b v="0"/>
    <b v="0"/>
    <b v="1"/>
  </r>
  <r>
    <s v="2021-01-22 19:12:18"/>
    <x v="3"/>
    <n v="4071.55"/>
    <b v="1"/>
    <b v="0"/>
    <b v="0"/>
  </r>
  <r>
    <s v="2021-01-04 21:42:52"/>
    <x v="5"/>
    <n v="0"/>
    <b v="0"/>
    <b v="0"/>
    <b v="0"/>
  </r>
  <r>
    <s v="2021-01-10 17:40:48"/>
    <x v="2"/>
    <n v="651.88"/>
    <b v="0"/>
    <b v="0"/>
    <b v="1"/>
  </r>
  <r>
    <s v="2021-01-25 13:18:34"/>
    <x v="5"/>
    <n v="4078.44"/>
    <b v="1"/>
    <b v="0"/>
    <b v="1"/>
  </r>
  <r>
    <s v="2021-01-23 18:11:35"/>
    <x v="1"/>
    <n v="4586.82"/>
    <b v="1"/>
    <b v="0"/>
    <b v="0"/>
  </r>
  <r>
    <s v="2021-01-21 17:28:51"/>
    <x v="6"/>
    <n v="4589.3999999999996"/>
    <b v="0"/>
    <b v="0"/>
    <b v="0"/>
  </r>
  <r>
    <s v="2021-01-08 12:52:29"/>
    <x v="3"/>
    <n v="1237.6400000000001"/>
    <b v="0"/>
    <b v="0"/>
    <b v="1"/>
  </r>
  <r>
    <s v="2021-01-02 13:40:21"/>
    <x v="1"/>
    <n v="0"/>
    <b v="0"/>
    <b v="1"/>
    <b v="0"/>
  </r>
  <r>
    <s v="2021-01-04 05:09:04"/>
    <x v="5"/>
    <n v="492.16"/>
    <b v="0"/>
    <b v="0"/>
    <b v="0"/>
  </r>
  <r>
    <s v="2021-01-29 07:48:56"/>
    <x v="3"/>
    <n v="7052.22"/>
    <b v="0"/>
    <b v="0"/>
    <b v="1"/>
  </r>
  <r>
    <s v="2021-01-14 18:59:56"/>
    <x v="6"/>
    <n v="2198.15"/>
    <b v="1"/>
    <b v="0"/>
    <b v="1"/>
  </r>
  <r>
    <s v="2021-01-30 12:18:10"/>
    <x v="1"/>
    <n v="2074.0300000000002"/>
    <b v="0"/>
    <b v="1"/>
    <b v="1"/>
  </r>
  <r>
    <s v="2021-01-05 08:22:59"/>
    <x v="4"/>
    <n v="4372.01"/>
    <b v="1"/>
    <b v="0"/>
    <b v="0"/>
  </r>
  <r>
    <s v="2021-01-31 13:10:56"/>
    <x v="2"/>
    <n v="1451.28"/>
    <b v="0"/>
    <b v="0"/>
    <b v="1"/>
  </r>
  <r>
    <s v="2021-01-05 19:36:04"/>
    <x v="4"/>
    <n v="1080"/>
    <b v="1"/>
    <b v="0"/>
    <b v="0"/>
  </r>
  <r>
    <s v="2021-01-29 09:32:45"/>
    <x v="3"/>
    <n v="2671.96"/>
    <b v="0"/>
    <b v="0"/>
    <b v="0"/>
  </r>
  <r>
    <s v="2021-01-15 08:46:40"/>
    <x v="3"/>
    <n v="0"/>
    <b v="0"/>
    <b v="0"/>
    <b v="1"/>
  </r>
  <r>
    <s v="2021-01-04 09:39:54"/>
    <x v="5"/>
    <n v="678.62"/>
    <b v="1"/>
    <b v="0"/>
    <b v="1"/>
  </r>
  <r>
    <s v="2021-01-17 21:04:48"/>
    <x v="2"/>
    <n v="939.94"/>
    <b v="1"/>
    <b v="0"/>
    <b v="0"/>
  </r>
  <r>
    <s v="2021-01-20 14:21:23"/>
    <x v="0"/>
    <n v="9782.66"/>
    <b v="0"/>
    <b v="0"/>
    <b v="0"/>
  </r>
  <r>
    <s v="2021-01-22 23:38:13"/>
    <x v="3"/>
    <n v="2707.49"/>
    <b v="0"/>
    <b v="0"/>
    <b v="0"/>
  </r>
  <r>
    <s v="2021-01-24 23:37:50"/>
    <x v="2"/>
    <n v="1699.43"/>
    <b v="0"/>
    <b v="0"/>
    <b v="0"/>
  </r>
  <r>
    <s v="2021-01-19 08:41:10"/>
    <x v="4"/>
    <n v="946.67"/>
    <b v="0"/>
    <b v="0"/>
    <b v="0"/>
  </r>
  <r>
    <s v="2021-01-22 07:59:16"/>
    <x v="3"/>
    <n v="1000"/>
    <b v="0"/>
    <b v="0"/>
    <b v="0"/>
  </r>
  <r>
    <s v="2021-01-25 17:45:51"/>
    <x v="5"/>
    <n v="1075.22"/>
    <b v="0"/>
    <b v="0"/>
    <b v="0"/>
  </r>
  <r>
    <s v="2021-01-14 06:53:04"/>
    <x v="6"/>
    <n v="23075.16"/>
    <b v="0"/>
    <b v="0"/>
    <b v="1"/>
  </r>
  <r>
    <s v="2021-01-06 12:47:19"/>
    <x v="0"/>
    <n v="14455.09"/>
    <b v="1"/>
    <b v="0"/>
    <b v="0"/>
  </r>
  <r>
    <s v="2021-01-19 10:56:07"/>
    <x v="4"/>
    <n v="559.05999999999995"/>
    <b v="0"/>
    <b v="0"/>
    <b v="0"/>
  </r>
  <r>
    <s v="2021-01-06 09:34:11"/>
    <x v="0"/>
    <n v="1848.14"/>
    <b v="0"/>
    <b v="0"/>
    <b v="1"/>
  </r>
  <r>
    <s v="2021-01-08 07:44:44"/>
    <x v="3"/>
    <n v="788.84"/>
    <b v="1"/>
    <b v="0"/>
    <b v="0"/>
  </r>
  <r>
    <s v="2021-01-27 12:08:48"/>
    <x v="0"/>
    <n v="447.96"/>
    <b v="0"/>
    <b v="0"/>
    <b v="1"/>
  </r>
  <r>
    <s v="2021-01-19 20:42:04"/>
    <x v="4"/>
    <n v="1965.07"/>
    <b v="1"/>
    <b v="0"/>
    <b v="1"/>
  </r>
  <r>
    <s v="2021-01-13 08:24:25"/>
    <x v="0"/>
    <n v="4035.46"/>
    <b v="0"/>
    <b v="1"/>
    <b v="0"/>
  </r>
  <r>
    <s v="2021-01-04 12:11:06"/>
    <x v="5"/>
    <n v="0"/>
    <b v="0"/>
    <b v="0"/>
    <b v="1"/>
  </r>
  <r>
    <s v="2021-01-20 17:34:40"/>
    <x v="0"/>
    <n v="1937.79"/>
    <b v="1"/>
    <b v="0"/>
    <b v="1"/>
  </r>
  <r>
    <s v="2021-01-11 16:45:04"/>
    <x v="5"/>
    <n v="1009.49"/>
    <b v="1"/>
    <b v="0"/>
    <b v="1"/>
  </r>
  <r>
    <s v="2021-01-06 18:49:32"/>
    <x v="0"/>
    <n v="667.17"/>
    <b v="1"/>
    <b v="0"/>
    <b v="0"/>
  </r>
  <r>
    <s v="2021-01-22 21:08:11"/>
    <x v="3"/>
    <n v="9242.48"/>
    <b v="0"/>
    <b v="0"/>
    <b v="1"/>
  </r>
  <r>
    <s v="2021-01-05 08:45:31"/>
    <x v="4"/>
    <n v="1977.49"/>
    <b v="1"/>
    <b v="0"/>
    <b v="0"/>
  </r>
  <r>
    <s v="2021-01-07 23:46:15"/>
    <x v="6"/>
    <n v="1206.92"/>
    <b v="0"/>
    <b v="0"/>
    <b v="1"/>
  </r>
  <r>
    <s v="2021-01-23 23:07:05"/>
    <x v="1"/>
    <n v="2202.0500000000002"/>
    <b v="1"/>
    <b v="0"/>
    <b v="0"/>
  </r>
  <r>
    <s v="2021-01-25 14:53:24"/>
    <x v="5"/>
    <n v="9830"/>
    <b v="0"/>
    <b v="0"/>
    <b v="1"/>
  </r>
  <r>
    <s v="2021-01-30 19:23:01"/>
    <x v="1"/>
    <n v="1839.04"/>
    <b v="1"/>
    <b v="0"/>
    <b v="0"/>
  </r>
  <r>
    <s v="2021-01-27 09:44:11"/>
    <x v="0"/>
    <n v="447.51"/>
    <b v="0"/>
    <b v="0"/>
    <b v="0"/>
  </r>
  <r>
    <s v="2021-01-10 16:59:08"/>
    <x v="2"/>
    <n v="7618.9"/>
    <b v="0"/>
    <b v="0"/>
    <b v="0"/>
  </r>
  <r>
    <s v="2021-01-28 00:48:41"/>
    <x v="6"/>
    <n v="7576.98"/>
    <b v="0"/>
    <b v="0"/>
    <b v="1"/>
  </r>
  <r>
    <s v="2021-01-26 16:10:49"/>
    <x v="4"/>
    <n v="4185.72"/>
    <b v="1"/>
    <b v="0"/>
    <b v="1"/>
  </r>
  <r>
    <s v="2021-01-20 13:10:34"/>
    <x v="0"/>
    <n v="5683.75"/>
    <b v="1"/>
    <b v="0"/>
    <b v="0"/>
  </r>
  <r>
    <s v="2021-01-31 18:03:53"/>
    <x v="2"/>
    <n v="9610.18"/>
    <b v="0"/>
    <b v="0"/>
    <b v="0"/>
  </r>
  <r>
    <s v="2021-01-20 18:06:32"/>
    <x v="0"/>
    <n v="1578.23"/>
    <b v="0"/>
    <b v="0"/>
    <b v="0"/>
  </r>
  <r>
    <s v="2021-01-29 17:25:53"/>
    <x v="3"/>
    <n v="1156.69"/>
    <b v="0"/>
    <b v="0"/>
    <b v="0"/>
  </r>
  <r>
    <s v="2021-01-27 08:40:50"/>
    <x v="0"/>
    <n v="2122.48"/>
    <b v="0"/>
    <b v="0"/>
    <b v="1"/>
  </r>
  <r>
    <s v="2021-01-27 13:58:59"/>
    <x v="0"/>
    <n v="3503.04"/>
    <b v="1"/>
    <b v="0"/>
    <b v="1"/>
  </r>
  <r>
    <s v="2021-01-25 18:42:02"/>
    <x v="5"/>
    <n v="1894.75"/>
    <b v="1"/>
    <b v="0"/>
    <b v="1"/>
  </r>
  <r>
    <s v="2021-01-25 19:50:09"/>
    <x v="5"/>
    <n v="4052.88"/>
    <b v="1"/>
    <b v="0"/>
    <b v="1"/>
  </r>
  <r>
    <s v="2021-01-15 22:37:43"/>
    <x v="3"/>
    <n v="2960.37"/>
    <b v="1"/>
    <b v="0"/>
    <b v="0"/>
  </r>
  <r>
    <s v="2021-01-31 18:46:04"/>
    <x v="2"/>
    <n v="1989.07"/>
    <b v="0"/>
    <b v="0"/>
    <b v="1"/>
  </r>
  <r>
    <s v="2021-01-13 14:56:31"/>
    <x v="0"/>
    <n v="1847.48"/>
    <b v="1"/>
    <b v="0"/>
    <b v="0"/>
  </r>
  <r>
    <s v="2021-01-15 19:16:49"/>
    <x v="3"/>
    <n v="2682.17"/>
    <b v="0"/>
    <b v="0"/>
    <b v="1"/>
  </r>
  <r>
    <s v="2021-01-12 07:52:00"/>
    <x v="4"/>
    <n v="703.76"/>
    <b v="1"/>
    <b v="0"/>
    <b v="0"/>
  </r>
  <r>
    <s v="2021-01-25 10:02:21"/>
    <x v="5"/>
    <n v="7070.14"/>
    <b v="0"/>
    <b v="0"/>
    <b v="0"/>
  </r>
  <r>
    <s v="2021-01-20 11:05:33"/>
    <x v="0"/>
    <n v="3484.55"/>
    <b v="0"/>
    <b v="0"/>
    <b v="0"/>
  </r>
  <r>
    <s v="2021-01-15 22:34:44"/>
    <x v="3"/>
    <n v="1470"/>
    <b v="0"/>
    <b v="0"/>
    <b v="0"/>
  </r>
  <r>
    <s v="2021-01-25 21:05:43"/>
    <x v="5"/>
    <n v="3063.88"/>
    <b v="0"/>
    <b v="0"/>
    <b v="1"/>
  </r>
  <r>
    <s v="2021-01-23 13:51:18"/>
    <x v="1"/>
    <n v="1324.16"/>
    <b v="1"/>
    <b v="0"/>
    <b v="0"/>
  </r>
  <r>
    <s v="2021-01-27 07:13:59"/>
    <x v="0"/>
    <n v="1024.93"/>
    <b v="0"/>
    <b v="0"/>
    <b v="0"/>
  </r>
  <r>
    <s v="2021-01-29 08:25:32"/>
    <x v="3"/>
    <n v="700.85"/>
    <b v="0"/>
    <b v="0"/>
    <b v="1"/>
  </r>
  <r>
    <s v="2021-01-18 06:52:36"/>
    <x v="5"/>
    <n v="648.07000000000005"/>
    <b v="1"/>
    <b v="0"/>
    <b v="0"/>
  </r>
  <r>
    <s v="2021-01-02 18:58:41"/>
    <x v="1"/>
    <n v="7971.96"/>
    <b v="0"/>
    <b v="0"/>
    <b v="1"/>
  </r>
  <r>
    <s v="2021-01-30 23:40:56"/>
    <x v="1"/>
    <n v="2514.13"/>
    <b v="1"/>
    <b v="0"/>
    <b v="1"/>
  </r>
  <r>
    <s v="2021-01-06 07:48:02"/>
    <x v="0"/>
    <n v="2891.01"/>
    <b v="1"/>
    <b v="0"/>
    <b v="0"/>
  </r>
  <r>
    <s v="2021-01-01 17:56:55"/>
    <x v="3"/>
    <n v="3827.73"/>
    <b v="0"/>
    <b v="0"/>
    <b v="0"/>
  </r>
  <r>
    <s v="2021-01-12 19:13:30"/>
    <x v="4"/>
    <n v="0"/>
    <b v="0"/>
    <b v="0"/>
    <b v="1"/>
  </r>
  <r>
    <s v="2021-01-26 08:29:30"/>
    <x v="4"/>
    <n v="1247.27"/>
    <b v="1"/>
    <b v="0"/>
    <b v="1"/>
  </r>
  <r>
    <s v="2021-01-25 17:37:12"/>
    <x v="5"/>
    <n v="5947.37"/>
    <b v="1"/>
    <b v="0"/>
    <b v="0"/>
  </r>
  <r>
    <s v="2021-01-24 04:05:31"/>
    <x v="2"/>
    <n v="7278.43"/>
    <b v="0"/>
    <b v="0"/>
    <b v="0"/>
  </r>
  <r>
    <s v="2021-01-25 09:37:47"/>
    <x v="5"/>
    <n v="789.01"/>
    <b v="0"/>
    <b v="0"/>
    <b v="1"/>
  </r>
  <r>
    <s v="2021-01-30 14:50:32"/>
    <x v="1"/>
    <n v="8841.81"/>
    <b v="1"/>
    <b v="0"/>
    <b v="0"/>
  </r>
  <r>
    <s v="2021-01-18 08:39:59"/>
    <x v="5"/>
    <n v="2250.5"/>
    <b v="0"/>
    <b v="0"/>
    <b v="0"/>
  </r>
  <r>
    <s v="2021-01-22 21:36:59"/>
    <x v="3"/>
    <n v="5531.71"/>
    <b v="0"/>
    <b v="0"/>
    <b v="0"/>
  </r>
  <r>
    <s v="2021-01-06 14:14:07"/>
    <x v="0"/>
    <n v="4264.3500000000004"/>
    <b v="0"/>
    <b v="0"/>
    <b v="0"/>
  </r>
  <r>
    <s v="2021-01-25 20:01:02"/>
    <x v="5"/>
    <n v="503.91"/>
    <b v="0"/>
    <b v="0"/>
    <b v="0"/>
  </r>
  <r>
    <s v="2021-01-27 21:14:30"/>
    <x v="0"/>
    <n v="2076.37"/>
    <b v="0"/>
    <b v="0"/>
    <b v="1"/>
  </r>
  <r>
    <s v="2021-01-11 15:09:05"/>
    <x v="5"/>
    <n v="3003.73"/>
    <b v="1"/>
    <b v="0"/>
    <b v="0"/>
  </r>
  <r>
    <s v="2021-01-27 15:08:11"/>
    <x v="0"/>
    <n v="1281.56"/>
    <b v="0"/>
    <b v="0"/>
    <b v="1"/>
  </r>
  <r>
    <s v="2021-01-18 08:13:07"/>
    <x v="5"/>
    <n v="1784.67"/>
    <b v="1"/>
    <b v="0"/>
    <b v="0"/>
  </r>
  <r>
    <s v="2021-01-13 08:35:37"/>
    <x v="0"/>
    <n v="1272.9000000000001"/>
    <b v="0"/>
    <b v="0"/>
    <b v="0"/>
  </r>
  <r>
    <s v="2021-01-15 22:33:43"/>
    <x v="3"/>
    <n v="691.52"/>
    <b v="0"/>
    <b v="0"/>
    <b v="0"/>
  </r>
  <r>
    <s v="2021-01-23 22:27:13"/>
    <x v="1"/>
    <n v="1802.2"/>
    <b v="0"/>
    <b v="0"/>
    <b v="0"/>
  </r>
  <r>
    <s v="2021-01-19 08:45:29"/>
    <x v="4"/>
    <n v="3293.38"/>
    <b v="0"/>
    <b v="0"/>
    <b v="0"/>
  </r>
  <r>
    <s v="2021-01-22 12:51:25"/>
    <x v="3"/>
    <n v="2012.29"/>
    <b v="0"/>
    <b v="0"/>
    <b v="0"/>
  </r>
  <r>
    <s v="2021-01-30 00:21:00"/>
    <x v="1"/>
    <n v="1588.23"/>
    <b v="0"/>
    <b v="0"/>
    <b v="1"/>
  </r>
  <r>
    <s v="2021-01-22 04:29:59"/>
    <x v="3"/>
    <n v="0"/>
    <b v="1"/>
    <b v="0"/>
    <b v="0"/>
  </r>
  <r>
    <s v="2021-01-14 15:37:00"/>
    <x v="6"/>
    <n v="0"/>
    <b v="0"/>
    <b v="0"/>
    <b v="1"/>
  </r>
  <r>
    <s v="2021-01-05 15:56:40"/>
    <x v="4"/>
    <n v="2921.62"/>
    <b v="1"/>
    <b v="0"/>
    <b v="0"/>
  </r>
  <r>
    <s v="2021-01-29 17:03:50"/>
    <x v="3"/>
    <n v="1871.54"/>
    <b v="0"/>
    <b v="0"/>
    <b v="0"/>
  </r>
  <r>
    <s v="2021-01-23 16:17:49"/>
    <x v="1"/>
    <n v="1515.5"/>
    <b v="0"/>
    <b v="0"/>
    <b v="0"/>
  </r>
  <r>
    <s v="2021-01-30 21:11:27"/>
    <x v="1"/>
    <n v="1217.6500000000001"/>
    <b v="0"/>
    <b v="0"/>
    <b v="0"/>
  </r>
  <r>
    <s v="2021-01-05 17:36:06"/>
    <x v="4"/>
    <n v="3116.21"/>
    <b v="0"/>
    <b v="0"/>
    <b v="0"/>
  </r>
  <r>
    <s v="2021-01-23 12:14:47"/>
    <x v="1"/>
    <n v="2268.88"/>
    <b v="0"/>
    <b v="0"/>
    <b v="1"/>
  </r>
  <r>
    <s v="2021-01-27 16:03:40"/>
    <x v="0"/>
    <n v="1989.86"/>
    <b v="1"/>
    <b v="0"/>
    <b v="0"/>
  </r>
  <r>
    <s v="2021-01-19 08:46:30"/>
    <x v="4"/>
    <n v="737.33"/>
    <b v="0"/>
    <b v="0"/>
    <b v="0"/>
  </r>
  <r>
    <s v="2021-01-12 09:50:18"/>
    <x v="4"/>
    <n v="647.13"/>
    <b v="0"/>
    <b v="0"/>
    <b v="0"/>
  </r>
  <r>
    <s v="2021-01-31 17:42:00"/>
    <x v="2"/>
    <n v="2647.22"/>
    <b v="0"/>
    <b v="0"/>
    <b v="1"/>
  </r>
  <r>
    <s v="2021-01-06 10:15:47"/>
    <x v="0"/>
    <n v="2306.8000000000002"/>
    <b v="1"/>
    <b v="0"/>
    <b v="1"/>
  </r>
  <r>
    <s v="2021-01-28 23:38:22"/>
    <x v="6"/>
    <n v="441.12"/>
    <b v="1"/>
    <b v="0"/>
    <b v="0"/>
  </r>
  <r>
    <s v="2021-01-05 21:53:05"/>
    <x v="4"/>
    <n v="1410"/>
    <b v="0"/>
    <b v="0"/>
    <b v="1"/>
  </r>
  <r>
    <s v="2021-01-14 16:11:10"/>
    <x v="6"/>
    <n v="0"/>
    <b v="1"/>
    <b v="0"/>
    <b v="1"/>
  </r>
  <r>
    <s v="2021-01-11 16:14:39"/>
    <x v="5"/>
    <n v="1420"/>
    <b v="1"/>
    <b v="0"/>
    <b v="0"/>
  </r>
  <r>
    <s v="2021-01-21 06:03:49"/>
    <x v="6"/>
    <n v="1369.36"/>
    <b v="0"/>
    <b v="0"/>
    <b v="1"/>
  </r>
  <r>
    <s v="2021-01-10 13:33:35"/>
    <x v="2"/>
    <n v="5357.85"/>
    <b v="1"/>
    <b v="0"/>
    <b v="1"/>
  </r>
  <r>
    <s v="2021-01-24 11:30:47"/>
    <x v="2"/>
    <n v="8702.7199999999993"/>
    <b v="1"/>
    <b v="0"/>
    <b v="1"/>
  </r>
  <r>
    <s v="2021-01-10 14:52:22"/>
    <x v="2"/>
    <n v="3018.66"/>
    <b v="1"/>
    <b v="0"/>
    <b v="0"/>
  </r>
  <r>
    <s v="2021-01-04 11:47:29"/>
    <x v="5"/>
    <n v="1616"/>
    <b v="0"/>
    <b v="0"/>
    <b v="1"/>
  </r>
  <r>
    <s v="2021-01-23 01:22:30"/>
    <x v="1"/>
    <n v="2215.83"/>
    <b v="1"/>
    <b v="0"/>
    <b v="1"/>
  </r>
  <r>
    <s v="2021-01-16 20:55:24"/>
    <x v="1"/>
    <n v="2188.34"/>
    <b v="1"/>
    <b v="0"/>
    <b v="0"/>
  </r>
  <r>
    <s v="2021-01-17 14:53:40"/>
    <x v="2"/>
    <n v="1109.92"/>
    <b v="0"/>
    <b v="0"/>
    <b v="1"/>
  </r>
  <r>
    <s v="2021-01-28 17:46:42"/>
    <x v="6"/>
    <n v="3944.48"/>
    <b v="1"/>
    <b v="0"/>
    <b v="0"/>
  </r>
  <r>
    <s v="2021-01-24 14:42:44"/>
    <x v="2"/>
    <n v="8404.06"/>
    <b v="0"/>
    <b v="0"/>
    <b v="1"/>
  </r>
  <r>
    <s v="2021-01-04 00:26:30"/>
    <x v="5"/>
    <n v="1891.11"/>
    <b v="1"/>
    <b v="0"/>
    <b v="1"/>
  </r>
  <r>
    <s v="2021-01-20 19:42:15"/>
    <x v="0"/>
    <n v="1370.79"/>
    <b v="1"/>
    <b v="0"/>
    <b v="1"/>
  </r>
  <r>
    <s v="2021-01-15 17:11:24"/>
    <x v="3"/>
    <n v="6703.74"/>
    <b v="1"/>
    <b v="0"/>
    <b v="0"/>
  </r>
  <r>
    <s v="2021-01-25 17:21:39"/>
    <x v="5"/>
    <n v="1486.86"/>
    <b v="0"/>
    <b v="0"/>
    <b v="1"/>
  </r>
  <r>
    <s v="2021-01-25 18:18:22"/>
    <x v="5"/>
    <n v="5285.71"/>
    <b v="1"/>
    <b v="0"/>
    <b v="0"/>
  </r>
  <r>
    <s v="2021-01-27 17:42:55"/>
    <x v="0"/>
    <n v="0"/>
    <b v="0"/>
    <b v="0"/>
    <b v="0"/>
  </r>
  <r>
    <s v="2021-01-28 08:06:33"/>
    <x v="6"/>
    <n v="1025.0899999999999"/>
    <b v="0"/>
    <b v="0"/>
    <b v="0"/>
  </r>
  <r>
    <s v="2021-01-04 01:07:06"/>
    <x v="5"/>
    <n v="1569.94"/>
    <b v="0"/>
    <b v="0"/>
    <b v="0"/>
  </r>
  <r>
    <s v="2021-01-11 19:04:54"/>
    <x v="5"/>
    <n v="2728.39"/>
    <b v="0"/>
    <b v="0"/>
    <b v="1"/>
  </r>
  <r>
    <s v="2021-01-30 16:02:20"/>
    <x v="1"/>
    <n v="8862.08"/>
    <b v="1"/>
    <b v="0"/>
    <b v="1"/>
  </r>
  <r>
    <s v="2021-01-21 10:33:55"/>
    <x v="6"/>
    <n v="2279.62"/>
    <b v="1"/>
    <b v="0"/>
    <b v="0"/>
  </r>
  <r>
    <s v="2021-01-26 18:18:34"/>
    <x v="4"/>
    <n v="1240.69"/>
    <b v="0"/>
    <b v="0"/>
    <b v="0"/>
  </r>
  <r>
    <s v="2021-01-01 14:35:23"/>
    <x v="3"/>
    <n v="0"/>
    <b v="0"/>
    <b v="0"/>
    <b v="0"/>
  </r>
  <r>
    <s v="2021-01-23 17:13:45"/>
    <x v="1"/>
    <n v="1335.28"/>
    <b v="0"/>
    <b v="0"/>
    <b v="0"/>
  </r>
  <r>
    <s v="2021-01-19 02:40:56"/>
    <x v="4"/>
    <n v="2997.7"/>
    <b v="0"/>
    <b v="0"/>
    <b v="0"/>
  </r>
  <r>
    <s v="2021-01-04 16:32:21"/>
    <x v="5"/>
    <n v="0"/>
    <b v="0"/>
    <b v="0"/>
    <b v="0"/>
  </r>
  <r>
    <s v="2021-01-03 05:01:31"/>
    <x v="2"/>
    <n v="1240"/>
    <b v="0"/>
    <b v="0"/>
    <b v="0"/>
  </r>
  <r>
    <s v="2021-01-01 16:23:20"/>
    <x v="3"/>
    <n v="0"/>
    <b v="0"/>
    <b v="0"/>
    <b v="0"/>
  </r>
  <r>
    <s v="2021-01-10 15:58:11"/>
    <x v="2"/>
    <n v="658.98"/>
    <b v="0"/>
    <b v="0"/>
    <b v="1"/>
  </r>
  <r>
    <s v="2021-01-08 13:39:34"/>
    <x v="3"/>
    <n v="1258.03"/>
    <b v="1"/>
    <b v="0"/>
    <b v="0"/>
  </r>
  <r>
    <s v="2021-01-15 21:49:52"/>
    <x v="3"/>
    <n v="3419.68"/>
    <b v="0"/>
    <b v="0"/>
    <b v="0"/>
  </r>
  <r>
    <s v="2021-01-29 19:53:19"/>
    <x v="3"/>
    <n v="1092.96"/>
    <b v="0"/>
    <b v="0"/>
    <b v="0"/>
  </r>
  <r>
    <s v="2021-01-18 15:51:34"/>
    <x v="5"/>
    <n v="2600"/>
    <b v="0"/>
    <b v="0"/>
    <b v="0"/>
  </r>
  <r>
    <s v="2021-01-24 16:13:57"/>
    <x v="2"/>
    <n v="8444.67"/>
    <b v="0"/>
    <b v="0"/>
    <b v="0"/>
  </r>
  <r>
    <s v="2021-01-26 20:57:21"/>
    <x v="4"/>
    <n v="6433.96"/>
    <b v="0"/>
    <b v="0"/>
    <b v="1"/>
  </r>
  <r>
    <s v="2021-01-18 14:24:00"/>
    <x v="5"/>
    <n v="2374.52"/>
    <b v="1"/>
    <b v="0"/>
    <b v="0"/>
  </r>
  <r>
    <s v="2021-01-24 12:24:14"/>
    <x v="2"/>
    <n v="6971.53"/>
    <b v="0"/>
    <b v="0"/>
    <b v="0"/>
  </r>
  <r>
    <s v="2021-01-24 19:03:40"/>
    <x v="2"/>
    <n v="2863.67"/>
    <b v="0"/>
    <b v="0"/>
    <b v="1"/>
  </r>
  <r>
    <s v="2021-01-05 09:23:41"/>
    <x v="4"/>
    <n v="3606.21"/>
    <b v="1"/>
    <b v="0"/>
    <b v="1"/>
  </r>
  <r>
    <s v="2021-01-14 18:14:37"/>
    <x v="6"/>
    <n v="648.17999999999995"/>
    <b v="1"/>
    <b v="0"/>
    <b v="1"/>
  </r>
  <r>
    <s v="2021-01-04 21:18:32"/>
    <x v="5"/>
    <n v="0"/>
    <b v="1"/>
    <b v="0"/>
    <b v="0"/>
  </r>
  <r>
    <s v="2021-01-25 15:36:51"/>
    <x v="5"/>
    <n v="795.18"/>
    <b v="0"/>
    <b v="0"/>
    <b v="0"/>
  </r>
  <r>
    <s v="2021-01-02 15:16:32"/>
    <x v="1"/>
    <n v="0"/>
    <b v="0"/>
    <b v="0"/>
    <b v="1"/>
  </r>
  <r>
    <s v="2021-01-24 21:40:27"/>
    <x v="2"/>
    <n v="8381.85"/>
    <b v="1"/>
    <b v="0"/>
    <b v="0"/>
  </r>
  <r>
    <s v="2021-01-10 22:39:17"/>
    <x v="2"/>
    <n v="283.87"/>
    <b v="0"/>
    <b v="0"/>
    <b v="1"/>
  </r>
  <r>
    <s v="2021-01-30 20:59:02"/>
    <x v="1"/>
    <n v="3709.15"/>
    <b v="1"/>
    <b v="0"/>
    <b v="1"/>
  </r>
  <r>
    <s v="2021-01-12 07:30:53"/>
    <x v="4"/>
    <n v="947.73"/>
    <b v="1"/>
    <b v="0"/>
    <b v="0"/>
  </r>
  <r>
    <s v="2021-01-19 16:01:23"/>
    <x v="4"/>
    <n v="5691.54"/>
    <b v="0"/>
    <b v="0"/>
    <b v="0"/>
  </r>
  <r>
    <s v="2021-01-03 10:51:26"/>
    <x v="2"/>
    <n v="0"/>
    <b v="0"/>
    <b v="0"/>
    <b v="0"/>
  </r>
  <r>
    <s v="2021-01-04 18:06:08"/>
    <x v="5"/>
    <n v="3261.14"/>
    <b v="0"/>
    <b v="0"/>
    <b v="0"/>
  </r>
  <r>
    <s v="2021-01-16 20:09:38"/>
    <x v="1"/>
    <n v="1788.79"/>
    <b v="0"/>
    <b v="0"/>
    <b v="0"/>
  </r>
  <r>
    <s v="2021-01-14 21:54:14"/>
    <x v="6"/>
    <n v="2715.53"/>
    <b v="0"/>
    <b v="0"/>
    <b v="1"/>
  </r>
  <r>
    <s v="2021-01-28 17:01:31"/>
    <x v="6"/>
    <n v="2705.97"/>
    <b v="0"/>
    <b v="1"/>
    <b v="0"/>
  </r>
  <r>
    <s v="2021-01-09 18:00:25"/>
    <x v="1"/>
    <n v="4949.66"/>
    <b v="0"/>
    <b v="0"/>
    <b v="0"/>
  </r>
  <r>
    <s v="2021-01-10 18:51:28"/>
    <x v="2"/>
    <n v="1384.47"/>
    <b v="0"/>
    <b v="0"/>
    <b v="0"/>
  </r>
  <r>
    <s v="2021-01-20 17:08:38"/>
    <x v="0"/>
    <n v="492.43"/>
    <b v="0"/>
    <b v="0"/>
    <b v="1"/>
  </r>
  <r>
    <s v="2021-01-14 19:02:12"/>
    <x v="6"/>
    <n v="7686.65"/>
    <b v="1"/>
    <b v="0"/>
    <b v="0"/>
  </r>
  <r>
    <s v="2021-01-17 10:29:11"/>
    <x v="2"/>
    <n v="734.93"/>
    <b v="0"/>
    <b v="0"/>
    <b v="0"/>
  </r>
  <r>
    <s v="2021-01-27 08:01:01"/>
    <x v="0"/>
    <n v="5725.93"/>
    <b v="0"/>
    <b v="0"/>
    <b v="1"/>
  </r>
  <r>
    <s v="2021-01-20 21:34:56"/>
    <x v="0"/>
    <n v="862.03"/>
    <b v="1"/>
    <b v="0"/>
    <b v="0"/>
  </r>
  <r>
    <s v="2021-01-24 10:05:26"/>
    <x v="2"/>
    <n v="1820.67"/>
    <b v="0"/>
    <b v="0"/>
    <b v="1"/>
  </r>
  <r>
    <s v="2021-01-22 22:48:39"/>
    <x v="3"/>
    <n v="3196.17"/>
    <b v="1"/>
    <b v="0"/>
    <b v="1"/>
  </r>
  <r>
    <s v="2021-01-27 00:35:30"/>
    <x v="0"/>
    <n v="2684.66"/>
    <b v="1"/>
    <b v="0"/>
    <b v="0"/>
  </r>
  <r>
    <s v="2021-01-24 11:20:07"/>
    <x v="2"/>
    <n v="3745.43"/>
    <b v="0"/>
    <b v="0"/>
    <b v="1"/>
  </r>
  <r>
    <s v="2021-01-14 01:42:30"/>
    <x v="6"/>
    <n v="7122.5"/>
    <b v="1"/>
    <b v="0"/>
    <b v="0"/>
  </r>
  <r>
    <s v="2021-01-14 16:55:11"/>
    <x v="6"/>
    <n v="760.03"/>
    <b v="0"/>
    <b v="0"/>
    <b v="0"/>
  </r>
  <r>
    <s v="2021-01-25 19:32:16"/>
    <x v="5"/>
    <n v="1702.81"/>
    <b v="0"/>
    <b v="0"/>
    <b v="1"/>
  </r>
  <r>
    <s v="2021-01-19 19:26:36"/>
    <x v="4"/>
    <n v="939.38"/>
    <b v="1"/>
    <b v="0"/>
    <b v="1"/>
  </r>
  <r>
    <s v="2021-01-06 18:53:54"/>
    <x v="0"/>
    <n v="0"/>
    <b v="1"/>
    <b v="0"/>
    <b v="0"/>
  </r>
  <r>
    <s v="2021-01-11 08:05:35"/>
    <x v="5"/>
    <n v="4243.26"/>
    <b v="0"/>
    <b v="0"/>
    <b v="0"/>
  </r>
  <r>
    <s v="2021-01-22 16:26:57"/>
    <x v="3"/>
    <n v="5769.42"/>
    <b v="0"/>
    <b v="0"/>
    <b v="0"/>
  </r>
  <r>
    <s v="2021-01-28 15:01:03"/>
    <x v="6"/>
    <n v="1720.88"/>
    <b v="0"/>
    <b v="0"/>
    <b v="0"/>
  </r>
  <r>
    <s v="2021-01-30 20:07:17"/>
    <x v="1"/>
    <n v="2894.59"/>
    <b v="0"/>
    <b v="0"/>
    <b v="1"/>
  </r>
  <r>
    <s v="2021-01-13 18:11:10"/>
    <x v="0"/>
    <n v="7411.96"/>
    <b v="1"/>
    <b v="0"/>
    <b v="0"/>
  </r>
  <r>
    <s v="2021-01-06 14:30:26"/>
    <x v="0"/>
    <n v="1004.1"/>
    <b v="0"/>
    <b v="0"/>
    <b v="0"/>
  </r>
  <r>
    <s v="2021-01-06 10:04:07"/>
    <x v="0"/>
    <n v="1020.27"/>
    <b v="0"/>
    <b v="0"/>
    <b v="0"/>
  </r>
  <r>
    <s v="2021-01-23 12:10:39"/>
    <x v="1"/>
    <n v="3440.63"/>
    <b v="0"/>
    <b v="0"/>
    <b v="0"/>
  </r>
  <r>
    <s v="2021-01-05 08:22:32"/>
    <x v="4"/>
    <n v="1034.23"/>
    <b v="0"/>
    <b v="0"/>
    <b v="1"/>
  </r>
  <r>
    <s v="2021-01-18 19:52:06"/>
    <x v="5"/>
    <n v="795.47"/>
    <b v="1"/>
    <b v="0"/>
    <b v="0"/>
  </r>
  <r>
    <s v="2021-01-15 19:18:21"/>
    <x v="3"/>
    <n v="1935.04"/>
    <b v="0"/>
    <b v="0"/>
    <b v="0"/>
  </r>
  <r>
    <s v="2021-01-31 13:54:17"/>
    <x v="2"/>
    <n v="2870"/>
    <b v="0"/>
    <b v="0"/>
    <b v="0"/>
  </r>
  <r>
    <s v="2021-01-15 17:49:20"/>
    <x v="3"/>
    <n v="5739.98"/>
    <b v="0"/>
    <b v="0"/>
    <b v="0"/>
  </r>
  <r>
    <s v="2021-01-10 15:36:53"/>
    <x v="2"/>
    <n v="6620.27"/>
    <b v="0"/>
    <b v="0"/>
    <b v="0"/>
  </r>
  <r>
    <s v="2021-01-24 15:00:38"/>
    <x v="2"/>
    <n v="3857"/>
    <b v="0"/>
    <b v="0"/>
    <b v="0"/>
  </r>
  <r>
    <s v="2021-01-20 18:27:31"/>
    <x v="0"/>
    <n v="2950.65"/>
    <b v="0"/>
    <b v="0"/>
    <b v="0"/>
  </r>
  <r>
    <s v="2021-01-04 16:33:48"/>
    <x v="5"/>
    <n v="0"/>
    <b v="0"/>
    <b v="0"/>
    <b v="1"/>
  </r>
  <r>
    <s v="2021-01-31 15:37:33"/>
    <x v="2"/>
    <n v="2040"/>
    <b v="1"/>
    <b v="0"/>
    <b v="1"/>
  </r>
  <r>
    <s v="2021-01-25 21:49:25"/>
    <x v="5"/>
    <n v="1570.07"/>
    <b v="1"/>
    <b v="0"/>
    <b v="0"/>
  </r>
  <r>
    <s v="2021-01-26 21:05:07"/>
    <x v="4"/>
    <n v="341.27"/>
    <b v="0"/>
    <b v="0"/>
    <b v="1"/>
  </r>
  <r>
    <s v="2021-01-05 07:41:57"/>
    <x v="4"/>
    <n v="683.96"/>
    <b v="1"/>
    <b v="0"/>
    <b v="0"/>
  </r>
  <r>
    <s v="2021-01-24 15:08:28"/>
    <x v="2"/>
    <n v="3687.96"/>
    <b v="0"/>
    <b v="0"/>
    <b v="0"/>
  </r>
  <r>
    <s v="2021-01-23 16:47:19"/>
    <x v="1"/>
    <n v="2178.86"/>
    <b v="0"/>
    <b v="0"/>
    <b v="0"/>
  </r>
  <r>
    <s v="2021-01-23 01:20:25"/>
    <x v="1"/>
    <n v="925.43"/>
    <b v="0"/>
    <b v="0"/>
    <b v="1"/>
  </r>
  <r>
    <s v="2021-01-23 21:51:20"/>
    <x v="1"/>
    <n v="429.38"/>
    <b v="1"/>
    <b v="0"/>
    <b v="0"/>
  </r>
  <r>
    <s v="2021-01-24 10:34:53"/>
    <x v="2"/>
    <n v="0"/>
    <b v="0"/>
    <b v="0"/>
    <b v="1"/>
  </r>
  <r>
    <s v="2021-01-22 21:14:01"/>
    <x v="3"/>
    <n v="1692.74"/>
    <b v="1"/>
    <b v="0"/>
    <b v="0"/>
  </r>
  <r>
    <s v="2021-01-18 16:50:39"/>
    <x v="5"/>
    <n v="12721.24"/>
    <b v="0"/>
    <b v="0"/>
    <b v="1"/>
  </r>
  <r>
    <s v="2021-01-15 19:20:00"/>
    <x v="3"/>
    <n v="662.33"/>
    <b v="1"/>
    <b v="0"/>
    <b v="1"/>
  </r>
  <r>
    <s v="2021-01-14 10:24:24"/>
    <x v="6"/>
    <n v="0"/>
    <b v="1"/>
    <b v="0"/>
    <b v="0"/>
  </r>
  <r>
    <s v="2021-01-25 18:10:24"/>
    <x v="5"/>
    <n v="878.53"/>
    <b v="0"/>
    <b v="0"/>
    <b v="0"/>
  </r>
  <r>
    <s v="2021-01-15 15:52:37"/>
    <x v="3"/>
    <n v="2026.38"/>
    <b v="0"/>
    <b v="0"/>
    <b v="1"/>
  </r>
  <r>
    <s v="2021-01-04 13:15:38"/>
    <x v="5"/>
    <n v="1860.74"/>
    <b v="1"/>
    <b v="0"/>
    <b v="0"/>
  </r>
  <r>
    <s v="2021-01-04 18:32:33"/>
    <x v="5"/>
    <n v="1509.85"/>
    <b v="0"/>
    <b v="0"/>
    <b v="1"/>
  </r>
  <r>
    <s v="2021-01-09 19:31:56"/>
    <x v="1"/>
    <n v="769.12"/>
    <b v="1"/>
    <b v="0"/>
    <b v="1"/>
  </r>
  <r>
    <s v="2021-01-15 08:50:23"/>
    <x v="3"/>
    <n v="461.66"/>
    <b v="1"/>
    <b v="0"/>
    <b v="1"/>
  </r>
  <r>
    <s v="2021-01-31 12:37:16"/>
    <x v="2"/>
    <n v="1377.73"/>
    <b v="1"/>
    <b v="0"/>
    <b v="0"/>
  </r>
  <r>
    <s v="2021-01-01 16:15:33"/>
    <x v="3"/>
    <n v="0"/>
    <b v="0"/>
    <b v="0"/>
    <b v="0"/>
  </r>
  <r>
    <s v="2021-01-19 16:13:37"/>
    <x v="4"/>
    <n v="208.36"/>
    <b v="0"/>
    <b v="0"/>
    <b v="1"/>
  </r>
  <r>
    <s v="2021-01-09 23:06:12"/>
    <x v="1"/>
    <n v="6174.51"/>
    <b v="1"/>
    <b v="0"/>
    <b v="0"/>
  </r>
  <r>
    <s v="2021-01-17 00:17:00"/>
    <x v="2"/>
    <n v="2474.94"/>
    <b v="0"/>
    <b v="0"/>
    <b v="1"/>
  </r>
  <r>
    <s v="2021-01-27 10:50:16"/>
    <x v="0"/>
    <n v="4388.62"/>
    <b v="1"/>
    <b v="0"/>
    <b v="0"/>
  </r>
  <r>
    <s v="2021-01-22 13:36:01"/>
    <x v="3"/>
    <n v="3240"/>
    <b v="0"/>
    <b v="0"/>
    <b v="0"/>
  </r>
  <r>
    <s v="2021-01-26 06:22:46"/>
    <x v="4"/>
    <n v="939.44"/>
    <b v="0"/>
    <b v="0"/>
    <b v="0"/>
  </r>
  <r>
    <s v="2021-01-23 20:48:23"/>
    <x v="1"/>
    <n v="1192.83"/>
    <b v="0"/>
    <b v="0"/>
    <b v="0"/>
  </r>
  <r>
    <s v="2021-01-28 07:18:26"/>
    <x v="6"/>
    <n v="3176.33"/>
    <b v="0"/>
    <b v="0"/>
    <b v="0"/>
  </r>
  <r>
    <s v="2021-01-05 23:16:59"/>
    <x v="4"/>
    <n v="9433.11"/>
    <b v="0"/>
    <b v="0"/>
    <b v="0"/>
  </r>
  <r>
    <s v="2021-01-08 14:03:02"/>
    <x v="3"/>
    <n v="812.13"/>
    <b v="0"/>
    <b v="0"/>
    <b v="0"/>
  </r>
  <r>
    <s v="2021-01-03 15:44:43"/>
    <x v="2"/>
    <n v="0"/>
    <b v="0"/>
    <b v="0"/>
    <b v="0"/>
  </r>
  <r>
    <s v="2021-01-28 16:02:23"/>
    <x v="6"/>
    <n v="1013.23"/>
    <b v="0"/>
    <b v="0"/>
    <b v="0"/>
  </r>
  <r>
    <s v="2021-01-28 20:25:04"/>
    <x v="6"/>
    <n v="2991.7"/>
    <b v="0"/>
    <b v="0"/>
    <b v="0"/>
  </r>
  <r>
    <s v="2021-01-17 09:29:44"/>
    <x v="2"/>
    <n v="3797.93"/>
    <b v="0"/>
    <b v="0"/>
    <b v="0"/>
  </r>
  <r>
    <s v="2021-01-04 22:09:33"/>
    <x v="5"/>
    <n v="928.44"/>
    <b v="0"/>
    <b v="0"/>
    <b v="0"/>
  </r>
  <r>
    <s v="2021-01-03 15:06:21"/>
    <x v="2"/>
    <n v="4248.29"/>
    <b v="0"/>
    <b v="0"/>
    <b v="0"/>
  </r>
  <r>
    <s v="2021-01-27 19:08:56"/>
    <x v="0"/>
    <n v="1619.05"/>
    <b v="0"/>
    <b v="0"/>
    <b v="0"/>
  </r>
  <r>
    <s v="2021-01-17 19:47:59"/>
    <x v="2"/>
    <n v="9500.2099999999991"/>
    <b v="0"/>
    <b v="0"/>
    <b v="0"/>
  </r>
  <r>
    <s v="2021-01-23 16:09:37"/>
    <x v="1"/>
    <n v="1822.03"/>
    <b v="0"/>
    <b v="0"/>
    <b v="0"/>
  </r>
  <r>
    <s v="2021-01-26 04:19:03"/>
    <x v="4"/>
    <n v="4429.53"/>
    <b v="0"/>
    <b v="0"/>
    <b v="0"/>
  </r>
  <r>
    <s v="2021-01-10 16:06:25"/>
    <x v="2"/>
    <n v="22365.9"/>
    <b v="0"/>
    <b v="0"/>
    <b v="0"/>
  </r>
  <r>
    <s v="2021-01-12 02:00:06"/>
    <x v="4"/>
    <n v="1210"/>
    <b v="0"/>
    <b v="0"/>
    <b v="0"/>
  </r>
  <r>
    <s v="2021-01-19 19:43:36"/>
    <x v="4"/>
    <n v="0"/>
    <b v="0"/>
    <b v="0"/>
    <b v="0"/>
  </r>
  <r>
    <s v="2021-01-04 13:10:43"/>
    <x v="5"/>
    <n v="3903.64"/>
    <b v="0"/>
    <b v="0"/>
    <b v="0"/>
  </r>
  <r>
    <s v="2021-01-31 15:13:18"/>
    <x v="2"/>
    <n v="10123.370000000001"/>
    <b v="0"/>
    <b v="0"/>
    <b v="1"/>
  </r>
  <r>
    <s v="2021-01-05 07:48:46"/>
    <x v="4"/>
    <n v="617.38"/>
    <b v="1"/>
    <b v="0"/>
    <b v="0"/>
  </r>
  <r>
    <s v="2021-01-26 22:16:27"/>
    <x v="4"/>
    <n v="1023.92"/>
    <b v="0"/>
    <b v="0"/>
    <b v="0"/>
  </r>
  <r>
    <s v="2021-01-04 18:15:09"/>
    <x v="5"/>
    <n v="2617.7800000000002"/>
    <b v="0"/>
    <b v="0"/>
    <b v="0"/>
  </r>
  <r>
    <s v="2021-01-05 11:57:16"/>
    <x v="4"/>
    <n v="4777.83"/>
    <b v="0"/>
    <b v="0"/>
    <b v="0"/>
  </r>
  <r>
    <s v="2021-01-29 12:33:44"/>
    <x v="3"/>
    <n v="4145.99"/>
    <b v="0"/>
    <b v="0"/>
    <b v="0"/>
  </r>
  <r>
    <s v="2021-01-02 20:07:09"/>
    <x v="1"/>
    <n v="0"/>
    <b v="0"/>
    <b v="0"/>
    <b v="1"/>
  </r>
  <r>
    <s v="2021-01-06 08:05:53"/>
    <x v="0"/>
    <n v="1142.52"/>
    <b v="1"/>
    <b v="0"/>
    <b v="0"/>
  </r>
  <r>
    <s v="2021-01-25 15:16:16"/>
    <x v="5"/>
    <n v="2887.92"/>
    <b v="0"/>
    <b v="0"/>
    <b v="0"/>
  </r>
  <r>
    <s v="2021-01-24 16:30:44"/>
    <x v="2"/>
    <n v="2308.59"/>
    <b v="0"/>
    <b v="0"/>
    <b v="0"/>
  </r>
  <r>
    <s v="2021-01-17 21:05:06"/>
    <x v="2"/>
    <n v="2168.9299999999998"/>
    <b v="0"/>
    <b v="0"/>
    <b v="0"/>
  </r>
  <r>
    <s v="2021-01-15 16:24:20"/>
    <x v="3"/>
    <n v="10187.85"/>
    <b v="0"/>
    <b v="0"/>
    <b v="0"/>
  </r>
  <r>
    <s v="2021-01-22 18:46:04"/>
    <x v="3"/>
    <n v="1086.52"/>
    <b v="0"/>
    <b v="0"/>
    <b v="0"/>
  </r>
  <r>
    <s v="2021-01-24 09:43:03"/>
    <x v="2"/>
    <n v="1742.71"/>
    <b v="0"/>
    <b v="0"/>
    <b v="0"/>
  </r>
  <r>
    <s v="2021-01-06 10:36:07"/>
    <x v="0"/>
    <n v="885.58"/>
    <b v="0"/>
    <b v="0"/>
    <b v="1"/>
  </r>
  <r>
    <s v="2021-01-22 09:03:20"/>
    <x v="3"/>
    <n v="8580.8799999999992"/>
    <b v="1"/>
    <b v="0"/>
    <b v="1"/>
  </r>
  <r>
    <s v="2021-01-15 05:03:51"/>
    <x v="3"/>
    <n v="1685.7"/>
    <b v="1"/>
    <b v="0"/>
    <b v="0"/>
  </r>
  <r>
    <s v="2021-01-12 10:03:11"/>
    <x v="4"/>
    <n v="381.09"/>
    <b v="0"/>
    <b v="0"/>
    <b v="0"/>
  </r>
  <r>
    <s v="2021-01-24 12:38:09"/>
    <x v="2"/>
    <n v="5192.58"/>
    <b v="0"/>
    <b v="0"/>
    <b v="1"/>
  </r>
  <r>
    <s v="2021-01-29 18:49:43"/>
    <x v="3"/>
    <n v="900.19"/>
    <b v="1"/>
    <b v="0"/>
    <b v="1"/>
  </r>
  <r>
    <s v="2021-01-15 20:26:49"/>
    <x v="3"/>
    <n v="6055.56"/>
    <b v="1"/>
    <b v="0"/>
    <b v="0"/>
  </r>
  <r>
    <s v="2021-01-15 22:30:07"/>
    <x v="3"/>
    <n v="2297.39"/>
    <b v="0"/>
    <b v="0"/>
    <b v="0"/>
  </r>
  <r>
    <s v="2021-01-21 11:51:35"/>
    <x v="6"/>
    <n v="1173.05"/>
    <b v="0"/>
    <b v="0"/>
    <b v="1"/>
  </r>
  <r>
    <s v="2021-01-30 19:06:06"/>
    <x v="1"/>
    <n v="1466.42"/>
    <b v="1"/>
    <b v="0"/>
    <b v="1"/>
  </r>
  <r>
    <s v="2021-01-25 11:40:09"/>
    <x v="5"/>
    <n v="1683.88"/>
    <b v="1"/>
    <b v="0"/>
    <b v="1"/>
  </r>
  <r>
    <s v="2021-01-28 08:44:53"/>
    <x v="6"/>
    <n v="1332.36"/>
    <b v="1"/>
    <b v="0"/>
    <b v="0"/>
  </r>
  <r>
    <s v="2021-01-18 06:59:10"/>
    <x v="5"/>
    <n v="837.57"/>
    <b v="0"/>
    <b v="0"/>
    <b v="0"/>
  </r>
  <r>
    <s v="2021-01-05 19:59:30"/>
    <x v="4"/>
    <n v="3579.67"/>
    <b v="0"/>
    <b v="0"/>
    <b v="0"/>
  </r>
  <r>
    <s v="2021-01-02 17:53:18"/>
    <x v="1"/>
    <n v="1866.45"/>
    <b v="0"/>
    <b v="0"/>
    <b v="1"/>
  </r>
  <r>
    <s v="2021-01-05 21:20:17"/>
    <x v="4"/>
    <n v="4220.6400000000003"/>
    <b v="1"/>
    <b v="0"/>
    <b v="0"/>
  </r>
  <r>
    <s v="2021-01-27 11:56:35"/>
    <x v="0"/>
    <n v="10221.450000000001"/>
    <b v="0"/>
    <b v="0"/>
    <b v="1"/>
  </r>
  <r>
    <s v="2021-01-31 17:58:51"/>
    <x v="2"/>
    <n v="17080"/>
    <b v="1"/>
    <b v="0"/>
    <b v="0"/>
  </r>
  <r>
    <s v="2021-01-18 07:59:03"/>
    <x v="5"/>
    <n v="9239.34"/>
    <b v="0"/>
    <b v="0"/>
    <b v="0"/>
  </r>
  <r>
    <s v="2021-01-20 09:06:21"/>
    <x v="0"/>
    <n v="3622.27"/>
    <b v="0"/>
    <b v="0"/>
    <b v="0"/>
  </r>
  <r>
    <s v="2021-01-23 13:40:06"/>
    <x v="1"/>
    <n v="1076.69"/>
    <b v="0"/>
    <b v="0"/>
    <b v="0"/>
  </r>
  <r>
    <s v="2021-01-06 17:00:19"/>
    <x v="0"/>
    <n v="845.2"/>
    <b v="0"/>
    <b v="0"/>
    <b v="0"/>
  </r>
  <r>
    <s v="2021-01-15 13:45:59"/>
    <x v="3"/>
    <n v="2908.37"/>
    <b v="0"/>
    <b v="0"/>
    <b v="0"/>
  </r>
  <r>
    <s v="2021-01-10 15:54:06"/>
    <x v="2"/>
    <n v="870.65"/>
    <b v="0"/>
    <b v="0"/>
    <b v="0"/>
  </r>
  <r>
    <s v="2021-01-25 14:28:45"/>
    <x v="5"/>
    <n v="0"/>
    <b v="0"/>
    <b v="0"/>
    <b v="0"/>
  </r>
  <r>
    <s v="2021-01-12 12:22:36"/>
    <x v="4"/>
    <n v="371.89"/>
    <b v="0"/>
    <b v="0"/>
    <b v="1"/>
  </r>
  <r>
    <s v="2021-01-20 20:16:49"/>
    <x v="0"/>
    <n v="838.5"/>
    <b v="1"/>
    <b v="0"/>
    <b v="1"/>
  </r>
  <r>
    <s v="2021-01-22 17:15:58"/>
    <x v="3"/>
    <n v="7319.18"/>
    <b v="1"/>
    <b v="0"/>
    <b v="0"/>
  </r>
  <r>
    <s v="2021-01-25 05:44:59"/>
    <x v="5"/>
    <n v="18399.66"/>
    <b v="0"/>
    <b v="0"/>
    <b v="1"/>
  </r>
  <r>
    <s v="2021-01-23 16:10:05"/>
    <x v="1"/>
    <n v="1409.76"/>
    <b v="1"/>
    <b v="0"/>
    <b v="0"/>
  </r>
  <r>
    <s v="2021-01-19 17:52:18"/>
    <x v="4"/>
    <n v="9852.59"/>
    <b v="0"/>
    <b v="0"/>
    <b v="1"/>
  </r>
  <r>
    <s v="2021-01-05 16:52:03"/>
    <x v="4"/>
    <n v="1240"/>
    <b v="1"/>
    <b v="0"/>
    <b v="0"/>
  </r>
  <r>
    <s v="2021-01-31 13:35:04"/>
    <x v="2"/>
    <n v="2526.9699999999998"/>
    <b v="0"/>
    <b v="0"/>
    <b v="1"/>
  </r>
  <r>
    <s v="2021-01-25 19:52:00"/>
    <x v="5"/>
    <n v="0"/>
    <b v="1"/>
    <b v="0"/>
    <b v="0"/>
  </r>
  <r>
    <s v="2021-01-23 16:58:35"/>
    <x v="1"/>
    <n v="17554.09"/>
    <b v="0"/>
    <b v="0"/>
    <b v="0"/>
  </r>
  <r>
    <s v="2021-01-06 10:06:21"/>
    <x v="0"/>
    <n v="1769.23"/>
    <b v="0"/>
    <b v="0"/>
    <b v="1"/>
  </r>
  <r>
    <s v="2021-01-27 16:30:09"/>
    <x v="0"/>
    <n v="3040.38"/>
    <b v="1"/>
    <b v="0"/>
    <b v="0"/>
  </r>
  <r>
    <s v="2021-01-05 10:01:21"/>
    <x v="4"/>
    <n v="786.6"/>
    <b v="0"/>
    <b v="0"/>
    <b v="0"/>
  </r>
  <r>
    <s v="2021-01-25 16:40:41"/>
    <x v="5"/>
    <n v="770.54"/>
    <b v="0"/>
    <b v="0"/>
    <b v="0"/>
  </r>
  <r>
    <s v="2021-01-20 12:40:19"/>
    <x v="0"/>
    <n v="2676.13"/>
    <b v="0"/>
    <b v="0"/>
    <b v="1"/>
  </r>
  <r>
    <s v="2021-01-01 20:13:34"/>
    <x v="3"/>
    <n v="1812.46"/>
    <b v="1"/>
    <b v="0"/>
    <b v="0"/>
  </r>
  <r>
    <s v="2021-01-09 15:52:42"/>
    <x v="1"/>
    <n v="4920"/>
    <b v="0"/>
    <b v="0"/>
    <b v="0"/>
  </r>
  <r>
    <s v="2021-01-05 12:03:28"/>
    <x v="4"/>
    <n v="425.61"/>
    <b v="0"/>
    <b v="0"/>
    <b v="1"/>
  </r>
  <r>
    <s v="2021-01-25 19:34:26"/>
    <x v="5"/>
    <n v="1750.26"/>
    <b v="1"/>
    <b v="0"/>
    <b v="0"/>
  </r>
  <r>
    <s v="2021-01-14 14:02:52"/>
    <x v="6"/>
    <n v="1079.06"/>
    <b v="0"/>
    <b v="0"/>
    <b v="0"/>
  </r>
  <r>
    <s v="2021-01-27 05:24:50"/>
    <x v="0"/>
    <n v="636.87"/>
    <b v="0"/>
    <b v="0"/>
    <b v="1"/>
  </r>
  <r>
    <s v="2021-01-08 20:34:01"/>
    <x v="3"/>
    <n v="4235.78"/>
    <b v="1"/>
    <b v="0"/>
    <b v="0"/>
  </r>
  <r>
    <s v="2021-01-09 09:55:39"/>
    <x v="1"/>
    <n v="712.61"/>
    <b v="0"/>
    <b v="0"/>
    <b v="0"/>
  </r>
  <r>
    <s v="2021-01-01 01:27:19"/>
    <x v="3"/>
    <n v="0"/>
    <b v="0"/>
    <b v="0"/>
    <b v="0"/>
  </r>
  <r>
    <s v="2021-01-20 09:04:39"/>
    <x v="0"/>
    <n v="429.17"/>
    <b v="0"/>
    <b v="0"/>
    <b v="1"/>
  </r>
  <r>
    <s v="2021-01-05 19:37:58"/>
    <x v="4"/>
    <n v="12789.2"/>
    <b v="1"/>
    <b v="0"/>
    <b v="1"/>
  </r>
  <r>
    <s v="2021-01-04 19:39:20"/>
    <x v="5"/>
    <n v="722.83"/>
    <b v="1"/>
    <b v="0"/>
    <b v="1"/>
  </r>
  <r>
    <s v="2021-01-11 15:49:36"/>
    <x v="5"/>
    <n v="2709.67"/>
    <b v="1"/>
    <b v="0"/>
    <b v="0"/>
  </r>
  <r>
    <s v="2021-01-24 21:19:10"/>
    <x v="2"/>
    <n v="0"/>
    <b v="0"/>
    <b v="0"/>
    <b v="0"/>
  </r>
  <r>
    <s v="2021-01-27 20:24:32"/>
    <x v="0"/>
    <n v="8590.16"/>
    <b v="0"/>
    <b v="0"/>
    <b v="1"/>
  </r>
  <r>
    <s v="2021-01-25 17:58:44"/>
    <x v="5"/>
    <n v="0"/>
    <b v="1"/>
    <b v="0"/>
    <b v="0"/>
  </r>
  <r>
    <s v="2021-01-27 03:13:04"/>
    <x v="0"/>
    <n v="3691.14"/>
    <b v="0"/>
    <b v="0"/>
    <b v="1"/>
  </r>
  <r>
    <s v="2021-01-04 15:10:20"/>
    <x v="5"/>
    <n v="0"/>
    <b v="1"/>
    <b v="0"/>
    <b v="0"/>
  </r>
  <r>
    <s v="2021-01-03 13:22:04"/>
    <x v="2"/>
    <n v="557.36"/>
    <b v="0"/>
    <b v="0"/>
    <b v="0"/>
  </r>
  <r>
    <s v="2021-01-23 23:05:29"/>
    <x v="1"/>
    <n v="1910"/>
    <b v="0"/>
    <b v="0"/>
    <b v="0"/>
  </r>
  <r>
    <s v="2021-01-03 15:31:06"/>
    <x v="2"/>
    <n v="0"/>
    <b v="0"/>
    <b v="0"/>
    <b v="0"/>
  </r>
  <r>
    <s v="2021-01-28 18:04:20"/>
    <x v="6"/>
    <n v="2680.86"/>
    <b v="0"/>
    <b v="0"/>
    <b v="0"/>
  </r>
  <r>
    <s v="2021-01-30 19:07:46"/>
    <x v="1"/>
    <n v="2810.15"/>
    <b v="0"/>
    <b v="0"/>
    <b v="0"/>
  </r>
  <r>
    <s v="2021-01-03 18:23:18"/>
    <x v="2"/>
    <n v="4123.93"/>
    <b v="0"/>
    <b v="0"/>
    <b v="1"/>
  </r>
  <r>
    <s v="2021-01-15 17:19:57"/>
    <x v="3"/>
    <n v="776.12"/>
    <b v="1"/>
    <b v="0"/>
    <b v="0"/>
  </r>
  <r>
    <s v="2021-01-22 19:37:06"/>
    <x v="3"/>
    <n v="726.38"/>
    <b v="0"/>
    <b v="0"/>
    <b v="1"/>
  </r>
  <r>
    <s v="2021-01-19 20:08:45"/>
    <x v="4"/>
    <n v="2585.7199999999998"/>
    <b v="1"/>
    <b v="0"/>
    <b v="0"/>
  </r>
  <r>
    <s v="2021-01-02 13:42:21"/>
    <x v="1"/>
    <n v="0"/>
    <b v="0"/>
    <b v="0"/>
    <b v="0"/>
  </r>
  <r>
    <s v="2021-01-18 16:11:35"/>
    <x v="5"/>
    <n v="8347.25"/>
    <b v="0"/>
    <b v="0"/>
    <b v="0"/>
  </r>
  <r>
    <s v="2021-01-31 19:23:12"/>
    <x v="2"/>
    <n v="1710"/>
    <b v="0"/>
    <b v="0"/>
    <b v="0"/>
  </r>
  <r>
    <s v="2021-01-28 07:57:11"/>
    <x v="6"/>
    <n v="5130"/>
    <b v="0"/>
    <b v="0"/>
    <b v="1"/>
  </r>
  <r>
    <s v="2021-01-31 17:25:01"/>
    <x v="2"/>
    <n v="12576.07"/>
    <b v="1"/>
    <b v="0"/>
    <b v="1"/>
  </r>
  <r>
    <s v="2021-01-04 09:09:16"/>
    <x v="5"/>
    <n v="0"/>
    <b v="1"/>
    <b v="0"/>
    <b v="0"/>
  </r>
  <r>
    <s v="2021-01-20 15:48:31"/>
    <x v="0"/>
    <n v="11244.28"/>
    <b v="0"/>
    <b v="0"/>
    <b v="0"/>
  </r>
  <r>
    <s v="2021-01-25 00:21:06"/>
    <x v="5"/>
    <n v="3888.11"/>
    <b v="0"/>
    <b v="0"/>
    <b v="1"/>
  </r>
  <r>
    <s v="2021-01-20 13:04:30"/>
    <x v="0"/>
    <n v="1539.26"/>
    <b v="1"/>
    <b v="0"/>
    <b v="0"/>
  </r>
  <r>
    <s v="2021-01-27 18:50:16"/>
    <x v="0"/>
    <n v="2702.27"/>
    <b v="0"/>
    <b v="0"/>
    <b v="0"/>
  </r>
  <r>
    <s v="2021-01-24 16:57:56"/>
    <x v="2"/>
    <n v="3959.92"/>
    <b v="0"/>
    <b v="0"/>
    <b v="1"/>
  </r>
  <r>
    <s v="2021-01-14 17:34:37"/>
    <x v="6"/>
    <n v="2017.25"/>
    <b v="0"/>
    <b v="1"/>
    <b v="0"/>
  </r>
  <r>
    <s v="2021-01-03 16:06:48"/>
    <x v="2"/>
    <n v="2749.16"/>
    <b v="0"/>
    <b v="0"/>
    <b v="0"/>
  </r>
  <r>
    <s v="2021-01-11 13:47:17"/>
    <x v="5"/>
    <n v="0"/>
    <b v="0"/>
    <b v="0"/>
    <b v="0"/>
  </r>
  <r>
    <s v="2021-01-14 12:42:48"/>
    <x v="6"/>
    <n v="6560"/>
    <b v="0"/>
    <b v="0"/>
    <b v="0"/>
  </r>
  <r>
    <s v="2021-01-12 14:51:21"/>
    <x v="4"/>
    <n v="1075.3399999999999"/>
    <b v="0"/>
    <b v="0"/>
    <b v="0"/>
  </r>
  <r>
    <s v="2021-01-04 12:05:16"/>
    <x v="5"/>
    <n v="2990.63"/>
    <b v="0"/>
    <b v="0"/>
    <b v="0"/>
  </r>
  <r>
    <s v="2021-01-19 21:01:42"/>
    <x v="4"/>
    <n v="1611.38"/>
    <b v="0"/>
    <b v="0"/>
    <b v="0"/>
  </r>
  <r>
    <s v="2021-01-27 18:07:34"/>
    <x v="0"/>
    <n v="5215.6899999999996"/>
    <b v="0"/>
    <b v="0"/>
    <b v="0"/>
  </r>
  <r>
    <s v="2021-01-27 22:58:25"/>
    <x v="0"/>
    <n v="8328.56"/>
    <b v="0"/>
    <b v="0"/>
    <b v="0"/>
  </r>
  <r>
    <s v="2021-01-30 17:55:44"/>
    <x v="1"/>
    <n v="6563.86"/>
    <b v="0"/>
    <b v="0"/>
    <b v="0"/>
  </r>
  <r>
    <s v="2021-01-27 17:18:14"/>
    <x v="0"/>
    <n v="17780.46"/>
    <b v="0"/>
    <b v="0"/>
    <b v="0"/>
  </r>
  <r>
    <s v="2021-01-28 23:09:08"/>
    <x v="6"/>
    <n v="5968.37"/>
    <b v="0"/>
    <b v="0"/>
    <b v="1"/>
  </r>
  <r>
    <s v="2021-01-23 10:15:46"/>
    <x v="1"/>
    <n v="176.45"/>
    <b v="1"/>
    <b v="0"/>
    <b v="1"/>
  </r>
  <r>
    <s v="2021-01-02 13:41:59"/>
    <x v="1"/>
    <n v="7800"/>
    <b v="1"/>
    <b v="0"/>
    <b v="0"/>
  </r>
  <r>
    <s v="2021-01-27 21:15:51"/>
    <x v="0"/>
    <n v="1667.18"/>
    <b v="0"/>
    <b v="0"/>
    <b v="1"/>
  </r>
  <r>
    <s v="2021-01-03 16:44:07"/>
    <x v="2"/>
    <n v="0"/>
    <b v="1"/>
    <b v="0"/>
    <b v="0"/>
  </r>
  <r>
    <s v="2021-01-26 18:47:31"/>
    <x v="4"/>
    <n v="2299.75"/>
    <b v="0"/>
    <b v="0"/>
    <b v="0"/>
  </r>
  <r>
    <s v="2021-01-27 02:48:12"/>
    <x v="0"/>
    <n v="1436.12"/>
    <b v="0"/>
    <b v="0"/>
    <b v="0"/>
  </r>
  <r>
    <s v="2021-01-27 13:59:00"/>
    <x v="0"/>
    <n v="709.46"/>
    <b v="0"/>
    <b v="0"/>
    <b v="1"/>
  </r>
  <r>
    <s v="2021-01-11 07:30:14"/>
    <x v="5"/>
    <n v="2132.56"/>
    <b v="1"/>
    <b v="0"/>
    <b v="0"/>
  </r>
  <r>
    <s v="2021-01-23 10:15:16"/>
    <x v="1"/>
    <n v="667.17"/>
    <b v="0"/>
    <b v="0"/>
    <b v="1"/>
  </r>
  <r>
    <s v="2021-01-21 10:42:32"/>
    <x v="6"/>
    <n v="1693.94"/>
    <b v="1"/>
    <b v="0"/>
    <b v="0"/>
  </r>
  <r>
    <s v="2021-01-23 01:09:03"/>
    <x v="1"/>
    <n v="3568.73"/>
    <b v="0"/>
    <b v="0"/>
    <b v="0"/>
  </r>
  <r>
    <s v="2021-01-17 10:22:03"/>
    <x v="2"/>
    <n v="429.35"/>
    <b v="0"/>
    <b v="0"/>
    <b v="0"/>
  </r>
  <r>
    <s v="2021-01-27 17:35:44"/>
    <x v="0"/>
    <n v="2927.17"/>
    <b v="0"/>
    <b v="0"/>
    <b v="1"/>
  </r>
  <r>
    <s v="2021-01-24 15:02:39"/>
    <x v="2"/>
    <n v="5320.71"/>
    <b v="1"/>
    <b v="0"/>
    <b v="0"/>
  </r>
  <r>
    <s v="2021-01-02 19:47:59"/>
    <x v="1"/>
    <n v="0"/>
    <b v="0"/>
    <b v="0"/>
    <b v="0"/>
  </r>
  <r>
    <s v="2021-01-14 08:01:44"/>
    <x v="6"/>
    <n v="1914.99"/>
    <b v="0"/>
    <b v="0"/>
    <b v="1"/>
  </r>
  <r>
    <s v="2021-01-30 14:27:30"/>
    <x v="1"/>
    <n v="3997.93"/>
    <b v="1"/>
    <b v="0"/>
    <b v="1"/>
  </r>
  <r>
    <s v="2021-01-30 15:40:24"/>
    <x v="1"/>
    <n v="2070.0300000000002"/>
    <b v="1"/>
    <b v="0"/>
    <b v="1"/>
  </r>
  <r>
    <s v="2021-01-05 23:54:44"/>
    <x v="4"/>
    <n v="1200"/>
    <b v="1"/>
    <b v="0"/>
    <b v="0"/>
  </r>
  <r>
    <s v="2021-01-15 22:01:02"/>
    <x v="3"/>
    <n v="6998.53"/>
    <b v="0"/>
    <b v="0"/>
    <b v="0"/>
  </r>
  <r>
    <s v="2021-01-31 21:26:45"/>
    <x v="2"/>
    <n v="1437.75"/>
    <b v="0"/>
    <b v="0"/>
    <b v="0"/>
  </r>
  <r>
    <s v="2021-01-29 18:54:38"/>
    <x v="3"/>
    <n v="1661.46"/>
    <b v="0"/>
    <b v="0"/>
    <b v="0"/>
  </r>
  <r>
    <s v="2021-01-22 15:29:47"/>
    <x v="3"/>
    <n v="1914.59"/>
    <b v="0"/>
    <b v="0"/>
    <b v="0"/>
  </r>
  <r>
    <s v="2021-01-31 18:41:29"/>
    <x v="2"/>
    <n v="2341.11"/>
    <b v="0"/>
    <b v="0"/>
    <b v="1"/>
  </r>
  <r>
    <s v="2021-01-24 21:02:36"/>
    <x v="2"/>
    <n v="3016.02"/>
    <b v="1"/>
    <b v="0"/>
    <b v="0"/>
  </r>
  <r>
    <s v="2021-01-28 08:15:46"/>
    <x v="6"/>
    <n v="841.26"/>
    <b v="0"/>
    <b v="0"/>
    <b v="0"/>
  </r>
  <r>
    <s v="2021-01-04 00:00:50"/>
    <x v="5"/>
    <n v="8182.32"/>
    <b v="0"/>
    <b v="0"/>
    <b v="1"/>
  </r>
  <r>
    <s v="2021-01-29 12:14:13"/>
    <x v="3"/>
    <n v="12498.34"/>
    <b v="1"/>
    <b v="0"/>
    <b v="0"/>
  </r>
  <r>
    <s v="2021-01-25 18:55:18"/>
    <x v="5"/>
    <n v="3254.68"/>
    <b v="0"/>
    <b v="0"/>
    <b v="0"/>
  </r>
  <r>
    <s v="2021-01-20 14:37:19"/>
    <x v="0"/>
    <n v="1120"/>
    <b v="0"/>
    <b v="0"/>
    <b v="0"/>
  </r>
  <r>
    <s v="2021-01-05 11:27:23"/>
    <x v="4"/>
    <n v="936.99"/>
    <b v="0"/>
    <b v="0"/>
    <b v="0"/>
  </r>
  <r>
    <s v="2021-01-27 20:05:57"/>
    <x v="0"/>
    <n v="2963.69"/>
    <b v="0"/>
    <b v="0"/>
    <b v="1"/>
  </r>
  <r>
    <s v="2021-01-26 19:18:06"/>
    <x v="4"/>
    <n v="492.29"/>
    <b v="1"/>
    <b v="0"/>
    <b v="0"/>
  </r>
  <r>
    <s v="2021-01-19 10:45:46"/>
    <x v="4"/>
    <n v="825.85"/>
    <b v="0"/>
    <b v="0"/>
    <b v="1"/>
  </r>
  <r>
    <s v="2021-01-20 07:37:13"/>
    <x v="0"/>
    <n v="5148.6099999999997"/>
    <b v="1"/>
    <b v="0"/>
    <b v="1"/>
  </r>
  <r>
    <s v="2021-01-15 17:29:56"/>
    <x v="3"/>
    <n v="6301.54"/>
    <b v="1"/>
    <b v="0"/>
    <b v="0"/>
  </r>
  <r>
    <s v="2021-01-15 13:07:22"/>
    <x v="3"/>
    <n v="141.87"/>
    <b v="0"/>
    <b v="0"/>
    <b v="1"/>
  </r>
  <r>
    <s v="2021-01-27 05:36:54"/>
    <x v="0"/>
    <n v="714.71"/>
    <b v="1"/>
    <b v="0"/>
    <b v="0"/>
  </r>
  <r>
    <s v="2021-01-29 18:04:40"/>
    <x v="3"/>
    <n v="4117.59"/>
    <b v="0"/>
    <b v="0"/>
    <b v="0"/>
  </r>
  <r>
    <s v="2021-01-31 12:48:15"/>
    <x v="2"/>
    <n v="610"/>
    <b v="0"/>
    <b v="0"/>
    <b v="0"/>
  </r>
  <r>
    <s v="2021-01-05 19:56:13"/>
    <x v="4"/>
    <n v="850.6"/>
    <b v="0"/>
    <b v="0"/>
    <b v="0"/>
  </r>
  <r>
    <s v="2021-01-31 14:46:23"/>
    <x v="2"/>
    <n v="1571"/>
    <b v="0"/>
    <b v="0"/>
    <b v="1"/>
  </r>
  <r>
    <s v="2021-01-15 17:18:28"/>
    <x v="3"/>
    <n v="5054.82"/>
    <b v="1"/>
    <b v="0"/>
    <b v="0"/>
  </r>
  <r>
    <s v="2021-01-24 17:01:44"/>
    <x v="2"/>
    <n v="517.51"/>
    <b v="0"/>
    <b v="0"/>
    <b v="1"/>
  </r>
  <r>
    <s v="2021-01-05 13:01:28"/>
    <x v="4"/>
    <n v="1080"/>
    <b v="1"/>
    <b v="0"/>
    <b v="1"/>
  </r>
  <r>
    <s v="2021-01-26 19:43:01"/>
    <x v="4"/>
    <n v="1749.66"/>
    <b v="1"/>
    <b v="0"/>
    <b v="0"/>
  </r>
  <r>
    <s v="2021-01-31 15:21:02"/>
    <x v="2"/>
    <n v="2639.18"/>
    <b v="0"/>
    <b v="0"/>
    <b v="1"/>
  </r>
  <r>
    <s v="2021-01-22 19:12:59"/>
    <x v="3"/>
    <n v="936.93"/>
    <b v="1"/>
    <b v="0"/>
    <b v="1"/>
  </r>
  <r>
    <s v="2021-01-06 09:11:15"/>
    <x v="0"/>
    <n v="2427.3000000000002"/>
    <b v="1"/>
    <b v="0"/>
    <b v="0"/>
  </r>
  <r>
    <s v="2021-01-20 21:09:09"/>
    <x v="0"/>
    <n v="440.46"/>
    <b v="0"/>
    <b v="0"/>
    <b v="1"/>
  </r>
  <r>
    <s v="2021-01-14 15:00:32"/>
    <x v="6"/>
    <n v="1398.83"/>
    <b v="1"/>
    <b v="0"/>
    <b v="0"/>
  </r>
  <r>
    <s v="2021-01-15 11:24:51"/>
    <x v="3"/>
    <n v="4151.34"/>
    <b v="0"/>
    <b v="0"/>
    <b v="1"/>
  </r>
  <r>
    <s v="2021-01-15 21:12:19"/>
    <x v="3"/>
    <n v="1053.57"/>
    <b v="1"/>
    <b v="0"/>
    <b v="0"/>
  </r>
  <r>
    <s v="2021-01-25 20:45:13"/>
    <x v="5"/>
    <n v="846.44"/>
    <b v="0"/>
    <b v="0"/>
    <b v="0"/>
  </r>
  <r>
    <s v="2021-01-06 18:08:35"/>
    <x v="0"/>
    <n v="1466.06"/>
    <b v="0"/>
    <b v="0"/>
    <b v="0"/>
  </r>
  <r>
    <s v="2021-01-25 15:09:02"/>
    <x v="5"/>
    <n v="14951.2"/>
    <b v="0"/>
    <b v="0"/>
    <b v="0"/>
  </r>
  <r>
    <s v="2021-01-13 16:04:18"/>
    <x v="0"/>
    <n v="3482.52"/>
    <b v="0"/>
    <b v="0"/>
    <b v="1"/>
  </r>
  <r>
    <s v="2021-01-30 19:28:08"/>
    <x v="1"/>
    <n v="390"/>
    <b v="1"/>
    <b v="0"/>
    <b v="0"/>
  </r>
  <r>
    <s v="2021-01-31 15:41:02"/>
    <x v="2"/>
    <n v="11651.04"/>
    <b v="0"/>
    <b v="0"/>
    <b v="0"/>
  </r>
  <r>
    <s v="2021-01-15 10:52:12"/>
    <x v="3"/>
    <n v="3836.06"/>
    <b v="0"/>
    <b v="0"/>
    <b v="0"/>
  </r>
  <r>
    <s v="2021-01-20 15:02:08"/>
    <x v="0"/>
    <n v="1740.45"/>
    <b v="0"/>
    <b v="0"/>
    <b v="1"/>
  </r>
  <r>
    <s v="2021-01-20 18:29:58"/>
    <x v="0"/>
    <n v="2927.34"/>
    <b v="1"/>
    <b v="0"/>
    <b v="1"/>
  </r>
  <r>
    <s v="2021-01-26 19:29:31"/>
    <x v="4"/>
    <n v="3079.05"/>
    <b v="1"/>
    <b v="0"/>
    <b v="0"/>
  </r>
  <r>
    <s v="2021-01-21 08:37:40"/>
    <x v="6"/>
    <n v="1420.95"/>
    <b v="0"/>
    <b v="0"/>
    <b v="1"/>
  </r>
  <r>
    <s v="2021-01-06 18:38:04"/>
    <x v="0"/>
    <n v="993.25"/>
    <b v="1"/>
    <b v="0"/>
    <b v="0"/>
  </r>
  <r>
    <s v="2021-01-27 07:39:08"/>
    <x v="0"/>
    <n v="1483.47"/>
    <b v="0"/>
    <b v="0"/>
    <b v="0"/>
  </r>
  <r>
    <s v="2021-01-08 17:05:33"/>
    <x v="3"/>
    <n v="397.96"/>
    <b v="0"/>
    <b v="0"/>
    <b v="1"/>
  </r>
  <r>
    <s v="2021-01-30 19:15:06"/>
    <x v="1"/>
    <n v="783.14"/>
    <b v="1"/>
    <b v="0"/>
    <b v="0"/>
  </r>
  <r>
    <s v="2021-01-17 18:26:15"/>
    <x v="2"/>
    <n v="1356.16"/>
    <b v="0"/>
    <b v="0"/>
    <b v="1"/>
  </r>
  <r>
    <s v="2021-01-02 21:04:44"/>
    <x v="1"/>
    <n v="705.56"/>
    <b v="1"/>
    <b v="0"/>
    <b v="0"/>
  </r>
  <r>
    <s v="2021-01-29 07:38:21"/>
    <x v="3"/>
    <n v="1088.22"/>
    <b v="0"/>
    <b v="0"/>
    <b v="0"/>
  </r>
  <r>
    <s v="2021-01-11 22:20:21"/>
    <x v="5"/>
    <n v="1705.96"/>
    <b v="0"/>
    <b v="0"/>
    <b v="0"/>
  </r>
  <r>
    <s v="2021-01-08 16:50:56"/>
    <x v="3"/>
    <n v="440.66"/>
    <b v="0"/>
    <b v="0"/>
    <b v="1"/>
  </r>
  <r>
    <s v="2021-01-22 08:45:09"/>
    <x v="3"/>
    <n v="876.23"/>
    <b v="1"/>
    <b v="0"/>
    <b v="1"/>
  </r>
  <r>
    <s v="2021-01-24 19:17:18"/>
    <x v="2"/>
    <n v="16554.009999999998"/>
    <b v="1"/>
    <b v="0"/>
    <b v="0"/>
  </r>
  <r>
    <s v="2021-01-18 09:32:38"/>
    <x v="5"/>
    <n v="1651.74"/>
    <b v="0"/>
    <b v="0"/>
    <b v="1"/>
  </r>
  <r>
    <s v="2021-01-06 13:15:30"/>
    <x v="0"/>
    <n v="5843.68"/>
    <b v="0"/>
    <b v="1"/>
    <b v="1"/>
  </r>
  <r>
    <s v="2021-01-03 15:09:11"/>
    <x v="2"/>
    <n v="4573.26"/>
    <b v="1"/>
    <b v="0"/>
    <b v="0"/>
  </r>
  <r>
    <s v="2021-01-26 08:02:43"/>
    <x v="4"/>
    <n v="4193.26"/>
    <b v="0"/>
    <b v="0"/>
    <b v="0"/>
  </r>
  <r>
    <s v="2021-01-24 20:09:59"/>
    <x v="2"/>
    <n v="1146.19"/>
    <b v="0"/>
    <b v="0"/>
    <b v="1"/>
  </r>
  <r>
    <s v="2021-01-03 08:52:09"/>
    <x v="2"/>
    <n v="684"/>
    <b v="1"/>
    <b v="0"/>
    <b v="0"/>
  </r>
  <r>
    <s v="2021-01-03 18:10:30"/>
    <x v="2"/>
    <n v="0"/>
    <b v="0"/>
    <b v="0"/>
    <b v="0"/>
  </r>
  <r>
    <s v="2021-01-02 15:55:46"/>
    <x v="1"/>
    <n v="0"/>
    <b v="0"/>
    <b v="0"/>
    <b v="0"/>
  </r>
  <r>
    <s v="2021-01-07 14:24:11"/>
    <x v="6"/>
    <n v="1009.99"/>
    <b v="0"/>
    <b v="0"/>
    <b v="0"/>
  </r>
  <r>
    <s v="2021-01-30 15:54:10"/>
    <x v="1"/>
    <n v="3275.77"/>
    <b v="0"/>
    <b v="0"/>
    <b v="0"/>
  </r>
  <r>
    <s v="2021-01-23 13:43:39"/>
    <x v="1"/>
    <n v="385.3"/>
    <b v="0"/>
    <b v="0"/>
    <b v="0"/>
  </r>
  <r>
    <s v="2021-01-11 18:14:01"/>
    <x v="5"/>
    <n v="0"/>
    <b v="0"/>
    <b v="0"/>
    <b v="0"/>
  </r>
  <r>
    <s v="2021-01-10 13:37:04"/>
    <x v="2"/>
    <n v="1067.8800000000001"/>
    <b v="0"/>
    <b v="0"/>
    <b v="0"/>
  </r>
  <r>
    <s v="2021-01-15 22:29:05"/>
    <x v="3"/>
    <n v="12781.85"/>
    <b v="0"/>
    <b v="0"/>
    <b v="0"/>
  </r>
  <r>
    <s v="2021-01-13 21:56:20"/>
    <x v="0"/>
    <n v="1520"/>
    <b v="0"/>
    <b v="0"/>
    <b v="0"/>
  </r>
  <r>
    <s v="2021-01-14 18:57:28"/>
    <x v="6"/>
    <n v="0"/>
    <b v="0"/>
    <b v="0"/>
    <b v="0"/>
  </r>
  <r>
    <s v="2021-01-04 18:49:27"/>
    <x v="5"/>
    <n v="0"/>
    <b v="0"/>
    <b v="0"/>
    <b v="1"/>
  </r>
  <r>
    <s v="2021-01-14 17:34:08"/>
    <x v="6"/>
    <n v="1231.18"/>
    <b v="1"/>
    <b v="0"/>
    <b v="0"/>
  </r>
  <r>
    <s v="2021-01-04 17:54:42"/>
    <x v="5"/>
    <n v="1040.3499999999999"/>
    <b v="0"/>
    <b v="0"/>
    <b v="0"/>
  </r>
  <r>
    <s v="2021-01-15 02:29:07"/>
    <x v="3"/>
    <n v="3021.55"/>
    <b v="0"/>
    <b v="0"/>
    <b v="1"/>
  </r>
  <r>
    <s v="2021-01-23 12:27:44"/>
    <x v="1"/>
    <n v="6260.06"/>
    <b v="1"/>
    <b v="0"/>
    <b v="1"/>
  </r>
  <r>
    <s v="2021-01-17 11:15:08"/>
    <x v="2"/>
    <n v="3975.28"/>
    <b v="1"/>
    <b v="0"/>
    <b v="1"/>
  </r>
  <r>
    <s v="2021-01-05 12:20:40"/>
    <x v="4"/>
    <n v="832.26"/>
    <b v="0"/>
    <b v="1"/>
    <b v="0"/>
  </r>
  <r>
    <s v="2021-01-12 05:45:22"/>
    <x v="4"/>
    <n v="854.35"/>
    <b v="0"/>
    <b v="0"/>
    <b v="0"/>
  </r>
  <r>
    <s v="2021-01-12 08:23:22"/>
    <x v="4"/>
    <n v="2306.3200000000002"/>
    <b v="0"/>
    <b v="0"/>
    <b v="0"/>
  </r>
  <r>
    <s v="2021-01-19 08:26:01"/>
    <x v="4"/>
    <n v="2689.03"/>
    <b v="0"/>
    <b v="0"/>
    <b v="0"/>
  </r>
  <r>
    <s v="2021-01-30 15:21:08"/>
    <x v="1"/>
    <n v="1195.95"/>
    <b v="0"/>
    <b v="0"/>
    <b v="0"/>
  </r>
  <r>
    <s v="2021-01-11 23:06:11"/>
    <x v="5"/>
    <n v="208.33"/>
    <b v="0"/>
    <b v="0"/>
    <b v="1"/>
  </r>
  <r>
    <s v="2021-01-26 20:45:40"/>
    <x v="4"/>
    <n v="962.5"/>
    <b v="1"/>
    <b v="0"/>
    <b v="0"/>
  </r>
  <r>
    <s v="2021-01-13 21:23:44"/>
    <x v="0"/>
    <n v="1428.54"/>
    <b v="0"/>
    <b v="0"/>
    <b v="1"/>
  </r>
  <r>
    <s v="2021-01-21 12:13:10"/>
    <x v="6"/>
    <n v="864.38"/>
    <b v="1"/>
    <b v="0"/>
    <b v="0"/>
  </r>
  <r>
    <s v="2021-01-28 23:10:08"/>
    <x v="6"/>
    <n v="1822.91"/>
    <b v="0"/>
    <b v="0"/>
    <b v="0"/>
  </r>
  <r>
    <s v="2021-01-05 21:37:35"/>
    <x v="4"/>
    <n v="4977.68"/>
    <b v="0"/>
    <b v="0"/>
    <b v="0"/>
  </r>
  <r>
    <s v="2021-01-29 18:11:54"/>
    <x v="3"/>
    <n v="3281.58"/>
    <b v="0"/>
    <b v="0"/>
    <b v="0"/>
  </r>
  <r>
    <s v="2021-01-21 13:38:38"/>
    <x v="6"/>
    <n v="889.84"/>
    <b v="0"/>
    <b v="0"/>
    <b v="1"/>
  </r>
  <r>
    <s v="2021-01-29 16:58:42"/>
    <x v="3"/>
    <n v="5658.68"/>
    <b v="1"/>
    <b v="0"/>
    <b v="0"/>
  </r>
  <r>
    <s v="2021-01-22 11:30:12"/>
    <x v="3"/>
    <n v="1310.72"/>
    <b v="0"/>
    <b v="0"/>
    <b v="0"/>
  </r>
  <r>
    <s v="2021-01-05 10:10:37"/>
    <x v="4"/>
    <n v="333.59"/>
    <b v="0"/>
    <b v="0"/>
    <b v="1"/>
  </r>
  <r>
    <s v="2021-01-28 21:36:44"/>
    <x v="6"/>
    <n v="478.44"/>
    <b v="1"/>
    <b v="0"/>
    <b v="1"/>
  </r>
  <r>
    <s v="2021-01-30 15:41:04"/>
    <x v="1"/>
    <n v="752.84"/>
    <b v="1"/>
    <b v="0"/>
    <b v="0"/>
  </r>
  <r>
    <s v="2021-01-01 15:06:26"/>
    <x v="3"/>
    <n v="3214.68"/>
    <b v="0"/>
    <b v="0"/>
    <b v="0"/>
  </r>
  <r>
    <s v="2021-01-30 11:43:01"/>
    <x v="1"/>
    <n v="2210.5"/>
    <b v="0"/>
    <b v="0"/>
    <b v="0"/>
  </r>
  <r>
    <s v="2021-01-16 19:36:29"/>
    <x v="1"/>
    <n v="6385.57"/>
    <b v="0"/>
    <b v="0"/>
    <b v="0"/>
  </r>
  <r>
    <s v="2021-01-13 15:46:36"/>
    <x v="0"/>
    <n v="5214.03"/>
    <b v="0"/>
    <b v="0"/>
    <b v="1"/>
  </r>
  <r>
    <s v="2021-01-03 14:45:28"/>
    <x v="2"/>
    <n v="832.63"/>
    <b v="1"/>
    <b v="0"/>
    <b v="0"/>
  </r>
  <r>
    <s v="2021-01-23 13:24:47"/>
    <x v="1"/>
    <n v="1136.56"/>
    <b v="0"/>
    <b v="0"/>
    <b v="0"/>
  </r>
  <r>
    <s v="2021-01-20 22:11:54"/>
    <x v="0"/>
    <n v="3680.79"/>
    <b v="0"/>
    <b v="0"/>
    <b v="0"/>
  </r>
  <r>
    <s v="2021-01-11 19:14:05"/>
    <x v="5"/>
    <n v="1221.69"/>
    <b v="0"/>
    <b v="0"/>
    <b v="1"/>
  </r>
  <r>
    <s v="2021-01-22 17:46:07"/>
    <x v="3"/>
    <n v="7224.14"/>
    <b v="1"/>
    <b v="0"/>
    <b v="1"/>
  </r>
  <r>
    <s v="2021-01-25 00:55:13"/>
    <x v="5"/>
    <n v="4012.37"/>
    <b v="1"/>
    <b v="0"/>
    <b v="1"/>
  </r>
  <r>
    <s v="2021-01-27 18:37:20"/>
    <x v="0"/>
    <n v="602.09"/>
    <b v="1"/>
    <b v="0"/>
    <b v="0"/>
  </r>
  <r>
    <s v="2021-01-22 23:23:02"/>
    <x v="3"/>
    <n v="239.22"/>
    <b v="0"/>
    <b v="0"/>
    <b v="0"/>
  </r>
  <r>
    <s v="2021-01-27 07:23:48"/>
    <x v="0"/>
    <n v="5092.8900000000003"/>
    <b v="0"/>
    <b v="0"/>
    <b v="0"/>
  </r>
  <r>
    <s v="2021-01-29 08:26:02"/>
    <x v="3"/>
    <n v="1994.07"/>
    <b v="0"/>
    <b v="0"/>
    <b v="0"/>
  </r>
  <r>
    <s v="2021-01-01 17:29:23"/>
    <x v="3"/>
    <n v="2757.18"/>
    <b v="0"/>
    <b v="0"/>
    <b v="0"/>
  </r>
  <r>
    <s v="2021-01-14 15:02:45"/>
    <x v="6"/>
    <n v="1507.34"/>
    <b v="0"/>
    <b v="0"/>
    <b v="0"/>
  </r>
  <r>
    <s v="2021-01-03 10:49:59"/>
    <x v="2"/>
    <n v="2586.5300000000002"/>
    <b v="0"/>
    <b v="0"/>
    <b v="0"/>
  </r>
  <r>
    <s v="2021-01-19 08:44:39"/>
    <x v="4"/>
    <n v="3202.39"/>
    <b v="0"/>
    <b v="0"/>
    <b v="0"/>
  </r>
  <r>
    <s v="2021-01-24 13:52:23"/>
    <x v="2"/>
    <n v="1196.71"/>
    <b v="0"/>
    <b v="0"/>
    <b v="0"/>
  </r>
  <r>
    <s v="2021-01-21 08:03:24"/>
    <x v="6"/>
    <n v="798.68"/>
    <b v="0"/>
    <b v="0"/>
    <b v="0"/>
  </r>
  <r>
    <s v="2021-01-25 18:16:05"/>
    <x v="5"/>
    <n v="603.54999999999995"/>
    <b v="0"/>
    <b v="0"/>
    <b v="0"/>
  </r>
  <r>
    <s v="2021-01-14 17:30:31"/>
    <x v="6"/>
    <n v="751.24"/>
    <b v="0"/>
    <b v="0"/>
    <b v="0"/>
  </r>
  <r>
    <s v="2021-01-24 18:32:59"/>
    <x v="2"/>
    <n v="2241.62"/>
    <b v="0"/>
    <b v="0"/>
    <b v="1"/>
  </r>
  <r>
    <s v="2021-01-25 08:39:57"/>
    <x v="5"/>
    <n v="3239.57"/>
    <b v="1"/>
    <b v="0"/>
    <b v="0"/>
  </r>
  <r>
    <s v="2021-01-10 09:05:23"/>
    <x v="2"/>
    <n v="2235.92"/>
    <b v="0"/>
    <b v="0"/>
    <b v="0"/>
  </r>
  <r>
    <s v="2021-01-27 21:10:02"/>
    <x v="0"/>
    <n v="1901.8"/>
    <b v="0"/>
    <b v="0"/>
    <b v="0"/>
  </r>
  <r>
    <s v="2021-01-20 14:30:43"/>
    <x v="0"/>
    <n v="4346.75"/>
    <b v="0"/>
    <b v="0"/>
    <b v="1"/>
  </r>
  <r>
    <s v="2021-01-03 11:52:03"/>
    <x v="2"/>
    <n v="0"/>
    <b v="1"/>
    <b v="0"/>
    <b v="0"/>
  </r>
  <r>
    <s v="2021-01-06 17:21:48"/>
    <x v="0"/>
    <n v="3243.3"/>
    <b v="0"/>
    <b v="0"/>
    <b v="1"/>
  </r>
  <r>
    <s v="2021-01-05 20:49:10"/>
    <x v="4"/>
    <n v="1076.3"/>
    <b v="1"/>
    <b v="0"/>
    <b v="1"/>
  </r>
  <r>
    <s v="2021-01-19 19:55:51"/>
    <x v="4"/>
    <n v="4110"/>
    <b v="1"/>
    <b v="0"/>
    <b v="1"/>
  </r>
  <r>
    <s v="2021-01-22 10:46:14"/>
    <x v="3"/>
    <n v="1280"/>
    <b v="1"/>
    <b v="0"/>
    <b v="0"/>
  </r>
  <r>
    <s v="2021-01-29 23:45:27"/>
    <x v="3"/>
    <n v="983.45"/>
    <b v="0"/>
    <b v="0"/>
    <b v="1"/>
  </r>
  <r>
    <s v="2021-01-04 12:32:16"/>
    <x v="5"/>
    <n v="5550.47"/>
    <b v="1"/>
    <b v="0"/>
    <b v="0"/>
  </r>
  <r>
    <s v="2021-01-03 20:44:43"/>
    <x v="2"/>
    <n v="1351.56"/>
    <b v="0"/>
    <b v="0"/>
    <b v="1"/>
  </r>
  <r>
    <s v="2021-01-31 17:05:21"/>
    <x v="2"/>
    <n v="1799.11"/>
    <b v="1"/>
    <b v="0"/>
    <b v="0"/>
  </r>
  <r>
    <s v="2021-01-23 10:03:51"/>
    <x v="1"/>
    <n v="1498.68"/>
    <b v="0"/>
    <b v="0"/>
    <b v="0"/>
  </r>
  <r>
    <s v="2021-01-22 16:46:29"/>
    <x v="3"/>
    <n v="1613.48"/>
    <b v="0"/>
    <b v="0"/>
    <b v="0"/>
  </r>
  <r>
    <s v="2021-01-15 17:42:30"/>
    <x v="3"/>
    <n v="563.65"/>
    <b v="0"/>
    <b v="0"/>
    <b v="1"/>
  </r>
  <r>
    <s v="2021-01-18 12:36:39"/>
    <x v="5"/>
    <n v="759.57"/>
    <b v="1"/>
    <b v="0"/>
    <b v="1"/>
  </r>
  <r>
    <s v="2021-01-25 19:58:36"/>
    <x v="5"/>
    <n v="0"/>
    <b v="1"/>
    <b v="0"/>
    <b v="1"/>
  </r>
  <r>
    <s v="2021-01-26 22:31:12"/>
    <x v="4"/>
    <n v="0"/>
    <b v="1"/>
    <b v="0"/>
    <b v="0"/>
  </r>
  <r>
    <s v="2021-01-05 09:05:20"/>
    <x v="4"/>
    <n v="952.83"/>
    <b v="0"/>
    <b v="0"/>
    <b v="1"/>
  </r>
  <r>
    <s v="2021-01-16 15:20:30"/>
    <x v="1"/>
    <n v="1493.07"/>
    <b v="1"/>
    <b v="0"/>
    <b v="0"/>
  </r>
  <r>
    <s v="2021-01-26 05:59:30"/>
    <x v="4"/>
    <n v="1704.66"/>
    <b v="0"/>
    <b v="0"/>
    <b v="0"/>
  </r>
  <r>
    <s v="2021-01-19 18:21:28"/>
    <x v="4"/>
    <n v="1972.67"/>
    <b v="0"/>
    <b v="0"/>
    <b v="0"/>
  </r>
  <r>
    <s v="2021-01-01 16:38:41"/>
    <x v="3"/>
    <n v="4023.77"/>
    <b v="0"/>
    <b v="0"/>
    <b v="0"/>
  </r>
  <r>
    <s v="2021-01-03 19:30:37"/>
    <x v="2"/>
    <n v="0"/>
    <b v="0"/>
    <b v="0"/>
    <b v="1"/>
  </r>
  <r>
    <s v="2021-01-20 22:07:29"/>
    <x v="0"/>
    <n v="2883.34"/>
    <b v="1"/>
    <b v="0"/>
    <b v="0"/>
  </r>
  <r>
    <s v="2021-01-04 08:11:16"/>
    <x v="5"/>
    <n v="0"/>
    <b v="0"/>
    <b v="0"/>
    <b v="1"/>
  </r>
  <r>
    <s v="2021-01-05 08:27:23"/>
    <x v="4"/>
    <n v="2187.9899999999998"/>
    <b v="1"/>
    <b v="0"/>
    <b v="0"/>
  </r>
  <r>
    <s v="2021-01-25 17:11:19"/>
    <x v="5"/>
    <n v="1885.72"/>
    <b v="0"/>
    <b v="0"/>
    <b v="0"/>
  </r>
  <r>
    <s v="2021-01-21 08:49:58"/>
    <x v="6"/>
    <n v="1062.3399999999999"/>
    <b v="0"/>
    <b v="0"/>
    <b v="0"/>
  </r>
  <r>
    <s v="2021-01-25 08:34:15"/>
    <x v="5"/>
    <n v="606.69000000000005"/>
    <b v="0"/>
    <b v="0"/>
    <b v="0"/>
  </r>
  <r>
    <s v="2021-01-11 08:55:23"/>
    <x v="5"/>
    <n v="1004.69"/>
    <b v="0"/>
    <b v="0"/>
    <b v="0"/>
  </r>
  <r>
    <s v="2021-01-06 11:50:32"/>
    <x v="0"/>
    <n v="4974.55"/>
    <b v="0"/>
    <b v="0"/>
    <b v="0"/>
  </r>
  <r>
    <s v="2021-01-24 12:05:22"/>
    <x v="2"/>
    <n v="24749.27"/>
    <b v="0"/>
    <b v="0"/>
    <b v="0"/>
  </r>
  <r>
    <s v="2021-01-31 15:31:07"/>
    <x v="2"/>
    <n v="3848.56"/>
    <b v="0"/>
    <b v="0"/>
    <b v="0"/>
  </r>
  <r>
    <s v="2021-01-31 22:30:42"/>
    <x v="2"/>
    <n v="2925.85"/>
    <b v="0"/>
    <b v="0"/>
    <b v="0"/>
  </r>
  <r>
    <s v="2021-01-04 16:47:45"/>
    <x v="5"/>
    <n v="2580"/>
    <b v="0"/>
    <b v="0"/>
    <b v="0"/>
  </r>
  <r>
    <s v="2021-01-08 07:44:21"/>
    <x v="3"/>
    <n v="5143.55"/>
    <b v="0"/>
    <b v="0"/>
    <b v="1"/>
  </r>
  <r>
    <s v="2021-01-11 07:48:35"/>
    <x v="5"/>
    <n v="906.58"/>
    <b v="1"/>
    <b v="0"/>
    <b v="1"/>
  </r>
  <r>
    <s v="2021-01-26 18:21:52"/>
    <x v="4"/>
    <n v="1055.96"/>
    <b v="1"/>
    <b v="0"/>
    <b v="0"/>
  </r>
  <r>
    <s v="2021-01-29 18:58:31"/>
    <x v="3"/>
    <n v="6029.06"/>
    <b v="0"/>
    <b v="0"/>
    <b v="1"/>
  </r>
  <r>
    <s v="2021-01-05 18:05:15"/>
    <x v="4"/>
    <n v="3231.38"/>
    <b v="1"/>
    <b v="0"/>
    <b v="1"/>
  </r>
  <r>
    <s v="2021-01-15 08:45:06"/>
    <x v="3"/>
    <n v="790.61"/>
    <b v="1"/>
    <b v="0"/>
    <b v="0"/>
  </r>
  <r>
    <s v="2021-01-04 12:46:00"/>
    <x v="5"/>
    <n v="5138.62"/>
    <b v="0"/>
    <b v="0"/>
    <b v="0"/>
  </r>
  <r>
    <s v="2021-01-28 16:20:15"/>
    <x v="6"/>
    <n v="1223.04"/>
    <b v="0"/>
    <b v="0"/>
    <b v="0"/>
  </r>
  <r>
    <s v="2021-01-19 21:29:47"/>
    <x v="4"/>
    <n v="440.62"/>
    <b v="0"/>
    <b v="0"/>
    <b v="0"/>
  </r>
  <r>
    <s v="2021-01-15 03:36:15"/>
    <x v="3"/>
    <n v="3430.73"/>
    <b v="0"/>
    <b v="0"/>
    <b v="1"/>
  </r>
  <r>
    <s v="2021-01-09 20:22:08"/>
    <x v="1"/>
    <n v="1087.99"/>
    <b v="1"/>
    <b v="0"/>
    <b v="0"/>
  </r>
  <r>
    <s v="2021-01-11 19:23:13"/>
    <x v="5"/>
    <n v="3980"/>
    <b v="0"/>
    <b v="0"/>
    <b v="0"/>
  </r>
  <r>
    <s v="2021-01-22 08:01:04"/>
    <x v="3"/>
    <n v="664.98"/>
    <b v="0"/>
    <b v="0"/>
    <b v="0"/>
  </r>
  <r>
    <s v="2021-01-09 13:02:55"/>
    <x v="1"/>
    <n v="2738.99"/>
    <b v="0"/>
    <b v="0"/>
    <b v="0"/>
  </r>
  <r>
    <s v="2021-01-26 18:29:49"/>
    <x v="4"/>
    <n v="3845.49"/>
    <b v="0"/>
    <b v="0"/>
    <b v="0"/>
  </r>
  <r>
    <s v="2021-01-20 19:35:37"/>
    <x v="0"/>
    <n v="1230"/>
    <b v="0"/>
    <b v="0"/>
    <b v="0"/>
  </r>
  <r>
    <s v="2021-01-15 10:05:31"/>
    <x v="3"/>
    <n v="1049.71"/>
    <b v="0"/>
    <b v="0"/>
    <b v="0"/>
  </r>
  <r>
    <s v="2021-01-19 20:28:44"/>
    <x v="4"/>
    <n v="1476.55"/>
    <b v="0"/>
    <b v="0"/>
    <b v="0"/>
  </r>
  <r>
    <s v="2021-01-12 08:06:10"/>
    <x v="4"/>
    <n v="1143.08"/>
    <b v="0"/>
    <b v="0"/>
    <b v="1"/>
  </r>
  <r>
    <s v="2021-01-27 19:07:54"/>
    <x v="0"/>
    <n v="1016.02"/>
    <b v="0"/>
    <b v="1"/>
    <b v="0"/>
  </r>
  <r>
    <s v="2021-01-19 17:23:45"/>
    <x v="4"/>
    <n v="4843.7299999999996"/>
    <b v="0"/>
    <b v="0"/>
    <b v="0"/>
  </r>
  <r>
    <s v="2021-01-22 21:05:38"/>
    <x v="3"/>
    <n v="2331.58"/>
    <b v="0"/>
    <b v="0"/>
    <b v="0"/>
  </r>
  <r>
    <s v="2021-01-02 15:42:38"/>
    <x v="1"/>
    <n v="0"/>
    <b v="0"/>
    <b v="0"/>
    <b v="1"/>
  </r>
  <r>
    <s v="2021-01-04 16:55:19"/>
    <x v="5"/>
    <n v="0"/>
    <b v="1"/>
    <b v="0"/>
    <b v="0"/>
  </r>
  <r>
    <s v="2021-01-25 14:43:32"/>
    <x v="5"/>
    <n v="3164.15"/>
    <b v="0"/>
    <b v="0"/>
    <b v="0"/>
  </r>
  <r>
    <s v="2021-01-30 15:27:28"/>
    <x v="1"/>
    <n v="0"/>
    <b v="0"/>
    <b v="0"/>
    <b v="1"/>
  </r>
  <r>
    <s v="2021-01-12 07:44:57"/>
    <x v="4"/>
    <n v="812.93"/>
    <b v="1"/>
    <b v="0"/>
    <b v="1"/>
  </r>
  <r>
    <s v="2021-01-25 18:11:27"/>
    <x v="5"/>
    <n v="18006.93"/>
    <b v="1"/>
    <b v="0"/>
    <b v="0"/>
  </r>
  <r>
    <s v="2021-01-23 02:27:49"/>
    <x v="1"/>
    <n v="16151.15"/>
    <b v="0"/>
    <b v="0"/>
    <b v="1"/>
  </r>
  <r>
    <s v="2021-01-10 17:20:07"/>
    <x v="2"/>
    <n v="6026.72"/>
    <b v="1"/>
    <b v="0"/>
    <b v="0"/>
  </r>
  <r>
    <s v="2021-01-27 12:11:45"/>
    <x v="0"/>
    <n v="0"/>
    <b v="0"/>
    <b v="0"/>
    <b v="0"/>
  </r>
  <r>
    <s v="2021-01-23 15:32:53"/>
    <x v="1"/>
    <n v="3696.77"/>
    <b v="0"/>
    <b v="0"/>
    <b v="0"/>
  </r>
  <r>
    <s v="2021-01-09 14:55:12"/>
    <x v="1"/>
    <n v="2836.69"/>
    <b v="0"/>
    <b v="0"/>
    <b v="0"/>
  </r>
  <r>
    <s v="2021-01-02 18:24:52"/>
    <x v="1"/>
    <n v="1320.16"/>
    <b v="0"/>
    <b v="0"/>
    <b v="0"/>
  </r>
  <r>
    <s v="2021-01-20 08:54:00"/>
    <x v="0"/>
    <n v="957.04"/>
    <b v="0"/>
    <b v="0"/>
    <b v="1"/>
  </r>
  <r>
    <s v="2021-01-23 16:41:45"/>
    <x v="1"/>
    <n v="10262.06"/>
    <b v="1"/>
    <b v="0"/>
    <b v="0"/>
  </r>
  <r>
    <s v="2021-01-24 19:06:43"/>
    <x v="2"/>
    <n v="2498.2600000000002"/>
    <b v="0"/>
    <b v="0"/>
    <b v="1"/>
  </r>
  <r>
    <s v="2021-01-27 18:59:40"/>
    <x v="0"/>
    <n v="2185.83"/>
    <b v="1"/>
    <b v="0"/>
    <b v="0"/>
  </r>
  <r>
    <s v="2021-01-11 19:24:41"/>
    <x v="5"/>
    <n v="2180"/>
    <b v="0"/>
    <b v="0"/>
    <b v="0"/>
  </r>
  <r>
    <s v="2021-01-30 18:45:02"/>
    <x v="1"/>
    <n v="2648.57"/>
    <b v="0"/>
    <b v="0"/>
    <b v="1"/>
  </r>
  <r>
    <s v="2021-01-24 14:01:58"/>
    <x v="2"/>
    <n v="6245.41"/>
    <b v="1"/>
    <b v="0"/>
    <b v="1"/>
  </r>
  <r>
    <s v="2021-01-05 21:30:47"/>
    <x v="4"/>
    <n v="2115.9"/>
    <b v="1"/>
    <b v="0"/>
    <b v="0"/>
  </r>
  <r>
    <s v="2021-01-28 16:05:46"/>
    <x v="6"/>
    <n v="601.91"/>
    <b v="0"/>
    <b v="0"/>
    <b v="1"/>
  </r>
  <r>
    <s v="2021-01-22 11:31:44"/>
    <x v="3"/>
    <n v="0"/>
    <b v="1"/>
    <b v="0"/>
    <b v="0"/>
  </r>
  <r>
    <s v="2021-01-01 12:19:20"/>
    <x v="3"/>
    <n v="0"/>
    <b v="0"/>
    <b v="0"/>
    <b v="0"/>
  </r>
  <r>
    <s v="2021-01-25 18:13:36"/>
    <x v="5"/>
    <n v="4382.5600000000004"/>
    <b v="0"/>
    <b v="0"/>
    <b v="0"/>
  </r>
  <r>
    <s v="2021-01-22 22:07:53"/>
    <x v="3"/>
    <n v="1076.54"/>
    <b v="0"/>
    <b v="0"/>
    <b v="0"/>
  </r>
  <r>
    <s v="2021-01-05 16:56:07"/>
    <x v="4"/>
    <n v="788.8"/>
    <b v="0"/>
    <b v="0"/>
    <b v="1"/>
  </r>
  <r>
    <s v="2021-01-24 20:28:51"/>
    <x v="2"/>
    <n v="1716.35"/>
    <b v="1"/>
    <b v="0"/>
    <b v="0"/>
  </r>
  <r>
    <s v="2021-01-04 09:52:34"/>
    <x v="5"/>
    <n v="0"/>
    <b v="0"/>
    <b v="0"/>
    <b v="0"/>
  </r>
  <r>
    <s v="2021-01-07 05:40:58"/>
    <x v="6"/>
    <n v="1323.22"/>
    <b v="0"/>
    <b v="0"/>
    <b v="1"/>
  </r>
  <r>
    <s v="2021-01-19 19:08:25"/>
    <x v="4"/>
    <n v="1672.28"/>
    <b v="1"/>
    <b v="0"/>
    <b v="0"/>
  </r>
  <r>
    <s v="2021-01-01 14:22:47"/>
    <x v="3"/>
    <n v="1660.07"/>
    <b v="0"/>
    <b v="0"/>
    <b v="1"/>
  </r>
  <r>
    <s v="2021-01-04 16:40:02"/>
    <x v="5"/>
    <n v="2329.14"/>
    <b v="1"/>
    <b v="0"/>
    <b v="0"/>
  </r>
  <r>
    <s v="2021-01-05 21:32:20"/>
    <x v="4"/>
    <n v="3492.33"/>
    <b v="0"/>
    <b v="0"/>
    <b v="1"/>
  </r>
  <r>
    <s v="2021-01-03 13:06:15"/>
    <x v="2"/>
    <n v="0"/>
    <b v="1"/>
    <b v="0"/>
    <b v="0"/>
  </r>
  <r>
    <s v="2021-01-05 18:59:48"/>
    <x v="4"/>
    <n v="1442.85"/>
    <b v="0"/>
    <b v="0"/>
    <b v="1"/>
  </r>
  <r>
    <s v="2021-01-08 14:11:59"/>
    <x v="3"/>
    <n v="2129.5"/>
    <b v="1"/>
    <b v="0"/>
    <b v="0"/>
  </r>
  <r>
    <s v="2021-01-25 15:28:47"/>
    <x v="5"/>
    <n v="1179.19"/>
    <b v="0"/>
    <b v="0"/>
    <b v="0"/>
  </r>
  <r>
    <s v="2021-01-24 16:00:42"/>
    <x v="2"/>
    <n v="3091.31"/>
    <b v="0"/>
    <b v="0"/>
    <b v="0"/>
  </r>
  <r>
    <s v="2021-01-08 12:33:56"/>
    <x v="3"/>
    <n v="1700"/>
    <b v="0"/>
    <b v="0"/>
    <b v="1"/>
  </r>
  <r>
    <s v="2021-01-04 07:30:18"/>
    <x v="5"/>
    <n v="0"/>
    <b v="1"/>
    <b v="0"/>
    <b v="0"/>
  </r>
  <r>
    <s v="2021-01-04 11:41:32"/>
    <x v="5"/>
    <n v="88.19"/>
    <b v="0"/>
    <b v="0"/>
    <b v="0"/>
  </r>
  <r>
    <s v="2021-01-24 14:48:18"/>
    <x v="2"/>
    <n v="1723.78"/>
    <b v="0"/>
    <b v="0"/>
    <b v="0"/>
  </r>
  <r>
    <s v="2021-01-29 13:32:57"/>
    <x v="3"/>
    <n v="2408.5100000000002"/>
    <b v="0"/>
    <b v="0"/>
    <b v="0"/>
  </r>
  <r>
    <s v="2021-01-19 18:02:59"/>
    <x v="4"/>
    <n v="2127.88"/>
    <b v="0"/>
    <b v="0"/>
    <b v="0"/>
  </r>
  <r>
    <s v="2021-01-04 18:14:29"/>
    <x v="5"/>
    <n v="0"/>
    <b v="0"/>
    <b v="0"/>
    <b v="0"/>
  </r>
  <r>
    <s v="2021-01-16 15:39:30"/>
    <x v="1"/>
    <n v="2272.35"/>
    <b v="0"/>
    <b v="0"/>
    <b v="0"/>
  </r>
  <r>
    <s v="2021-01-22 19:16:59"/>
    <x v="3"/>
    <n v="700"/>
    <b v="0"/>
    <b v="0"/>
    <b v="1"/>
  </r>
  <r>
    <s v="2021-01-19 11:15:16"/>
    <x v="4"/>
    <n v="3889.03"/>
    <b v="1"/>
    <b v="0"/>
    <b v="0"/>
  </r>
  <r>
    <s v="2021-01-03 22:39:56"/>
    <x v="2"/>
    <n v="3083.46"/>
    <b v="0"/>
    <b v="0"/>
    <b v="0"/>
  </r>
  <r>
    <s v="2021-01-26 08:07:51"/>
    <x v="4"/>
    <n v="5700.41"/>
    <b v="0"/>
    <b v="0"/>
    <b v="1"/>
  </r>
  <r>
    <s v="2021-01-16 11:31:20"/>
    <x v="1"/>
    <n v="270"/>
    <b v="1"/>
    <b v="0"/>
    <b v="0"/>
  </r>
  <r>
    <s v="2021-01-13 16:46:46"/>
    <x v="0"/>
    <n v="9265.82"/>
    <b v="0"/>
    <b v="0"/>
    <b v="0"/>
  </r>
  <r>
    <s v="2021-01-11 18:32:11"/>
    <x v="5"/>
    <n v="1286.57"/>
    <b v="0"/>
    <b v="0"/>
    <b v="0"/>
  </r>
  <r>
    <s v="2021-01-24 22:49:39"/>
    <x v="2"/>
    <n v="0"/>
    <b v="0"/>
    <b v="0"/>
    <b v="0"/>
  </r>
  <r>
    <s v="2021-01-04 11:40:22"/>
    <x v="5"/>
    <n v="0"/>
    <b v="0"/>
    <b v="0"/>
    <b v="1"/>
  </r>
  <r>
    <s v="2021-01-23 21:17:53"/>
    <x v="1"/>
    <n v="475.48"/>
    <b v="1"/>
    <b v="0"/>
    <b v="0"/>
  </r>
  <r>
    <s v="2021-01-03 15:08:46"/>
    <x v="2"/>
    <n v="15808.4"/>
    <b v="0"/>
    <b v="0"/>
    <b v="0"/>
  </r>
  <r>
    <s v="2021-01-31 07:10:33"/>
    <x v="2"/>
    <n v="1220.05"/>
    <b v="0"/>
    <b v="0"/>
    <b v="0"/>
  </r>
  <r>
    <s v="2021-01-15 08:50:03"/>
    <x v="3"/>
    <n v="13917.85"/>
    <b v="0"/>
    <b v="0"/>
    <b v="0"/>
  </r>
  <r>
    <s v="2021-01-23 02:02:14"/>
    <x v="1"/>
    <n v="2986.82"/>
    <b v="0"/>
    <b v="0"/>
    <b v="1"/>
  </r>
  <r>
    <s v="2021-01-30 22:19:09"/>
    <x v="1"/>
    <n v="6296.76"/>
    <b v="1"/>
    <b v="0"/>
    <b v="0"/>
  </r>
  <r>
    <s v="2021-01-20 14:21:35"/>
    <x v="0"/>
    <n v="2035.48"/>
    <b v="0"/>
    <b v="0"/>
    <b v="0"/>
  </r>
  <r>
    <s v="2021-01-22 12:26:20"/>
    <x v="3"/>
    <n v="12941.73"/>
    <b v="0"/>
    <b v="0"/>
    <b v="1"/>
  </r>
  <r>
    <s v="2021-01-20 07:44:51"/>
    <x v="0"/>
    <n v="812.03"/>
    <b v="1"/>
    <b v="0"/>
    <b v="1"/>
  </r>
  <r>
    <s v="2021-01-27 13:34:17"/>
    <x v="0"/>
    <n v="549.79999999999995"/>
    <b v="1"/>
    <b v="0"/>
    <b v="1"/>
  </r>
  <r>
    <s v="2021-01-23 21:27:53"/>
    <x v="1"/>
    <n v="6931.9"/>
    <b v="1"/>
    <b v="0"/>
    <b v="0"/>
  </r>
  <r>
    <s v="2021-01-14 14:30:14"/>
    <x v="6"/>
    <n v="0"/>
    <b v="0"/>
    <b v="0"/>
    <b v="0"/>
  </r>
  <r>
    <s v="2021-01-13 17:16:22"/>
    <x v="0"/>
    <n v="968.42"/>
    <b v="0"/>
    <b v="0"/>
    <b v="1"/>
  </r>
  <r>
    <s v="2021-01-25 17:34:51"/>
    <x v="5"/>
    <n v="6162.65"/>
    <b v="0"/>
    <b v="1"/>
    <b v="0"/>
  </r>
  <r>
    <s v="2021-01-22 15:26:22"/>
    <x v="3"/>
    <n v="1090.8499999999999"/>
    <b v="0"/>
    <b v="0"/>
    <b v="0"/>
  </r>
  <r>
    <s v="2021-01-17 11:02:36"/>
    <x v="2"/>
    <n v="2199.48"/>
    <b v="0"/>
    <b v="0"/>
    <b v="0"/>
  </r>
  <r>
    <s v="2021-01-23 16:44:08"/>
    <x v="1"/>
    <n v="1700.39"/>
    <b v="0"/>
    <b v="0"/>
    <b v="0"/>
  </r>
  <r>
    <s v="2021-01-04 18:14:26"/>
    <x v="5"/>
    <n v="0"/>
    <b v="0"/>
    <b v="0"/>
    <b v="1"/>
  </r>
  <r>
    <s v="2021-01-25 20:19:10"/>
    <x v="5"/>
    <n v="733.6"/>
    <b v="1"/>
    <b v="0"/>
    <b v="0"/>
  </r>
  <r>
    <s v="2021-01-22 15:32:01"/>
    <x v="3"/>
    <n v="2365.4699999999998"/>
    <b v="0"/>
    <b v="0"/>
    <b v="0"/>
  </r>
  <r>
    <s v="2021-01-27 13:36:10"/>
    <x v="0"/>
    <n v="1223.98"/>
    <b v="0"/>
    <b v="0"/>
    <b v="1"/>
  </r>
  <r>
    <s v="2021-01-31 18:18:47"/>
    <x v="2"/>
    <n v="398.67"/>
    <b v="1"/>
    <b v="0"/>
    <b v="1"/>
  </r>
  <r>
    <s v="2021-01-08 14:32:57"/>
    <x v="3"/>
    <n v="11887.69"/>
    <b v="1"/>
    <b v="0"/>
    <b v="0"/>
  </r>
  <r>
    <s v="2021-01-25 18:53:08"/>
    <x v="5"/>
    <n v="4950.66"/>
    <b v="0"/>
    <b v="0"/>
    <b v="1"/>
  </r>
  <r>
    <s v="2021-01-26 07:43:57"/>
    <x v="4"/>
    <n v="1270.77"/>
    <b v="1"/>
    <b v="0"/>
    <b v="1"/>
  </r>
  <r>
    <s v="2021-01-20 13:08:46"/>
    <x v="0"/>
    <n v="12165.34"/>
    <b v="1"/>
    <b v="0"/>
    <b v="0"/>
  </r>
  <r>
    <s v="2021-01-23 20:23:55"/>
    <x v="1"/>
    <n v="3909.74"/>
    <b v="0"/>
    <b v="0"/>
    <b v="0"/>
  </r>
  <r>
    <s v="2021-01-10 22:38:42"/>
    <x v="2"/>
    <n v="661.37"/>
    <b v="0"/>
    <b v="0"/>
    <b v="1"/>
  </r>
  <r>
    <s v="2021-01-09 18:32:56"/>
    <x v="1"/>
    <n v="3612.71"/>
    <b v="1"/>
    <b v="0"/>
    <b v="1"/>
  </r>
  <r>
    <s v="2021-01-30 18:54:20"/>
    <x v="1"/>
    <n v="2522.0700000000002"/>
    <b v="1"/>
    <b v="0"/>
    <b v="1"/>
  </r>
  <r>
    <s v="2021-01-24 15:01:43"/>
    <x v="2"/>
    <n v="2303.35"/>
    <b v="1"/>
    <b v="0"/>
    <b v="1"/>
  </r>
  <r>
    <s v="2021-01-26 21:13:26"/>
    <x v="4"/>
    <n v="2366.7800000000002"/>
    <b v="1"/>
    <b v="0"/>
    <b v="1"/>
  </r>
  <r>
    <s v="2021-01-23 14:29:42"/>
    <x v="1"/>
    <n v="1050"/>
    <b v="1"/>
    <b v="0"/>
    <b v="0"/>
  </r>
  <r>
    <s v="2021-01-19 15:44:16"/>
    <x v="4"/>
    <n v="1895.06"/>
    <b v="0"/>
    <b v="0"/>
    <b v="0"/>
  </r>
  <r>
    <s v="2021-01-30 16:55:47"/>
    <x v="1"/>
    <n v="788.89"/>
    <b v="0"/>
    <b v="0"/>
    <b v="0"/>
  </r>
  <r>
    <s v="2021-01-29 08:18:54"/>
    <x v="3"/>
    <n v="2354.12"/>
    <b v="0"/>
    <b v="0"/>
    <b v="0"/>
  </r>
  <r>
    <s v="2021-01-19 17:17:15"/>
    <x v="4"/>
    <n v="20981.72"/>
    <b v="0"/>
    <b v="0"/>
    <b v="0"/>
  </r>
  <r>
    <s v="2021-01-16 13:06:25"/>
    <x v="1"/>
    <n v="1715.42"/>
    <b v="0"/>
    <b v="0"/>
    <b v="0"/>
  </r>
  <r>
    <s v="2021-01-22 06:25:25"/>
    <x v="3"/>
    <n v="10321.65"/>
    <b v="0"/>
    <b v="0"/>
    <b v="0"/>
  </r>
  <r>
    <s v="2021-01-14 13:22:25"/>
    <x v="6"/>
    <n v="8042.15"/>
    <b v="0"/>
    <b v="0"/>
    <b v="0"/>
  </r>
  <r>
    <s v="2021-01-02 14:38:49"/>
    <x v="1"/>
    <n v="0"/>
    <b v="0"/>
    <b v="0"/>
    <b v="0"/>
  </r>
  <r>
    <s v="2021-01-27 12:11:42"/>
    <x v="0"/>
    <n v="1187.28"/>
    <b v="0"/>
    <b v="0"/>
    <b v="1"/>
  </r>
  <r>
    <s v="2021-01-14 16:40:11"/>
    <x v="6"/>
    <n v="1703.68"/>
    <b v="1"/>
    <b v="0"/>
    <b v="1"/>
  </r>
  <r>
    <s v="2021-01-31 16:10:17"/>
    <x v="2"/>
    <n v="1609.79"/>
    <b v="1"/>
    <b v="0"/>
    <b v="0"/>
  </r>
  <r>
    <s v="2021-01-18 21:19:17"/>
    <x v="5"/>
    <n v="705.57"/>
    <b v="0"/>
    <b v="0"/>
    <b v="1"/>
  </r>
  <r>
    <s v="2021-01-05 23:05:01"/>
    <x v="4"/>
    <n v="634.19000000000005"/>
    <b v="1"/>
    <b v="0"/>
    <b v="1"/>
  </r>
  <r>
    <s v="2021-01-25 18:11:22"/>
    <x v="5"/>
    <n v="1960.3"/>
    <b v="1"/>
    <b v="0"/>
    <b v="0"/>
  </r>
  <r>
    <s v="2021-01-10 21:07:35"/>
    <x v="2"/>
    <n v="3128.1"/>
    <b v="0"/>
    <b v="0"/>
    <b v="1"/>
  </r>
  <r>
    <s v="2021-01-15 15:39:07"/>
    <x v="3"/>
    <n v="2384.15"/>
    <b v="1"/>
    <b v="0"/>
    <b v="0"/>
  </r>
  <r>
    <s v="2021-01-16 02:14:34"/>
    <x v="1"/>
    <n v="1491.15"/>
    <b v="0"/>
    <b v="0"/>
    <b v="1"/>
  </r>
  <r>
    <s v="2021-01-05 19:14:58"/>
    <x v="4"/>
    <n v="1020.73"/>
    <b v="1"/>
    <b v="0"/>
    <b v="1"/>
  </r>
  <r>
    <s v="2021-01-20 13:42:57"/>
    <x v="0"/>
    <n v="2690"/>
    <b v="1"/>
    <b v="0"/>
    <b v="0"/>
  </r>
  <r>
    <s v="2021-01-16 00:48:12"/>
    <x v="1"/>
    <n v="9030.5300000000007"/>
    <b v="0"/>
    <b v="0"/>
    <b v="1"/>
  </r>
  <r>
    <s v="2021-01-27 08:20:58"/>
    <x v="0"/>
    <n v="1926.33"/>
    <b v="1"/>
    <b v="0"/>
    <b v="0"/>
  </r>
  <r>
    <s v="2021-01-19 17:45:32"/>
    <x v="4"/>
    <n v="3416.96"/>
    <b v="0"/>
    <b v="0"/>
    <b v="0"/>
  </r>
  <r>
    <s v="2021-01-14 17:44:29"/>
    <x v="6"/>
    <n v="917.84"/>
    <b v="0"/>
    <b v="0"/>
    <b v="0"/>
  </r>
  <r>
    <s v="2021-01-02 14:38:34"/>
    <x v="1"/>
    <n v="17970"/>
    <b v="0"/>
    <b v="0"/>
    <b v="0"/>
  </r>
  <r>
    <s v="2021-01-20 12:47:38"/>
    <x v="0"/>
    <n v="483.21"/>
    <b v="0"/>
    <b v="0"/>
    <b v="0"/>
  </r>
  <r>
    <s v="2021-01-25 21:00:52"/>
    <x v="5"/>
    <n v="2828.06"/>
    <b v="0"/>
    <b v="0"/>
    <b v="0"/>
  </r>
  <r>
    <s v="2021-01-16 08:52:35"/>
    <x v="1"/>
    <n v="809.01"/>
    <b v="0"/>
    <b v="0"/>
    <b v="0"/>
  </r>
  <r>
    <s v="2021-01-20 15:39:00"/>
    <x v="0"/>
    <n v="779.38"/>
    <b v="0"/>
    <b v="0"/>
    <b v="1"/>
  </r>
  <r>
    <s v="2021-01-04 08:45:45"/>
    <x v="5"/>
    <n v="555.97"/>
    <b v="1"/>
    <b v="0"/>
    <b v="0"/>
  </r>
  <r>
    <s v="2021-01-01 16:07:41"/>
    <x v="3"/>
    <n v="1813.44"/>
    <b v="0"/>
    <b v="0"/>
    <b v="1"/>
  </r>
  <r>
    <s v="2021-01-21 07:47:27"/>
    <x v="6"/>
    <n v="0"/>
    <b v="1"/>
    <b v="0"/>
    <b v="1"/>
  </r>
  <r>
    <s v="2021-01-27 11:56:23"/>
    <x v="0"/>
    <n v="767.65"/>
    <b v="1"/>
    <b v="0"/>
    <b v="1"/>
  </r>
  <r>
    <s v="2021-01-30 04:26:40"/>
    <x v="1"/>
    <n v="4056.64"/>
    <b v="1"/>
    <b v="0"/>
    <b v="0"/>
  </r>
  <r>
    <s v="2021-01-29 11:11:21"/>
    <x v="3"/>
    <n v="1632.87"/>
    <b v="0"/>
    <b v="0"/>
    <b v="0"/>
  </r>
  <r>
    <s v="2021-01-02 12:21:02"/>
    <x v="1"/>
    <n v="7800.7"/>
    <b v="0"/>
    <b v="0"/>
    <b v="0"/>
  </r>
  <r>
    <s v="2021-01-30 16:01:11"/>
    <x v="1"/>
    <n v="284.02999999999997"/>
    <b v="0"/>
    <b v="0"/>
    <b v="0"/>
  </r>
  <r>
    <s v="2021-01-25 16:36:12"/>
    <x v="5"/>
    <n v="1969.78"/>
    <b v="0"/>
    <b v="0"/>
    <b v="1"/>
  </r>
  <r>
    <s v="2021-01-26 20:54:51"/>
    <x v="4"/>
    <n v="1206.3699999999999"/>
    <b v="1"/>
    <b v="0"/>
    <b v="1"/>
  </r>
  <r>
    <s v="2021-01-21 11:47:55"/>
    <x v="6"/>
    <n v="9940"/>
    <b v="1"/>
    <b v="0"/>
    <b v="1"/>
  </r>
  <r>
    <s v="2021-01-09 14:26:28"/>
    <x v="1"/>
    <n v="503.99"/>
    <b v="1"/>
    <b v="0"/>
    <b v="0"/>
  </r>
  <r>
    <s v="2021-01-23 13:13:11"/>
    <x v="1"/>
    <n v="3449.98"/>
    <b v="0"/>
    <b v="0"/>
    <b v="0"/>
  </r>
  <r>
    <s v="2021-01-22 21:00:57"/>
    <x v="3"/>
    <n v="2799.9"/>
    <b v="0"/>
    <b v="0"/>
    <b v="0"/>
  </r>
  <r>
    <s v="2021-01-25 18:35:09"/>
    <x v="5"/>
    <n v="0"/>
    <b v="0"/>
    <b v="0"/>
    <b v="1"/>
  </r>
  <r>
    <s v="2021-01-13 16:47:16"/>
    <x v="0"/>
    <n v="3519.33"/>
    <b v="1"/>
    <b v="0"/>
    <b v="1"/>
  </r>
  <r>
    <s v="2021-01-20 15:57:20"/>
    <x v="0"/>
    <n v="0"/>
    <b v="1"/>
    <b v="0"/>
    <b v="0"/>
  </r>
  <r>
    <s v="2021-01-26 08:01:47"/>
    <x v="4"/>
    <n v="0"/>
    <b v="0"/>
    <b v="0"/>
    <b v="0"/>
  </r>
  <r>
    <s v="2021-01-23 15:10:34"/>
    <x v="1"/>
    <n v="5107.83"/>
    <b v="0"/>
    <b v="0"/>
    <b v="1"/>
  </r>
  <r>
    <s v="2021-01-24 16:08:56"/>
    <x v="2"/>
    <n v="1544.27"/>
    <b v="1"/>
    <b v="0"/>
    <b v="0"/>
  </r>
  <r>
    <s v="2021-01-30 14:19:39"/>
    <x v="1"/>
    <n v="372.12"/>
    <b v="0"/>
    <b v="0"/>
    <b v="0"/>
  </r>
  <r>
    <s v="2021-01-10 22:44:18"/>
    <x v="2"/>
    <n v="2395.39"/>
    <b v="0"/>
    <b v="0"/>
    <b v="0"/>
  </r>
  <r>
    <s v="2021-01-29 13:09:43"/>
    <x v="3"/>
    <n v="1494.69"/>
    <b v="0"/>
    <b v="0"/>
    <b v="1"/>
  </r>
  <r>
    <s v="2021-01-25 05:42:51"/>
    <x v="5"/>
    <n v="6132.34"/>
    <b v="1"/>
    <b v="0"/>
    <b v="0"/>
  </r>
  <r>
    <s v="2021-01-01 06:17:53"/>
    <x v="3"/>
    <n v="4664.21"/>
    <b v="0"/>
    <b v="0"/>
    <b v="0"/>
  </r>
  <r>
    <s v="2021-01-21 07:54:14"/>
    <x v="6"/>
    <n v="0"/>
    <b v="0"/>
    <b v="0"/>
    <b v="0"/>
  </r>
  <r>
    <s v="2021-01-12 05:30:45"/>
    <x v="4"/>
    <n v="0"/>
    <b v="0"/>
    <b v="0"/>
    <b v="1"/>
  </r>
  <r>
    <s v="2021-01-13 17:54:53"/>
    <x v="0"/>
    <n v="2700.69"/>
    <b v="1"/>
    <b v="0"/>
    <b v="0"/>
  </r>
  <r>
    <s v="2021-01-23 08:27:41"/>
    <x v="1"/>
    <n v="1540.25"/>
    <b v="0"/>
    <b v="0"/>
    <b v="0"/>
  </r>
  <r>
    <s v="2021-01-31 20:53:40"/>
    <x v="2"/>
    <n v="88.24"/>
    <b v="0"/>
    <b v="0"/>
    <b v="0"/>
  </r>
  <r>
    <s v="2021-01-23 15:15:23"/>
    <x v="1"/>
    <n v="967.55"/>
    <b v="0"/>
    <b v="0"/>
    <b v="1"/>
  </r>
  <r>
    <s v="2021-01-29 07:55:39"/>
    <x v="3"/>
    <n v="810.72"/>
    <b v="1"/>
    <b v="0"/>
    <b v="1"/>
  </r>
  <r>
    <s v="2021-01-20 18:10:11"/>
    <x v="0"/>
    <n v="966.05"/>
    <b v="1"/>
    <b v="0"/>
    <b v="0"/>
  </r>
  <r>
    <s v="2021-01-27 08:26:27"/>
    <x v="0"/>
    <n v="4156.92"/>
    <b v="0"/>
    <b v="0"/>
    <b v="0"/>
  </r>
  <r>
    <s v="2021-01-28 17:37:45"/>
    <x v="6"/>
    <n v="4600"/>
    <b v="0"/>
    <b v="0"/>
    <b v="1"/>
  </r>
  <r>
    <s v="2021-01-31 09:48:59"/>
    <x v="2"/>
    <n v="17998.47"/>
    <b v="1"/>
    <b v="0"/>
    <b v="1"/>
  </r>
  <r>
    <s v="2021-01-14 19:14:14"/>
    <x v="6"/>
    <n v="0"/>
    <b v="1"/>
    <b v="0"/>
    <b v="0"/>
  </r>
  <r>
    <s v="2021-01-19 15:50:26"/>
    <x v="4"/>
    <n v="1862.77"/>
    <b v="0"/>
    <b v="0"/>
    <b v="0"/>
  </r>
  <r>
    <s v="2021-01-25 16:16:14"/>
    <x v="5"/>
    <n v="0"/>
    <b v="0"/>
    <b v="0"/>
    <b v="0"/>
  </r>
  <r>
    <s v="2021-01-09 16:51:30"/>
    <x v="1"/>
    <n v="2165.4299999999998"/>
    <b v="0"/>
    <b v="0"/>
    <b v="0"/>
  </r>
  <r>
    <s v="2021-01-14 11:57:27"/>
    <x v="6"/>
    <n v="1153.19"/>
    <b v="0"/>
    <b v="0"/>
    <b v="0"/>
  </r>
  <r>
    <s v="2021-01-04 15:07:47"/>
    <x v="5"/>
    <n v="532.89"/>
    <b v="0"/>
    <b v="0"/>
    <b v="1"/>
  </r>
  <r>
    <s v="2021-01-31 11:36:21"/>
    <x v="2"/>
    <n v="1650.33"/>
    <b v="1"/>
    <b v="0"/>
    <b v="1"/>
  </r>
  <r>
    <s v="2021-01-18 08:55:36"/>
    <x v="5"/>
    <n v="762.53"/>
    <b v="1"/>
    <b v="0"/>
    <b v="0"/>
  </r>
  <r>
    <s v="2021-01-25 18:39:06"/>
    <x v="5"/>
    <n v="0"/>
    <b v="0"/>
    <b v="0"/>
    <b v="0"/>
  </r>
  <r>
    <s v="2021-01-14 07:14:03"/>
    <x v="6"/>
    <n v="1529.64"/>
    <b v="0"/>
    <b v="0"/>
    <b v="0"/>
  </r>
  <r>
    <s v="2021-01-15 08:56:16"/>
    <x v="3"/>
    <n v="385.13"/>
    <b v="0"/>
    <b v="0"/>
    <b v="0"/>
  </r>
  <r>
    <s v="2021-01-14 13:25:41"/>
    <x v="6"/>
    <n v="2610.96"/>
    <b v="0"/>
    <b v="0"/>
    <b v="0"/>
  </r>
  <r>
    <s v="2021-01-15 10:26:06"/>
    <x v="3"/>
    <n v="2501"/>
    <b v="0"/>
    <b v="0"/>
    <b v="0"/>
  </r>
  <r>
    <s v="2021-01-25 16:17:17"/>
    <x v="5"/>
    <n v="793.57"/>
    <b v="0"/>
    <b v="0"/>
    <b v="1"/>
  </r>
  <r>
    <s v="2021-01-30 02:08:44"/>
    <x v="1"/>
    <n v="5151.6099999999997"/>
    <b v="1"/>
    <b v="0"/>
    <b v="1"/>
  </r>
  <r>
    <s v="2021-01-06 15:37:46"/>
    <x v="0"/>
    <n v="823.49"/>
    <b v="0"/>
    <b v="1"/>
    <b v="0"/>
  </r>
  <r>
    <s v="2021-01-10 18:15:58"/>
    <x v="2"/>
    <n v="1604.63"/>
    <b v="0"/>
    <b v="0"/>
    <b v="0"/>
  </r>
  <r>
    <s v="2021-01-11 21:37:55"/>
    <x v="5"/>
    <n v="2287.29"/>
    <b v="0"/>
    <b v="0"/>
    <b v="0"/>
  </r>
  <r>
    <s v="2021-01-11 20:06:47"/>
    <x v="5"/>
    <n v="1697.45"/>
    <b v="0"/>
    <b v="0"/>
    <b v="0"/>
  </r>
  <r>
    <s v="2021-01-16 10:45:56"/>
    <x v="1"/>
    <n v="2260.98"/>
    <b v="0"/>
    <b v="0"/>
    <b v="1"/>
  </r>
  <r>
    <s v="2021-01-04 08:30:42"/>
    <x v="5"/>
    <n v="1437.77"/>
    <b v="1"/>
    <b v="0"/>
    <b v="0"/>
  </r>
  <r>
    <s v="2021-01-21 08:16:23"/>
    <x v="6"/>
    <n v="979"/>
    <b v="0"/>
    <b v="0"/>
    <b v="0"/>
  </r>
  <r>
    <s v="2021-01-29 23:03:58"/>
    <x v="3"/>
    <n v="563.62"/>
    <b v="0"/>
    <b v="0"/>
    <b v="0"/>
  </r>
  <r>
    <s v="2021-01-05 00:03:58"/>
    <x v="4"/>
    <n v="2678.73"/>
    <b v="0"/>
    <b v="0"/>
    <b v="1"/>
  </r>
  <r>
    <s v="2021-01-24 11:46:14"/>
    <x v="2"/>
    <n v="0"/>
    <b v="0"/>
    <b v="1"/>
    <b v="0"/>
  </r>
  <r>
    <s v="2021-01-18 09:44:01"/>
    <x v="5"/>
    <n v="1968.55"/>
    <b v="0"/>
    <b v="0"/>
    <b v="0"/>
  </r>
  <r>
    <s v="2021-01-23 09:48:58"/>
    <x v="1"/>
    <n v="1125.83"/>
    <b v="0"/>
    <b v="0"/>
    <b v="0"/>
  </r>
  <r>
    <s v="2021-01-27 15:40:42"/>
    <x v="0"/>
    <n v="27169.72"/>
    <b v="0"/>
    <b v="0"/>
    <b v="1"/>
  </r>
  <r>
    <s v="2021-01-10 10:00:40"/>
    <x v="2"/>
    <n v="3112.82"/>
    <b v="1"/>
    <b v="0"/>
    <b v="0"/>
  </r>
  <r>
    <s v="2021-01-27 08:03:24"/>
    <x v="0"/>
    <n v="806.81"/>
    <b v="0"/>
    <b v="0"/>
    <b v="1"/>
  </r>
  <r>
    <s v="2021-01-18 16:44:40"/>
    <x v="5"/>
    <n v="2298.89"/>
    <b v="1"/>
    <b v="0"/>
    <b v="0"/>
  </r>
  <r>
    <s v="2021-01-02 12:10:46"/>
    <x v="1"/>
    <n v="0"/>
    <b v="0"/>
    <b v="0"/>
    <b v="0"/>
  </r>
  <r>
    <s v="2021-01-31 00:16:49"/>
    <x v="2"/>
    <n v="6687.35"/>
    <b v="0"/>
    <b v="0"/>
    <b v="1"/>
  </r>
  <r>
    <s v="2021-01-15 08:57:44"/>
    <x v="3"/>
    <n v="3266.56"/>
    <b v="1"/>
    <b v="0"/>
    <b v="0"/>
  </r>
  <r>
    <s v="2021-01-14 12:24:56"/>
    <x v="6"/>
    <n v="3203.73"/>
    <b v="0"/>
    <b v="0"/>
    <b v="1"/>
  </r>
  <r>
    <s v="2021-01-11 17:46:58"/>
    <x v="5"/>
    <n v="1063.92"/>
    <b v="1"/>
    <b v="0"/>
    <b v="0"/>
  </r>
  <r>
    <s v="2021-01-25 18:23:10"/>
    <x v="5"/>
    <n v="2180.77"/>
    <b v="0"/>
    <b v="0"/>
    <b v="1"/>
  </r>
  <r>
    <s v="2021-01-22 10:06:49"/>
    <x v="3"/>
    <n v="1288.23"/>
    <b v="1"/>
    <b v="0"/>
    <b v="1"/>
  </r>
  <r>
    <s v="2021-01-24 10:40:59"/>
    <x v="2"/>
    <n v="0"/>
    <b v="1"/>
    <b v="0"/>
    <b v="1"/>
  </r>
  <r>
    <s v="2021-01-26 14:34:44"/>
    <x v="4"/>
    <n v="1248.32"/>
    <b v="1"/>
    <b v="0"/>
    <b v="0"/>
  </r>
  <r>
    <s v="2021-01-20 19:52:33"/>
    <x v="0"/>
    <n v="1132.26"/>
    <b v="0"/>
    <b v="0"/>
    <b v="0"/>
  </r>
  <r>
    <s v="2021-01-12 14:59:19"/>
    <x v="4"/>
    <n v="841.54"/>
    <b v="0"/>
    <b v="0"/>
    <b v="0"/>
  </r>
  <r>
    <s v="2021-01-08 10:43:37"/>
    <x v="3"/>
    <n v="712.41"/>
    <b v="0"/>
    <b v="0"/>
    <b v="1"/>
  </r>
  <r>
    <s v="2021-01-27 07:29:38"/>
    <x v="0"/>
    <n v="526.57000000000005"/>
    <b v="1"/>
    <b v="0"/>
    <b v="0"/>
  </r>
  <r>
    <s v="2021-01-28 08:59:48"/>
    <x v="6"/>
    <n v="2492.8200000000002"/>
    <b v="0"/>
    <b v="0"/>
    <b v="0"/>
  </r>
  <r>
    <s v="2021-01-21 11:11:06"/>
    <x v="6"/>
    <n v="3645.38"/>
    <b v="0"/>
    <b v="0"/>
    <b v="0"/>
  </r>
  <r>
    <s v="2021-01-19 09:17:23"/>
    <x v="4"/>
    <n v="1159.44"/>
    <b v="0"/>
    <b v="0"/>
    <b v="0"/>
  </r>
  <r>
    <s v="2021-01-22 18:15:55"/>
    <x v="3"/>
    <n v="8467.5"/>
    <b v="0"/>
    <b v="0"/>
    <b v="1"/>
  </r>
  <r>
    <s v="2021-01-25 14:01:45"/>
    <x v="5"/>
    <n v="0"/>
    <b v="1"/>
    <b v="0"/>
    <b v="0"/>
  </r>
  <r>
    <s v="2021-01-22 08:49:51"/>
    <x v="3"/>
    <n v="1213.7"/>
    <b v="0"/>
    <b v="0"/>
    <b v="1"/>
  </r>
  <r>
    <s v="2021-01-20 09:19:37"/>
    <x v="0"/>
    <n v="898.74"/>
    <b v="1"/>
    <b v="0"/>
    <b v="0"/>
  </r>
  <r>
    <s v="2021-01-19 20:05:46"/>
    <x v="4"/>
    <n v="1544.33"/>
    <b v="0"/>
    <b v="0"/>
    <b v="0"/>
  </r>
  <r>
    <s v="2021-01-31 01:32:37"/>
    <x v="2"/>
    <n v="6160"/>
    <b v="0"/>
    <b v="0"/>
    <b v="0"/>
  </r>
  <r>
    <s v="2021-01-22 17:27:28"/>
    <x v="3"/>
    <n v="1340.28"/>
    <b v="0"/>
    <b v="0"/>
    <b v="0"/>
  </r>
  <r>
    <s v="2021-01-29 09:06:39"/>
    <x v="3"/>
    <n v="2793.65"/>
    <b v="0"/>
    <b v="0"/>
    <b v="1"/>
  </r>
  <r>
    <s v="2021-01-30 17:06:09"/>
    <x v="1"/>
    <n v="8501.94"/>
    <b v="1"/>
    <b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2021-01-20 17:42:11"/>
    <x v="0"/>
    <n v="2282.4"/>
    <b v="0"/>
    <x v="0"/>
  </r>
  <r>
    <s v="2021-01-02 11:37:23"/>
    <x v="1"/>
    <n v="0"/>
    <b v="1"/>
    <x v="0"/>
  </r>
  <r>
    <s v="2021-01-30 13:52:33"/>
    <x v="1"/>
    <n v="584.73"/>
    <b v="0"/>
    <x v="1"/>
  </r>
  <r>
    <s v="2021-01-24 02:53:28"/>
    <x v="2"/>
    <n v="6972.26"/>
    <b v="0"/>
    <x v="1"/>
  </r>
  <r>
    <s v="2021-01-20 18:29:51"/>
    <x v="0"/>
    <n v="1369.97"/>
    <b v="1"/>
    <x v="0"/>
  </r>
  <r>
    <s v="2021-01-29 12:39:33"/>
    <x v="3"/>
    <n v="0"/>
    <b v="0"/>
    <x v="0"/>
  </r>
  <r>
    <s v="2021-01-20 12:52:59"/>
    <x v="0"/>
    <n v="1008.44"/>
    <b v="0"/>
    <x v="1"/>
  </r>
  <r>
    <s v="2021-01-05 21:34:41"/>
    <x v="4"/>
    <n v="1245.05"/>
    <b v="0"/>
    <x v="1"/>
  </r>
  <r>
    <s v="2021-01-06 18:06:46"/>
    <x v="0"/>
    <n v="518.17999999999995"/>
    <b v="0"/>
    <x v="1"/>
  </r>
  <r>
    <s v="2021-01-31 18:38:11"/>
    <x v="2"/>
    <n v="2507.7800000000002"/>
    <b v="0"/>
    <x v="1"/>
  </r>
  <r>
    <s v="2021-01-17 18:24:09"/>
    <x v="2"/>
    <n v="996.77"/>
    <b v="1"/>
    <x v="0"/>
  </r>
  <r>
    <s v="2021-01-20 22:01:15"/>
    <x v="0"/>
    <n v="1776.32"/>
    <b v="1"/>
    <x v="0"/>
  </r>
  <r>
    <s v="2021-01-10 16:39:47"/>
    <x v="2"/>
    <n v="1521.69"/>
    <b v="1"/>
    <x v="0"/>
  </r>
  <r>
    <s v="2021-01-24 11:25:57"/>
    <x v="2"/>
    <n v="0"/>
    <b v="0"/>
    <x v="1"/>
  </r>
  <r>
    <s v="2021-01-31 14:41:28"/>
    <x v="2"/>
    <n v="14404.85"/>
    <b v="0"/>
    <x v="1"/>
  </r>
  <r>
    <s v="2021-01-06 14:57:16"/>
    <x v="0"/>
    <n v="7841.49"/>
    <b v="1"/>
    <x v="0"/>
  </r>
  <r>
    <s v="2021-01-16 21:12:20"/>
    <x v="1"/>
    <n v="995.86"/>
    <b v="0"/>
    <x v="1"/>
  </r>
  <r>
    <s v="2021-01-25 13:54:47"/>
    <x v="5"/>
    <n v="1522.75"/>
    <b v="0"/>
    <x v="1"/>
  </r>
  <r>
    <s v="2021-01-14 19:00:19"/>
    <x v="6"/>
    <n v="3070.52"/>
    <b v="0"/>
    <x v="1"/>
  </r>
  <r>
    <s v="2021-01-24 16:40:32"/>
    <x v="2"/>
    <n v="5270"/>
    <b v="1"/>
    <x v="0"/>
  </r>
  <r>
    <s v="2021-01-31 20:17:43"/>
    <x v="2"/>
    <n v="1962.42"/>
    <b v="1"/>
    <x v="0"/>
  </r>
  <r>
    <s v="2021-01-22 18:50:02"/>
    <x v="3"/>
    <n v="0"/>
    <b v="0"/>
    <x v="1"/>
  </r>
  <r>
    <s v="2021-01-25 19:19:12"/>
    <x v="5"/>
    <n v="23027.95"/>
    <b v="0"/>
    <x v="1"/>
  </r>
  <r>
    <s v="2021-01-09 22:51:48"/>
    <x v="1"/>
    <n v="4664.55"/>
    <b v="1"/>
    <x v="0"/>
  </r>
  <r>
    <s v="2021-01-25 02:43:23"/>
    <x v="5"/>
    <n v="4713.1099999999997"/>
    <b v="1"/>
    <x v="0"/>
  </r>
  <r>
    <s v="2021-01-01 00:00:10"/>
    <x v="3"/>
    <n v="3092.16"/>
    <b v="0"/>
    <x v="0"/>
  </r>
  <r>
    <s v="2021-01-13 09:57:33"/>
    <x v="0"/>
    <n v="1643.38"/>
    <b v="0"/>
    <x v="1"/>
  </r>
  <r>
    <s v="2021-01-26 15:28:41"/>
    <x v="4"/>
    <n v="1758.85"/>
    <b v="0"/>
    <x v="1"/>
  </r>
  <r>
    <s v="2021-01-29 18:15:38"/>
    <x v="3"/>
    <n v="1170.04"/>
    <b v="1"/>
    <x v="0"/>
  </r>
  <r>
    <s v="2021-01-25 07:24:12"/>
    <x v="5"/>
    <n v="1796.69"/>
    <b v="1"/>
    <x v="0"/>
  </r>
  <r>
    <s v="2021-01-31 21:57:32"/>
    <x v="2"/>
    <n v="11313.37"/>
    <b v="1"/>
    <x v="0"/>
  </r>
  <r>
    <s v="2021-01-27 21:11:14"/>
    <x v="0"/>
    <n v="1721.99"/>
    <b v="0"/>
    <x v="1"/>
  </r>
  <r>
    <s v="2021-01-26 07:48:00"/>
    <x v="4"/>
    <n v="431.04"/>
    <b v="1"/>
    <x v="0"/>
  </r>
  <r>
    <s v="2021-01-27 00:05:52"/>
    <x v="0"/>
    <n v="5573.72"/>
    <b v="1"/>
    <x v="0"/>
  </r>
  <r>
    <s v="2021-01-05 16:49:56"/>
    <x v="4"/>
    <n v="2393.5"/>
    <b v="1"/>
    <x v="0"/>
  </r>
  <r>
    <s v="2021-01-05 09:41:58"/>
    <x v="4"/>
    <n v="726.4"/>
    <b v="0"/>
    <x v="1"/>
  </r>
  <r>
    <s v="2021-01-09 12:11:58"/>
    <x v="1"/>
    <n v="3253.38"/>
    <b v="0"/>
    <x v="1"/>
  </r>
  <r>
    <s v="2021-01-04 15:54:54"/>
    <x v="5"/>
    <n v="800.99"/>
    <b v="0"/>
    <x v="1"/>
  </r>
  <r>
    <s v="2021-01-12 18:55:57"/>
    <x v="4"/>
    <n v="1016.45"/>
    <b v="1"/>
    <x v="0"/>
  </r>
  <r>
    <s v="2021-01-25 21:25:19"/>
    <x v="5"/>
    <n v="5897.41"/>
    <b v="1"/>
    <x v="0"/>
  </r>
  <r>
    <s v="2021-01-31 16:25:01"/>
    <x v="2"/>
    <n v="5752.02"/>
    <b v="0"/>
    <x v="1"/>
  </r>
  <r>
    <s v="2021-01-20 23:47:03"/>
    <x v="0"/>
    <n v="5158.63"/>
    <b v="0"/>
    <x v="1"/>
  </r>
  <r>
    <s v="2021-01-24 14:18:10"/>
    <x v="2"/>
    <n v="5986.63"/>
    <b v="0"/>
    <x v="1"/>
  </r>
  <r>
    <s v="2021-01-20 11:34:30"/>
    <x v="0"/>
    <n v="0"/>
    <b v="1"/>
    <x v="0"/>
  </r>
  <r>
    <s v="2021-01-19 12:34:31"/>
    <x v="4"/>
    <n v="932.19"/>
    <b v="1"/>
    <x v="0"/>
  </r>
  <r>
    <s v="2021-01-18 06:48:27"/>
    <x v="5"/>
    <n v="686.9"/>
    <b v="0"/>
    <x v="1"/>
  </r>
  <r>
    <s v="2021-01-16 01:46:24"/>
    <x v="1"/>
    <n v="1090.92"/>
    <b v="1"/>
    <x v="0"/>
  </r>
  <r>
    <s v="2021-01-16 14:16:07"/>
    <x v="1"/>
    <n v="18450.53"/>
    <b v="0"/>
    <x v="1"/>
  </r>
  <r>
    <s v="2021-01-17 16:53:08"/>
    <x v="2"/>
    <n v="3290.55"/>
    <b v="0"/>
    <x v="1"/>
  </r>
  <r>
    <s v="2021-01-27 17:39:41"/>
    <x v="0"/>
    <n v="3413.62"/>
    <b v="0"/>
    <x v="1"/>
  </r>
  <r>
    <s v="2021-01-26 21:55:24"/>
    <x v="4"/>
    <n v="11094.5"/>
    <b v="0"/>
    <x v="1"/>
  </r>
  <r>
    <s v="2021-01-22 20:05:36"/>
    <x v="3"/>
    <n v="2156.4699999999998"/>
    <b v="0"/>
    <x v="1"/>
  </r>
  <r>
    <s v="2021-01-14 10:53:26"/>
    <x v="6"/>
    <n v="526.54999999999995"/>
    <b v="0"/>
    <x v="1"/>
  </r>
  <r>
    <s v="2021-01-23 14:06:12"/>
    <x v="1"/>
    <n v="0"/>
    <b v="0"/>
    <x v="1"/>
  </r>
  <r>
    <s v="2021-01-19 21:02:41"/>
    <x v="4"/>
    <n v="1285.57"/>
    <b v="0"/>
    <x v="1"/>
  </r>
  <r>
    <s v="2021-01-24 08:40:03"/>
    <x v="2"/>
    <n v="1385.65"/>
    <b v="1"/>
    <x v="0"/>
  </r>
  <r>
    <s v="2021-01-27 17:41:16"/>
    <x v="0"/>
    <n v="2108.48"/>
    <b v="1"/>
    <x v="0"/>
  </r>
  <r>
    <s v="2021-01-25 00:05:12"/>
    <x v="5"/>
    <n v="3769.53"/>
    <b v="0"/>
    <x v="1"/>
  </r>
  <r>
    <s v="2021-01-24 17:52:44"/>
    <x v="2"/>
    <n v="12020.43"/>
    <b v="0"/>
    <x v="1"/>
  </r>
  <r>
    <s v="2021-01-25 09:56:06"/>
    <x v="5"/>
    <n v="966.9"/>
    <b v="0"/>
    <x v="1"/>
  </r>
  <r>
    <s v="2021-01-14 23:07:41"/>
    <x v="6"/>
    <n v="0"/>
    <b v="1"/>
    <x v="0"/>
  </r>
  <r>
    <s v="2021-01-30 19:27:48"/>
    <x v="1"/>
    <n v="7783.03"/>
    <b v="0"/>
    <x v="1"/>
  </r>
  <r>
    <s v="2021-01-22 17:54:32"/>
    <x v="3"/>
    <n v="352.87"/>
    <b v="0"/>
    <x v="1"/>
  </r>
  <r>
    <s v="2021-01-20 21:47:12"/>
    <x v="0"/>
    <n v="1441.58"/>
    <b v="0"/>
    <x v="1"/>
  </r>
  <r>
    <s v="2021-01-10 03:36:21"/>
    <x v="2"/>
    <n v="776.23"/>
    <b v="0"/>
    <x v="1"/>
  </r>
  <r>
    <s v="2021-01-08 15:12:12"/>
    <x v="3"/>
    <n v="1245.9000000000001"/>
    <b v="1"/>
    <x v="0"/>
  </r>
  <r>
    <s v="2021-01-26 21:19:20"/>
    <x v="4"/>
    <n v="6539.54"/>
    <b v="0"/>
    <x v="1"/>
  </r>
  <r>
    <s v="2021-01-21 11:42:17"/>
    <x v="6"/>
    <n v="1658.35"/>
    <b v="0"/>
    <x v="1"/>
  </r>
  <r>
    <s v="2021-01-24 13:49:20"/>
    <x v="2"/>
    <n v="4446.72"/>
    <b v="0"/>
    <x v="1"/>
  </r>
  <r>
    <s v="2021-01-04 15:03:06"/>
    <x v="5"/>
    <n v="2545.65"/>
    <b v="0"/>
    <x v="1"/>
  </r>
  <r>
    <s v="2021-01-31 13:16:32"/>
    <x v="2"/>
    <n v="1399.41"/>
    <b v="0"/>
    <x v="1"/>
  </r>
  <r>
    <s v="2021-01-05 19:11:48"/>
    <x v="4"/>
    <n v="1200.25"/>
    <b v="1"/>
    <x v="0"/>
  </r>
  <r>
    <s v="2021-01-03 18:08:00"/>
    <x v="2"/>
    <n v="0"/>
    <b v="0"/>
    <x v="1"/>
  </r>
  <r>
    <s v="2021-01-09 12:58:21"/>
    <x v="1"/>
    <n v="1428.25"/>
    <b v="0"/>
    <x v="1"/>
  </r>
  <r>
    <s v="2021-01-05 15:26:08"/>
    <x v="4"/>
    <n v="774.34"/>
    <b v="0"/>
    <x v="1"/>
  </r>
  <r>
    <s v="2021-01-18 19:00:26"/>
    <x v="5"/>
    <n v="1013.51"/>
    <b v="0"/>
    <x v="1"/>
  </r>
  <r>
    <s v="2021-01-25 17:18:52"/>
    <x v="5"/>
    <n v="3827.92"/>
    <b v="0"/>
    <x v="1"/>
  </r>
  <r>
    <s v="2021-01-22 13:03:19"/>
    <x v="3"/>
    <n v="878.16"/>
    <b v="1"/>
    <x v="0"/>
  </r>
  <r>
    <s v="2021-01-23 15:23:51"/>
    <x v="1"/>
    <n v="6136.74"/>
    <b v="1"/>
    <x v="0"/>
  </r>
  <r>
    <s v="2021-01-25 15:31:33"/>
    <x v="5"/>
    <n v="0"/>
    <b v="0"/>
    <x v="1"/>
  </r>
  <r>
    <s v="2021-01-24 18:17:15"/>
    <x v="2"/>
    <n v="1503.45"/>
    <b v="0"/>
    <x v="1"/>
  </r>
  <r>
    <s v="2021-01-16 20:48:58"/>
    <x v="1"/>
    <n v="957.63"/>
    <b v="0"/>
    <x v="1"/>
  </r>
  <r>
    <s v="2021-01-25 21:46:29"/>
    <x v="5"/>
    <n v="2024.97"/>
    <b v="0"/>
    <x v="1"/>
  </r>
  <r>
    <s v="2021-01-23 08:38:35"/>
    <x v="1"/>
    <n v="1799.42"/>
    <b v="0"/>
    <x v="1"/>
  </r>
  <r>
    <s v="2021-01-22 13:11:44"/>
    <x v="3"/>
    <n v="4374.13"/>
    <b v="0"/>
    <x v="1"/>
  </r>
  <r>
    <s v="2021-01-22 23:33:00"/>
    <x v="3"/>
    <n v="2192.37"/>
    <b v="0"/>
    <x v="1"/>
  </r>
  <r>
    <s v="2021-01-01 12:16:08"/>
    <x v="3"/>
    <n v="1490.46"/>
    <b v="0"/>
    <x v="1"/>
  </r>
  <r>
    <s v="2021-01-04 13:49:09"/>
    <x v="5"/>
    <n v="3869.55"/>
    <b v="0"/>
    <x v="1"/>
  </r>
  <r>
    <s v="2021-01-02 15:46:59"/>
    <x v="1"/>
    <n v="0"/>
    <b v="0"/>
    <x v="1"/>
  </r>
  <r>
    <s v="2021-01-25 14:04:56"/>
    <x v="5"/>
    <n v="1698.74"/>
    <b v="1"/>
    <x v="0"/>
  </r>
  <r>
    <s v="2021-01-24 22:08:13"/>
    <x v="2"/>
    <n v="0"/>
    <b v="0"/>
    <x v="1"/>
  </r>
  <r>
    <s v="2021-01-14 20:58:30"/>
    <x v="6"/>
    <n v="1530.63"/>
    <b v="0"/>
    <x v="1"/>
  </r>
  <r>
    <s v="2021-01-09 13:47:04"/>
    <x v="1"/>
    <n v="5149.93"/>
    <b v="0"/>
    <x v="1"/>
  </r>
  <r>
    <s v="2021-01-24 01:46:59"/>
    <x v="2"/>
    <n v="1920"/>
    <b v="0"/>
    <x v="1"/>
  </r>
  <r>
    <s v="2021-01-10 02:51:31"/>
    <x v="2"/>
    <n v="2068.29"/>
    <b v="0"/>
    <x v="1"/>
  </r>
  <r>
    <s v="2021-01-03 15:22:28"/>
    <x v="2"/>
    <n v="921.07"/>
    <b v="0"/>
    <x v="1"/>
  </r>
  <r>
    <s v="2021-01-04 14:08:56"/>
    <x v="5"/>
    <n v="0"/>
    <b v="1"/>
    <x v="0"/>
  </r>
  <r>
    <s v="2021-01-23 17:05:10"/>
    <x v="1"/>
    <n v="5745.07"/>
    <b v="1"/>
    <x v="0"/>
  </r>
  <r>
    <s v="2021-01-20 20:22:05"/>
    <x v="0"/>
    <n v="473.24"/>
    <b v="1"/>
    <x v="0"/>
  </r>
  <r>
    <s v="2021-01-20 11:26:36"/>
    <x v="0"/>
    <n v="916.93"/>
    <b v="0"/>
    <x v="1"/>
  </r>
  <r>
    <s v="2021-01-31 16:35:21"/>
    <x v="2"/>
    <n v="1023.61"/>
    <b v="0"/>
    <x v="1"/>
  </r>
  <r>
    <s v="2021-01-07 19:05:52"/>
    <x v="6"/>
    <n v="1166.08"/>
    <b v="0"/>
    <x v="1"/>
  </r>
  <r>
    <s v="2021-01-16 14:13:56"/>
    <x v="1"/>
    <n v="4231.17"/>
    <b v="0"/>
    <x v="1"/>
  </r>
  <r>
    <s v="2021-01-31 11:46:08"/>
    <x v="2"/>
    <n v="2693.55"/>
    <b v="0"/>
    <x v="1"/>
  </r>
  <r>
    <s v="2021-01-31 15:28:02"/>
    <x v="2"/>
    <n v="14627.93"/>
    <b v="1"/>
    <x v="0"/>
  </r>
  <r>
    <s v="2021-01-24 23:18:00"/>
    <x v="2"/>
    <n v="3233.31"/>
    <b v="1"/>
    <x v="0"/>
  </r>
  <r>
    <s v="2021-01-06 18:46:26"/>
    <x v="0"/>
    <n v="431.2"/>
    <b v="1"/>
    <x v="0"/>
  </r>
  <r>
    <s v="2021-01-20 06:57:53"/>
    <x v="0"/>
    <n v="5953.13"/>
    <b v="0"/>
    <x v="1"/>
  </r>
  <r>
    <s v="2021-01-09 13:21:57"/>
    <x v="1"/>
    <n v="2622.71"/>
    <b v="0"/>
    <x v="1"/>
  </r>
  <r>
    <s v="2021-01-14 16:19:27"/>
    <x v="6"/>
    <n v="473.28"/>
    <b v="0"/>
    <x v="1"/>
  </r>
  <r>
    <s v="2021-01-30 16:16:07"/>
    <x v="1"/>
    <n v="7424.18"/>
    <b v="0"/>
    <x v="1"/>
  </r>
  <r>
    <s v="2021-01-06 08:18:18"/>
    <x v="0"/>
    <n v="693.77"/>
    <b v="0"/>
    <x v="1"/>
  </r>
  <r>
    <s v="2021-01-05 15:13:54"/>
    <x v="4"/>
    <n v="850.66"/>
    <b v="0"/>
    <x v="1"/>
  </r>
  <r>
    <s v="2021-01-16 09:56:21"/>
    <x v="1"/>
    <n v="364.3"/>
    <b v="0"/>
    <x v="1"/>
  </r>
  <r>
    <s v="2021-01-24 15:10:06"/>
    <x v="2"/>
    <n v="1520.19"/>
    <b v="0"/>
    <x v="1"/>
  </r>
  <r>
    <s v="2021-01-31 12:28:29"/>
    <x v="2"/>
    <n v="1605.36"/>
    <b v="0"/>
    <x v="1"/>
  </r>
  <r>
    <s v="2021-01-25 18:07:05"/>
    <x v="5"/>
    <n v="4272.05"/>
    <b v="1"/>
    <x v="0"/>
  </r>
  <r>
    <s v="2021-01-22 13:24:11"/>
    <x v="3"/>
    <n v="5633.27"/>
    <b v="0"/>
    <x v="1"/>
  </r>
  <r>
    <s v="2021-01-20 08:02:44"/>
    <x v="0"/>
    <n v="4100.6499999999996"/>
    <b v="0"/>
    <x v="1"/>
  </r>
  <r>
    <s v="2021-01-22 20:56:12"/>
    <x v="3"/>
    <n v="1680.79"/>
    <b v="1"/>
    <x v="0"/>
  </r>
  <r>
    <s v="2021-01-05 19:26:39"/>
    <x v="4"/>
    <n v="1361.98"/>
    <b v="1"/>
    <x v="0"/>
  </r>
  <r>
    <s v="2021-01-14 09:20:30"/>
    <x v="6"/>
    <n v="681.14"/>
    <b v="0"/>
    <x v="1"/>
  </r>
  <r>
    <s v="2021-01-11 17:16:15"/>
    <x v="5"/>
    <n v="1207.7"/>
    <b v="1"/>
    <x v="0"/>
  </r>
  <r>
    <s v="2021-01-17 14:57:20"/>
    <x v="2"/>
    <n v="7013.1"/>
    <b v="0"/>
    <x v="1"/>
  </r>
  <r>
    <s v="2021-01-28 20:02:36"/>
    <x v="6"/>
    <n v="1231.07"/>
    <b v="0"/>
    <x v="1"/>
  </r>
  <r>
    <s v="2021-01-27 20:31:40"/>
    <x v="0"/>
    <n v="2191.15"/>
    <b v="0"/>
    <x v="1"/>
  </r>
  <r>
    <s v="2021-01-15 17:57:43"/>
    <x v="3"/>
    <n v="1558.38"/>
    <b v="0"/>
    <x v="1"/>
  </r>
  <r>
    <s v="2021-01-04 21:11:31"/>
    <x v="5"/>
    <n v="0"/>
    <b v="1"/>
    <x v="0"/>
  </r>
  <r>
    <s v="2021-01-14 21:10:59"/>
    <x v="6"/>
    <n v="1473.7"/>
    <b v="0"/>
    <x v="1"/>
  </r>
  <r>
    <s v="2021-01-14 11:14:42"/>
    <x v="6"/>
    <n v="2059.6999999999998"/>
    <b v="0"/>
    <x v="1"/>
  </r>
  <r>
    <s v="2021-01-24 13:40:28"/>
    <x v="2"/>
    <n v="5395.09"/>
    <b v="0"/>
    <x v="1"/>
  </r>
  <r>
    <s v="2021-01-07 15:19:21"/>
    <x v="6"/>
    <n v="1550.77"/>
    <b v="1"/>
    <x v="0"/>
  </r>
  <r>
    <s v="2021-01-04 16:19:17"/>
    <x v="5"/>
    <n v="0"/>
    <b v="1"/>
    <x v="0"/>
  </r>
  <r>
    <s v="2021-01-23 14:55:38"/>
    <x v="1"/>
    <n v="1001.9"/>
    <b v="0"/>
    <x v="1"/>
  </r>
  <r>
    <s v="2021-01-20 19:38:31"/>
    <x v="0"/>
    <n v="2270.33"/>
    <b v="0"/>
    <x v="1"/>
  </r>
  <r>
    <s v="2021-01-16 14:16:01"/>
    <x v="1"/>
    <n v="0"/>
    <b v="1"/>
    <x v="0"/>
  </r>
  <r>
    <s v="2021-01-05 21:33:33"/>
    <x v="4"/>
    <n v="310.51"/>
    <b v="1"/>
    <x v="0"/>
  </r>
  <r>
    <s v="2021-01-17 20:30:42"/>
    <x v="2"/>
    <n v="1751.76"/>
    <b v="1"/>
    <x v="0"/>
  </r>
  <r>
    <s v="2021-01-05 09:30:20"/>
    <x v="4"/>
    <n v="1453.9"/>
    <b v="0"/>
    <x v="1"/>
  </r>
  <r>
    <s v="2021-01-01 12:14:28"/>
    <x v="3"/>
    <n v="0"/>
    <b v="0"/>
    <x v="1"/>
  </r>
  <r>
    <s v="2021-01-12 22:20:12"/>
    <x v="4"/>
    <n v="1394.46"/>
    <b v="1"/>
    <x v="0"/>
  </r>
  <r>
    <s v="2021-01-23 19:41:52"/>
    <x v="1"/>
    <n v="7992.85"/>
    <b v="0"/>
    <x v="1"/>
  </r>
  <r>
    <s v="2021-01-28 17:01:19"/>
    <x v="6"/>
    <n v="141.91999999999999"/>
    <b v="0"/>
    <x v="1"/>
  </r>
  <r>
    <s v="2021-01-11 23:01:13"/>
    <x v="5"/>
    <n v="1404.26"/>
    <b v="0"/>
    <x v="1"/>
  </r>
  <r>
    <s v="2021-01-20 09:37:12"/>
    <x v="0"/>
    <n v="1331.69"/>
    <b v="1"/>
    <x v="0"/>
  </r>
  <r>
    <s v="2021-01-14 17:20:33"/>
    <x v="6"/>
    <n v="0"/>
    <b v="0"/>
    <x v="1"/>
  </r>
  <r>
    <s v="2021-01-29 08:42:23"/>
    <x v="3"/>
    <n v="895.08"/>
    <b v="0"/>
    <x v="1"/>
  </r>
  <r>
    <s v="2021-01-30 20:14:48"/>
    <x v="1"/>
    <n v="0"/>
    <b v="0"/>
    <x v="1"/>
  </r>
  <r>
    <s v="2021-01-14 20:56:47"/>
    <x v="6"/>
    <n v="3559.97"/>
    <b v="0"/>
    <x v="1"/>
  </r>
  <r>
    <s v="2021-01-04 16:16:25"/>
    <x v="5"/>
    <n v="0"/>
    <b v="1"/>
    <x v="0"/>
  </r>
  <r>
    <s v="2021-01-24 10:03:34"/>
    <x v="2"/>
    <n v="1134.27"/>
    <b v="0"/>
    <x v="1"/>
  </r>
  <r>
    <s v="2021-01-05 05:52:50"/>
    <x v="4"/>
    <n v="438.75"/>
    <b v="0"/>
    <x v="1"/>
  </r>
  <r>
    <s v="2021-01-21 08:04:05"/>
    <x v="6"/>
    <n v="632.66999999999996"/>
    <b v="0"/>
    <x v="1"/>
  </r>
  <r>
    <s v="2021-01-11 18:59:25"/>
    <x v="5"/>
    <n v="452.68"/>
    <b v="0"/>
    <x v="1"/>
  </r>
  <r>
    <s v="2021-01-20 13:19:02"/>
    <x v="0"/>
    <n v="2566.4899999999998"/>
    <b v="0"/>
    <x v="1"/>
  </r>
  <r>
    <s v="2021-01-22 19:58:44"/>
    <x v="3"/>
    <n v="3198.69"/>
    <b v="1"/>
    <x v="0"/>
  </r>
  <r>
    <s v="2021-01-25 14:02:45"/>
    <x v="5"/>
    <n v="4747.0200000000004"/>
    <b v="1"/>
    <x v="0"/>
  </r>
  <r>
    <s v="2021-01-11 20:26:48"/>
    <x v="5"/>
    <n v="3887.38"/>
    <b v="0"/>
    <x v="1"/>
  </r>
  <r>
    <s v="2021-01-25 08:18:22"/>
    <x v="5"/>
    <n v="1873.71"/>
    <b v="0"/>
    <x v="1"/>
  </r>
  <r>
    <s v="2021-01-16 16:06:36"/>
    <x v="1"/>
    <n v="1004.72"/>
    <b v="1"/>
    <x v="0"/>
  </r>
  <r>
    <s v="2021-01-03 20:14:35"/>
    <x v="2"/>
    <n v="1497.83"/>
    <b v="0"/>
    <x v="1"/>
  </r>
  <r>
    <s v="2021-01-20 20:36:28"/>
    <x v="0"/>
    <n v="1963.83"/>
    <b v="0"/>
    <x v="1"/>
  </r>
  <r>
    <s v="2021-01-15 08:19:08"/>
    <x v="3"/>
    <n v="843.41"/>
    <b v="1"/>
    <x v="0"/>
  </r>
  <r>
    <s v="2021-01-17 00:29:37"/>
    <x v="2"/>
    <n v="1327.26"/>
    <b v="0"/>
    <x v="1"/>
  </r>
  <r>
    <s v="2021-01-24 11:53:21"/>
    <x v="2"/>
    <n v="7281.86"/>
    <b v="0"/>
    <x v="1"/>
  </r>
  <r>
    <s v="2021-01-27 14:36:30"/>
    <x v="0"/>
    <n v="2176.6"/>
    <b v="1"/>
    <x v="0"/>
  </r>
  <r>
    <s v="2021-01-04 17:42:27"/>
    <x v="5"/>
    <n v="1274.5899999999999"/>
    <b v="0"/>
    <x v="1"/>
  </r>
  <r>
    <s v="2021-01-09 20:51:46"/>
    <x v="1"/>
    <n v="877.16"/>
    <b v="1"/>
    <x v="0"/>
  </r>
  <r>
    <s v="2021-01-08 18:12:00"/>
    <x v="3"/>
    <n v="1665.46"/>
    <b v="0"/>
    <x v="1"/>
  </r>
  <r>
    <s v="2021-01-24 16:15:55"/>
    <x v="2"/>
    <n v="4500"/>
    <b v="1"/>
    <x v="0"/>
  </r>
  <r>
    <s v="2021-01-23 01:52:57"/>
    <x v="1"/>
    <n v="4213.62"/>
    <b v="1"/>
    <x v="0"/>
  </r>
  <r>
    <s v="2021-01-24 14:21:32"/>
    <x v="2"/>
    <n v="822.07"/>
    <b v="1"/>
    <x v="0"/>
  </r>
  <r>
    <s v="2021-01-12 03:14:47"/>
    <x v="4"/>
    <n v="1501.14"/>
    <b v="0"/>
    <x v="1"/>
  </r>
  <r>
    <s v="2021-01-27 16:08:33"/>
    <x v="0"/>
    <n v="1390"/>
    <b v="0"/>
    <x v="1"/>
  </r>
  <r>
    <s v="2021-01-14 09:28:44"/>
    <x v="6"/>
    <n v="7265.64"/>
    <b v="0"/>
    <x v="1"/>
  </r>
  <r>
    <s v="2021-01-23 14:44:50"/>
    <x v="1"/>
    <n v="1477.42"/>
    <b v="0"/>
    <x v="1"/>
  </r>
  <r>
    <s v="2021-01-31 12:34:36"/>
    <x v="2"/>
    <n v="11156.94"/>
    <b v="1"/>
    <x v="0"/>
  </r>
  <r>
    <s v="2021-01-31 10:49:54"/>
    <x v="2"/>
    <n v="1100.17"/>
    <b v="0"/>
    <x v="1"/>
  </r>
  <r>
    <s v="2021-01-31 15:07:43"/>
    <x v="2"/>
    <n v="8340.82"/>
    <b v="0"/>
    <x v="1"/>
  </r>
  <r>
    <s v="2021-01-19 08:43:00"/>
    <x v="4"/>
    <n v="430.96"/>
    <b v="0"/>
    <x v="1"/>
  </r>
  <r>
    <s v="2021-01-14 10:24:48"/>
    <x v="6"/>
    <n v="5141.38"/>
    <b v="0"/>
    <x v="1"/>
  </r>
  <r>
    <s v="2021-01-27 08:26:25"/>
    <x v="0"/>
    <n v="364.29"/>
    <b v="1"/>
    <x v="0"/>
  </r>
  <r>
    <s v="2021-01-22 19:54:56"/>
    <x v="3"/>
    <n v="1378.12"/>
    <b v="0"/>
    <x v="1"/>
  </r>
  <r>
    <s v="2021-01-17 05:10:31"/>
    <x v="2"/>
    <n v="3100.9"/>
    <b v="1"/>
    <x v="0"/>
  </r>
  <r>
    <s v="2021-01-05 08:19:33"/>
    <x v="4"/>
    <n v="9111.01"/>
    <b v="0"/>
    <x v="1"/>
  </r>
  <r>
    <s v="2021-01-20 09:55:31"/>
    <x v="0"/>
    <n v="472.92"/>
    <b v="1"/>
    <x v="0"/>
  </r>
  <r>
    <s v="2021-01-24 21:20:41"/>
    <x v="2"/>
    <n v="3300"/>
    <b v="0"/>
    <x v="1"/>
  </r>
  <r>
    <s v="2021-01-06 18:19:56"/>
    <x v="0"/>
    <n v="3120.28"/>
    <b v="0"/>
    <x v="1"/>
  </r>
  <r>
    <s v="2021-01-29 18:08:10"/>
    <x v="3"/>
    <n v="8857.6"/>
    <b v="0"/>
    <x v="1"/>
  </r>
  <r>
    <s v="2021-01-19 11:13:41"/>
    <x v="4"/>
    <n v="1456.42"/>
    <b v="0"/>
    <x v="1"/>
  </r>
  <r>
    <s v="2021-01-24 09:30:06"/>
    <x v="2"/>
    <n v="1698.9"/>
    <b v="0"/>
    <x v="1"/>
  </r>
  <r>
    <s v="2021-01-25 08:20:09"/>
    <x v="5"/>
    <n v="0"/>
    <b v="0"/>
    <x v="1"/>
  </r>
  <r>
    <s v="2021-01-09 15:29:08"/>
    <x v="1"/>
    <n v="2741.11"/>
    <b v="0"/>
    <x v="1"/>
  </r>
  <r>
    <s v="2021-01-07 18:56:34"/>
    <x v="6"/>
    <n v="1900.76"/>
    <b v="1"/>
    <x v="0"/>
  </r>
  <r>
    <s v="2021-01-11 15:59:54"/>
    <x v="5"/>
    <n v="740"/>
    <b v="1"/>
    <x v="0"/>
  </r>
  <r>
    <s v="2021-01-11 19:39:44"/>
    <x v="5"/>
    <n v="681.74"/>
    <b v="0"/>
    <x v="1"/>
  </r>
  <r>
    <s v="2021-01-22 14:33:12"/>
    <x v="3"/>
    <n v="4150.8900000000003"/>
    <b v="0"/>
    <x v="1"/>
  </r>
  <r>
    <s v="2021-01-24 13:15:59"/>
    <x v="2"/>
    <n v="4353.92"/>
    <b v="0"/>
    <x v="1"/>
  </r>
  <r>
    <s v="2021-01-03 09:33:13"/>
    <x v="2"/>
    <n v="0"/>
    <b v="0"/>
    <x v="1"/>
  </r>
  <r>
    <s v="2021-01-15 14:30:44"/>
    <x v="3"/>
    <n v="3904.17"/>
    <b v="0"/>
    <x v="1"/>
  </r>
  <r>
    <s v="2021-01-22 01:54:37"/>
    <x v="3"/>
    <n v="4659.82"/>
    <b v="0"/>
    <x v="1"/>
  </r>
  <r>
    <s v="2021-01-27 12:08:56"/>
    <x v="0"/>
    <n v="1000"/>
    <b v="1"/>
    <x v="0"/>
  </r>
  <r>
    <s v="2021-01-12 19:35:09"/>
    <x v="4"/>
    <n v="2360"/>
    <b v="0"/>
    <x v="1"/>
  </r>
  <r>
    <s v="2021-01-09 14:00:18"/>
    <x v="1"/>
    <n v="1710.88"/>
    <b v="0"/>
    <x v="1"/>
  </r>
  <r>
    <s v="2021-01-22 23:00:35"/>
    <x v="3"/>
    <n v="15970.47"/>
    <b v="1"/>
    <x v="0"/>
  </r>
  <r>
    <s v="2021-01-25 06:30:03"/>
    <x v="5"/>
    <n v="2383.14"/>
    <b v="1"/>
    <x v="0"/>
  </r>
  <r>
    <s v="2021-01-15 15:13:03"/>
    <x v="3"/>
    <n v="3452.41"/>
    <b v="0"/>
    <x v="1"/>
  </r>
  <r>
    <s v="2021-01-04 18:07:47"/>
    <x v="5"/>
    <n v="0"/>
    <b v="0"/>
    <x v="1"/>
  </r>
  <r>
    <s v="2021-01-03 16:38:26"/>
    <x v="2"/>
    <n v="0"/>
    <b v="0"/>
    <x v="1"/>
  </r>
  <r>
    <s v="2021-01-24 15:29:03"/>
    <x v="2"/>
    <n v="3332.2"/>
    <b v="0"/>
    <x v="1"/>
  </r>
  <r>
    <s v="2021-01-30 13:37:37"/>
    <x v="1"/>
    <n v="1406.42"/>
    <b v="1"/>
    <x v="0"/>
  </r>
  <r>
    <s v="2021-01-29 10:28:01"/>
    <x v="3"/>
    <n v="552.05999999999995"/>
    <b v="0"/>
    <x v="1"/>
  </r>
  <r>
    <s v="2021-01-15 18:43:37"/>
    <x v="3"/>
    <n v="460.41"/>
    <b v="0"/>
    <x v="1"/>
  </r>
  <r>
    <s v="2021-01-06 17:03:35"/>
    <x v="0"/>
    <n v="5690.5"/>
    <b v="1"/>
    <x v="0"/>
  </r>
  <r>
    <s v="2021-01-10 17:07:09"/>
    <x v="2"/>
    <n v="0"/>
    <b v="0"/>
    <x v="1"/>
  </r>
  <r>
    <s v="2021-01-09 19:06:57"/>
    <x v="1"/>
    <n v="1328.11"/>
    <b v="0"/>
    <x v="1"/>
  </r>
  <r>
    <s v="2021-01-12 08:02:01"/>
    <x v="4"/>
    <n v="1209.1099999999999"/>
    <b v="1"/>
    <x v="0"/>
  </r>
  <r>
    <s v="2021-01-22 21:14:23"/>
    <x v="3"/>
    <n v="0"/>
    <b v="0"/>
    <x v="1"/>
  </r>
  <r>
    <s v="2021-01-19 10:41:50"/>
    <x v="4"/>
    <n v="7826.13"/>
    <b v="1"/>
    <x v="0"/>
  </r>
  <r>
    <s v="2021-01-31 15:59:45"/>
    <x v="2"/>
    <n v="9674.25"/>
    <b v="0"/>
    <x v="1"/>
  </r>
  <r>
    <s v="2021-01-29 23:06:04"/>
    <x v="3"/>
    <n v="0"/>
    <b v="0"/>
    <x v="1"/>
  </r>
  <r>
    <s v="2021-01-30 10:04:50"/>
    <x v="1"/>
    <n v="456.7"/>
    <b v="0"/>
    <x v="1"/>
  </r>
  <r>
    <s v="2021-01-20 20:48:26"/>
    <x v="0"/>
    <n v="940.95"/>
    <b v="1"/>
    <x v="0"/>
  </r>
  <r>
    <s v="2021-01-22 17:06:24"/>
    <x v="3"/>
    <n v="26365.78"/>
    <b v="0"/>
    <x v="1"/>
  </r>
  <r>
    <s v="2021-01-24 14:52:32"/>
    <x v="2"/>
    <n v="7810.89"/>
    <b v="0"/>
    <x v="1"/>
  </r>
  <r>
    <s v="2021-01-10 01:50:46"/>
    <x v="2"/>
    <n v="1919.93"/>
    <b v="1"/>
    <x v="0"/>
  </r>
  <r>
    <s v="2021-01-29 15:39:48"/>
    <x v="3"/>
    <n v="1099.49"/>
    <b v="0"/>
    <x v="1"/>
  </r>
  <r>
    <s v="2021-01-06 08:34:01"/>
    <x v="0"/>
    <n v="1312.19"/>
    <b v="1"/>
    <x v="0"/>
  </r>
  <r>
    <s v="2021-01-04 16:56:05"/>
    <x v="5"/>
    <n v="1921.33"/>
    <b v="1"/>
    <x v="0"/>
  </r>
  <r>
    <s v="2021-01-26 17:56:46"/>
    <x v="4"/>
    <n v="444.78"/>
    <b v="0"/>
    <x v="1"/>
  </r>
  <r>
    <s v="2021-01-11 13:00:04"/>
    <x v="5"/>
    <n v="230.03"/>
    <b v="1"/>
    <x v="0"/>
  </r>
  <r>
    <s v="2021-01-11 09:25:30"/>
    <x v="5"/>
    <n v="230.04"/>
    <b v="0"/>
    <x v="1"/>
  </r>
  <r>
    <s v="2021-01-22 18:58:25"/>
    <x v="3"/>
    <n v="0"/>
    <b v="0"/>
    <x v="1"/>
  </r>
  <r>
    <s v="2021-01-31 23:34:42"/>
    <x v="2"/>
    <n v="1937.84"/>
    <b v="0"/>
    <x v="1"/>
  </r>
  <r>
    <s v="2021-01-17 13:08:56"/>
    <x v="2"/>
    <n v="2190"/>
    <b v="1"/>
    <x v="0"/>
  </r>
  <r>
    <s v="2021-01-22 15:36:00"/>
    <x v="3"/>
    <n v="5626.48"/>
    <b v="0"/>
    <x v="1"/>
  </r>
  <r>
    <s v="2021-01-02 13:56:39"/>
    <x v="1"/>
    <n v="0"/>
    <b v="0"/>
    <x v="1"/>
  </r>
  <r>
    <s v="2021-01-23 18:31:47"/>
    <x v="1"/>
    <n v="12135.31"/>
    <b v="0"/>
    <x v="1"/>
  </r>
  <r>
    <s v="2021-01-15 10:28:10"/>
    <x v="3"/>
    <n v="3264.31"/>
    <b v="0"/>
    <x v="1"/>
  </r>
  <r>
    <s v="2021-01-14 09:07:04"/>
    <x v="6"/>
    <n v="994.63"/>
    <b v="1"/>
    <x v="0"/>
  </r>
  <r>
    <s v="2021-01-19 07:14:18"/>
    <x v="4"/>
    <n v="2016.5"/>
    <b v="0"/>
    <x v="1"/>
  </r>
  <r>
    <s v="2021-01-09 22:35:15"/>
    <x v="1"/>
    <n v="1944.98"/>
    <b v="0"/>
    <x v="1"/>
  </r>
  <r>
    <s v="2021-01-15 08:50:12"/>
    <x v="3"/>
    <n v="3457.41"/>
    <b v="0"/>
    <x v="1"/>
  </r>
  <r>
    <s v="2021-01-08 08:42:01"/>
    <x v="3"/>
    <n v="589.86"/>
    <b v="1"/>
    <x v="0"/>
  </r>
  <r>
    <s v="2021-01-31 19:09:11"/>
    <x v="2"/>
    <n v="0"/>
    <b v="1"/>
    <x v="0"/>
  </r>
  <r>
    <s v="2021-01-24 11:58:39"/>
    <x v="2"/>
    <n v="2861.1"/>
    <b v="0"/>
    <x v="1"/>
  </r>
  <r>
    <s v="2021-01-30 13:34:08"/>
    <x v="1"/>
    <n v="3381.51"/>
    <b v="1"/>
    <x v="0"/>
  </r>
  <r>
    <s v="2021-01-24 16:50:52"/>
    <x v="2"/>
    <n v="1396.49"/>
    <b v="0"/>
    <x v="1"/>
  </r>
  <r>
    <s v="2021-01-22 12:34:51"/>
    <x v="3"/>
    <n v="1392.46"/>
    <b v="0"/>
    <x v="1"/>
  </r>
  <r>
    <s v="2021-01-31 00:00:38"/>
    <x v="2"/>
    <n v="6980.85"/>
    <b v="0"/>
    <x v="1"/>
  </r>
  <r>
    <s v="2021-01-14 18:38:18"/>
    <x v="6"/>
    <n v="1214.4000000000001"/>
    <b v="0"/>
    <x v="1"/>
  </r>
  <r>
    <s v="2021-01-22 19:12:18"/>
    <x v="3"/>
    <n v="4071.55"/>
    <b v="1"/>
    <x v="0"/>
  </r>
  <r>
    <s v="2021-01-04 21:42:52"/>
    <x v="5"/>
    <n v="0"/>
    <b v="0"/>
    <x v="1"/>
  </r>
  <r>
    <s v="2021-01-10 17:40:48"/>
    <x v="2"/>
    <n v="651.88"/>
    <b v="0"/>
    <x v="1"/>
  </r>
  <r>
    <s v="2021-01-25 13:18:34"/>
    <x v="5"/>
    <n v="4078.44"/>
    <b v="1"/>
    <x v="0"/>
  </r>
  <r>
    <s v="2021-01-23 18:11:35"/>
    <x v="1"/>
    <n v="4586.82"/>
    <b v="1"/>
    <x v="0"/>
  </r>
  <r>
    <s v="2021-01-21 17:28:51"/>
    <x v="6"/>
    <n v="4589.3999999999996"/>
    <b v="0"/>
    <x v="1"/>
  </r>
  <r>
    <s v="2021-01-08 12:52:29"/>
    <x v="3"/>
    <n v="1237.6400000000001"/>
    <b v="0"/>
    <x v="1"/>
  </r>
  <r>
    <s v="2021-01-02 13:40:21"/>
    <x v="1"/>
    <n v="0"/>
    <b v="0"/>
    <x v="0"/>
  </r>
  <r>
    <s v="2021-01-04 05:09:04"/>
    <x v="5"/>
    <n v="492.16"/>
    <b v="0"/>
    <x v="1"/>
  </r>
  <r>
    <s v="2021-01-29 07:48:56"/>
    <x v="3"/>
    <n v="7052.22"/>
    <b v="0"/>
    <x v="1"/>
  </r>
  <r>
    <s v="2021-01-14 18:59:56"/>
    <x v="6"/>
    <n v="2198.15"/>
    <b v="1"/>
    <x v="0"/>
  </r>
  <r>
    <s v="2021-01-30 12:18:10"/>
    <x v="1"/>
    <n v="2074.0300000000002"/>
    <b v="0"/>
    <x v="0"/>
  </r>
  <r>
    <s v="2021-01-05 08:22:59"/>
    <x v="4"/>
    <n v="4372.01"/>
    <b v="1"/>
    <x v="0"/>
  </r>
  <r>
    <s v="2021-01-31 13:10:56"/>
    <x v="2"/>
    <n v="1451.28"/>
    <b v="0"/>
    <x v="1"/>
  </r>
  <r>
    <s v="2021-01-05 19:36:04"/>
    <x v="4"/>
    <n v="1080"/>
    <b v="1"/>
    <x v="0"/>
  </r>
  <r>
    <s v="2021-01-29 09:32:45"/>
    <x v="3"/>
    <n v="2671.96"/>
    <b v="0"/>
    <x v="1"/>
  </r>
  <r>
    <s v="2021-01-15 08:46:40"/>
    <x v="3"/>
    <n v="0"/>
    <b v="0"/>
    <x v="1"/>
  </r>
  <r>
    <s v="2021-01-04 09:39:54"/>
    <x v="5"/>
    <n v="678.62"/>
    <b v="1"/>
    <x v="0"/>
  </r>
  <r>
    <s v="2021-01-17 21:04:48"/>
    <x v="2"/>
    <n v="939.94"/>
    <b v="1"/>
    <x v="0"/>
  </r>
  <r>
    <s v="2021-01-20 14:21:23"/>
    <x v="0"/>
    <n v="9782.66"/>
    <b v="0"/>
    <x v="1"/>
  </r>
  <r>
    <s v="2021-01-22 23:38:13"/>
    <x v="3"/>
    <n v="2707.49"/>
    <b v="0"/>
    <x v="1"/>
  </r>
  <r>
    <s v="2021-01-24 23:37:50"/>
    <x v="2"/>
    <n v="1699.43"/>
    <b v="0"/>
    <x v="1"/>
  </r>
  <r>
    <s v="2021-01-19 08:41:10"/>
    <x v="4"/>
    <n v="946.67"/>
    <b v="0"/>
    <x v="1"/>
  </r>
  <r>
    <s v="2021-01-22 07:59:16"/>
    <x v="3"/>
    <n v="1000"/>
    <b v="0"/>
    <x v="1"/>
  </r>
  <r>
    <s v="2021-01-25 17:45:51"/>
    <x v="5"/>
    <n v="1075.22"/>
    <b v="0"/>
    <x v="1"/>
  </r>
  <r>
    <s v="2021-01-14 06:53:04"/>
    <x v="6"/>
    <n v="23075.16"/>
    <b v="0"/>
    <x v="1"/>
  </r>
  <r>
    <s v="2021-01-06 12:47:19"/>
    <x v="0"/>
    <n v="14455.09"/>
    <b v="1"/>
    <x v="0"/>
  </r>
  <r>
    <s v="2021-01-19 10:56:07"/>
    <x v="4"/>
    <n v="559.05999999999995"/>
    <b v="0"/>
    <x v="1"/>
  </r>
  <r>
    <s v="2021-01-06 09:34:11"/>
    <x v="0"/>
    <n v="1848.14"/>
    <b v="0"/>
    <x v="1"/>
  </r>
  <r>
    <s v="2021-01-08 07:44:44"/>
    <x v="3"/>
    <n v="788.84"/>
    <b v="1"/>
    <x v="0"/>
  </r>
  <r>
    <s v="2021-01-27 12:08:48"/>
    <x v="0"/>
    <n v="447.96"/>
    <b v="0"/>
    <x v="1"/>
  </r>
  <r>
    <s v="2021-01-19 20:42:04"/>
    <x v="4"/>
    <n v="1965.07"/>
    <b v="1"/>
    <x v="0"/>
  </r>
  <r>
    <s v="2021-01-13 08:24:25"/>
    <x v="0"/>
    <n v="4035.46"/>
    <b v="0"/>
    <x v="0"/>
  </r>
  <r>
    <s v="2021-01-04 12:11:06"/>
    <x v="5"/>
    <n v="0"/>
    <b v="0"/>
    <x v="1"/>
  </r>
  <r>
    <s v="2021-01-20 17:34:40"/>
    <x v="0"/>
    <n v="1937.79"/>
    <b v="1"/>
    <x v="0"/>
  </r>
  <r>
    <s v="2021-01-11 16:45:04"/>
    <x v="5"/>
    <n v="1009.49"/>
    <b v="1"/>
    <x v="0"/>
  </r>
  <r>
    <s v="2021-01-06 18:49:32"/>
    <x v="0"/>
    <n v="667.17"/>
    <b v="1"/>
    <x v="0"/>
  </r>
  <r>
    <s v="2021-01-22 21:08:11"/>
    <x v="3"/>
    <n v="9242.48"/>
    <b v="0"/>
    <x v="1"/>
  </r>
  <r>
    <s v="2021-01-05 08:45:31"/>
    <x v="4"/>
    <n v="1977.49"/>
    <b v="1"/>
    <x v="0"/>
  </r>
  <r>
    <s v="2021-01-07 23:46:15"/>
    <x v="6"/>
    <n v="1206.92"/>
    <b v="0"/>
    <x v="1"/>
  </r>
  <r>
    <s v="2021-01-23 23:07:05"/>
    <x v="1"/>
    <n v="2202.0500000000002"/>
    <b v="1"/>
    <x v="0"/>
  </r>
  <r>
    <s v="2021-01-25 14:53:24"/>
    <x v="5"/>
    <n v="9830"/>
    <b v="0"/>
    <x v="1"/>
  </r>
  <r>
    <s v="2021-01-30 19:23:01"/>
    <x v="1"/>
    <n v="1839.04"/>
    <b v="1"/>
    <x v="0"/>
  </r>
  <r>
    <s v="2021-01-27 09:44:11"/>
    <x v="0"/>
    <n v="447.51"/>
    <b v="0"/>
    <x v="1"/>
  </r>
  <r>
    <s v="2021-01-10 16:59:08"/>
    <x v="2"/>
    <n v="7618.9"/>
    <b v="0"/>
    <x v="1"/>
  </r>
  <r>
    <s v="2021-01-28 00:48:41"/>
    <x v="6"/>
    <n v="7576.98"/>
    <b v="0"/>
    <x v="1"/>
  </r>
  <r>
    <s v="2021-01-26 16:10:49"/>
    <x v="4"/>
    <n v="4185.72"/>
    <b v="1"/>
    <x v="0"/>
  </r>
  <r>
    <s v="2021-01-20 13:10:34"/>
    <x v="0"/>
    <n v="5683.75"/>
    <b v="1"/>
    <x v="0"/>
  </r>
  <r>
    <s v="2021-01-31 18:03:53"/>
    <x v="2"/>
    <n v="9610.18"/>
    <b v="0"/>
    <x v="1"/>
  </r>
  <r>
    <s v="2021-01-20 18:06:32"/>
    <x v="0"/>
    <n v="1578.23"/>
    <b v="0"/>
    <x v="1"/>
  </r>
  <r>
    <s v="2021-01-29 17:25:53"/>
    <x v="3"/>
    <n v="1156.69"/>
    <b v="0"/>
    <x v="1"/>
  </r>
  <r>
    <s v="2021-01-27 08:40:50"/>
    <x v="0"/>
    <n v="2122.48"/>
    <b v="0"/>
    <x v="1"/>
  </r>
  <r>
    <s v="2021-01-27 13:58:59"/>
    <x v="0"/>
    <n v="3503.04"/>
    <b v="1"/>
    <x v="0"/>
  </r>
  <r>
    <s v="2021-01-25 18:42:02"/>
    <x v="5"/>
    <n v="1894.75"/>
    <b v="1"/>
    <x v="0"/>
  </r>
  <r>
    <s v="2021-01-25 19:50:09"/>
    <x v="5"/>
    <n v="4052.88"/>
    <b v="1"/>
    <x v="0"/>
  </r>
  <r>
    <s v="2021-01-15 22:37:43"/>
    <x v="3"/>
    <n v="2960.37"/>
    <b v="1"/>
    <x v="0"/>
  </r>
  <r>
    <s v="2021-01-31 18:46:04"/>
    <x v="2"/>
    <n v="1989.07"/>
    <b v="0"/>
    <x v="1"/>
  </r>
  <r>
    <s v="2021-01-13 14:56:31"/>
    <x v="0"/>
    <n v="1847.48"/>
    <b v="1"/>
    <x v="0"/>
  </r>
  <r>
    <s v="2021-01-15 19:16:49"/>
    <x v="3"/>
    <n v="2682.17"/>
    <b v="0"/>
    <x v="1"/>
  </r>
  <r>
    <s v="2021-01-12 07:52:00"/>
    <x v="4"/>
    <n v="703.76"/>
    <b v="1"/>
    <x v="0"/>
  </r>
  <r>
    <s v="2021-01-25 10:02:21"/>
    <x v="5"/>
    <n v="7070.14"/>
    <b v="0"/>
    <x v="1"/>
  </r>
  <r>
    <s v="2021-01-20 11:05:33"/>
    <x v="0"/>
    <n v="3484.55"/>
    <b v="0"/>
    <x v="1"/>
  </r>
  <r>
    <s v="2021-01-15 22:34:44"/>
    <x v="3"/>
    <n v="1470"/>
    <b v="0"/>
    <x v="1"/>
  </r>
  <r>
    <s v="2021-01-25 21:05:43"/>
    <x v="5"/>
    <n v="3063.88"/>
    <b v="0"/>
    <x v="1"/>
  </r>
  <r>
    <s v="2021-01-23 13:51:18"/>
    <x v="1"/>
    <n v="1324.16"/>
    <b v="1"/>
    <x v="0"/>
  </r>
  <r>
    <s v="2021-01-27 07:13:59"/>
    <x v="0"/>
    <n v="1024.93"/>
    <b v="0"/>
    <x v="1"/>
  </r>
  <r>
    <s v="2021-01-29 08:25:32"/>
    <x v="3"/>
    <n v="700.85"/>
    <b v="0"/>
    <x v="1"/>
  </r>
  <r>
    <s v="2021-01-18 06:52:36"/>
    <x v="5"/>
    <n v="648.07000000000005"/>
    <b v="1"/>
    <x v="0"/>
  </r>
  <r>
    <s v="2021-01-02 18:58:41"/>
    <x v="1"/>
    <n v="7971.96"/>
    <b v="0"/>
    <x v="1"/>
  </r>
  <r>
    <s v="2021-01-30 23:40:56"/>
    <x v="1"/>
    <n v="2514.13"/>
    <b v="1"/>
    <x v="0"/>
  </r>
  <r>
    <s v="2021-01-06 07:48:02"/>
    <x v="0"/>
    <n v="2891.01"/>
    <b v="1"/>
    <x v="0"/>
  </r>
  <r>
    <s v="2021-01-01 17:56:55"/>
    <x v="3"/>
    <n v="3827.73"/>
    <b v="0"/>
    <x v="1"/>
  </r>
  <r>
    <s v="2021-01-12 19:13:30"/>
    <x v="4"/>
    <n v="0"/>
    <b v="0"/>
    <x v="1"/>
  </r>
  <r>
    <s v="2021-01-26 08:29:30"/>
    <x v="4"/>
    <n v="1247.27"/>
    <b v="1"/>
    <x v="0"/>
  </r>
  <r>
    <s v="2021-01-25 17:37:12"/>
    <x v="5"/>
    <n v="5947.37"/>
    <b v="1"/>
    <x v="0"/>
  </r>
  <r>
    <s v="2021-01-24 04:05:31"/>
    <x v="2"/>
    <n v="7278.43"/>
    <b v="0"/>
    <x v="1"/>
  </r>
  <r>
    <s v="2021-01-25 09:37:47"/>
    <x v="5"/>
    <n v="789.01"/>
    <b v="0"/>
    <x v="1"/>
  </r>
  <r>
    <s v="2021-01-30 14:50:32"/>
    <x v="1"/>
    <n v="8841.81"/>
    <b v="1"/>
    <x v="0"/>
  </r>
  <r>
    <s v="2021-01-18 08:39:59"/>
    <x v="5"/>
    <n v="2250.5"/>
    <b v="0"/>
    <x v="1"/>
  </r>
  <r>
    <s v="2021-01-22 21:36:59"/>
    <x v="3"/>
    <n v="5531.71"/>
    <b v="0"/>
    <x v="1"/>
  </r>
  <r>
    <s v="2021-01-06 14:14:07"/>
    <x v="0"/>
    <n v="4264.3500000000004"/>
    <b v="0"/>
    <x v="1"/>
  </r>
  <r>
    <s v="2021-01-25 20:01:02"/>
    <x v="5"/>
    <n v="503.91"/>
    <b v="0"/>
    <x v="1"/>
  </r>
  <r>
    <s v="2021-01-27 21:14:30"/>
    <x v="0"/>
    <n v="2076.37"/>
    <b v="0"/>
    <x v="1"/>
  </r>
  <r>
    <s v="2021-01-11 15:09:05"/>
    <x v="5"/>
    <n v="3003.73"/>
    <b v="1"/>
    <x v="0"/>
  </r>
  <r>
    <s v="2021-01-27 15:08:11"/>
    <x v="0"/>
    <n v="1281.56"/>
    <b v="0"/>
    <x v="1"/>
  </r>
  <r>
    <s v="2021-01-18 08:13:07"/>
    <x v="5"/>
    <n v="1784.67"/>
    <b v="1"/>
    <x v="0"/>
  </r>
  <r>
    <s v="2021-01-13 08:35:37"/>
    <x v="0"/>
    <n v="1272.9000000000001"/>
    <b v="0"/>
    <x v="1"/>
  </r>
  <r>
    <s v="2021-01-15 22:33:43"/>
    <x v="3"/>
    <n v="691.52"/>
    <b v="0"/>
    <x v="1"/>
  </r>
  <r>
    <s v="2021-01-23 22:27:13"/>
    <x v="1"/>
    <n v="1802.2"/>
    <b v="0"/>
    <x v="1"/>
  </r>
  <r>
    <s v="2021-01-19 08:45:29"/>
    <x v="4"/>
    <n v="3293.38"/>
    <b v="0"/>
    <x v="1"/>
  </r>
  <r>
    <s v="2021-01-22 12:51:25"/>
    <x v="3"/>
    <n v="2012.29"/>
    <b v="0"/>
    <x v="1"/>
  </r>
  <r>
    <s v="2021-01-30 00:21:00"/>
    <x v="1"/>
    <n v="1588.23"/>
    <b v="0"/>
    <x v="1"/>
  </r>
  <r>
    <s v="2021-01-22 04:29:59"/>
    <x v="3"/>
    <n v="0"/>
    <b v="1"/>
    <x v="0"/>
  </r>
  <r>
    <s v="2021-01-14 15:37:00"/>
    <x v="6"/>
    <n v="0"/>
    <b v="0"/>
    <x v="1"/>
  </r>
  <r>
    <s v="2021-01-05 15:56:40"/>
    <x v="4"/>
    <n v="2921.62"/>
    <b v="1"/>
    <x v="0"/>
  </r>
  <r>
    <s v="2021-01-29 17:03:50"/>
    <x v="3"/>
    <n v="1871.54"/>
    <b v="0"/>
    <x v="1"/>
  </r>
  <r>
    <s v="2021-01-23 16:17:49"/>
    <x v="1"/>
    <n v="1515.5"/>
    <b v="0"/>
    <x v="1"/>
  </r>
  <r>
    <s v="2021-01-30 21:11:27"/>
    <x v="1"/>
    <n v="1217.6500000000001"/>
    <b v="0"/>
    <x v="1"/>
  </r>
  <r>
    <s v="2021-01-05 17:36:06"/>
    <x v="4"/>
    <n v="3116.21"/>
    <b v="0"/>
    <x v="1"/>
  </r>
  <r>
    <s v="2021-01-23 12:14:47"/>
    <x v="1"/>
    <n v="2268.88"/>
    <b v="0"/>
    <x v="1"/>
  </r>
  <r>
    <s v="2021-01-27 16:03:40"/>
    <x v="0"/>
    <n v="1989.86"/>
    <b v="1"/>
    <x v="0"/>
  </r>
  <r>
    <s v="2021-01-19 08:46:30"/>
    <x v="4"/>
    <n v="737.33"/>
    <b v="0"/>
    <x v="1"/>
  </r>
  <r>
    <s v="2021-01-12 09:50:18"/>
    <x v="4"/>
    <n v="647.13"/>
    <b v="0"/>
    <x v="1"/>
  </r>
  <r>
    <s v="2021-01-31 17:42:00"/>
    <x v="2"/>
    <n v="2647.22"/>
    <b v="0"/>
    <x v="1"/>
  </r>
  <r>
    <s v="2021-01-06 10:15:47"/>
    <x v="0"/>
    <n v="2306.8000000000002"/>
    <b v="1"/>
    <x v="0"/>
  </r>
  <r>
    <s v="2021-01-28 23:38:22"/>
    <x v="6"/>
    <n v="441.12"/>
    <b v="1"/>
    <x v="0"/>
  </r>
  <r>
    <s v="2021-01-05 21:53:05"/>
    <x v="4"/>
    <n v="1410"/>
    <b v="0"/>
    <x v="1"/>
  </r>
  <r>
    <s v="2021-01-14 16:11:10"/>
    <x v="6"/>
    <n v="0"/>
    <b v="1"/>
    <x v="0"/>
  </r>
  <r>
    <s v="2021-01-11 16:14:39"/>
    <x v="5"/>
    <n v="1420"/>
    <b v="1"/>
    <x v="0"/>
  </r>
  <r>
    <s v="2021-01-21 06:03:49"/>
    <x v="6"/>
    <n v="1369.36"/>
    <b v="0"/>
    <x v="1"/>
  </r>
  <r>
    <s v="2021-01-10 13:33:35"/>
    <x v="2"/>
    <n v="5357.85"/>
    <b v="1"/>
    <x v="0"/>
  </r>
  <r>
    <s v="2021-01-24 11:30:47"/>
    <x v="2"/>
    <n v="8702.7199999999993"/>
    <b v="1"/>
    <x v="0"/>
  </r>
  <r>
    <s v="2021-01-10 14:52:22"/>
    <x v="2"/>
    <n v="3018.66"/>
    <b v="1"/>
    <x v="0"/>
  </r>
  <r>
    <s v="2021-01-04 11:47:29"/>
    <x v="5"/>
    <n v="1616"/>
    <b v="0"/>
    <x v="1"/>
  </r>
  <r>
    <s v="2021-01-23 01:22:30"/>
    <x v="1"/>
    <n v="2215.83"/>
    <b v="1"/>
    <x v="0"/>
  </r>
  <r>
    <s v="2021-01-16 20:55:24"/>
    <x v="1"/>
    <n v="2188.34"/>
    <b v="1"/>
    <x v="0"/>
  </r>
  <r>
    <s v="2021-01-17 14:53:40"/>
    <x v="2"/>
    <n v="1109.92"/>
    <b v="0"/>
    <x v="1"/>
  </r>
  <r>
    <s v="2021-01-28 17:46:42"/>
    <x v="6"/>
    <n v="3944.48"/>
    <b v="1"/>
    <x v="0"/>
  </r>
  <r>
    <s v="2021-01-24 14:42:44"/>
    <x v="2"/>
    <n v="8404.06"/>
    <b v="0"/>
    <x v="1"/>
  </r>
  <r>
    <s v="2021-01-04 00:26:30"/>
    <x v="5"/>
    <n v="1891.11"/>
    <b v="1"/>
    <x v="0"/>
  </r>
  <r>
    <s v="2021-01-20 19:42:15"/>
    <x v="0"/>
    <n v="1370.79"/>
    <b v="1"/>
    <x v="0"/>
  </r>
  <r>
    <s v="2021-01-15 17:11:24"/>
    <x v="3"/>
    <n v="6703.74"/>
    <b v="1"/>
    <x v="0"/>
  </r>
  <r>
    <s v="2021-01-25 17:21:39"/>
    <x v="5"/>
    <n v="1486.86"/>
    <b v="0"/>
    <x v="1"/>
  </r>
  <r>
    <s v="2021-01-25 18:18:22"/>
    <x v="5"/>
    <n v="5285.71"/>
    <b v="1"/>
    <x v="0"/>
  </r>
  <r>
    <s v="2021-01-27 17:42:55"/>
    <x v="0"/>
    <n v="0"/>
    <b v="0"/>
    <x v="1"/>
  </r>
  <r>
    <s v="2021-01-28 08:06:33"/>
    <x v="6"/>
    <n v="1025.0899999999999"/>
    <b v="0"/>
    <x v="1"/>
  </r>
  <r>
    <s v="2021-01-04 01:07:06"/>
    <x v="5"/>
    <n v="1569.94"/>
    <b v="0"/>
    <x v="1"/>
  </r>
  <r>
    <s v="2021-01-11 19:04:54"/>
    <x v="5"/>
    <n v="2728.39"/>
    <b v="0"/>
    <x v="1"/>
  </r>
  <r>
    <s v="2021-01-30 16:02:20"/>
    <x v="1"/>
    <n v="8862.08"/>
    <b v="1"/>
    <x v="0"/>
  </r>
  <r>
    <s v="2021-01-21 10:33:55"/>
    <x v="6"/>
    <n v="2279.62"/>
    <b v="1"/>
    <x v="0"/>
  </r>
  <r>
    <s v="2021-01-26 18:18:34"/>
    <x v="4"/>
    <n v="1240.69"/>
    <b v="0"/>
    <x v="1"/>
  </r>
  <r>
    <s v="2021-01-01 14:35:23"/>
    <x v="3"/>
    <n v="0"/>
    <b v="0"/>
    <x v="1"/>
  </r>
  <r>
    <s v="2021-01-23 17:13:45"/>
    <x v="1"/>
    <n v="1335.28"/>
    <b v="0"/>
    <x v="1"/>
  </r>
  <r>
    <s v="2021-01-19 02:40:56"/>
    <x v="4"/>
    <n v="2997.7"/>
    <b v="0"/>
    <x v="1"/>
  </r>
  <r>
    <s v="2021-01-04 16:32:21"/>
    <x v="5"/>
    <n v="0"/>
    <b v="0"/>
    <x v="1"/>
  </r>
  <r>
    <s v="2021-01-03 05:01:31"/>
    <x v="2"/>
    <n v="1240"/>
    <b v="0"/>
    <x v="1"/>
  </r>
  <r>
    <s v="2021-01-01 16:23:20"/>
    <x v="3"/>
    <n v="0"/>
    <b v="0"/>
    <x v="1"/>
  </r>
  <r>
    <s v="2021-01-10 15:58:11"/>
    <x v="2"/>
    <n v="658.98"/>
    <b v="0"/>
    <x v="1"/>
  </r>
  <r>
    <s v="2021-01-08 13:39:34"/>
    <x v="3"/>
    <n v="1258.03"/>
    <b v="1"/>
    <x v="0"/>
  </r>
  <r>
    <s v="2021-01-15 21:49:52"/>
    <x v="3"/>
    <n v="3419.68"/>
    <b v="0"/>
    <x v="1"/>
  </r>
  <r>
    <s v="2021-01-29 19:53:19"/>
    <x v="3"/>
    <n v="1092.96"/>
    <b v="0"/>
    <x v="1"/>
  </r>
  <r>
    <s v="2021-01-18 15:51:34"/>
    <x v="5"/>
    <n v="2600"/>
    <b v="0"/>
    <x v="1"/>
  </r>
  <r>
    <s v="2021-01-24 16:13:57"/>
    <x v="2"/>
    <n v="8444.67"/>
    <b v="0"/>
    <x v="1"/>
  </r>
  <r>
    <s v="2021-01-26 20:57:21"/>
    <x v="4"/>
    <n v="6433.96"/>
    <b v="0"/>
    <x v="1"/>
  </r>
  <r>
    <s v="2021-01-18 14:24:00"/>
    <x v="5"/>
    <n v="2374.52"/>
    <b v="1"/>
    <x v="0"/>
  </r>
  <r>
    <s v="2021-01-24 12:24:14"/>
    <x v="2"/>
    <n v="6971.53"/>
    <b v="0"/>
    <x v="1"/>
  </r>
  <r>
    <s v="2021-01-24 19:03:40"/>
    <x v="2"/>
    <n v="2863.67"/>
    <b v="0"/>
    <x v="1"/>
  </r>
  <r>
    <s v="2021-01-05 09:23:41"/>
    <x v="4"/>
    <n v="3606.21"/>
    <b v="1"/>
    <x v="0"/>
  </r>
  <r>
    <s v="2021-01-14 18:14:37"/>
    <x v="6"/>
    <n v="648.17999999999995"/>
    <b v="1"/>
    <x v="0"/>
  </r>
  <r>
    <s v="2021-01-04 21:18:32"/>
    <x v="5"/>
    <n v="0"/>
    <b v="1"/>
    <x v="0"/>
  </r>
  <r>
    <s v="2021-01-25 15:36:51"/>
    <x v="5"/>
    <n v="795.18"/>
    <b v="0"/>
    <x v="1"/>
  </r>
  <r>
    <s v="2021-01-02 15:16:32"/>
    <x v="1"/>
    <n v="0"/>
    <b v="0"/>
    <x v="1"/>
  </r>
  <r>
    <s v="2021-01-24 21:40:27"/>
    <x v="2"/>
    <n v="8381.85"/>
    <b v="1"/>
    <x v="0"/>
  </r>
  <r>
    <s v="2021-01-10 22:39:17"/>
    <x v="2"/>
    <n v="283.87"/>
    <b v="0"/>
    <x v="1"/>
  </r>
  <r>
    <s v="2021-01-30 20:59:02"/>
    <x v="1"/>
    <n v="3709.15"/>
    <b v="1"/>
    <x v="0"/>
  </r>
  <r>
    <s v="2021-01-12 07:30:53"/>
    <x v="4"/>
    <n v="947.73"/>
    <b v="1"/>
    <x v="0"/>
  </r>
  <r>
    <s v="2021-01-19 16:01:23"/>
    <x v="4"/>
    <n v="5691.54"/>
    <b v="0"/>
    <x v="1"/>
  </r>
  <r>
    <s v="2021-01-03 10:51:26"/>
    <x v="2"/>
    <n v="0"/>
    <b v="0"/>
    <x v="1"/>
  </r>
  <r>
    <s v="2021-01-04 18:06:08"/>
    <x v="5"/>
    <n v="3261.14"/>
    <b v="0"/>
    <x v="1"/>
  </r>
  <r>
    <s v="2021-01-16 20:09:38"/>
    <x v="1"/>
    <n v="1788.79"/>
    <b v="0"/>
    <x v="1"/>
  </r>
  <r>
    <s v="2021-01-14 21:54:14"/>
    <x v="6"/>
    <n v="2715.53"/>
    <b v="0"/>
    <x v="1"/>
  </r>
  <r>
    <s v="2021-01-28 17:01:31"/>
    <x v="6"/>
    <n v="2705.97"/>
    <b v="0"/>
    <x v="0"/>
  </r>
  <r>
    <s v="2021-01-09 18:00:25"/>
    <x v="1"/>
    <n v="4949.66"/>
    <b v="0"/>
    <x v="1"/>
  </r>
  <r>
    <s v="2021-01-10 18:51:28"/>
    <x v="2"/>
    <n v="1384.47"/>
    <b v="0"/>
    <x v="1"/>
  </r>
  <r>
    <s v="2021-01-20 17:08:38"/>
    <x v="0"/>
    <n v="492.43"/>
    <b v="0"/>
    <x v="1"/>
  </r>
  <r>
    <s v="2021-01-14 19:02:12"/>
    <x v="6"/>
    <n v="7686.65"/>
    <b v="1"/>
    <x v="0"/>
  </r>
  <r>
    <s v="2021-01-17 10:29:11"/>
    <x v="2"/>
    <n v="734.93"/>
    <b v="0"/>
    <x v="1"/>
  </r>
  <r>
    <s v="2021-01-27 08:01:01"/>
    <x v="0"/>
    <n v="5725.93"/>
    <b v="0"/>
    <x v="1"/>
  </r>
  <r>
    <s v="2021-01-20 21:34:56"/>
    <x v="0"/>
    <n v="862.03"/>
    <b v="1"/>
    <x v="0"/>
  </r>
  <r>
    <s v="2021-01-24 10:05:26"/>
    <x v="2"/>
    <n v="1820.67"/>
    <b v="0"/>
    <x v="1"/>
  </r>
  <r>
    <s v="2021-01-22 22:48:39"/>
    <x v="3"/>
    <n v="3196.17"/>
    <b v="1"/>
    <x v="0"/>
  </r>
  <r>
    <s v="2021-01-27 00:35:30"/>
    <x v="0"/>
    <n v="2684.66"/>
    <b v="1"/>
    <x v="0"/>
  </r>
  <r>
    <s v="2021-01-24 11:20:07"/>
    <x v="2"/>
    <n v="3745.43"/>
    <b v="0"/>
    <x v="1"/>
  </r>
  <r>
    <s v="2021-01-14 01:42:30"/>
    <x v="6"/>
    <n v="7122.5"/>
    <b v="1"/>
    <x v="0"/>
  </r>
  <r>
    <s v="2021-01-14 16:55:11"/>
    <x v="6"/>
    <n v="760.03"/>
    <b v="0"/>
    <x v="1"/>
  </r>
  <r>
    <s v="2021-01-25 19:32:16"/>
    <x v="5"/>
    <n v="1702.81"/>
    <b v="0"/>
    <x v="1"/>
  </r>
  <r>
    <s v="2021-01-19 19:26:36"/>
    <x v="4"/>
    <n v="939.38"/>
    <b v="1"/>
    <x v="0"/>
  </r>
  <r>
    <s v="2021-01-06 18:53:54"/>
    <x v="0"/>
    <n v="0"/>
    <b v="1"/>
    <x v="0"/>
  </r>
  <r>
    <s v="2021-01-11 08:05:35"/>
    <x v="5"/>
    <n v="4243.26"/>
    <b v="0"/>
    <x v="1"/>
  </r>
  <r>
    <s v="2021-01-22 16:26:57"/>
    <x v="3"/>
    <n v="5769.42"/>
    <b v="0"/>
    <x v="1"/>
  </r>
  <r>
    <s v="2021-01-28 15:01:03"/>
    <x v="6"/>
    <n v="1720.88"/>
    <b v="0"/>
    <x v="1"/>
  </r>
  <r>
    <s v="2021-01-30 20:07:17"/>
    <x v="1"/>
    <n v="2894.59"/>
    <b v="0"/>
    <x v="1"/>
  </r>
  <r>
    <s v="2021-01-13 18:11:10"/>
    <x v="0"/>
    <n v="7411.96"/>
    <b v="1"/>
    <x v="0"/>
  </r>
  <r>
    <s v="2021-01-06 14:30:26"/>
    <x v="0"/>
    <n v="1004.1"/>
    <b v="0"/>
    <x v="1"/>
  </r>
  <r>
    <s v="2021-01-06 10:04:07"/>
    <x v="0"/>
    <n v="1020.27"/>
    <b v="0"/>
    <x v="1"/>
  </r>
  <r>
    <s v="2021-01-23 12:10:39"/>
    <x v="1"/>
    <n v="3440.63"/>
    <b v="0"/>
    <x v="1"/>
  </r>
  <r>
    <s v="2021-01-05 08:22:32"/>
    <x v="4"/>
    <n v="1034.23"/>
    <b v="0"/>
    <x v="1"/>
  </r>
  <r>
    <s v="2021-01-18 19:52:06"/>
    <x v="5"/>
    <n v="795.47"/>
    <b v="1"/>
    <x v="0"/>
  </r>
  <r>
    <s v="2021-01-15 19:18:21"/>
    <x v="3"/>
    <n v="1935.04"/>
    <b v="0"/>
    <x v="1"/>
  </r>
  <r>
    <s v="2021-01-31 13:54:17"/>
    <x v="2"/>
    <n v="2870"/>
    <b v="0"/>
    <x v="1"/>
  </r>
  <r>
    <s v="2021-01-15 17:49:20"/>
    <x v="3"/>
    <n v="5739.98"/>
    <b v="0"/>
    <x v="1"/>
  </r>
  <r>
    <s v="2021-01-10 15:36:53"/>
    <x v="2"/>
    <n v="6620.27"/>
    <b v="0"/>
    <x v="1"/>
  </r>
  <r>
    <s v="2021-01-24 15:00:38"/>
    <x v="2"/>
    <n v="3857"/>
    <b v="0"/>
    <x v="1"/>
  </r>
  <r>
    <s v="2021-01-20 18:27:31"/>
    <x v="0"/>
    <n v="2950.65"/>
    <b v="0"/>
    <x v="1"/>
  </r>
  <r>
    <s v="2021-01-04 16:33:48"/>
    <x v="5"/>
    <n v="0"/>
    <b v="0"/>
    <x v="1"/>
  </r>
  <r>
    <s v="2021-01-31 15:37:33"/>
    <x v="2"/>
    <n v="2040"/>
    <b v="1"/>
    <x v="0"/>
  </r>
  <r>
    <s v="2021-01-25 21:49:25"/>
    <x v="5"/>
    <n v="1570.07"/>
    <b v="1"/>
    <x v="0"/>
  </r>
  <r>
    <s v="2021-01-26 21:05:07"/>
    <x v="4"/>
    <n v="341.27"/>
    <b v="0"/>
    <x v="1"/>
  </r>
  <r>
    <s v="2021-01-05 07:41:57"/>
    <x v="4"/>
    <n v="683.96"/>
    <b v="1"/>
    <x v="0"/>
  </r>
  <r>
    <s v="2021-01-24 15:08:28"/>
    <x v="2"/>
    <n v="3687.96"/>
    <b v="0"/>
    <x v="1"/>
  </r>
  <r>
    <s v="2021-01-23 16:47:19"/>
    <x v="1"/>
    <n v="2178.86"/>
    <b v="0"/>
    <x v="1"/>
  </r>
  <r>
    <s v="2021-01-23 01:20:25"/>
    <x v="1"/>
    <n v="925.43"/>
    <b v="0"/>
    <x v="1"/>
  </r>
  <r>
    <s v="2021-01-23 21:51:20"/>
    <x v="1"/>
    <n v="429.38"/>
    <b v="1"/>
    <x v="0"/>
  </r>
  <r>
    <s v="2021-01-24 10:34:53"/>
    <x v="2"/>
    <n v="0"/>
    <b v="0"/>
    <x v="1"/>
  </r>
  <r>
    <s v="2021-01-22 21:14:01"/>
    <x v="3"/>
    <n v="1692.74"/>
    <b v="1"/>
    <x v="0"/>
  </r>
  <r>
    <s v="2021-01-18 16:50:39"/>
    <x v="5"/>
    <n v="12721.24"/>
    <b v="0"/>
    <x v="1"/>
  </r>
  <r>
    <s v="2021-01-15 19:20:00"/>
    <x v="3"/>
    <n v="662.33"/>
    <b v="1"/>
    <x v="0"/>
  </r>
  <r>
    <s v="2021-01-14 10:24:24"/>
    <x v="6"/>
    <n v="0"/>
    <b v="1"/>
    <x v="0"/>
  </r>
  <r>
    <s v="2021-01-25 18:10:24"/>
    <x v="5"/>
    <n v="878.53"/>
    <b v="0"/>
    <x v="1"/>
  </r>
  <r>
    <s v="2021-01-15 15:52:37"/>
    <x v="3"/>
    <n v="2026.38"/>
    <b v="0"/>
    <x v="1"/>
  </r>
  <r>
    <s v="2021-01-04 13:15:38"/>
    <x v="5"/>
    <n v="1860.74"/>
    <b v="1"/>
    <x v="0"/>
  </r>
  <r>
    <s v="2021-01-04 18:32:33"/>
    <x v="5"/>
    <n v="1509.85"/>
    <b v="0"/>
    <x v="1"/>
  </r>
  <r>
    <s v="2021-01-09 19:31:56"/>
    <x v="1"/>
    <n v="769.12"/>
    <b v="1"/>
    <x v="0"/>
  </r>
  <r>
    <s v="2021-01-15 08:50:23"/>
    <x v="3"/>
    <n v="461.66"/>
    <b v="1"/>
    <x v="0"/>
  </r>
  <r>
    <s v="2021-01-31 12:37:16"/>
    <x v="2"/>
    <n v="1377.73"/>
    <b v="1"/>
    <x v="0"/>
  </r>
  <r>
    <s v="2021-01-01 16:15:33"/>
    <x v="3"/>
    <n v="0"/>
    <b v="0"/>
    <x v="1"/>
  </r>
  <r>
    <s v="2021-01-19 16:13:37"/>
    <x v="4"/>
    <n v="208.36"/>
    <b v="0"/>
    <x v="1"/>
  </r>
  <r>
    <s v="2021-01-09 23:06:12"/>
    <x v="1"/>
    <n v="6174.51"/>
    <b v="1"/>
    <x v="0"/>
  </r>
  <r>
    <s v="2021-01-17 00:17:00"/>
    <x v="2"/>
    <n v="2474.94"/>
    <b v="0"/>
    <x v="1"/>
  </r>
  <r>
    <s v="2021-01-27 10:50:16"/>
    <x v="0"/>
    <n v="4388.62"/>
    <b v="1"/>
    <x v="0"/>
  </r>
  <r>
    <s v="2021-01-22 13:36:01"/>
    <x v="3"/>
    <n v="3240"/>
    <b v="0"/>
    <x v="1"/>
  </r>
  <r>
    <s v="2021-01-26 06:22:46"/>
    <x v="4"/>
    <n v="939.44"/>
    <b v="0"/>
    <x v="1"/>
  </r>
  <r>
    <s v="2021-01-23 20:48:23"/>
    <x v="1"/>
    <n v="1192.83"/>
    <b v="0"/>
    <x v="1"/>
  </r>
  <r>
    <s v="2021-01-28 07:18:26"/>
    <x v="6"/>
    <n v="3176.33"/>
    <b v="0"/>
    <x v="1"/>
  </r>
  <r>
    <s v="2021-01-05 23:16:59"/>
    <x v="4"/>
    <n v="9433.11"/>
    <b v="0"/>
    <x v="1"/>
  </r>
  <r>
    <s v="2021-01-08 14:03:02"/>
    <x v="3"/>
    <n v="812.13"/>
    <b v="0"/>
    <x v="1"/>
  </r>
  <r>
    <s v="2021-01-03 15:44:43"/>
    <x v="2"/>
    <n v="0"/>
    <b v="0"/>
    <x v="1"/>
  </r>
  <r>
    <s v="2021-01-28 16:02:23"/>
    <x v="6"/>
    <n v="1013.23"/>
    <b v="0"/>
    <x v="1"/>
  </r>
  <r>
    <s v="2021-01-28 20:25:04"/>
    <x v="6"/>
    <n v="2991.7"/>
    <b v="0"/>
    <x v="1"/>
  </r>
  <r>
    <s v="2021-01-17 09:29:44"/>
    <x v="2"/>
    <n v="3797.93"/>
    <b v="0"/>
    <x v="1"/>
  </r>
  <r>
    <s v="2021-01-04 22:09:33"/>
    <x v="5"/>
    <n v="928.44"/>
    <b v="0"/>
    <x v="1"/>
  </r>
  <r>
    <s v="2021-01-03 15:06:21"/>
    <x v="2"/>
    <n v="4248.29"/>
    <b v="0"/>
    <x v="1"/>
  </r>
  <r>
    <s v="2021-01-27 19:08:56"/>
    <x v="0"/>
    <n v="1619.05"/>
    <b v="0"/>
    <x v="1"/>
  </r>
  <r>
    <s v="2021-01-17 19:47:59"/>
    <x v="2"/>
    <n v="9500.2099999999991"/>
    <b v="0"/>
    <x v="1"/>
  </r>
  <r>
    <s v="2021-01-23 16:09:37"/>
    <x v="1"/>
    <n v="1822.03"/>
    <b v="0"/>
    <x v="1"/>
  </r>
  <r>
    <s v="2021-01-26 04:19:03"/>
    <x v="4"/>
    <n v="4429.53"/>
    <b v="0"/>
    <x v="1"/>
  </r>
  <r>
    <s v="2021-01-10 16:06:25"/>
    <x v="2"/>
    <n v="22365.9"/>
    <b v="0"/>
    <x v="1"/>
  </r>
  <r>
    <s v="2021-01-12 02:00:06"/>
    <x v="4"/>
    <n v="1210"/>
    <b v="0"/>
    <x v="1"/>
  </r>
  <r>
    <s v="2021-01-19 19:43:36"/>
    <x v="4"/>
    <n v="0"/>
    <b v="0"/>
    <x v="1"/>
  </r>
  <r>
    <s v="2021-01-04 13:10:43"/>
    <x v="5"/>
    <n v="3903.64"/>
    <b v="0"/>
    <x v="1"/>
  </r>
  <r>
    <s v="2021-01-31 15:13:18"/>
    <x v="2"/>
    <n v="10123.370000000001"/>
    <b v="0"/>
    <x v="1"/>
  </r>
  <r>
    <s v="2021-01-05 07:48:46"/>
    <x v="4"/>
    <n v="617.38"/>
    <b v="1"/>
    <x v="0"/>
  </r>
  <r>
    <s v="2021-01-26 22:16:27"/>
    <x v="4"/>
    <n v="1023.92"/>
    <b v="0"/>
    <x v="1"/>
  </r>
  <r>
    <s v="2021-01-04 18:15:09"/>
    <x v="5"/>
    <n v="2617.7800000000002"/>
    <b v="0"/>
    <x v="1"/>
  </r>
  <r>
    <s v="2021-01-05 11:57:16"/>
    <x v="4"/>
    <n v="4777.83"/>
    <b v="0"/>
    <x v="1"/>
  </r>
  <r>
    <s v="2021-01-29 12:33:44"/>
    <x v="3"/>
    <n v="4145.99"/>
    <b v="0"/>
    <x v="1"/>
  </r>
  <r>
    <s v="2021-01-02 20:07:09"/>
    <x v="1"/>
    <n v="0"/>
    <b v="0"/>
    <x v="1"/>
  </r>
  <r>
    <s v="2021-01-06 08:05:53"/>
    <x v="0"/>
    <n v="1142.52"/>
    <b v="1"/>
    <x v="0"/>
  </r>
  <r>
    <s v="2021-01-25 15:16:16"/>
    <x v="5"/>
    <n v="2887.92"/>
    <b v="0"/>
    <x v="1"/>
  </r>
  <r>
    <s v="2021-01-24 16:30:44"/>
    <x v="2"/>
    <n v="2308.59"/>
    <b v="0"/>
    <x v="1"/>
  </r>
  <r>
    <s v="2021-01-17 21:05:06"/>
    <x v="2"/>
    <n v="2168.9299999999998"/>
    <b v="0"/>
    <x v="1"/>
  </r>
  <r>
    <s v="2021-01-15 16:24:20"/>
    <x v="3"/>
    <n v="10187.85"/>
    <b v="0"/>
    <x v="1"/>
  </r>
  <r>
    <s v="2021-01-22 18:46:04"/>
    <x v="3"/>
    <n v="1086.52"/>
    <b v="0"/>
    <x v="1"/>
  </r>
  <r>
    <s v="2021-01-24 09:43:03"/>
    <x v="2"/>
    <n v="1742.71"/>
    <b v="0"/>
    <x v="1"/>
  </r>
  <r>
    <s v="2021-01-06 10:36:07"/>
    <x v="0"/>
    <n v="885.58"/>
    <b v="0"/>
    <x v="1"/>
  </r>
  <r>
    <s v="2021-01-22 09:03:20"/>
    <x v="3"/>
    <n v="8580.8799999999992"/>
    <b v="1"/>
    <x v="0"/>
  </r>
  <r>
    <s v="2021-01-15 05:03:51"/>
    <x v="3"/>
    <n v="1685.7"/>
    <b v="1"/>
    <x v="0"/>
  </r>
  <r>
    <s v="2021-01-12 10:03:11"/>
    <x v="4"/>
    <n v="381.09"/>
    <b v="0"/>
    <x v="1"/>
  </r>
  <r>
    <s v="2021-01-24 12:38:09"/>
    <x v="2"/>
    <n v="5192.58"/>
    <b v="0"/>
    <x v="1"/>
  </r>
  <r>
    <s v="2021-01-29 18:49:43"/>
    <x v="3"/>
    <n v="900.19"/>
    <b v="1"/>
    <x v="0"/>
  </r>
  <r>
    <s v="2021-01-15 20:26:49"/>
    <x v="3"/>
    <n v="6055.56"/>
    <b v="1"/>
    <x v="0"/>
  </r>
  <r>
    <s v="2021-01-15 22:30:07"/>
    <x v="3"/>
    <n v="2297.39"/>
    <b v="0"/>
    <x v="1"/>
  </r>
  <r>
    <s v="2021-01-21 11:51:35"/>
    <x v="6"/>
    <n v="1173.05"/>
    <b v="0"/>
    <x v="1"/>
  </r>
  <r>
    <s v="2021-01-30 19:06:06"/>
    <x v="1"/>
    <n v="1466.42"/>
    <b v="1"/>
    <x v="0"/>
  </r>
  <r>
    <s v="2021-01-25 11:40:09"/>
    <x v="5"/>
    <n v="1683.88"/>
    <b v="1"/>
    <x v="0"/>
  </r>
  <r>
    <s v="2021-01-28 08:44:53"/>
    <x v="6"/>
    <n v="1332.36"/>
    <b v="1"/>
    <x v="0"/>
  </r>
  <r>
    <s v="2021-01-18 06:59:10"/>
    <x v="5"/>
    <n v="837.57"/>
    <b v="0"/>
    <x v="1"/>
  </r>
  <r>
    <s v="2021-01-05 19:59:30"/>
    <x v="4"/>
    <n v="3579.67"/>
    <b v="0"/>
    <x v="1"/>
  </r>
  <r>
    <s v="2021-01-02 17:53:18"/>
    <x v="1"/>
    <n v="1866.45"/>
    <b v="0"/>
    <x v="1"/>
  </r>
  <r>
    <s v="2021-01-05 21:20:17"/>
    <x v="4"/>
    <n v="4220.6400000000003"/>
    <b v="1"/>
    <x v="0"/>
  </r>
  <r>
    <s v="2021-01-27 11:56:35"/>
    <x v="0"/>
    <n v="10221.450000000001"/>
    <b v="0"/>
    <x v="1"/>
  </r>
  <r>
    <s v="2021-01-31 17:58:51"/>
    <x v="2"/>
    <n v="17080"/>
    <b v="1"/>
    <x v="0"/>
  </r>
  <r>
    <s v="2021-01-18 07:59:03"/>
    <x v="5"/>
    <n v="9239.34"/>
    <b v="0"/>
    <x v="1"/>
  </r>
  <r>
    <s v="2021-01-20 09:06:21"/>
    <x v="0"/>
    <n v="3622.27"/>
    <b v="0"/>
    <x v="1"/>
  </r>
  <r>
    <s v="2021-01-23 13:40:06"/>
    <x v="1"/>
    <n v="1076.69"/>
    <b v="0"/>
    <x v="1"/>
  </r>
  <r>
    <s v="2021-01-06 17:00:19"/>
    <x v="0"/>
    <n v="845.2"/>
    <b v="0"/>
    <x v="1"/>
  </r>
  <r>
    <s v="2021-01-15 13:45:59"/>
    <x v="3"/>
    <n v="2908.37"/>
    <b v="0"/>
    <x v="1"/>
  </r>
  <r>
    <s v="2021-01-10 15:54:06"/>
    <x v="2"/>
    <n v="870.65"/>
    <b v="0"/>
    <x v="1"/>
  </r>
  <r>
    <s v="2021-01-25 14:28:45"/>
    <x v="5"/>
    <n v="0"/>
    <b v="0"/>
    <x v="1"/>
  </r>
  <r>
    <s v="2021-01-12 12:22:36"/>
    <x v="4"/>
    <n v="371.89"/>
    <b v="0"/>
    <x v="1"/>
  </r>
  <r>
    <s v="2021-01-20 20:16:49"/>
    <x v="0"/>
    <n v="838.5"/>
    <b v="1"/>
    <x v="0"/>
  </r>
  <r>
    <s v="2021-01-22 17:15:58"/>
    <x v="3"/>
    <n v="7319.18"/>
    <b v="1"/>
    <x v="0"/>
  </r>
  <r>
    <s v="2021-01-25 05:44:59"/>
    <x v="5"/>
    <n v="18399.66"/>
    <b v="0"/>
    <x v="1"/>
  </r>
  <r>
    <s v="2021-01-23 16:10:05"/>
    <x v="1"/>
    <n v="1409.76"/>
    <b v="1"/>
    <x v="0"/>
  </r>
  <r>
    <s v="2021-01-19 17:52:18"/>
    <x v="4"/>
    <n v="9852.59"/>
    <b v="0"/>
    <x v="1"/>
  </r>
  <r>
    <s v="2021-01-05 16:52:03"/>
    <x v="4"/>
    <n v="1240"/>
    <b v="1"/>
    <x v="0"/>
  </r>
  <r>
    <s v="2021-01-31 13:35:04"/>
    <x v="2"/>
    <n v="2526.9699999999998"/>
    <b v="0"/>
    <x v="1"/>
  </r>
  <r>
    <s v="2021-01-25 19:52:00"/>
    <x v="5"/>
    <n v="0"/>
    <b v="1"/>
    <x v="0"/>
  </r>
  <r>
    <s v="2021-01-23 16:58:35"/>
    <x v="1"/>
    <n v="17554.09"/>
    <b v="0"/>
    <x v="1"/>
  </r>
  <r>
    <s v="2021-01-06 10:06:21"/>
    <x v="0"/>
    <n v="1769.23"/>
    <b v="0"/>
    <x v="1"/>
  </r>
  <r>
    <s v="2021-01-27 16:30:09"/>
    <x v="0"/>
    <n v="3040.38"/>
    <b v="1"/>
    <x v="0"/>
  </r>
  <r>
    <s v="2021-01-05 10:01:21"/>
    <x v="4"/>
    <n v="786.6"/>
    <b v="0"/>
    <x v="1"/>
  </r>
  <r>
    <s v="2021-01-25 16:40:41"/>
    <x v="5"/>
    <n v="770.54"/>
    <b v="0"/>
    <x v="1"/>
  </r>
  <r>
    <s v="2021-01-20 12:40:19"/>
    <x v="0"/>
    <n v="2676.13"/>
    <b v="0"/>
    <x v="1"/>
  </r>
  <r>
    <s v="2021-01-01 20:13:34"/>
    <x v="3"/>
    <n v="1812.46"/>
    <b v="1"/>
    <x v="0"/>
  </r>
  <r>
    <s v="2021-01-09 15:52:42"/>
    <x v="1"/>
    <n v="4920"/>
    <b v="0"/>
    <x v="1"/>
  </r>
  <r>
    <s v="2021-01-05 12:03:28"/>
    <x v="4"/>
    <n v="425.61"/>
    <b v="0"/>
    <x v="1"/>
  </r>
  <r>
    <s v="2021-01-25 19:34:26"/>
    <x v="5"/>
    <n v="1750.26"/>
    <b v="1"/>
    <x v="0"/>
  </r>
  <r>
    <s v="2021-01-14 14:02:52"/>
    <x v="6"/>
    <n v="1079.06"/>
    <b v="0"/>
    <x v="1"/>
  </r>
  <r>
    <s v="2021-01-27 05:24:50"/>
    <x v="0"/>
    <n v="636.87"/>
    <b v="0"/>
    <x v="1"/>
  </r>
  <r>
    <s v="2021-01-08 20:34:01"/>
    <x v="3"/>
    <n v="4235.78"/>
    <b v="1"/>
    <x v="0"/>
  </r>
  <r>
    <s v="2021-01-09 09:55:39"/>
    <x v="1"/>
    <n v="712.61"/>
    <b v="0"/>
    <x v="1"/>
  </r>
  <r>
    <s v="2021-01-01 01:27:19"/>
    <x v="3"/>
    <n v="0"/>
    <b v="0"/>
    <x v="1"/>
  </r>
  <r>
    <s v="2021-01-20 09:04:39"/>
    <x v="0"/>
    <n v="429.17"/>
    <b v="0"/>
    <x v="1"/>
  </r>
  <r>
    <s v="2021-01-05 19:37:58"/>
    <x v="4"/>
    <n v="12789.2"/>
    <b v="1"/>
    <x v="0"/>
  </r>
  <r>
    <s v="2021-01-04 19:39:20"/>
    <x v="5"/>
    <n v="722.83"/>
    <b v="1"/>
    <x v="0"/>
  </r>
  <r>
    <s v="2021-01-11 15:49:36"/>
    <x v="5"/>
    <n v="2709.67"/>
    <b v="1"/>
    <x v="0"/>
  </r>
  <r>
    <s v="2021-01-24 21:19:10"/>
    <x v="2"/>
    <n v="0"/>
    <b v="0"/>
    <x v="1"/>
  </r>
  <r>
    <s v="2021-01-27 20:24:32"/>
    <x v="0"/>
    <n v="8590.16"/>
    <b v="0"/>
    <x v="1"/>
  </r>
  <r>
    <s v="2021-01-25 17:58:44"/>
    <x v="5"/>
    <n v="0"/>
    <b v="1"/>
    <x v="0"/>
  </r>
  <r>
    <s v="2021-01-27 03:13:04"/>
    <x v="0"/>
    <n v="3691.14"/>
    <b v="0"/>
    <x v="1"/>
  </r>
  <r>
    <s v="2021-01-04 15:10:20"/>
    <x v="5"/>
    <n v="0"/>
    <b v="1"/>
    <x v="0"/>
  </r>
  <r>
    <s v="2021-01-03 13:22:04"/>
    <x v="2"/>
    <n v="557.36"/>
    <b v="0"/>
    <x v="1"/>
  </r>
  <r>
    <s v="2021-01-23 23:05:29"/>
    <x v="1"/>
    <n v="1910"/>
    <b v="0"/>
    <x v="1"/>
  </r>
  <r>
    <s v="2021-01-03 15:31:06"/>
    <x v="2"/>
    <n v="0"/>
    <b v="0"/>
    <x v="1"/>
  </r>
  <r>
    <s v="2021-01-28 18:04:20"/>
    <x v="6"/>
    <n v="2680.86"/>
    <b v="0"/>
    <x v="1"/>
  </r>
  <r>
    <s v="2021-01-30 19:07:46"/>
    <x v="1"/>
    <n v="2810.15"/>
    <b v="0"/>
    <x v="1"/>
  </r>
  <r>
    <s v="2021-01-03 18:23:18"/>
    <x v="2"/>
    <n v="4123.93"/>
    <b v="0"/>
    <x v="1"/>
  </r>
  <r>
    <s v="2021-01-15 17:19:57"/>
    <x v="3"/>
    <n v="776.12"/>
    <b v="1"/>
    <x v="0"/>
  </r>
  <r>
    <s v="2021-01-22 19:37:06"/>
    <x v="3"/>
    <n v="726.38"/>
    <b v="0"/>
    <x v="1"/>
  </r>
  <r>
    <s v="2021-01-19 20:08:45"/>
    <x v="4"/>
    <n v="2585.7199999999998"/>
    <b v="1"/>
    <x v="0"/>
  </r>
  <r>
    <s v="2021-01-02 13:42:21"/>
    <x v="1"/>
    <n v="0"/>
    <b v="0"/>
    <x v="1"/>
  </r>
  <r>
    <s v="2021-01-18 16:11:35"/>
    <x v="5"/>
    <n v="8347.25"/>
    <b v="0"/>
    <x v="1"/>
  </r>
  <r>
    <s v="2021-01-31 19:23:12"/>
    <x v="2"/>
    <n v="1710"/>
    <b v="0"/>
    <x v="1"/>
  </r>
  <r>
    <s v="2021-01-28 07:57:11"/>
    <x v="6"/>
    <n v="5130"/>
    <b v="0"/>
    <x v="1"/>
  </r>
  <r>
    <s v="2021-01-31 17:25:01"/>
    <x v="2"/>
    <n v="12576.07"/>
    <b v="1"/>
    <x v="0"/>
  </r>
  <r>
    <s v="2021-01-04 09:09:16"/>
    <x v="5"/>
    <n v="0"/>
    <b v="1"/>
    <x v="0"/>
  </r>
  <r>
    <s v="2021-01-20 15:48:31"/>
    <x v="0"/>
    <n v="11244.28"/>
    <b v="0"/>
    <x v="1"/>
  </r>
  <r>
    <s v="2021-01-25 00:21:06"/>
    <x v="5"/>
    <n v="3888.11"/>
    <b v="0"/>
    <x v="1"/>
  </r>
  <r>
    <s v="2021-01-20 13:04:30"/>
    <x v="0"/>
    <n v="1539.26"/>
    <b v="1"/>
    <x v="0"/>
  </r>
  <r>
    <s v="2021-01-27 18:50:16"/>
    <x v="0"/>
    <n v="2702.27"/>
    <b v="0"/>
    <x v="1"/>
  </r>
  <r>
    <s v="2021-01-24 16:57:56"/>
    <x v="2"/>
    <n v="3959.92"/>
    <b v="0"/>
    <x v="1"/>
  </r>
  <r>
    <s v="2021-01-14 17:34:37"/>
    <x v="6"/>
    <n v="2017.25"/>
    <b v="0"/>
    <x v="0"/>
  </r>
  <r>
    <s v="2021-01-03 16:06:48"/>
    <x v="2"/>
    <n v="2749.16"/>
    <b v="0"/>
    <x v="1"/>
  </r>
  <r>
    <s v="2021-01-11 13:47:17"/>
    <x v="5"/>
    <n v="0"/>
    <b v="0"/>
    <x v="1"/>
  </r>
  <r>
    <s v="2021-01-14 12:42:48"/>
    <x v="6"/>
    <n v="6560"/>
    <b v="0"/>
    <x v="1"/>
  </r>
  <r>
    <s v="2021-01-12 14:51:21"/>
    <x v="4"/>
    <n v="1075.3399999999999"/>
    <b v="0"/>
    <x v="1"/>
  </r>
  <r>
    <s v="2021-01-04 12:05:16"/>
    <x v="5"/>
    <n v="2990.63"/>
    <b v="0"/>
    <x v="1"/>
  </r>
  <r>
    <s v="2021-01-19 21:01:42"/>
    <x v="4"/>
    <n v="1611.38"/>
    <b v="0"/>
    <x v="1"/>
  </r>
  <r>
    <s v="2021-01-27 18:07:34"/>
    <x v="0"/>
    <n v="5215.6899999999996"/>
    <b v="0"/>
    <x v="1"/>
  </r>
  <r>
    <s v="2021-01-27 22:58:25"/>
    <x v="0"/>
    <n v="8328.56"/>
    <b v="0"/>
    <x v="1"/>
  </r>
  <r>
    <s v="2021-01-30 17:55:44"/>
    <x v="1"/>
    <n v="6563.86"/>
    <b v="0"/>
    <x v="1"/>
  </r>
  <r>
    <s v="2021-01-27 17:18:14"/>
    <x v="0"/>
    <n v="17780.46"/>
    <b v="0"/>
    <x v="1"/>
  </r>
  <r>
    <s v="2021-01-28 23:09:08"/>
    <x v="6"/>
    <n v="5968.37"/>
    <b v="0"/>
    <x v="1"/>
  </r>
  <r>
    <s v="2021-01-23 10:15:46"/>
    <x v="1"/>
    <n v="176.45"/>
    <b v="1"/>
    <x v="0"/>
  </r>
  <r>
    <s v="2021-01-02 13:41:59"/>
    <x v="1"/>
    <n v="7800"/>
    <b v="1"/>
    <x v="0"/>
  </r>
  <r>
    <s v="2021-01-27 21:15:51"/>
    <x v="0"/>
    <n v="1667.18"/>
    <b v="0"/>
    <x v="1"/>
  </r>
  <r>
    <s v="2021-01-03 16:44:07"/>
    <x v="2"/>
    <n v="0"/>
    <b v="1"/>
    <x v="0"/>
  </r>
  <r>
    <s v="2021-01-26 18:47:31"/>
    <x v="4"/>
    <n v="2299.75"/>
    <b v="0"/>
    <x v="1"/>
  </r>
  <r>
    <s v="2021-01-27 02:48:12"/>
    <x v="0"/>
    <n v="1436.12"/>
    <b v="0"/>
    <x v="1"/>
  </r>
  <r>
    <s v="2021-01-27 13:59:00"/>
    <x v="0"/>
    <n v="709.46"/>
    <b v="0"/>
    <x v="1"/>
  </r>
  <r>
    <s v="2021-01-11 07:30:14"/>
    <x v="5"/>
    <n v="2132.56"/>
    <b v="1"/>
    <x v="0"/>
  </r>
  <r>
    <s v="2021-01-23 10:15:16"/>
    <x v="1"/>
    <n v="667.17"/>
    <b v="0"/>
    <x v="1"/>
  </r>
  <r>
    <s v="2021-01-21 10:42:32"/>
    <x v="6"/>
    <n v="1693.94"/>
    <b v="1"/>
    <x v="0"/>
  </r>
  <r>
    <s v="2021-01-23 01:09:03"/>
    <x v="1"/>
    <n v="3568.73"/>
    <b v="0"/>
    <x v="1"/>
  </r>
  <r>
    <s v="2021-01-17 10:22:03"/>
    <x v="2"/>
    <n v="429.35"/>
    <b v="0"/>
    <x v="1"/>
  </r>
  <r>
    <s v="2021-01-27 17:35:44"/>
    <x v="0"/>
    <n v="2927.17"/>
    <b v="0"/>
    <x v="1"/>
  </r>
  <r>
    <s v="2021-01-24 15:02:39"/>
    <x v="2"/>
    <n v="5320.71"/>
    <b v="1"/>
    <x v="0"/>
  </r>
  <r>
    <s v="2021-01-02 19:47:59"/>
    <x v="1"/>
    <n v="0"/>
    <b v="0"/>
    <x v="1"/>
  </r>
  <r>
    <s v="2021-01-14 08:01:44"/>
    <x v="6"/>
    <n v="1914.99"/>
    <b v="0"/>
    <x v="1"/>
  </r>
  <r>
    <s v="2021-01-30 14:27:30"/>
    <x v="1"/>
    <n v="3997.93"/>
    <b v="1"/>
    <x v="0"/>
  </r>
  <r>
    <s v="2021-01-30 15:40:24"/>
    <x v="1"/>
    <n v="2070.0300000000002"/>
    <b v="1"/>
    <x v="0"/>
  </r>
  <r>
    <s v="2021-01-05 23:54:44"/>
    <x v="4"/>
    <n v="1200"/>
    <b v="1"/>
    <x v="0"/>
  </r>
  <r>
    <s v="2021-01-15 22:01:02"/>
    <x v="3"/>
    <n v="6998.53"/>
    <b v="0"/>
    <x v="1"/>
  </r>
  <r>
    <s v="2021-01-31 21:26:45"/>
    <x v="2"/>
    <n v="1437.75"/>
    <b v="0"/>
    <x v="1"/>
  </r>
  <r>
    <s v="2021-01-29 18:54:38"/>
    <x v="3"/>
    <n v="1661.46"/>
    <b v="0"/>
    <x v="1"/>
  </r>
  <r>
    <s v="2021-01-22 15:29:47"/>
    <x v="3"/>
    <n v="1914.59"/>
    <b v="0"/>
    <x v="1"/>
  </r>
  <r>
    <s v="2021-01-31 18:41:29"/>
    <x v="2"/>
    <n v="2341.11"/>
    <b v="0"/>
    <x v="1"/>
  </r>
  <r>
    <s v="2021-01-24 21:02:36"/>
    <x v="2"/>
    <n v="3016.02"/>
    <b v="1"/>
    <x v="0"/>
  </r>
  <r>
    <s v="2021-01-28 08:15:46"/>
    <x v="6"/>
    <n v="841.26"/>
    <b v="0"/>
    <x v="1"/>
  </r>
  <r>
    <s v="2021-01-04 00:00:50"/>
    <x v="5"/>
    <n v="8182.32"/>
    <b v="0"/>
    <x v="1"/>
  </r>
  <r>
    <s v="2021-01-29 12:14:13"/>
    <x v="3"/>
    <n v="12498.34"/>
    <b v="1"/>
    <x v="0"/>
  </r>
  <r>
    <s v="2021-01-25 18:55:18"/>
    <x v="5"/>
    <n v="3254.68"/>
    <b v="0"/>
    <x v="1"/>
  </r>
  <r>
    <s v="2021-01-20 14:37:19"/>
    <x v="0"/>
    <n v="1120"/>
    <b v="0"/>
    <x v="1"/>
  </r>
  <r>
    <s v="2021-01-05 11:27:23"/>
    <x v="4"/>
    <n v="936.99"/>
    <b v="0"/>
    <x v="1"/>
  </r>
  <r>
    <s v="2021-01-27 20:05:57"/>
    <x v="0"/>
    <n v="2963.69"/>
    <b v="0"/>
    <x v="1"/>
  </r>
  <r>
    <s v="2021-01-26 19:18:06"/>
    <x v="4"/>
    <n v="492.29"/>
    <b v="1"/>
    <x v="0"/>
  </r>
  <r>
    <s v="2021-01-19 10:45:46"/>
    <x v="4"/>
    <n v="825.85"/>
    <b v="0"/>
    <x v="1"/>
  </r>
  <r>
    <s v="2021-01-20 07:37:13"/>
    <x v="0"/>
    <n v="5148.6099999999997"/>
    <b v="1"/>
    <x v="0"/>
  </r>
  <r>
    <s v="2021-01-15 17:29:56"/>
    <x v="3"/>
    <n v="6301.54"/>
    <b v="1"/>
    <x v="0"/>
  </r>
  <r>
    <s v="2021-01-15 13:07:22"/>
    <x v="3"/>
    <n v="141.87"/>
    <b v="0"/>
    <x v="1"/>
  </r>
  <r>
    <s v="2021-01-27 05:36:54"/>
    <x v="0"/>
    <n v="714.71"/>
    <b v="1"/>
    <x v="0"/>
  </r>
  <r>
    <s v="2021-01-29 18:04:40"/>
    <x v="3"/>
    <n v="4117.59"/>
    <b v="0"/>
    <x v="1"/>
  </r>
  <r>
    <s v="2021-01-31 12:48:15"/>
    <x v="2"/>
    <n v="610"/>
    <b v="0"/>
    <x v="1"/>
  </r>
  <r>
    <s v="2021-01-05 19:56:13"/>
    <x v="4"/>
    <n v="850.6"/>
    <b v="0"/>
    <x v="1"/>
  </r>
  <r>
    <s v="2021-01-31 14:46:23"/>
    <x v="2"/>
    <n v="1571"/>
    <b v="0"/>
    <x v="1"/>
  </r>
  <r>
    <s v="2021-01-15 17:18:28"/>
    <x v="3"/>
    <n v="5054.82"/>
    <b v="1"/>
    <x v="0"/>
  </r>
  <r>
    <s v="2021-01-24 17:01:44"/>
    <x v="2"/>
    <n v="517.51"/>
    <b v="0"/>
    <x v="1"/>
  </r>
  <r>
    <s v="2021-01-05 13:01:28"/>
    <x v="4"/>
    <n v="1080"/>
    <b v="1"/>
    <x v="0"/>
  </r>
  <r>
    <s v="2021-01-26 19:43:01"/>
    <x v="4"/>
    <n v="1749.66"/>
    <b v="1"/>
    <x v="0"/>
  </r>
  <r>
    <s v="2021-01-31 15:21:02"/>
    <x v="2"/>
    <n v="2639.18"/>
    <b v="0"/>
    <x v="1"/>
  </r>
  <r>
    <s v="2021-01-22 19:12:59"/>
    <x v="3"/>
    <n v="936.93"/>
    <b v="1"/>
    <x v="0"/>
  </r>
  <r>
    <s v="2021-01-06 09:11:15"/>
    <x v="0"/>
    <n v="2427.3000000000002"/>
    <b v="1"/>
    <x v="0"/>
  </r>
  <r>
    <s v="2021-01-20 21:09:09"/>
    <x v="0"/>
    <n v="440.46"/>
    <b v="0"/>
    <x v="1"/>
  </r>
  <r>
    <s v="2021-01-14 15:00:32"/>
    <x v="6"/>
    <n v="1398.83"/>
    <b v="1"/>
    <x v="0"/>
  </r>
  <r>
    <s v="2021-01-15 11:24:51"/>
    <x v="3"/>
    <n v="4151.34"/>
    <b v="0"/>
    <x v="1"/>
  </r>
  <r>
    <s v="2021-01-15 21:12:19"/>
    <x v="3"/>
    <n v="1053.57"/>
    <b v="1"/>
    <x v="0"/>
  </r>
  <r>
    <s v="2021-01-25 20:45:13"/>
    <x v="5"/>
    <n v="846.44"/>
    <b v="0"/>
    <x v="1"/>
  </r>
  <r>
    <s v="2021-01-06 18:08:35"/>
    <x v="0"/>
    <n v="1466.06"/>
    <b v="0"/>
    <x v="1"/>
  </r>
  <r>
    <s v="2021-01-25 15:09:02"/>
    <x v="5"/>
    <n v="14951.2"/>
    <b v="0"/>
    <x v="1"/>
  </r>
  <r>
    <s v="2021-01-13 16:04:18"/>
    <x v="0"/>
    <n v="3482.52"/>
    <b v="0"/>
    <x v="1"/>
  </r>
  <r>
    <s v="2021-01-30 19:28:08"/>
    <x v="1"/>
    <n v="390"/>
    <b v="1"/>
    <x v="0"/>
  </r>
  <r>
    <s v="2021-01-31 15:41:02"/>
    <x v="2"/>
    <n v="11651.04"/>
    <b v="0"/>
    <x v="1"/>
  </r>
  <r>
    <s v="2021-01-15 10:52:12"/>
    <x v="3"/>
    <n v="3836.06"/>
    <b v="0"/>
    <x v="1"/>
  </r>
  <r>
    <s v="2021-01-20 15:02:08"/>
    <x v="0"/>
    <n v="1740.45"/>
    <b v="0"/>
    <x v="1"/>
  </r>
  <r>
    <s v="2021-01-20 18:29:58"/>
    <x v="0"/>
    <n v="2927.34"/>
    <b v="1"/>
    <x v="0"/>
  </r>
  <r>
    <s v="2021-01-26 19:29:31"/>
    <x v="4"/>
    <n v="3079.05"/>
    <b v="1"/>
    <x v="0"/>
  </r>
  <r>
    <s v="2021-01-21 08:37:40"/>
    <x v="6"/>
    <n v="1420.95"/>
    <b v="0"/>
    <x v="1"/>
  </r>
  <r>
    <s v="2021-01-06 18:38:04"/>
    <x v="0"/>
    <n v="993.25"/>
    <b v="1"/>
    <x v="0"/>
  </r>
  <r>
    <s v="2021-01-27 07:39:08"/>
    <x v="0"/>
    <n v="1483.47"/>
    <b v="0"/>
    <x v="1"/>
  </r>
  <r>
    <s v="2021-01-08 17:05:33"/>
    <x v="3"/>
    <n v="397.96"/>
    <b v="0"/>
    <x v="1"/>
  </r>
  <r>
    <s v="2021-01-30 19:15:06"/>
    <x v="1"/>
    <n v="783.14"/>
    <b v="1"/>
    <x v="0"/>
  </r>
  <r>
    <s v="2021-01-17 18:26:15"/>
    <x v="2"/>
    <n v="1356.16"/>
    <b v="0"/>
    <x v="1"/>
  </r>
  <r>
    <s v="2021-01-02 21:04:44"/>
    <x v="1"/>
    <n v="705.56"/>
    <b v="1"/>
    <x v="0"/>
  </r>
  <r>
    <s v="2021-01-29 07:38:21"/>
    <x v="3"/>
    <n v="1088.22"/>
    <b v="0"/>
    <x v="1"/>
  </r>
  <r>
    <s v="2021-01-11 22:20:21"/>
    <x v="5"/>
    <n v="1705.96"/>
    <b v="0"/>
    <x v="1"/>
  </r>
  <r>
    <s v="2021-01-08 16:50:56"/>
    <x v="3"/>
    <n v="440.66"/>
    <b v="0"/>
    <x v="1"/>
  </r>
  <r>
    <s v="2021-01-22 08:45:09"/>
    <x v="3"/>
    <n v="876.23"/>
    <b v="1"/>
    <x v="0"/>
  </r>
  <r>
    <s v="2021-01-24 19:17:18"/>
    <x v="2"/>
    <n v="16554.009999999998"/>
    <b v="1"/>
    <x v="0"/>
  </r>
  <r>
    <s v="2021-01-18 09:32:38"/>
    <x v="5"/>
    <n v="1651.74"/>
    <b v="0"/>
    <x v="1"/>
  </r>
  <r>
    <s v="2021-01-06 13:15:30"/>
    <x v="0"/>
    <n v="5843.68"/>
    <b v="0"/>
    <x v="0"/>
  </r>
  <r>
    <s v="2021-01-03 15:09:11"/>
    <x v="2"/>
    <n v="4573.26"/>
    <b v="1"/>
    <x v="0"/>
  </r>
  <r>
    <s v="2021-01-26 08:02:43"/>
    <x v="4"/>
    <n v="4193.26"/>
    <b v="0"/>
    <x v="1"/>
  </r>
  <r>
    <s v="2021-01-24 20:09:59"/>
    <x v="2"/>
    <n v="1146.19"/>
    <b v="0"/>
    <x v="1"/>
  </r>
  <r>
    <s v="2021-01-03 08:52:09"/>
    <x v="2"/>
    <n v="684"/>
    <b v="1"/>
    <x v="0"/>
  </r>
  <r>
    <s v="2021-01-03 18:10:30"/>
    <x v="2"/>
    <n v="0"/>
    <b v="0"/>
    <x v="1"/>
  </r>
  <r>
    <s v="2021-01-02 15:55:46"/>
    <x v="1"/>
    <n v="0"/>
    <b v="0"/>
    <x v="1"/>
  </r>
  <r>
    <s v="2021-01-07 14:24:11"/>
    <x v="6"/>
    <n v="1009.99"/>
    <b v="0"/>
    <x v="1"/>
  </r>
  <r>
    <s v="2021-01-30 15:54:10"/>
    <x v="1"/>
    <n v="3275.77"/>
    <b v="0"/>
    <x v="1"/>
  </r>
  <r>
    <s v="2021-01-23 13:43:39"/>
    <x v="1"/>
    <n v="385.3"/>
    <b v="0"/>
    <x v="1"/>
  </r>
  <r>
    <s v="2021-01-11 18:14:01"/>
    <x v="5"/>
    <n v="0"/>
    <b v="0"/>
    <x v="1"/>
  </r>
  <r>
    <s v="2021-01-10 13:37:04"/>
    <x v="2"/>
    <n v="1067.8800000000001"/>
    <b v="0"/>
    <x v="1"/>
  </r>
  <r>
    <s v="2021-01-15 22:29:05"/>
    <x v="3"/>
    <n v="12781.85"/>
    <b v="0"/>
    <x v="1"/>
  </r>
  <r>
    <s v="2021-01-13 21:56:20"/>
    <x v="0"/>
    <n v="1520"/>
    <b v="0"/>
    <x v="1"/>
  </r>
  <r>
    <s v="2021-01-14 18:57:28"/>
    <x v="6"/>
    <n v="0"/>
    <b v="0"/>
    <x v="1"/>
  </r>
  <r>
    <s v="2021-01-04 18:49:27"/>
    <x v="5"/>
    <n v="0"/>
    <b v="0"/>
    <x v="1"/>
  </r>
  <r>
    <s v="2021-01-14 17:34:08"/>
    <x v="6"/>
    <n v="1231.18"/>
    <b v="1"/>
    <x v="0"/>
  </r>
  <r>
    <s v="2021-01-04 17:54:42"/>
    <x v="5"/>
    <n v="1040.3499999999999"/>
    <b v="0"/>
    <x v="1"/>
  </r>
  <r>
    <s v="2021-01-15 02:29:07"/>
    <x v="3"/>
    <n v="3021.55"/>
    <b v="0"/>
    <x v="1"/>
  </r>
  <r>
    <s v="2021-01-23 12:27:44"/>
    <x v="1"/>
    <n v="6260.06"/>
    <b v="1"/>
    <x v="0"/>
  </r>
  <r>
    <s v="2021-01-17 11:15:08"/>
    <x v="2"/>
    <n v="3975.28"/>
    <b v="1"/>
    <x v="0"/>
  </r>
  <r>
    <s v="2021-01-05 12:20:40"/>
    <x v="4"/>
    <n v="832.26"/>
    <b v="0"/>
    <x v="0"/>
  </r>
  <r>
    <s v="2021-01-12 05:45:22"/>
    <x v="4"/>
    <n v="854.35"/>
    <b v="0"/>
    <x v="1"/>
  </r>
  <r>
    <s v="2021-01-12 08:23:22"/>
    <x v="4"/>
    <n v="2306.3200000000002"/>
    <b v="0"/>
    <x v="1"/>
  </r>
  <r>
    <s v="2021-01-19 08:26:01"/>
    <x v="4"/>
    <n v="2689.03"/>
    <b v="0"/>
    <x v="1"/>
  </r>
  <r>
    <s v="2021-01-30 15:21:08"/>
    <x v="1"/>
    <n v="1195.95"/>
    <b v="0"/>
    <x v="1"/>
  </r>
  <r>
    <s v="2021-01-11 23:06:11"/>
    <x v="5"/>
    <n v="208.33"/>
    <b v="0"/>
    <x v="1"/>
  </r>
  <r>
    <s v="2021-01-26 20:45:40"/>
    <x v="4"/>
    <n v="962.5"/>
    <b v="1"/>
    <x v="0"/>
  </r>
  <r>
    <s v="2021-01-13 21:23:44"/>
    <x v="0"/>
    <n v="1428.54"/>
    <b v="0"/>
    <x v="1"/>
  </r>
  <r>
    <s v="2021-01-21 12:13:10"/>
    <x v="6"/>
    <n v="864.38"/>
    <b v="1"/>
    <x v="0"/>
  </r>
  <r>
    <s v="2021-01-28 23:10:08"/>
    <x v="6"/>
    <n v="1822.91"/>
    <b v="0"/>
    <x v="1"/>
  </r>
  <r>
    <s v="2021-01-05 21:37:35"/>
    <x v="4"/>
    <n v="4977.68"/>
    <b v="0"/>
    <x v="1"/>
  </r>
  <r>
    <s v="2021-01-29 18:11:54"/>
    <x v="3"/>
    <n v="3281.58"/>
    <b v="0"/>
    <x v="1"/>
  </r>
  <r>
    <s v="2021-01-21 13:38:38"/>
    <x v="6"/>
    <n v="889.84"/>
    <b v="0"/>
    <x v="1"/>
  </r>
  <r>
    <s v="2021-01-29 16:58:42"/>
    <x v="3"/>
    <n v="5658.68"/>
    <b v="1"/>
    <x v="0"/>
  </r>
  <r>
    <s v="2021-01-22 11:30:12"/>
    <x v="3"/>
    <n v="1310.72"/>
    <b v="0"/>
    <x v="1"/>
  </r>
  <r>
    <s v="2021-01-05 10:10:37"/>
    <x v="4"/>
    <n v="333.59"/>
    <b v="0"/>
    <x v="1"/>
  </r>
  <r>
    <s v="2021-01-28 21:36:44"/>
    <x v="6"/>
    <n v="478.44"/>
    <b v="1"/>
    <x v="0"/>
  </r>
  <r>
    <s v="2021-01-30 15:41:04"/>
    <x v="1"/>
    <n v="752.84"/>
    <b v="1"/>
    <x v="0"/>
  </r>
  <r>
    <s v="2021-01-01 15:06:26"/>
    <x v="3"/>
    <n v="3214.68"/>
    <b v="0"/>
    <x v="1"/>
  </r>
  <r>
    <s v="2021-01-30 11:43:01"/>
    <x v="1"/>
    <n v="2210.5"/>
    <b v="0"/>
    <x v="1"/>
  </r>
  <r>
    <s v="2021-01-16 19:36:29"/>
    <x v="1"/>
    <n v="6385.57"/>
    <b v="0"/>
    <x v="1"/>
  </r>
  <r>
    <s v="2021-01-13 15:46:36"/>
    <x v="0"/>
    <n v="5214.03"/>
    <b v="0"/>
    <x v="1"/>
  </r>
  <r>
    <s v="2021-01-03 14:45:28"/>
    <x v="2"/>
    <n v="832.63"/>
    <b v="1"/>
    <x v="0"/>
  </r>
  <r>
    <s v="2021-01-23 13:24:47"/>
    <x v="1"/>
    <n v="1136.56"/>
    <b v="0"/>
    <x v="1"/>
  </r>
  <r>
    <s v="2021-01-20 22:11:54"/>
    <x v="0"/>
    <n v="3680.79"/>
    <b v="0"/>
    <x v="1"/>
  </r>
  <r>
    <s v="2021-01-11 19:14:05"/>
    <x v="5"/>
    <n v="1221.69"/>
    <b v="0"/>
    <x v="1"/>
  </r>
  <r>
    <s v="2021-01-22 17:46:07"/>
    <x v="3"/>
    <n v="7224.14"/>
    <b v="1"/>
    <x v="0"/>
  </r>
  <r>
    <s v="2021-01-25 00:55:13"/>
    <x v="5"/>
    <n v="4012.37"/>
    <b v="1"/>
    <x v="0"/>
  </r>
  <r>
    <s v="2021-01-27 18:37:20"/>
    <x v="0"/>
    <n v="602.09"/>
    <b v="1"/>
    <x v="0"/>
  </r>
  <r>
    <s v="2021-01-22 23:23:02"/>
    <x v="3"/>
    <n v="239.22"/>
    <b v="0"/>
    <x v="1"/>
  </r>
  <r>
    <s v="2021-01-27 07:23:48"/>
    <x v="0"/>
    <n v="5092.8900000000003"/>
    <b v="0"/>
    <x v="1"/>
  </r>
  <r>
    <s v="2021-01-29 08:26:02"/>
    <x v="3"/>
    <n v="1994.07"/>
    <b v="0"/>
    <x v="1"/>
  </r>
  <r>
    <s v="2021-01-01 17:29:23"/>
    <x v="3"/>
    <n v="2757.18"/>
    <b v="0"/>
    <x v="1"/>
  </r>
  <r>
    <s v="2021-01-14 15:02:45"/>
    <x v="6"/>
    <n v="1507.34"/>
    <b v="0"/>
    <x v="1"/>
  </r>
  <r>
    <s v="2021-01-03 10:49:59"/>
    <x v="2"/>
    <n v="2586.5300000000002"/>
    <b v="0"/>
    <x v="1"/>
  </r>
  <r>
    <s v="2021-01-19 08:44:39"/>
    <x v="4"/>
    <n v="3202.39"/>
    <b v="0"/>
    <x v="1"/>
  </r>
  <r>
    <s v="2021-01-24 13:52:23"/>
    <x v="2"/>
    <n v="1196.71"/>
    <b v="0"/>
    <x v="1"/>
  </r>
  <r>
    <s v="2021-01-21 08:03:24"/>
    <x v="6"/>
    <n v="798.68"/>
    <b v="0"/>
    <x v="1"/>
  </r>
  <r>
    <s v="2021-01-25 18:16:05"/>
    <x v="5"/>
    <n v="603.54999999999995"/>
    <b v="0"/>
    <x v="1"/>
  </r>
  <r>
    <s v="2021-01-14 17:30:31"/>
    <x v="6"/>
    <n v="751.24"/>
    <b v="0"/>
    <x v="1"/>
  </r>
  <r>
    <s v="2021-01-24 18:32:59"/>
    <x v="2"/>
    <n v="2241.62"/>
    <b v="0"/>
    <x v="1"/>
  </r>
  <r>
    <s v="2021-01-25 08:39:57"/>
    <x v="5"/>
    <n v="3239.57"/>
    <b v="1"/>
    <x v="0"/>
  </r>
  <r>
    <s v="2021-01-10 09:05:23"/>
    <x v="2"/>
    <n v="2235.92"/>
    <b v="0"/>
    <x v="1"/>
  </r>
  <r>
    <s v="2021-01-27 21:10:02"/>
    <x v="0"/>
    <n v="1901.8"/>
    <b v="0"/>
    <x v="1"/>
  </r>
  <r>
    <s v="2021-01-20 14:30:43"/>
    <x v="0"/>
    <n v="4346.75"/>
    <b v="0"/>
    <x v="1"/>
  </r>
  <r>
    <s v="2021-01-03 11:52:03"/>
    <x v="2"/>
    <n v="0"/>
    <b v="1"/>
    <x v="0"/>
  </r>
  <r>
    <s v="2021-01-06 17:21:48"/>
    <x v="0"/>
    <n v="3243.3"/>
    <b v="0"/>
    <x v="1"/>
  </r>
  <r>
    <s v="2021-01-05 20:49:10"/>
    <x v="4"/>
    <n v="1076.3"/>
    <b v="1"/>
    <x v="0"/>
  </r>
  <r>
    <s v="2021-01-19 19:55:51"/>
    <x v="4"/>
    <n v="4110"/>
    <b v="1"/>
    <x v="0"/>
  </r>
  <r>
    <s v="2021-01-22 10:46:14"/>
    <x v="3"/>
    <n v="1280"/>
    <b v="1"/>
    <x v="0"/>
  </r>
  <r>
    <s v="2021-01-29 23:45:27"/>
    <x v="3"/>
    <n v="983.45"/>
    <b v="0"/>
    <x v="1"/>
  </r>
  <r>
    <s v="2021-01-04 12:32:16"/>
    <x v="5"/>
    <n v="5550.47"/>
    <b v="1"/>
    <x v="0"/>
  </r>
  <r>
    <s v="2021-01-03 20:44:43"/>
    <x v="2"/>
    <n v="1351.56"/>
    <b v="0"/>
    <x v="1"/>
  </r>
  <r>
    <s v="2021-01-31 17:05:21"/>
    <x v="2"/>
    <n v="1799.11"/>
    <b v="1"/>
    <x v="0"/>
  </r>
  <r>
    <s v="2021-01-23 10:03:51"/>
    <x v="1"/>
    <n v="1498.68"/>
    <b v="0"/>
    <x v="1"/>
  </r>
  <r>
    <s v="2021-01-22 16:46:29"/>
    <x v="3"/>
    <n v="1613.48"/>
    <b v="0"/>
    <x v="1"/>
  </r>
  <r>
    <s v="2021-01-15 17:42:30"/>
    <x v="3"/>
    <n v="563.65"/>
    <b v="0"/>
    <x v="1"/>
  </r>
  <r>
    <s v="2021-01-18 12:36:39"/>
    <x v="5"/>
    <n v="759.57"/>
    <b v="1"/>
    <x v="0"/>
  </r>
  <r>
    <s v="2021-01-25 19:58:36"/>
    <x v="5"/>
    <n v="0"/>
    <b v="1"/>
    <x v="0"/>
  </r>
  <r>
    <s v="2021-01-26 22:31:12"/>
    <x v="4"/>
    <n v="0"/>
    <b v="1"/>
    <x v="0"/>
  </r>
  <r>
    <s v="2021-01-05 09:05:20"/>
    <x v="4"/>
    <n v="952.83"/>
    <b v="0"/>
    <x v="1"/>
  </r>
  <r>
    <s v="2021-01-16 15:20:30"/>
    <x v="1"/>
    <n v="1493.07"/>
    <b v="1"/>
    <x v="0"/>
  </r>
  <r>
    <s v="2021-01-26 05:59:30"/>
    <x v="4"/>
    <n v="1704.66"/>
    <b v="0"/>
    <x v="1"/>
  </r>
  <r>
    <s v="2021-01-19 18:21:28"/>
    <x v="4"/>
    <n v="1972.67"/>
    <b v="0"/>
    <x v="1"/>
  </r>
  <r>
    <s v="2021-01-01 16:38:41"/>
    <x v="3"/>
    <n v="4023.77"/>
    <b v="0"/>
    <x v="1"/>
  </r>
  <r>
    <s v="2021-01-03 19:30:37"/>
    <x v="2"/>
    <n v="0"/>
    <b v="0"/>
    <x v="1"/>
  </r>
  <r>
    <s v="2021-01-20 22:07:29"/>
    <x v="0"/>
    <n v="2883.34"/>
    <b v="1"/>
    <x v="0"/>
  </r>
  <r>
    <s v="2021-01-04 08:11:16"/>
    <x v="5"/>
    <n v="0"/>
    <b v="0"/>
    <x v="1"/>
  </r>
  <r>
    <s v="2021-01-05 08:27:23"/>
    <x v="4"/>
    <n v="2187.9899999999998"/>
    <b v="1"/>
    <x v="0"/>
  </r>
  <r>
    <s v="2021-01-25 17:11:19"/>
    <x v="5"/>
    <n v="1885.72"/>
    <b v="0"/>
    <x v="1"/>
  </r>
  <r>
    <s v="2021-01-21 08:49:58"/>
    <x v="6"/>
    <n v="1062.3399999999999"/>
    <b v="0"/>
    <x v="1"/>
  </r>
  <r>
    <s v="2021-01-25 08:34:15"/>
    <x v="5"/>
    <n v="606.69000000000005"/>
    <b v="0"/>
    <x v="1"/>
  </r>
  <r>
    <s v="2021-01-11 08:55:23"/>
    <x v="5"/>
    <n v="1004.69"/>
    <b v="0"/>
    <x v="1"/>
  </r>
  <r>
    <s v="2021-01-06 11:50:32"/>
    <x v="0"/>
    <n v="4974.55"/>
    <b v="0"/>
    <x v="1"/>
  </r>
  <r>
    <s v="2021-01-24 12:05:22"/>
    <x v="2"/>
    <n v="24749.27"/>
    <b v="0"/>
    <x v="1"/>
  </r>
  <r>
    <s v="2021-01-31 15:31:07"/>
    <x v="2"/>
    <n v="3848.56"/>
    <b v="0"/>
    <x v="1"/>
  </r>
  <r>
    <s v="2021-01-31 22:30:42"/>
    <x v="2"/>
    <n v="2925.85"/>
    <b v="0"/>
    <x v="1"/>
  </r>
  <r>
    <s v="2021-01-04 16:47:45"/>
    <x v="5"/>
    <n v="2580"/>
    <b v="0"/>
    <x v="1"/>
  </r>
  <r>
    <s v="2021-01-08 07:44:21"/>
    <x v="3"/>
    <n v="5143.55"/>
    <b v="0"/>
    <x v="1"/>
  </r>
  <r>
    <s v="2021-01-11 07:48:35"/>
    <x v="5"/>
    <n v="906.58"/>
    <b v="1"/>
    <x v="0"/>
  </r>
  <r>
    <s v="2021-01-26 18:21:52"/>
    <x v="4"/>
    <n v="1055.96"/>
    <b v="1"/>
    <x v="0"/>
  </r>
  <r>
    <s v="2021-01-29 18:58:31"/>
    <x v="3"/>
    <n v="6029.06"/>
    <b v="0"/>
    <x v="1"/>
  </r>
  <r>
    <s v="2021-01-05 18:05:15"/>
    <x v="4"/>
    <n v="3231.38"/>
    <b v="1"/>
    <x v="0"/>
  </r>
  <r>
    <s v="2021-01-15 08:45:06"/>
    <x v="3"/>
    <n v="790.61"/>
    <b v="1"/>
    <x v="0"/>
  </r>
  <r>
    <s v="2021-01-04 12:46:00"/>
    <x v="5"/>
    <n v="5138.62"/>
    <b v="0"/>
    <x v="1"/>
  </r>
  <r>
    <s v="2021-01-28 16:20:15"/>
    <x v="6"/>
    <n v="1223.04"/>
    <b v="0"/>
    <x v="1"/>
  </r>
  <r>
    <s v="2021-01-19 21:29:47"/>
    <x v="4"/>
    <n v="440.62"/>
    <b v="0"/>
    <x v="1"/>
  </r>
  <r>
    <s v="2021-01-15 03:36:15"/>
    <x v="3"/>
    <n v="3430.73"/>
    <b v="0"/>
    <x v="1"/>
  </r>
  <r>
    <s v="2021-01-09 20:22:08"/>
    <x v="1"/>
    <n v="1087.99"/>
    <b v="1"/>
    <x v="0"/>
  </r>
  <r>
    <s v="2021-01-11 19:23:13"/>
    <x v="5"/>
    <n v="3980"/>
    <b v="0"/>
    <x v="1"/>
  </r>
  <r>
    <s v="2021-01-22 08:01:04"/>
    <x v="3"/>
    <n v="664.98"/>
    <b v="0"/>
    <x v="1"/>
  </r>
  <r>
    <s v="2021-01-09 13:02:55"/>
    <x v="1"/>
    <n v="2738.99"/>
    <b v="0"/>
    <x v="1"/>
  </r>
  <r>
    <s v="2021-01-26 18:29:49"/>
    <x v="4"/>
    <n v="3845.49"/>
    <b v="0"/>
    <x v="1"/>
  </r>
  <r>
    <s v="2021-01-20 19:35:37"/>
    <x v="0"/>
    <n v="1230"/>
    <b v="0"/>
    <x v="1"/>
  </r>
  <r>
    <s v="2021-01-15 10:05:31"/>
    <x v="3"/>
    <n v="1049.71"/>
    <b v="0"/>
    <x v="1"/>
  </r>
  <r>
    <s v="2021-01-19 20:28:44"/>
    <x v="4"/>
    <n v="1476.55"/>
    <b v="0"/>
    <x v="1"/>
  </r>
  <r>
    <s v="2021-01-12 08:06:10"/>
    <x v="4"/>
    <n v="1143.08"/>
    <b v="0"/>
    <x v="1"/>
  </r>
  <r>
    <s v="2021-01-27 19:07:54"/>
    <x v="0"/>
    <n v="1016.02"/>
    <b v="0"/>
    <x v="0"/>
  </r>
  <r>
    <s v="2021-01-19 17:23:45"/>
    <x v="4"/>
    <n v="4843.7299999999996"/>
    <b v="0"/>
    <x v="1"/>
  </r>
  <r>
    <s v="2021-01-22 21:05:38"/>
    <x v="3"/>
    <n v="2331.58"/>
    <b v="0"/>
    <x v="1"/>
  </r>
  <r>
    <s v="2021-01-02 15:42:38"/>
    <x v="1"/>
    <n v="0"/>
    <b v="0"/>
    <x v="1"/>
  </r>
  <r>
    <s v="2021-01-04 16:55:19"/>
    <x v="5"/>
    <n v="0"/>
    <b v="1"/>
    <x v="0"/>
  </r>
  <r>
    <s v="2021-01-25 14:43:32"/>
    <x v="5"/>
    <n v="3164.15"/>
    <b v="0"/>
    <x v="1"/>
  </r>
  <r>
    <s v="2021-01-30 15:27:28"/>
    <x v="1"/>
    <n v="0"/>
    <b v="0"/>
    <x v="1"/>
  </r>
  <r>
    <s v="2021-01-12 07:44:57"/>
    <x v="4"/>
    <n v="812.93"/>
    <b v="1"/>
    <x v="0"/>
  </r>
  <r>
    <s v="2021-01-25 18:11:27"/>
    <x v="5"/>
    <n v="18006.93"/>
    <b v="1"/>
    <x v="0"/>
  </r>
  <r>
    <s v="2021-01-23 02:27:49"/>
    <x v="1"/>
    <n v="16151.15"/>
    <b v="0"/>
    <x v="1"/>
  </r>
  <r>
    <s v="2021-01-10 17:20:07"/>
    <x v="2"/>
    <n v="6026.72"/>
    <b v="1"/>
    <x v="0"/>
  </r>
  <r>
    <s v="2021-01-27 12:11:45"/>
    <x v="0"/>
    <n v="0"/>
    <b v="0"/>
    <x v="1"/>
  </r>
  <r>
    <s v="2021-01-23 15:32:53"/>
    <x v="1"/>
    <n v="3696.77"/>
    <b v="0"/>
    <x v="1"/>
  </r>
  <r>
    <s v="2021-01-09 14:55:12"/>
    <x v="1"/>
    <n v="2836.69"/>
    <b v="0"/>
    <x v="1"/>
  </r>
  <r>
    <s v="2021-01-02 18:24:52"/>
    <x v="1"/>
    <n v="1320.16"/>
    <b v="0"/>
    <x v="1"/>
  </r>
  <r>
    <s v="2021-01-20 08:54:00"/>
    <x v="0"/>
    <n v="957.04"/>
    <b v="0"/>
    <x v="1"/>
  </r>
  <r>
    <s v="2021-01-23 16:41:45"/>
    <x v="1"/>
    <n v="10262.06"/>
    <b v="1"/>
    <x v="0"/>
  </r>
  <r>
    <s v="2021-01-24 19:06:43"/>
    <x v="2"/>
    <n v="2498.2600000000002"/>
    <b v="0"/>
    <x v="1"/>
  </r>
  <r>
    <s v="2021-01-27 18:59:40"/>
    <x v="0"/>
    <n v="2185.83"/>
    <b v="1"/>
    <x v="0"/>
  </r>
  <r>
    <s v="2021-01-11 19:24:41"/>
    <x v="5"/>
    <n v="2180"/>
    <b v="0"/>
    <x v="1"/>
  </r>
  <r>
    <s v="2021-01-30 18:45:02"/>
    <x v="1"/>
    <n v="2648.57"/>
    <b v="0"/>
    <x v="1"/>
  </r>
  <r>
    <s v="2021-01-24 14:01:58"/>
    <x v="2"/>
    <n v="6245.41"/>
    <b v="1"/>
    <x v="0"/>
  </r>
  <r>
    <s v="2021-01-05 21:30:47"/>
    <x v="4"/>
    <n v="2115.9"/>
    <b v="1"/>
    <x v="0"/>
  </r>
  <r>
    <s v="2021-01-28 16:05:46"/>
    <x v="6"/>
    <n v="601.91"/>
    <b v="0"/>
    <x v="1"/>
  </r>
  <r>
    <s v="2021-01-22 11:31:44"/>
    <x v="3"/>
    <n v="0"/>
    <b v="1"/>
    <x v="0"/>
  </r>
  <r>
    <s v="2021-01-01 12:19:20"/>
    <x v="3"/>
    <n v="0"/>
    <b v="0"/>
    <x v="1"/>
  </r>
  <r>
    <s v="2021-01-25 18:13:36"/>
    <x v="5"/>
    <n v="4382.5600000000004"/>
    <b v="0"/>
    <x v="1"/>
  </r>
  <r>
    <s v="2021-01-22 22:07:53"/>
    <x v="3"/>
    <n v="1076.54"/>
    <b v="0"/>
    <x v="1"/>
  </r>
  <r>
    <s v="2021-01-05 16:56:07"/>
    <x v="4"/>
    <n v="788.8"/>
    <b v="0"/>
    <x v="1"/>
  </r>
  <r>
    <s v="2021-01-24 20:28:51"/>
    <x v="2"/>
    <n v="1716.35"/>
    <b v="1"/>
    <x v="0"/>
  </r>
  <r>
    <s v="2021-01-04 09:52:34"/>
    <x v="5"/>
    <n v="0"/>
    <b v="0"/>
    <x v="1"/>
  </r>
  <r>
    <s v="2021-01-07 05:40:58"/>
    <x v="6"/>
    <n v="1323.22"/>
    <b v="0"/>
    <x v="1"/>
  </r>
  <r>
    <s v="2021-01-19 19:08:25"/>
    <x v="4"/>
    <n v="1672.28"/>
    <b v="1"/>
    <x v="0"/>
  </r>
  <r>
    <s v="2021-01-01 14:22:47"/>
    <x v="3"/>
    <n v="1660.07"/>
    <b v="0"/>
    <x v="1"/>
  </r>
  <r>
    <s v="2021-01-04 16:40:02"/>
    <x v="5"/>
    <n v="2329.14"/>
    <b v="1"/>
    <x v="0"/>
  </r>
  <r>
    <s v="2021-01-05 21:32:20"/>
    <x v="4"/>
    <n v="3492.33"/>
    <b v="0"/>
    <x v="1"/>
  </r>
  <r>
    <s v="2021-01-03 13:06:15"/>
    <x v="2"/>
    <n v="0"/>
    <b v="1"/>
    <x v="0"/>
  </r>
  <r>
    <s v="2021-01-05 18:59:48"/>
    <x v="4"/>
    <n v="1442.85"/>
    <b v="0"/>
    <x v="1"/>
  </r>
  <r>
    <s v="2021-01-08 14:11:59"/>
    <x v="3"/>
    <n v="2129.5"/>
    <b v="1"/>
    <x v="0"/>
  </r>
  <r>
    <s v="2021-01-25 15:28:47"/>
    <x v="5"/>
    <n v="1179.19"/>
    <b v="0"/>
    <x v="1"/>
  </r>
  <r>
    <s v="2021-01-24 16:00:42"/>
    <x v="2"/>
    <n v="3091.31"/>
    <b v="0"/>
    <x v="1"/>
  </r>
  <r>
    <s v="2021-01-08 12:33:56"/>
    <x v="3"/>
    <n v="1700"/>
    <b v="0"/>
    <x v="1"/>
  </r>
  <r>
    <s v="2021-01-04 07:30:18"/>
    <x v="5"/>
    <n v="0"/>
    <b v="1"/>
    <x v="0"/>
  </r>
  <r>
    <s v="2021-01-04 11:41:32"/>
    <x v="5"/>
    <n v="88.19"/>
    <b v="0"/>
    <x v="1"/>
  </r>
  <r>
    <s v="2021-01-24 14:48:18"/>
    <x v="2"/>
    <n v="1723.78"/>
    <b v="0"/>
    <x v="1"/>
  </r>
  <r>
    <s v="2021-01-29 13:32:57"/>
    <x v="3"/>
    <n v="2408.5100000000002"/>
    <b v="0"/>
    <x v="1"/>
  </r>
  <r>
    <s v="2021-01-19 18:02:59"/>
    <x v="4"/>
    <n v="2127.88"/>
    <b v="0"/>
    <x v="1"/>
  </r>
  <r>
    <s v="2021-01-04 18:14:29"/>
    <x v="5"/>
    <n v="0"/>
    <b v="0"/>
    <x v="1"/>
  </r>
  <r>
    <s v="2021-01-16 15:39:30"/>
    <x v="1"/>
    <n v="2272.35"/>
    <b v="0"/>
    <x v="1"/>
  </r>
  <r>
    <s v="2021-01-22 19:16:59"/>
    <x v="3"/>
    <n v="700"/>
    <b v="0"/>
    <x v="1"/>
  </r>
  <r>
    <s v="2021-01-19 11:15:16"/>
    <x v="4"/>
    <n v="3889.03"/>
    <b v="1"/>
    <x v="0"/>
  </r>
  <r>
    <s v="2021-01-03 22:39:56"/>
    <x v="2"/>
    <n v="3083.46"/>
    <b v="0"/>
    <x v="1"/>
  </r>
  <r>
    <s v="2021-01-26 08:07:51"/>
    <x v="4"/>
    <n v="5700.41"/>
    <b v="0"/>
    <x v="1"/>
  </r>
  <r>
    <s v="2021-01-16 11:31:20"/>
    <x v="1"/>
    <n v="270"/>
    <b v="1"/>
    <x v="0"/>
  </r>
  <r>
    <s v="2021-01-13 16:46:46"/>
    <x v="0"/>
    <n v="9265.82"/>
    <b v="0"/>
    <x v="1"/>
  </r>
  <r>
    <s v="2021-01-11 18:32:11"/>
    <x v="5"/>
    <n v="1286.57"/>
    <b v="0"/>
    <x v="1"/>
  </r>
  <r>
    <s v="2021-01-24 22:49:39"/>
    <x v="2"/>
    <n v="0"/>
    <b v="0"/>
    <x v="1"/>
  </r>
  <r>
    <s v="2021-01-04 11:40:22"/>
    <x v="5"/>
    <n v="0"/>
    <b v="0"/>
    <x v="1"/>
  </r>
  <r>
    <s v="2021-01-23 21:17:53"/>
    <x v="1"/>
    <n v="475.48"/>
    <b v="1"/>
    <x v="0"/>
  </r>
  <r>
    <s v="2021-01-03 15:08:46"/>
    <x v="2"/>
    <n v="15808.4"/>
    <b v="0"/>
    <x v="1"/>
  </r>
  <r>
    <s v="2021-01-31 07:10:33"/>
    <x v="2"/>
    <n v="1220.05"/>
    <b v="0"/>
    <x v="1"/>
  </r>
  <r>
    <s v="2021-01-15 08:50:03"/>
    <x v="3"/>
    <n v="13917.85"/>
    <b v="0"/>
    <x v="1"/>
  </r>
  <r>
    <s v="2021-01-23 02:02:14"/>
    <x v="1"/>
    <n v="2986.82"/>
    <b v="0"/>
    <x v="1"/>
  </r>
  <r>
    <s v="2021-01-30 22:19:09"/>
    <x v="1"/>
    <n v="6296.76"/>
    <b v="1"/>
    <x v="0"/>
  </r>
  <r>
    <s v="2021-01-20 14:21:35"/>
    <x v="0"/>
    <n v="2035.48"/>
    <b v="0"/>
    <x v="1"/>
  </r>
  <r>
    <s v="2021-01-22 12:26:20"/>
    <x v="3"/>
    <n v="12941.73"/>
    <b v="0"/>
    <x v="1"/>
  </r>
  <r>
    <s v="2021-01-20 07:44:51"/>
    <x v="0"/>
    <n v="812.03"/>
    <b v="1"/>
    <x v="0"/>
  </r>
  <r>
    <s v="2021-01-27 13:34:17"/>
    <x v="0"/>
    <n v="549.79999999999995"/>
    <b v="1"/>
    <x v="0"/>
  </r>
  <r>
    <s v="2021-01-23 21:27:53"/>
    <x v="1"/>
    <n v="6931.9"/>
    <b v="1"/>
    <x v="0"/>
  </r>
  <r>
    <s v="2021-01-14 14:30:14"/>
    <x v="6"/>
    <n v="0"/>
    <b v="0"/>
    <x v="1"/>
  </r>
  <r>
    <s v="2021-01-13 17:16:22"/>
    <x v="0"/>
    <n v="968.42"/>
    <b v="0"/>
    <x v="1"/>
  </r>
  <r>
    <s v="2021-01-25 17:34:51"/>
    <x v="5"/>
    <n v="6162.65"/>
    <b v="0"/>
    <x v="0"/>
  </r>
  <r>
    <s v="2021-01-22 15:26:22"/>
    <x v="3"/>
    <n v="1090.8499999999999"/>
    <b v="0"/>
    <x v="1"/>
  </r>
  <r>
    <s v="2021-01-17 11:02:36"/>
    <x v="2"/>
    <n v="2199.48"/>
    <b v="0"/>
    <x v="1"/>
  </r>
  <r>
    <s v="2021-01-23 16:44:08"/>
    <x v="1"/>
    <n v="1700.39"/>
    <b v="0"/>
    <x v="1"/>
  </r>
  <r>
    <s v="2021-01-04 18:14:26"/>
    <x v="5"/>
    <n v="0"/>
    <b v="0"/>
    <x v="1"/>
  </r>
  <r>
    <s v="2021-01-25 20:19:10"/>
    <x v="5"/>
    <n v="733.6"/>
    <b v="1"/>
    <x v="0"/>
  </r>
  <r>
    <s v="2021-01-22 15:32:01"/>
    <x v="3"/>
    <n v="2365.4699999999998"/>
    <b v="0"/>
    <x v="1"/>
  </r>
  <r>
    <s v="2021-01-27 13:36:10"/>
    <x v="0"/>
    <n v="1223.98"/>
    <b v="0"/>
    <x v="1"/>
  </r>
  <r>
    <s v="2021-01-31 18:18:47"/>
    <x v="2"/>
    <n v="398.67"/>
    <b v="1"/>
    <x v="0"/>
  </r>
  <r>
    <s v="2021-01-08 14:32:57"/>
    <x v="3"/>
    <n v="11887.69"/>
    <b v="1"/>
    <x v="0"/>
  </r>
  <r>
    <s v="2021-01-25 18:53:08"/>
    <x v="5"/>
    <n v="4950.66"/>
    <b v="0"/>
    <x v="1"/>
  </r>
  <r>
    <s v="2021-01-26 07:43:57"/>
    <x v="4"/>
    <n v="1270.77"/>
    <b v="1"/>
    <x v="0"/>
  </r>
  <r>
    <s v="2021-01-20 13:08:46"/>
    <x v="0"/>
    <n v="12165.34"/>
    <b v="1"/>
    <x v="0"/>
  </r>
  <r>
    <s v="2021-01-23 20:23:55"/>
    <x v="1"/>
    <n v="3909.74"/>
    <b v="0"/>
    <x v="1"/>
  </r>
  <r>
    <s v="2021-01-10 22:38:42"/>
    <x v="2"/>
    <n v="661.37"/>
    <b v="0"/>
    <x v="1"/>
  </r>
  <r>
    <s v="2021-01-09 18:32:56"/>
    <x v="1"/>
    <n v="3612.71"/>
    <b v="1"/>
    <x v="0"/>
  </r>
  <r>
    <s v="2021-01-30 18:54:20"/>
    <x v="1"/>
    <n v="2522.0700000000002"/>
    <b v="1"/>
    <x v="0"/>
  </r>
  <r>
    <s v="2021-01-24 15:01:43"/>
    <x v="2"/>
    <n v="2303.35"/>
    <b v="1"/>
    <x v="0"/>
  </r>
  <r>
    <s v="2021-01-26 21:13:26"/>
    <x v="4"/>
    <n v="2366.7800000000002"/>
    <b v="1"/>
    <x v="0"/>
  </r>
  <r>
    <s v="2021-01-23 14:29:42"/>
    <x v="1"/>
    <n v="1050"/>
    <b v="1"/>
    <x v="0"/>
  </r>
  <r>
    <s v="2021-01-19 15:44:16"/>
    <x v="4"/>
    <n v="1895.06"/>
    <b v="0"/>
    <x v="1"/>
  </r>
  <r>
    <s v="2021-01-30 16:55:47"/>
    <x v="1"/>
    <n v="788.89"/>
    <b v="0"/>
    <x v="1"/>
  </r>
  <r>
    <s v="2021-01-29 08:18:54"/>
    <x v="3"/>
    <n v="2354.12"/>
    <b v="0"/>
    <x v="1"/>
  </r>
  <r>
    <s v="2021-01-19 17:17:15"/>
    <x v="4"/>
    <n v="20981.72"/>
    <b v="0"/>
    <x v="1"/>
  </r>
  <r>
    <s v="2021-01-16 13:06:25"/>
    <x v="1"/>
    <n v="1715.42"/>
    <b v="0"/>
    <x v="1"/>
  </r>
  <r>
    <s v="2021-01-22 06:25:25"/>
    <x v="3"/>
    <n v="10321.65"/>
    <b v="0"/>
    <x v="1"/>
  </r>
  <r>
    <s v="2021-01-14 13:22:25"/>
    <x v="6"/>
    <n v="8042.15"/>
    <b v="0"/>
    <x v="1"/>
  </r>
  <r>
    <s v="2021-01-02 14:38:49"/>
    <x v="1"/>
    <n v="0"/>
    <b v="0"/>
    <x v="1"/>
  </r>
  <r>
    <s v="2021-01-27 12:11:42"/>
    <x v="0"/>
    <n v="1187.28"/>
    <b v="0"/>
    <x v="1"/>
  </r>
  <r>
    <s v="2021-01-14 16:40:11"/>
    <x v="6"/>
    <n v="1703.68"/>
    <b v="1"/>
    <x v="0"/>
  </r>
  <r>
    <s v="2021-01-31 16:10:17"/>
    <x v="2"/>
    <n v="1609.79"/>
    <b v="1"/>
    <x v="0"/>
  </r>
  <r>
    <s v="2021-01-18 21:19:17"/>
    <x v="5"/>
    <n v="705.57"/>
    <b v="0"/>
    <x v="1"/>
  </r>
  <r>
    <s v="2021-01-05 23:05:01"/>
    <x v="4"/>
    <n v="634.19000000000005"/>
    <b v="1"/>
    <x v="0"/>
  </r>
  <r>
    <s v="2021-01-25 18:11:22"/>
    <x v="5"/>
    <n v="1960.3"/>
    <b v="1"/>
    <x v="0"/>
  </r>
  <r>
    <s v="2021-01-10 21:07:35"/>
    <x v="2"/>
    <n v="3128.1"/>
    <b v="0"/>
    <x v="1"/>
  </r>
  <r>
    <s v="2021-01-15 15:39:07"/>
    <x v="3"/>
    <n v="2384.15"/>
    <b v="1"/>
    <x v="0"/>
  </r>
  <r>
    <s v="2021-01-16 02:14:34"/>
    <x v="1"/>
    <n v="1491.15"/>
    <b v="0"/>
    <x v="1"/>
  </r>
  <r>
    <s v="2021-01-05 19:14:58"/>
    <x v="4"/>
    <n v="1020.73"/>
    <b v="1"/>
    <x v="0"/>
  </r>
  <r>
    <s v="2021-01-20 13:42:57"/>
    <x v="0"/>
    <n v="2690"/>
    <b v="1"/>
    <x v="0"/>
  </r>
  <r>
    <s v="2021-01-16 00:48:12"/>
    <x v="1"/>
    <n v="9030.5300000000007"/>
    <b v="0"/>
    <x v="1"/>
  </r>
  <r>
    <s v="2021-01-27 08:20:58"/>
    <x v="0"/>
    <n v="1926.33"/>
    <b v="1"/>
    <x v="0"/>
  </r>
  <r>
    <s v="2021-01-19 17:45:32"/>
    <x v="4"/>
    <n v="3416.96"/>
    <b v="0"/>
    <x v="1"/>
  </r>
  <r>
    <s v="2021-01-14 17:44:29"/>
    <x v="6"/>
    <n v="917.84"/>
    <b v="0"/>
    <x v="1"/>
  </r>
  <r>
    <s v="2021-01-02 14:38:34"/>
    <x v="1"/>
    <n v="17970"/>
    <b v="0"/>
    <x v="1"/>
  </r>
  <r>
    <s v="2021-01-20 12:47:38"/>
    <x v="0"/>
    <n v="483.21"/>
    <b v="0"/>
    <x v="1"/>
  </r>
  <r>
    <s v="2021-01-25 21:00:52"/>
    <x v="5"/>
    <n v="2828.06"/>
    <b v="0"/>
    <x v="1"/>
  </r>
  <r>
    <s v="2021-01-16 08:52:35"/>
    <x v="1"/>
    <n v="809.01"/>
    <b v="0"/>
    <x v="1"/>
  </r>
  <r>
    <s v="2021-01-20 15:39:00"/>
    <x v="0"/>
    <n v="779.38"/>
    <b v="0"/>
    <x v="1"/>
  </r>
  <r>
    <s v="2021-01-04 08:45:45"/>
    <x v="5"/>
    <n v="555.97"/>
    <b v="1"/>
    <x v="0"/>
  </r>
  <r>
    <s v="2021-01-01 16:07:41"/>
    <x v="3"/>
    <n v="1813.44"/>
    <b v="0"/>
    <x v="1"/>
  </r>
  <r>
    <s v="2021-01-21 07:47:27"/>
    <x v="6"/>
    <n v="0"/>
    <b v="1"/>
    <x v="0"/>
  </r>
  <r>
    <s v="2021-01-27 11:56:23"/>
    <x v="0"/>
    <n v="767.65"/>
    <b v="1"/>
    <x v="0"/>
  </r>
  <r>
    <s v="2021-01-30 04:26:40"/>
    <x v="1"/>
    <n v="4056.64"/>
    <b v="1"/>
    <x v="0"/>
  </r>
  <r>
    <s v="2021-01-29 11:11:21"/>
    <x v="3"/>
    <n v="1632.87"/>
    <b v="0"/>
    <x v="1"/>
  </r>
  <r>
    <s v="2021-01-02 12:21:02"/>
    <x v="1"/>
    <n v="7800.7"/>
    <b v="0"/>
    <x v="1"/>
  </r>
  <r>
    <s v="2021-01-30 16:01:11"/>
    <x v="1"/>
    <n v="284.02999999999997"/>
    <b v="0"/>
    <x v="1"/>
  </r>
  <r>
    <s v="2021-01-25 16:36:12"/>
    <x v="5"/>
    <n v="1969.78"/>
    <b v="0"/>
    <x v="1"/>
  </r>
  <r>
    <s v="2021-01-26 20:54:51"/>
    <x v="4"/>
    <n v="1206.3699999999999"/>
    <b v="1"/>
    <x v="0"/>
  </r>
  <r>
    <s v="2021-01-21 11:47:55"/>
    <x v="6"/>
    <n v="9940"/>
    <b v="1"/>
    <x v="0"/>
  </r>
  <r>
    <s v="2021-01-09 14:26:28"/>
    <x v="1"/>
    <n v="503.99"/>
    <b v="1"/>
    <x v="0"/>
  </r>
  <r>
    <s v="2021-01-23 13:13:11"/>
    <x v="1"/>
    <n v="3449.98"/>
    <b v="0"/>
    <x v="1"/>
  </r>
  <r>
    <s v="2021-01-22 21:00:57"/>
    <x v="3"/>
    <n v="2799.9"/>
    <b v="0"/>
    <x v="1"/>
  </r>
  <r>
    <s v="2021-01-25 18:35:09"/>
    <x v="5"/>
    <n v="0"/>
    <b v="0"/>
    <x v="1"/>
  </r>
  <r>
    <s v="2021-01-13 16:47:16"/>
    <x v="0"/>
    <n v="3519.33"/>
    <b v="1"/>
    <x v="0"/>
  </r>
  <r>
    <s v="2021-01-20 15:57:20"/>
    <x v="0"/>
    <n v="0"/>
    <b v="1"/>
    <x v="0"/>
  </r>
  <r>
    <s v="2021-01-26 08:01:47"/>
    <x v="4"/>
    <n v="0"/>
    <b v="0"/>
    <x v="1"/>
  </r>
  <r>
    <s v="2021-01-23 15:10:34"/>
    <x v="1"/>
    <n v="5107.83"/>
    <b v="0"/>
    <x v="1"/>
  </r>
  <r>
    <s v="2021-01-24 16:08:56"/>
    <x v="2"/>
    <n v="1544.27"/>
    <b v="1"/>
    <x v="0"/>
  </r>
  <r>
    <s v="2021-01-30 14:19:39"/>
    <x v="1"/>
    <n v="372.12"/>
    <b v="0"/>
    <x v="1"/>
  </r>
  <r>
    <s v="2021-01-10 22:44:18"/>
    <x v="2"/>
    <n v="2395.39"/>
    <b v="0"/>
    <x v="1"/>
  </r>
  <r>
    <s v="2021-01-29 13:09:43"/>
    <x v="3"/>
    <n v="1494.69"/>
    <b v="0"/>
    <x v="1"/>
  </r>
  <r>
    <s v="2021-01-25 05:42:51"/>
    <x v="5"/>
    <n v="6132.34"/>
    <b v="1"/>
    <x v="0"/>
  </r>
  <r>
    <s v="2021-01-01 06:17:53"/>
    <x v="3"/>
    <n v="4664.21"/>
    <b v="0"/>
    <x v="1"/>
  </r>
  <r>
    <s v="2021-01-21 07:54:14"/>
    <x v="6"/>
    <n v="0"/>
    <b v="0"/>
    <x v="1"/>
  </r>
  <r>
    <s v="2021-01-12 05:30:45"/>
    <x v="4"/>
    <n v="0"/>
    <b v="0"/>
    <x v="1"/>
  </r>
  <r>
    <s v="2021-01-13 17:54:53"/>
    <x v="0"/>
    <n v="2700.69"/>
    <b v="1"/>
    <x v="0"/>
  </r>
  <r>
    <s v="2021-01-23 08:27:41"/>
    <x v="1"/>
    <n v="1540.25"/>
    <b v="0"/>
    <x v="1"/>
  </r>
  <r>
    <s v="2021-01-31 20:53:40"/>
    <x v="2"/>
    <n v="88.24"/>
    <b v="0"/>
    <x v="1"/>
  </r>
  <r>
    <s v="2021-01-23 15:15:23"/>
    <x v="1"/>
    <n v="967.55"/>
    <b v="0"/>
    <x v="1"/>
  </r>
  <r>
    <s v="2021-01-29 07:55:39"/>
    <x v="3"/>
    <n v="810.72"/>
    <b v="1"/>
    <x v="0"/>
  </r>
  <r>
    <s v="2021-01-20 18:10:11"/>
    <x v="0"/>
    <n v="966.05"/>
    <b v="1"/>
    <x v="0"/>
  </r>
  <r>
    <s v="2021-01-27 08:26:27"/>
    <x v="0"/>
    <n v="4156.92"/>
    <b v="0"/>
    <x v="1"/>
  </r>
  <r>
    <s v="2021-01-28 17:37:45"/>
    <x v="6"/>
    <n v="4600"/>
    <b v="0"/>
    <x v="1"/>
  </r>
  <r>
    <s v="2021-01-31 09:48:59"/>
    <x v="2"/>
    <n v="17998.47"/>
    <b v="1"/>
    <x v="0"/>
  </r>
  <r>
    <s v="2021-01-14 19:14:14"/>
    <x v="6"/>
    <n v="0"/>
    <b v="1"/>
    <x v="0"/>
  </r>
  <r>
    <s v="2021-01-19 15:50:26"/>
    <x v="4"/>
    <n v="1862.77"/>
    <b v="0"/>
    <x v="1"/>
  </r>
  <r>
    <s v="2021-01-25 16:16:14"/>
    <x v="5"/>
    <n v="0"/>
    <b v="0"/>
    <x v="1"/>
  </r>
  <r>
    <s v="2021-01-09 16:51:30"/>
    <x v="1"/>
    <n v="2165.4299999999998"/>
    <b v="0"/>
    <x v="1"/>
  </r>
  <r>
    <s v="2021-01-14 11:57:27"/>
    <x v="6"/>
    <n v="1153.19"/>
    <b v="0"/>
    <x v="1"/>
  </r>
  <r>
    <s v="2021-01-04 15:07:47"/>
    <x v="5"/>
    <n v="532.89"/>
    <b v="0"/>
    <x v="1"/>
  </r>
  <r>
    <s v="2021-01-31 11:36:21"/>
    <x v="2"/>
    <n v="1650.33"/>
    <b v="1"/>
    <x v="0"/>
  </r>
  <r>
    <s v="2021-01-18 08:55:36"/>
    <x v="5"/>
    <n v="762.53"/>
    <b v="1"/>
    <x v="0"/>
  </r>
  <r>
    <s v="2021-01-25 18:39:06"/>
    <x v="5"/>
    <n v="0"/>
    <b v="0"/>
    <x v="1"/>
  </r>
  <r>
    <s v="2021-01-14 07:14:03"/>
    <x v="6"/>
    <n v="1529.64"/>
    <b v="0"/>
    <x v="1"/>
  </r>
  <r>
    <s v="2021-01-15 08:56:16"/>
    <x v="3"/>
    <n v="385.13"/>
    <b v="0"/>
    <x v="1"/>
  </r>
  <r>
    <s v="2021-01-14 13:25:41"/>
    <x v="6"/>
    <n v="2610.96"/>
    <b v="0"/>
    <x v="1"/>
  </r>
  <r>
    <s v="2021-01-15 10:26:06"/>
    <x v="3"/>
    <n v="2501"/>
    <b v="0"/>
    <x v="1"/>
  </r>
  <r>
    <s v="2021-01-25 16:17:17"/>
    <x v="5"/>
    <n v="793.57"/>
    <b v="0"/>
    <x v="1"/>
  </r>
  <r>
    <s v="2021-01-30 02:08:44"/>
    <x v="1"/>
    <n v="5151.6099999999997"/>
    <b v="1"/>
    <x v="0"/>
  </r>
  <r>
    <s v="2021-01-06 15:37:46"/>
    <x v="0"/>
    <n v="823.49"/>
    <b v="0"/>
    <x v="0"/>
  </r>
  <r>
    <s v="2021-01-10 18:15:58"/>
    <x v="2"/>
    <n v="1604.63"/>
    <b v="0"/>
    <x v="1"/>
  </r>
  <r>
    <s v="2021-01-11 21:37:55"/>
    <x v="5"/>
    <n v="2287.29"/>
    <b v="0"/>
    <x v="1"/>
  </r>
  <r>
    <s v="2021-01-11 20:06:47"/>
    <x v="5"/>
    <n v="1697.45"/>
    <b v="0"/>
    <x v="1"/>
  </r>
  <r>
    <s v="2021-01-16 10:45:56"/>
    <x v="1"/>
    <n v="2260.98"/>
    <b v="0"/>
    <x v="1"/>
  </r>
  <r>
    <s v="2021-01-04 08:30:42"/>
    <x v="5"/>
    <n v="1437.77"/>
    <b v="1"/>
    <x v="0"/>
  </r>
  <r>
    <s v="2021-01-21 08:16:23"/>
    <x v="6"/>
    <n v="979"/>
    <b v="0"/>
    <x v="1"/>
  </r>
  <r>
    <s v="2021-01-29 23:03:58"/>
    <x v="3"/>
    <n v="563.62"/>
    <b v="0"/>
    <x v="1"/>
  </r>
  <r>
    <s v="2021-01-05 00:03:58"/>
    <x v="4"/>
    <n v="2678.73"/>
    <b v="0"/>
    <x v="1"/>
  </r>
  <r>
    <s v="2021-01-24 11:46:14"/>
    <x v="2"/>
    <n v="0"/>
    <b v="0"/>
    <x v="0"/>
  </r>
  <r>
    <s v="2021-01-18 09:44:01"/>
    <x v="5"/>
    <n v="1968.55"/>
    <b v="0"/>
    <x v="1"/>
  </r>
  <r>
    <s v="2021-01-23 09:48:58"/>
    <x v="1"/>
    <n v="1125.83"/>
    <b v="0"/>
    <x v="1"/>
  </r>
  <r>
    <s v="2021-01-27 15:40:42"/>
    <x v="0"/>
    <n v="27169.72"/>
    <b v="0"/>
    <x v="1"/>
  </r>
  <r>
    <s v="2021-01-10 10:00:40"/>
    <x v="2"/>
    <n v="3112.82"/>
    <b v="1"/>
    <x v="0"/>
  </r>
  <r>
    <s v="2021-01-27 08:03:24"/>
    <x v="0"/>
    <n v="806.81"/>
    <b v="0"/>
    <x v="1"/>
  </r>
  <r>
    <s v="2021-01-18 16:44:40"/>
    <x v="5"/>
    <n v="2298.89"/>
    <b v="1"/>
    <x v="0"/>
  </r>
  <r>
    <s v="2021-01-02 12:10:46"/>
    <x v="1"/>
    <n v="0"/>
    <b v="0"/>
    <x v="1"/>
  </r>
  <r>
    <s v="2021-01-31 00:16:49"/>
    <x v="2"/>
    <n v="6687.35"/>
    <b v="0"/>
    <x v="1"/>
  </r>
  <r>
    <s v="2021-01-15 08:57:44"/>
    <x v="3"/>
    <n v="3266.56"/>
    <b v="1"/>
    <x v="0"/>
  </r>
  <r>
    <s v="2021-01-14 12:24:56"/>
    <x v="6"/>
    <n v="3203.73"/>
    <b v="0"/>
    <x v="1"/>
  </r>
  <r>
    <s v="2021-01-11 17:46:58"/>
    <x v="5"/>
    <n v="1063.92"/>
    <b v="1"/>
    <x v="0"/>
  </r>
  <r>
    <s v="2021-01-25 18:23:10"/>
    <x v="5"/>
    <n v="2180.77"/>
    <b v="0"/>
    <x v="1"/>
  </r>
  <r>
    <s v="2021-01-22 10:06:49"/>
    <x v="3"/>
    <n v="1288.23"/>
    <b v="1"/>
    <x v="0"/>
  </r>
  <r>
    <s v="2021-01-24 10:40:59"/>
    <x v="2"/>
    <n v="0"/>
    <b v="1"/>
    <x v="0"/>
  </r>
  <r>
    <s v="2021-01-26 14:34:44"/>
    <x v="4"/>
    <n v="1248.32"/>
    <b v="1"/>
    <x v="0"/>
  </r>
  <r>
    <s v="2021-01-20 19:52:33"/>
    <x v="0"/>
    <n v="1132.26"/>
    <b v="0"/>
    <x v="1"/>
  </r>
  <r>
    <s v="2021-01-12 14:59:19"/>
    <x v="4"/>
    <n v="841.54"/>
    <b v="0"/>
    <x v="1"/>
  </r>
  <r>
    <s v="2021-01-08 10:43:37"/>
    <x v="3"/>
    <n v="712.41"/>
    <b v="0"/>
    <x v="1"/>
  </r>
  <r>
    <s v="2021-01-27 07:29:38"/>
    <x v="0"/>
    <n v="526.57000000000005"/>
    <b v="1"/>
    <x v="0"/>
  </r>
  <r>
    <s v="2021-01-28 08:59:48"/>
    <x v="6"/>
    <n v="2492.8200000000002"/>
    <b v="0"/>
    <x v="1"/>
  </r>
  <r>
    <s v="2021-01-21 11:11:06"/>
    <x v="6"/>
    <n v="3645.38"/>
    <b v="0"/>
    <x v="1"/>
  </r>
  <r>
    <s v="2021-01-19 09:17:23"/>
    <x v="4"/>
    <n v="1159.44"/>
    <b v="0"/>
    <x v="1"/>
  </r>
  <r>
    <s v="2021-01-22 18:15:55"/>
    <x v="3"/>
    <n v="8467.5"/>
    <b v="0"/>
    <x v="1"/>
  </r>
  <r>
    <s v="2021-01-25 14:01:45"/>
    <x v="5"/>
    <n v="0"/>
    <b v="1"/>
    <x v="0"/>
  </r>
  <r>
    <s v="2021-01-22 08:49:51"/>
    <x v="3"/>
    <n v="1213.7"/>
    <b v="0"/>
    <x v="1"/>
  </r>
  <r>
    <s v="2021-01-20 09:19:37"/>
    <x v="0"/>
    <n v="898.74"/>
    <b v="1"/>
    <x v="0"/>
  </r>
  <r>
    <s v="2021-01-19 20:05:46"/>
    <x v="4"/>
    <n v="1544.33"/>
    <b v="0"/>
    <x v="1"/>
  </r>
  <r>
    <s v="2021-01-31 01:32:37"/>
    <x v="2"/>
    <n v="6160"/>
    <b v="0"/>
    <x v="1"/>
  </r>
  <r>
    <s v="2021-01-22 17:27:28"/>
    <x v="3"/>
    <n v="1340.28"/>
    <b v="0"/>
    <x v="1"/>
  </r>
  <r>
    <s v="2021-01-29 09:06:39"/>
    <x v="3"/>
    <n v="2793.65"/>
    <b v="0"/>
    <x v="1"/>
  </r>
  <r>
    <s v="2021-01-30 17:06:09"/>
    <x v="1"/>
    <n v="8501.94"/>
    <b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s v="SPB-32091"/>
    <s v="2021-01-20 17:42:11"/>
    <n v="2021"/>
    <n v="1"/>
    <n v="20"/>
    <x v="0"/>
    <s v="수"/>
    <x v="0"/>
    <s v="오후"/>
    <s v="서남환경공원 버스정류장"/>
    <e v="#VALUE!"/>
    <n v="0"/>
    <b v="0"/>
    <n v="10"/>
    <b v="1"/>
    <n v="0"/>
    <n v="5"/>
    <b v="1"/>
    <n v="0"/>
    <s v="2021-01-20 17:54:45"/>
    <s v="마곡센트럴타워 1차"/>
    <s v="불일치"/>
    <n v="0"/>
    <n v="12"/>
    <n v="2282.4"/>
    <n v="190.20000000000002"/>
    <n v="190.20000000000002"/>
    <s v="중거리"/>
  </r>
  <r>
    <s v="SPB-53931"/>
    <s v="2021-01-02 11:37:23"/>
    <n v="2021"/>
    <n v="1"/>
    <n v="2"/>
    <x v="1"/>
    <s v="토"/>
    <x v="1"/>
    <s v="오후"/>
    <s v="고속터미널역 8-1번, 8-2번 출구 사이"/>
    <n v="6"/>
    <n v="6"/>
    <b v="1"/>
    <n v="0"/>
    <b v="0"/>
    <n v="0"/>
    <n v="0"/>
    <b v="1"/>
    <n v="0"/>
    <s v="2021-01-02 12:36:17"/>
    <s v="합정역 5번출구 앞"/>
    <s v="불일치"/>
    <n v="0"/>
    <n v="58"/>
    <n v="0"/>
    <n v="0"/>
    <n v="0"/>
    <s v="단거리"/>
  </r>
  <r>
    <s v="SPB-31028"/>
    <s v="2021-01-30 13:52:33"/>
    <n v="2021"/>
    <n v="1"/>
    <n v="30"/>
    <x v="1"/>
    <s v="토"/>
    <x v="2"/>
    <s v="오후"/>
    <s v="장안동위더스빌옆"/>
    <e v="#VALUE!"/>
    <n v="0"/>
    <b v="0"/>
    <n v="0"/>
    <b v="0"/>
    <n v="0"/>
    <n v="0"/>
    <b v="0"/>
    <n v="0"/>
    <s v="2021-01-30 13:56:21"/>
    <s v="장한평역 1번출구 (국민은행앞)"/>
    <s v="불일치"/>
    <n v="0"/>
    <n v="3"/>
    <n v="584.73"/>
    <n v="48.727499999999999"/>
    <n v="48.727499999999999"/>
    <s v="단거리"/>
  </r>
  <r>
    <s v="SPB-41389"/>
    <s v="2021-01-24 02:53:28"/>
    <n v="2021"/>
    <n v="1"/>
    <n v="24"/>
    <x v="2"/>
    <s v="일"/>
    <x v="3"/>
    <s v="오전"/>
    <s v="롯데캐슬골드파크3차 301동 앞"/>
    <e v="#VALUE!"/>
    <n v="0"/>
    <b v="0"/>
    <n v="0"/>
    <b v="0"/>
    <n v="0"/>
    <n v="0"/>
    <b v="0"/>
    <n v="0"/>
    <s v="2021-01-24 03:33:57"/>
    <s v="은천로입구 가로공원"/>
    <s v="불일치"/>
    <n v="0"/>
    <n v="40"/>
    <n v="6972.26"/>
    <n v="581.02166666666665"/>
    <n v="581.02166666666665"/>
    <s v="장거리"/>
  </r>
  <r>
    <s v="SPB-34498"/>
    <s v="2021-01-20 18:29:51"/>
    <n v="2021"/>
    <n v="1"/>
    <n v="20"/>
    <x v="0"/>
    <s v="수"/>
    <x v="4"/>
    <s v="오후"/>
    <s v="마들역 3번출구"/>
    <n v="3"/>
    <n v="3"/>
    <b v="1"/>
    <n v="0"/>
    <b v="0"/>
    <n v="0"/>
    <n v="0"/>
    <b v="1"/>
    <n v="0"/>
    <s v="2021-01-20 18:41:05"/>
    <s v="수연빌딩 앞"/>
    <s v="불일치"/>
    <n v="0"/>
    <n v="11"/>
    <n v="1369.97"/>
    <n v="114.16416666666667"/>
    <n v="114.16416666666667"/>
    <s v="중거리"/>
  </r>
  <r>
    <s v="SPB-37453"/>
    <s v="2021-01-29 12:39:33"/>
    <n v="2021"/>
    <n v="1"/>
    <n v="29"/>
    <x v="3"/>
    <s v="금"/>
    <x v="5"/>
    <s v="오후"/>
    <s v="목동사거리 버스정류장"/>
    <e v="#VALUE!"/>
    <n v="0"/>
    <b v="0"/>
    <n v="9"/>
    <b v="1"/>
    <n v="0"/>
    <n v="0"/>
    <b v="1"/>
    <n v="0"/>
    <s v="2021-01-29 12:49:00"/>
    <s v="목동청소년수련관"/>
    <s v="불일치"/>
    <n v="0"/>
    <n v="9"/>
    <n v="0"/>
    <n v="0"/>
    <n v="0"/>
    <s v="단거리"/>
  </r>
  <r>
    <s v="SPB-36293"/>
    <s v="2021-01-20 12:52:59"/>
    <n v="2021"/>
    <n v="1"/>
    <n v="20"/>
    <x v="0"/>
    <s v="수"/>
    <x v="5"/>
    <s v="오후"/>
    <s v="대한병원앞"/>
    <e v="#VALUE!"/>
    <n v="0"/>
    <b v="0"/>
    <n v="0"/>
    <b v="0"/>
    <n v="0"/>
    <n v="0"/>
    <b v="0"/>
    <n v="0"/>
    <s v="2021-01-20 13:22:25"/>
    <s v="미아사거리"/>
    <s v="불일치"/>
    <n v="0"/>
    <n v="29"/>
    <n v="1008.44"/>
    <n v="84.036666666666676"/>
    <n v="84.036666666666676"/>
    <s v="중거리"/>
  </r>
  <r>
    <s v="SPB-50254"/>
    <s v="2021-01-05 21:34:41"/>
    <n v="2021"/>
    <n v="1"/>
    <n v="5"/>
    <x v="4"/>
    <s v="화"/>
    <x v="6"/>
    <s v="밤"/>
    <s v="남부법원검찰청 교차로"/>
    <e v="#VALUE!"/>
    <n v="0"/>
    <b v="0"/>
    <n v="0"/>
    <b v="0"/>
    <n v="0"/>
    <n v="0"/>
    <b v="0"/>
    <n v="0"/>
    <s v="2021-01-05 21:45:01"/>
    <s v="신정네거리역"/>
    <s v="불일치"/>
    <n v="0"/>
    <n v="10"/>
    <n v="1245.05"/>
    <n v="103.75416666666666"/>
    <n v="103.75416666666666"/>
    <s v="중거리"/>
  </r>
  <r>
    <s v="SPB-50365"/>
    <s v="2021-01-06 18:06:46"/>
    <n v="2021"/>
    <n v="1"/>
    <n v="6"/>
    <x v="0"/>
    <s v="수"/>
    <x v="4"/>
    <s v="오후"/>
    <s v="강서수도사업소민원센터"/>
    <e v="#VALUE!"/>
    <n v="0"/>
    <b v="0"/>
    <n v="0"/>
    <b v="0"/>
    <n v="0"/>
    <n v="0"/>
    <b v="0"/>
    <n v="0"/>
    <s v="2021-01-06 18:17:10"/>
    <s v="강서수도사업소민원센터"/>
    <s v="일치"/>
    <n v="0"/>
    <n v="10"/>
    <n v="518.17999999999995"/>
    <n v="43.181666666666665"/>
    <n v="43.181666666666665"/>
    <s v="단거리"/>
  </r>
  <r>
    <s v="SPB-36983"/>
    <s v="2021-01-31 18:38:11"/>
    <n v="2021"/>
    <n v="1"/>
    <n v="31"/>
    <x v="2"/>
    <s v="일"/>
    <x v="4"/>
    <s v="오후"/>
    <s v="잠실월드 메르디앙"/>
    <e v="#VALUE!"/>
    <n v="0"/>
    <b v="0"/>
    <n v="0"/>
    <b v="0"/>
    <n v="0"/>
    <n v="0"/>
    <b v="0"/>
    <n v="0"/>
    <s v="2021-01-31 18:55:19"/>
    <s v="대치역 사거리"/>
    <s v="불일치"/>
    <n v="0"/>
    <n v="17"/>
    <n v="2507.7800000000002"/>
    <n v="208.98166666666668"/>
    <n v="208.98166666666668"/>
    <s v="중거리"/>
  </r>
  <r>
    <s v="SPB-41017"/>
    <s v="2021-01-17 18:24:09"/>
    <n v="2021"/>
    <n v="1"/>
    <n v="17"/>
    <x v="2"/>
    <s v="일"/>
    <x v="4"/>
    <s v="오후"/>
    <s v="송파역 2번 출구앞"/>
    <n v="3"/>
    <n v="3"/>
    <b v="1"/>
    <n v="0"/>
    <b v="0"/>
    <n v="0"/>
    <n v="0"/>
    <b v="1"/>
    <n v="0"/>
    <s v="2021-01-17 18:30:55"/>
    <s v="헬리오시티 112동 앞"/>
    <s v="불일치"/>
    <n v="0"/>
    <n v="6"/>
    <n v="996.77"/>
    <n v="83.064166666666665"/>
    <n v="83.064166666666665"/>
    <s v="단거리"/>
  </r>
  <r>
    <s v="SPB-32448"/>
    <s v="2021-01-20 22:01:15"/>
    <n v="2021"/>
    <n v="1"/>
    <n v="20"/>
    <x v="0"/>
    <s v="수"/>
    <x v="7"/>
    <s v="밤"/>
    <s v="독바위역"/>
    <n v="4"/>
    <n v="4"/>
    <b v="1"/>
    <n v="0"/>
    <b v="0"/>
    <n v="0"/>
    <n v="0"/>
    <b v="1"/>
    <n v="0"/>
    <s v="2021-01-20 22:13:04"/>
    <s v="독바위역"/>
    <s v="일치"/>
    <n v="0"/>
    <n v="11"/>
    <n v="1776.32"/>
    <n v="148.02666666666667"/>
    <n v="148.02666666666667"/>
    <s v="중거리"/>
  </r>
  <r>
    <s v="SPB-52907"/>
    <s v="2021-01-10 16:39:47"/>
    <n v="2021"/>
    <n v="1"/>
    <n v="10"/>
    <x v="2"/>
    <s v="일"/>
    <x v="8"/>
    <s v="오후"/>
    <s v="양천구청역 2번출구 옆"/>
    <n v="5"/>
    <n v="5"/>
    <b v="1"/>
    <n v="0"/>
    <b v="0"/>
    <n v="0"/>
    <n v="0"/>
    <b v="1"/>
    <n v="0"/>
    <s v="2021-01-10 16:50:42"/>
    <s v="LG전자베스트샵 신정점"/>
    <s v="불일치"/>
    <n v="0"/>
    <n v="10"/>
    <n v="1521.69"/>
    <n v="126.8075"/>
    <n v="126.8075"/>
    <s v="중거리"/>
  </r>
  <r>
    <s v="SPB-40141"/>
    <s v="2021-01-24 11:25:57"/>
    <n v="2021"/>
    <n v="1"/>
    <n v="24"/>
    <x v="2"/>
    <s v="일"/>
    <x v="1"/>
    <s v="오후"/>
    <s v="녹십초요양병원앞"/>
    <e v="#VALUE!"/>
    <n v="0"/>
    <b v="0"/>
    <n v="0"/>
    <b v="0"/>
    <n v="0"/>
    <n v="0"/>
    <b v="0"/>
    <n v="0"/>
    <s v="2021-01-24 11:38:47"/>
    <s v="신림동걷고싶은문화의거리입구"/>
    <s v="불일치"/>
    <n v="0"/>
    <n v="12"/>
    <n v="0"/>
    <n v="0"/>
    <n v="0"/>
    <s v="단거리"/>
  </r>
  <r>
    <s v="SPB-35193"/>
    <s v="2021-01-31 14:41:28"/>
    <n v="2021"/>
    <n v="1"/>
    <n v="31"/>
    <x v="2"/>
    <s v="일"/>
    <x v="9"/>
    <s v="오후"/>
    <s v="외국어대 정문 앞"/>
    <e v="#VALUE!"/>
    <n v="0"/>
    <b v="0"/>
    <n v="0"/>
    <b v="0"/>
    <n v="0"/>
    <n v="0"/>
    <b v="0"/>
    <n v="0"/>
    <s v="2021-01-31 16:07:49"/>
    <s v="뚝섬유원지역 1번출구 앞"/>
    <s v="불일치"/>
    <n v="0"/>
    <n v="86"/>
    <n v="14404.85"/>
    <n v="1200.4041666666667"/>
    <n v="800"/>
    <s v="장거리"/>
  </r>
  <r>
    <s v="SPB-43355"/>
    <s v="2021-01-06 14:57:16"/>
    <n v="2021"/>
    <n v="1"/>
    <n v="6"/>
    <x v="0"/>
    <s v="수"/>
    <x v="9"/>
    <s v="오후"/>
    <s v="옥수역 3번출구"/>
    <n v="3"/>
    <n v="3"/>
    <b v="1"/>
    <n v="0"/>
    <b v="0"/>
    <n v="0"/>
    <n v="0"/>
    <b v="1"/>
    <n v="0"/>
    <s v="2021-01-06 15:34:07"/>
    <s v="청계천 영도교"/>
    <s v="불일치"/>
    <n v="0"/>
    <n v="36"/>
    <n v="7841.49"/>
    <n v="653.45749999999998"/>
    <n v="653.45749999999998"/>
    <s v="장거리"/>
  </r>
  <r>
    <s v="SPB-53477"/>
    <s v="2021-01-16 21:12:20"/>
    <n v="2021"/>
    <n v="1"/>
    <n v="16"/>
    <x v="1"/>
    <s v="토"/>
    <x v="6"/>
    <s v="밤"/>
    <s v="군자교교차로"/>
    <e v="#VALUE!"/>
    <n v="0"/>
    <b v="0"/>
    <n v="0"/>
    <b v="0"/>
    <n v="0"/>
    <n v="0"/>
    <b v="0"/>
    <n v="0"/>
    <s v="2021-01-16 21:18:40"/>
    <s v="용마사거리"/>
    <s v="불일치"/>
    <n v="0"/>
    <n v="6"/>
    <n v="995.86"/>
    <n v="82.98833333333333"/>
    <n v="82.98833333333333"/>
    <s v="단거리"/>
  </r>
  <r>
    <s v="SPB-33773"/>
    <s v="2021-01-25 13:54:47"/>
    <n v="2021"/>
    <n v="1"/>
    <n v="25"/>
    <x v="5"/>
    <s v="월"/>
    <x v="2"/>
    <s v="오후"/>
    <s v="어린이회관"/>
    <e v="#VALUE!"/>
    <n v="0"/>
    <b v="0"/>
    <n v="0"/>
    <b v="0"/>
    <n v="0"/>
    <n v="0"/>
    <b v="0"/>
    <n v="0"/>
    <s v="2021-01-25 14:02:06"/>
    <s v="아차산 휴먼시아 아파트 옆"/>
    <s v="불일치"/>
    <n v="0"/>
    <n v="7"/>
    <n v="1522.75"/>
    <n v="126.89583333333333"/>
    <n v="126.89583333333333"/>
    <s v="중거리"/>
  </r>
  <r>
    <s v="SPB-50411"/>
    <s v="2021-01-14 19:00:19"/>
    <n v="2021"/>
    <n v="1"/>
    <n v="14"/>
    <x v="6"/>
    <s v="목"/>
    <x v="10"/>
    <s v="밤"/>
    <s v="성동세무서 건너편"/>
    <e v="#VALUE!"/>
    <n v="0"/>
    <b v="0"/>
    <n v="0"/>
    <b v="0"/>
    <n v="0"/>
    <n v="0"/>
    <b v="0"/>
    <n v="0"/>
    <s v="2021-01-14 19:19:10"/>
    <s v="구의역 리버비스타 오피스텔"/>
    <s v="불일치"/>
    <n v="0"/>
    <n v="18"/>
    <n v="3070.52"/>
    <n v="255.87666666666667"/>
    <n v="255.87666666666667"/>
    <s v="장거리"/>
  </r>
  <r>
    <s v="SPB-54122"/>
    <s v="2021-01-24 16:40:32"/>
    <n v="2021"/>
    <n v="1"/>
    <n v="24"/>
    <x v="2"/>
    <s v="일"/>
    <x v="8"/>
    <s v="오후"/>
    <s v="한성백제역 2번 출구"/>
    <n v="5"/>
    <n v="5"/>
    <b v="1"/>
    <n v="0"/>
    <b v="0"/>
    <n v="0"/>
    <n v="0"/>
    <b v="1"/>
    <n v="0"/>
    <s v="2021-01-24 17:33:59"/>
    <s v="문정현대아파트 교차로"/>
    <s v="불일치"/>
    <n v="0"/>
    <n v="53"/>
    <n v="5270"/>
    <n v="439.16666666666669"/>
    <n v="439.16666666666669"/>
    <s v="장거리"/>
  </r>
  <r>
    <s v="SPB-52673"/>
    <s v="2021-01-31 20:17:43"/>
    <n v="2021"/>
    <n v="1"/>
    <n v="31"/>
    <x v="2"/>
    <s v="일"/>
    <x v="11"/>
    <s v="밤"/>
    <s v="당산역 10번출구 앞"/>
    <n v="3"/>
    <n v="3"/>
    <b v="1"/>
    <n v="0"/>
    <b v="0"/>
    <n v="0"/>
    <n v="0"/>
    <b v="1"/>
    <n v="0"/>
    <s v="2021-01-31 20:36:45"/>
    <s v="영등포뉴타운지하상가 2번게이트"/>
    <s v="불일치"/>
    <n v="0"/>
    <n v="19"/>
    <n v="1962.42"/>
    <n v="163.535"/>
    <n v="163.535"/>
    <s v="중거리"/>
  </r>
  <r>
    <s v="SPB-41961"/>
    <s v="2021-01-22 18:50:02"/>
    <n v="2021"/>
    <n v="1"/>
    <n v="22"/>
    <x v="3"/>
    <s v="금"/>
    <x v="4"/>
    <s v="오후"/>
    <s v="응봉현대아파트 정류소"/>
    <e v="#VALUE!"/>
    <n v="0"/>
    <b v="0"/>
    <n v="0"/>
    <b v="0"/>
    <n v="0"/>
    <n v="0"/>
    <b v="0"/>
    <n v="0"/>
    <s v="2021-01-22 19:02:27"/>
    <s v="왕십리역 4번 출구 건너편"/>
    <s v="불일치"/>
    <n v="0"/>
    <n v="12"/>
    <n v="0"/>
    <n v="0"/>
    <n v="0"/>
    <s v="단거리"/>
  </r>
  <r>
    <s v="SPB-53377"/>
    <s v="2021-01-25 19:19:12"/>
    <n v="2021"/>
    <n v="1"/>
    <n v="25"/>
    <x v="5"/>
    <s v="월"/>
    <x v="10"/>
    <s v="밤"/>
    <s v="독산근린공원 입구"/>
    <e v="#VALUE!"/>
    <n v="0"/>
    <b v="0"/>
    <n v="0"/>
    <b v="0"/>
    <n v="0"/>
    <n v="5"/>
    <b v="0"/>
    <n v="0"/>
    <s v="2021-01-25 22:01:15"/>
    <s v="독산근린공원 입구"/>
    <s v="일치"/>
    <n v="0"/>
    <n v="162"/>
    <n v="23027.95"/>
    <n v="1918.9958333333334"/>
    <n v="800"/>
    <s v="장거리"/>
  </r>
  <r>
    <s v="SPB-50980"/>
    <s v="2021-01-09 22:51:48"/>
    <n v="2021"/>
    <n v="1"/>
    <n v="9"/>
    <x v="1"/>
    <s v="토"/>
    <x v="7"/>
    <s v="밤"/>
    <s v="장한평역 1번출구 (국민은행앞)"/>
    <n v="4"/>
    <n v="4"/>
    <b v="1"/>
    <n v="0"/>
    <b v="0"/>
    <n v="0"/>
    <n v="0"/>
    <b v="1"/>
    <n v="0"/>
    <s v="2021-01-09 23:19:49"/>
    <s v="외국어대 정문 앞"/>
    <s v="불일치"/>
    <n v="0"/>
    <n v="28"/>
    <n v="4664.55"/>
    <n v="388.71250000000003"/>
    <n v="388.71250000000003"/>
    <s v="장거리"/>
  </r>
  <r>
    <s v="SPB-33672"/>
    <s v="2021-01-25 02:43:23"/>
    <n v="2021"/>
    <n v="1"/>
    <n v="25"/>
    <x v="5"/>
    <s v="월"/>
    <x v="3"/>
    <s v="오전"/>
    <s v="홍대입구역 3번출구"/>
    <n v="5"/>
    <n v="5"/>
    <b v="1"/>
    <n v="0"/>
    <b v="0"/>
    <n v="0"/>
    <n v="0"/>
    <b v="1"/>
    <n v="0"/>
    <s v="2021-01-25 03:19:50"/>
    <s v="마포구민체육센터 앞"/>
    <s v="불일치"/>
    <n v="0"/>
    <n v="36"/>
    <n v="4713.1099999999997"/>
    <n v="392.75916666666666"/>
    <n v="392.75916666666666"/>
    <s v="장거리"/>
  </r>
  <r>
    <s v="SPB-30216"/>
    <s v="2021-01-01 00:00:10"/>
    <n v="2021"/>
    <n v="1"/>
    <n v="1"/>
    <x v="3"/>
    <s v="금"/>
    <x v="12"/>
    <s v="오전"/>
    <s v="삼육서울병원 버스정류장"/>
    <e v="#VALUE!"/>
    <n v="0"/>
    <b v="0"/>
    <n v="10"/>
    <b v="1"/>
    <n v="0"/>
    <n v="0"/>
    <b v="1"/>
    <n v="0"/>
    <s v="2021-01-01 00:16:58"/>
    <s v="망우역 1번출구"/>
    <s v="불일치"/>
    <n v="0"/>
    <n v="16"/>
    <n v="3092.16"/>
    <n v="257.68"/>
    <n v="257.68"/>
    <s v="장거리"/>
  </r>
  <r>
    <s v="SPB-35600"/>
    <s v="2021-01-13 09:57:33"/>
    <n v="2021"/>
    <n v="1"/>
    <n v="13"/>
    <x v="0"/>
    <s v="수"/>
    <x v="13"/>
    <s v="오후"/>
    <s v="마곡13단지"/>
    <e v="#VALUE!"/>
    <n v="0"/>
    <b v="0"/>
    <n v="0"/>
    <b v="0"/>
    <n v="0"/>
    <n v="0"/>
    <b v="0"/>
    <n v="0"/>
    <s v="2021-01-13 10:03:53"/>
    <s v="명덕고교"/>
    <s v="불일치"/>
    <n v="0"/>
    <n v="6"/>
    <n v="1643.38"/>
    <n v="136.94833333333335"/>
    <n v="136.94833333333335"/>
    <s v="중거리"/>
  </r>
  <r>
    <s v="SPB-42270"/>
    <s v="2021-01-26 15:28:41"/>
    <n v="2021"/>
    <n v="1"/>
    <n v="26"/>
    <x v="4"/>
    <s v="화"/>
    <x v="14"/>
    <s v="오후"/>
    <s v="보라매공원 보도육교"/>
    <e v="#VALUE!"/>
    <n v="0"/>
    <b v="0"/>
    <n v="0"/>
    <b v="0"/>
    <n v="0"/>
    <n v="4"/>
    <b v="0"/>
    <n v="0"/>
    <s v="2021-01-26 16:15:11"/>
    <s v="미성동 신림체육센터"/>
    <s v="불일치"/>
    <n v="0"/>
    <n v="46"/>
    <n v="1758.85"/>
    <n v="146.57083333333333"/>
    <n v="146.57083333333333"/>
    <s v="중거리"/>
  </r>
  <r>
    <s v="SPB-38217"/>
    <s v="2021-01-29 18:15:38"/>
    <n v="2021"/>
    <n v="1"/>
    <n v="29"/>
    <x v="3"/>
    <s v="금"/>
    <x v="4"/>
    <s v="오후"/>
    <s v="중계역 2번출구"/>
    <n v="3"/>
    <n v="3"/>
    <b v="1"/>
    <n v="0"/>
    <b v="0"/>
    <n v="0"/>
    <n v="0"/>
    <b v="1"/>
    <n v="0"/>
    <s v="2021-01-29 18:22:22"/>
    <s v="양지근린공원앞"/>
    <s v="불일치"/>
    <n v="0"/>
    <n v="6"/>
    <n v="1170.04"/>
    <n v="97.50333333333333"/>
    <n v="97.50333333333333"/>
    <s v="중거리"/>
  </r>
  <r>
    <s v="SPB-33724"/>
    <s v="2021-01-25 07:24:12"/>
    <n v="2021"/>
    <n v="1"/>
    <n v="25"/>
    <x v="5"/>
    <s v="월"/>
    <x v="15"/>
    <s v="오전"/>
    <s v="안국역 5번출구 앞"/>
    <n v="3"/>
    <n v="3"/>
    <b v="1"/>
    <n v="0"/>
    <b v="0"/>
    <n v="0"/>
    <n v="0"/>
    <b v="1"/>
    <n v="0"/>
    <s v="2021-01-25 07:33:57"/>
    <s v="광화문 S타워 앞"/>
    <s v="불일치"/>
    <n v="0"/>
    <n v="9"/>
    <n v="1796.69"/>
    <n v="149.72416666666666"/>
    <n v="149.72416666666666"/>
    <s v="중거리"/>
  </r>
  <r>
    <s v="SPB-37441"/>
    <s v="2021-01-31 21:57:32"/>
    <n v="2021"/>
    <n v="1"/>
    <n v="31"/>
    <x v="2"/>
    <s v="일"/>
    <x v="6"/>
    <s v="밤"/>
    <s v="고속터미널역 8-1번, 8-2번 출구 사이"/>
    <n v="6"/>
    <n v="6"/>
    <b v="1"/>
    <n v="0"/>
    <b v="0"/>
    <n v="0"/>
    <n v="0"/>
    <b v="1"/>
    <n v="0"/>
    <s v="2021-01-31 23:41:32"/>
    <s v="남성역3번출구 뒤"/>
    <s v="불일치"/>
    <n v="0"/>
    <n v="104"/>
    <n v="11313.37"/>
    <n v="942.78083333333336"/>
    <n v="800"/>
    <s v="장거리"/>
  </r>
  <r>
    <s v="SPB-30208"/>
    <s v="2021-01-27 21:11:14"/>
    <n v="2021"/>
    <n v="1"/>
    <n v="27"/>
    <x v="0"/>
    <s v="수"/>
    <x v="6"/>
    <s v="밤"/>
    <s v="커먼그라운드"/>
    <e v="#VALUE!"/>
    <n v="0"/>
    <b v="0"/>
    <n v="0"/>
    <b v="0"/>
    <n v="0"/>
    <n v="0"/>
    <b v="0"/>
    <n v="0"/>
    <s v="2021-01-27 21:38:40"/>
    <s v="뚝섬역 5번 출구 정류소 옆"/>
    <s v="불일치"/>
    <n v="0"/>
    <n v="27"/>
    <n v="1721.99"/>
    <n v="143.49916666666667"/>
    <n v="143.49916666666667"/>
    <s v="중거리"/>
  </r>
  <r>
    <s v="SPB-43942"/>
    <s v="2021-01-26 07:48:00"/>
    <n v="2021"/>
    <n v="1"/>
    <n v="26"/>
    <x v="4"/>
    <s v="화"/>
    <x v="15"/>
    <s v="오전"/>
    <s v="학여울역 사거리"/>
    <n v="4"/>
    <n v="4"/>
    <b v="1"/>
    <n v="0"/>
    <b v="0"/>
    <n v="0"/>
    <n v="0"/>
    <b v="1"/>
    <n v="0"/>
    <s v="2021-01-26 07:51:02"/>
    <s v="천주교 대치 2동 교회 옆"/>
    <s v="불일치"/>
    <n v="0"/>
    <n v="3"/>
    <n v="431.04"/>
    <n v="35.92"/>
    <n v="35.92"/>
    <s v="단거리"/>
  </r>
  <r>
    <s v="SPB-50512"/>
    <s v="2021-01-27 00:05:52"/>
    <n v="2021"/>
    <n v="1"/>
    <n v="27"/>
    <x v="0"/>
    <s v="수"/>
    <x v="12"/>
    <s v="오전"/>
    <s v="신촌역(2호선) 1번출구 옆"/>
    <n v="3"/>
    <n v="3"/>
    <b v="1"/>
    <n v="0"/>
    <b v="0"/>
    <n v="0"/>
    <n v="0"/>
    <b v="1"/>
    <n v="0"/>
    <s v="2021-01-27 00:50:32"/>
    <s v="NH농협은행 앞"/>
    <s v="불일치"/>
    <n v="0"/>
    <n v="44"/>
    <n v="5573.72"/>
    <n v="464.47666666666669"/>
    <n v="464.47666666666669"/>
    <s v="장거리"/>
  </r>
  <r>
    <s v="SPB-35559"/>
    <s v="2021-01-05 16:49:56"/>
    <n v="2021"/>
    <n v="1"/>
    <n v="5"/>
    <x v="4"/>
    <s v="화"/>
    <x v="8"/>
    <s v="오후"/>
    <s v="영등포구청역 1번출구"/>
    <n v="6"/>
    <n v="6"/>
    <b v="1"/>
    <n v="0"/>
    <b v="0"/>
    <n v="0"/>
    <n v="0"/>
    <b v="1"/>
    <n v="0"/>
    <s v="2021-01-05 17:06:09"/>
    <s v="목동5단지아파트 534동"/>
    <s v="불일치"/>
    <n v="0"/>
    <n v="16"/>
    <n v="2393.5"/>
    <n v="199.45833333333334"/>
    <n v="199.45833333333334"/>
    <s v="중거리"/>
  </r>
  <r>
    <s v="SPB-54095"/>
    <s v="2021-01-05 09:41:58"/>
    <n v="2021"/>
    <n v="1"/>
    <n v="5"/>
    <x v="4"/>
    <s v="화"/>
    <x v="13"/>
    <s v="오후"/>
    <s v="윤선생빌딩(JYP사옥)"/>
    <e v="#VALUE!"/>
    <n v="0"/>
    <b v="0"/>
    <n v="0"/>
    <b v="0"/>
    <n v="0"/>
    <n v="0"/>
    <b v="0"/>
    <n v="0"/>
    <s v="2021-01-05 09:47:50"/>
    <s v="올림픽공원역 3번출구"/>
    <s v="불일치"/>
    <n v="0"/>
    <n v="5"/>
    <n v="726.4"/>
    <n v="60.533333333333331"/>
    <n v="60.533333333333331"/>
    <s v="단거리"/>
  </r>
  <r>
    <s v="SPB-51026"/>
    <s v="2021-01-09 12:11:58"/>
    <n v="2021"/>
    <n v="1"/>
    <n v="9"/>
    <x v="1"/>
    <s v="토"/>
    <x v="5"/>
    <s v="오후"/>
    <s v="양천문화회관"/>
    <e v="#VALUE!"/>
    <n v="0"/>
    <b v="0"/>
    <n v="0"/>
    <b v="0"/>
    <n v="0"/>
    <n v="0"/>
    <b v="0"/>
    <n v="0"/>
    <s v="2021-01-09 12:42:58"/>
    <s v="신정이펜하우스314동"/>
    <s v="불일치"/>
    <n v="0"/>
    <n v="31"/>
    <n v="3253.38"/>
    <n v="271.11500000000001"/>
    <n v="271.11500000000001"/>
    <s v="장거리"/>
  </r>
  <r>
    <s v="SPB-31563"/>
    <s v="2021-01-04 15:54:54"/>
    <n v="2021"/>
    <n v="1"/>
    <n v="4"/>
    <x v="5"/>
    <s v="월"/>
    <x v="14"/>
    <s v="오후"/>
    <s v="북한산 한신휴플러스APT앞"/>
    <e v="#VALUE!"/>
    <n v="0"/>
    <b v="0"/>
    <n v="0"/>
    <b v="0"/>
    <n v="0"/>
    <n v="0"/>
    <b v="0"/>
    <n v="0"/>
    <s v="2021-01-04 16:03:44"/>
    <s v="하나로마트 창동점"/>
    <s v="불일치"/>
    <n v="0"/>
    <n v="8"/>
    <n v="800.99"/>
    <n v="66.749166666666667"/>
    <n v="66.749166666666667"/>
    <s v="단거리"/>
  </r>
  <r>
    <s v="SPB-44742"/>
    <s v="2021-01-12 18:55:57"/>
    <n v="2021"/>
    <n v="1"/>
    <n v="12"/>
    <x v="4"/>
    <s v="화"/>
    <x v="4"/>
    <s v="오후"/>
    <s v="신대방역 2번 출구"/>
    <n v="4"/>
    <n v="4"/>
    <b v="1"/>
    <n v="0"/>
    <b v="0"/>
    <n v="0"/>
    <n v="0"/>
    <b v="1"/>
    <n v="0"/>
    <s v="2021-01-12 19:15:27"/>
    <s v="미성동 신림체육센터"/>
    <s v="불일치"/>
    <n v="0"/>
    <n v="19"/>
    <n v="1016.45"/>
    <n v="84.704166666666666"/>
    <n v="84.704166666666666"/>
    <s v="중거리"/>
  </r>
  <r>
    <s v="SPB-53136"/>
    <s v="2021-01-25 21:25:19"/>
    <n v="2021"/>
    <n v="1"/>
    <n v="25"/>
    <x v="5"/>
    <s v="월"/>
    <x v="6"/>
    <s v="밤"/>
    <s v="먹골역 1번출구 뒤"/>
    <n v="3"/>
    <n v="3"/>
    <b v="1"/>
    <n v="0"/>
    <b v="0"/>
    <n v="0"/>
    <n v="0"/>
    <b v="1"/>
    <n v="0"/>
    <s v="2021-01-25 21:55:04"/>
    <s v="창동19단지아파트 관리사무소앞"/>
    <s v="불일치"/>
    <n v="0"/>
    <n v="29"/>
    <n v="5897.41"/>
    <n v="491.45083333333332"/>
    <n v="491.45083333333332"/>
    <s v="장거리"/>
  </r>
  <r>
    <s v="SPB-34100"/>
    <s v="2021-01-31 16:25:01"/>
    <n v="2021"/>
    <n v="1"/>
    <n v="31"/>
    <x v="2"/>
    <s v="일"/>
    <x v="8"/>
    <s v="오후"/>
    <s v="등나무 근린공원(시립북서울미술관 앞)"/>
    <e v="#VALUE!"/>
    <n v="0"/>
    <b v="0"/>
    <n v="0"/>
    <b v="0"/>
    <n v="0"/>
    <n v="7"/>
    <b v="0"/>
    <n v="0"/>
    <s v="2021-01-31 16:52:48"/>
    <s v="동부시장 북문 앞"/>
    <s v="불일치"/>
    <n v="0"/>
    <n v="27"/>
    <n v="5752.02"/>
    <n v="479.33500000000004"/>
    <n v="479.33500000000004"/>
    <s v="장거리"/>
  </r>
  <r>
    <s v="SPB-52226"/>
    <s v="2021-01-20 23:47:03"/>
    <n v="2021"/>
    <n v="1"/>
    <n v="20"/>
    <x v="0"/>
    <s v="수"/>
    <x v="16"/>
    <s v="밤"/>
    <s v="장안동 사거리"/>
    <e v="#VALUE!"/>
    <n v="0"/>
    <b v="0"/>
    <n v="0"/>
    <b v="0"/>
    <n v="0"/>
    <n v="0"/>
    <b v="0"/>
    <n v="0"/>
    <s v="2021-01-21 00:32:03"/>
    <s v="신설동역8번출구"/>
    <s v="불일치"/>
    <n v="0"/>
    <n v="45"/>
    <n v="5158.63"/>
    <n v="429.88583333333332"/>
    <n v="429.88583333333332"/>
    <s v="장거리"/>
  </r>
  <r>
    <s v="SPB-43151"/>
    <s v="2021-01-24 14:18:10"/>
    <n v="2021"/>
    <n v="1"/>
    <n v="24"/>
    <x v="2"/>
    <s v="일"/>
    <x v="9"/>
    <s v="오후"/>
    <s v="LG한강 자이아파트 앞"/>
    <e v="#VALUE!"/>
    <n v="0"/>
    <b v="0"/>
    <n v="0"/>
    <b v="0"/>
    <n v="0"/>
    <n v="0"/>
    <b v="0"/>
    <n v="0"/>
    <s v="2021-01-24 15:51:53"/>
    <s v="LG한강 자이아파트 앞"/>
    <s v="일치"/>
    <n v="0"/>
    <n v="93"/>
    <n v="5986.63"/>
    <n v="498.88583333333332"/>
    <n v="498.88583333333332"/>
    <s v="장거리"/>
  </r>
  <r>
    <s v="SPB-41422"/>
    <s v="2021-01-20 11:34:30"/>
    <n v="2021"/>
    <n v="1"/>
    <n v="20"/>
    <x v="0"/>
    <s v="수"/>
    <x v="1"/>
    <s v="오후"/>
    <s v="한양대후문역 부근"/>
    <n v="6"/>
    <n v="6"/>
    <b v="1"/>
    <n v="0"/>
    <b v="0"/>
    <n v="0"/>
    <n v="0"/>
    <b v="1"/>
    <n v="0"/>
    <s v="2021-01-20 11:37:06"/>
    <s v="마장역 4번출구"/>
    <s v="불일치"/>
    <n v="0"/>
    <n v="2"/>
    <n v="0"/>
    <n v="0"/>
    <n v="0"/>
    <s v="단거리"/>
  </r>
  <r>
    <s v="SPB-51472"/>
    <s v="2021-01-19 12:34:31"/>
    <n v="2021"/>
    <n v="1"/>
    <n v="19"/>
    <x v="4"/>
    <s v="화"/>
    <x v="5"/>
    <s v="오후"/>
    <s v="송파역 2번 출구앞"/>
    <n v="3"/>
    <n v="3"/>
    <b v="1"/>
    <n v="0"/>
    <b v="0"/>
    <n v="0"/>
    <n v="0"/>
    <b v="1"/>
    <n v="0"/>
    <s v="2021-01-19 12:44:32"/>
    <s v="가락시장역 롯데마트앞"/>
    <s v="불일치"/>
    <n v="0"/>
    <n v="10"/>
    <n v="932.19"/>
    <n v="77.682500000000005"/>
    <n v="77.682500000000005"/>
    <s v="단거리"/>
  </r>
  <r>
    <s v="SPB-35310"/>
    <s v="2021-01-18 06:48:27"/>
    <n v="2021"/>
    <n v="1"/>
    <n v="18"/>
    <x v="5"/>
    <s v="월"/>
    <x v="17"/>
    <s v="오전"/>
    <s v="강서구보건소 (삼성디지털 프라자)"/>
    <e v="#VALUE!"/>
    <n v="0"/>
    <b v="0"/>
    <n v="0"/>
    <b v="0"/>
    <n v="0"/>
    <n v="0"/>
    <b v="0"/>
    <n v="0"/>
    <s v="2021-01-18 06:52:08"/>
    <s v="염창동 한마음아파트앞(염창동 빛나는 음악학원앞)"/>
    <s v="불일치"/>
    <n v="0"/>
    <n v="3"/>
    <n v="686.9"/>
    <n v="57.241666666666667"/>
    <n v="57.241666666666667"/>
    <s v="단거리"/>
  </r>
  <r>
    <s v="SPB-30812"/>
    <s v="2021-01-16 01:46:24"/>
    <n v="2021"/>
    <n v="1"/>
    <n v="16"/>
    <x v="1"/>
    <s v="토"/>
    <x v="18"/>
    <s v="오전"/>
    <s v="문정역 1번출구"/>
    <n v="3"/>
    <n v="3"/>
    <b v="1"/>
    <n v="0"/>
    <b v="0"/>
    <n v="0"/>
    <n v="0"/>
    <b v="1"/>
    <n v="0"/>
    <s v="2021-01-16 01:52:26"/>
    <s v="가락몰 업무동"/>
    <s v="불일치"/>
    <n v="0"/>
    <n v="6"/>
    <n v="1090.92"/>
    <n v="90.910000000000011"/>
    <n v="90.910000000000011"/>
    <s v="중거리"/>
  </r>
  <r>
    <s v="SPB-44305"/>
    <s v="2021-01-16 14:16:07"/>
    <n v="2021"/>
    <n v="1"/>
    <n v="16"/>
    <x v="1"/>
    <s v="토"/>
    <x v="9"/>
    <s v="오후"/>
    <s v="수연빌딩 앞"/>
    <e v="#VALUE!"/>
    <n v="0"/>
    <b v="0"/>
    <n v="0"/>
    <b v="0"/>
    <n v="0"/>
    <n v="0"/>
    <b v="0"/>
    <n v="0"/>
    <s v="2021-01-16 16:18:22"/>
    <s v="서울숲 IT캐슬"/>
    <s v="불일치"/>
    <n v="0"/>
    <n v="122"/>
    <n v="18450.53"/>
    <n v="1537.5441666666666"/>
    <n v="800"/>
    <s v="장거리"/>
  </r>
  <r>
    <s v="SPB-50982"/>
    <s v="2021-01-17 16:53:08"/>
    <n v="2021"/>
    <n v="1"/>
    <n v="17"/>
    <x v="2"/>
    <s v="일"/>
    <x v="8"/>
    <s v="오후"/>
    <s v="FITI시험연구원 앞"/>
    <e v="#VALUE!"/>
    <n v="0"/>
    <b v="0"/>
    <n v="0"/>
    <b v="0"/>
    <n v="0"/>
    <n v="0"/>
    <b v="0"/>
    <n v="0"/>
    <s v="2021-01-17 18:42:06"/>
    <s v="KEB하나은행 청량리역지점"/>
    <s v="불일치"/>
    <n v="0"/>
    <n v="108"/>
    <n v="3290.55"/>
    <n v="274.21250000000003"/>
    <n v="274.21250000000003"/>
    <s v="장거리"/>
  </r>
  <r>
    <s v="SPB-40581"/>
    <s v="2021-01-27 17:39:41"/>
    <n v="2021"/>
    <n v="1"/>
    <n v="27"/>
    <x v="0"/>
    <s v="수"/>
    <x v="0"/>
    <s v="오후"/>
    <s v="증권거래소 앞"/>
    <e v="#VALUE!"/>
    <n v="0"/>
    <b v="0"/>
    <n v="0"/>
    <b v="0"/>
    <n v="0"/>
    <n v="0"/>
    <b v="0"/>
    <n v="0"/>
    <s v="2021-01-27 18:04:36"/>
    <s v="마포 신수공원 앞"/>
    <s v="불일치"/>
    <n v="0"/>
    <n v="24"/>
    <n v="3413.62"/>
    <n v="284.46833333333331"/>
    <n v="284.46833333333331"/>
    <s v="장거리"/>
  </r>
  <r>
    <s v="SPB-41653"/>
    <s v="2021-01-26 21:55:24"/>
    <n v="2021"/>
    <n v="1"/>
    <n v="26"/>
    <x v="4"/>
    <s v="화"/>
    <x v="6"/>
    <s v="밤"/>
    <s v="돈암삼성풍림아파트"/>
    <e v="#VALUE!"/>
    <n v="0"/>
    <b v="0"/>
    <n v="0"/>
    <b v="0"/>
    <n v="0"/>
    <n v="0"/>
    <b v="0"/>
    <n v="0"/>
    <s v="2021-01-26 22:45:13"/>
    <s v="상계보람아파트 202동"/>
    <s v="불일치"/>
    <n v="0"/>
    <n v="49"/>
    <n v="11094.5"/>
    <n v="924.54166666666663"/>
    <n v="800"/>
    <s v="장거리"/>
  </r>
  <r>
    <s v="SPB-42013"/>
    <s v="2021-01-22 20:05:36"/>
    <n v="2021"/>
    <n v="1"/>
    <n v="22"/>
    <x v="3"/>
    <s v="금"/>
    <x v="11"/>
    <s v="밤"/>
    <s v="SK망원동주유소 건너편"/>
    <e v="#VALUE!"/>
    <n v="0"/>
    <b v="0"/>
    <n v="0"/>
    <b v="0"/>
    <n v="0"/>
    <n v="0"/>
    <b v="0"/>
    <n v="0"/>
    <s v="2021-01-22 20:40:06"/>
    <s v="망원역 1번출구 앞"/>
    <s v="불일치"/>
    <n v="0"/>
    <n v="34"/>
    <n v="2156.4699999999998"/>
    <n v="179.70583333333332"/>
    <n v="179.70583333333332"/>
    <s v="중거리"/>
  </r>
  <r>
    <s v="SPB-32749"/>
    <s v="2021-01-14 10:53:26"/>
    <n v="2021"/>
    <n v="1"/>
    <n v="14"/>
    <x v="6"/>
    <s v="목"/>
    <x v="19"/>
    <s v="오후"/>
    <s v="용신동주민센터"/>
    <e v="#VALUE!"/>
    <n v="0"/>
    <b v="0"/>
    <n v="0"/>
    <b v="0"/>
    <n v="0"/>
    <n v="0"/>
    <b v="0"/>
    <n v="0"/>
    <s v="2021-01-14 11:05:25"/>
    <s v="답십리역 8번출구 앞"/>
    <s v="불일치"/>
    <n v="0"/>
    <n v="11"/>
    <n v="526.54999999999995"/>
    <n v="43.879166666666663"/>
    <n v="43.879166666666663"/>
    <s v="단거리"/>
  </r>
  <r>
    <s v="SPB-32268"/>
    <s v="2021-01-23 14:06:12"/>
    <n v="2021"/>
    <n v="1"/>
    <n v="23"/>
    <x v="1"/>
    <s v="토"/>
    <x v="9"/>
    <s v="오후"/>
    <s v="신정교 하부"/>
    <e v="#VALUE!"/>
    <n v="0"/>
    <b v="0"/>
    <n v="0"/>
    <b v="0"/>
    <n v="0"/>
    <n v="0"/>
    <b v="0"/>
    <n v="0"/>
    <s v="2021-01-23 14:19:33"/>
    <s v="신정교 하부"/>
    <s v="일치"/>
    <n v="0"/>
    <n v="13"/>
    <n v="0"/>
    <n v="0"/>
    <n v="0"/>
    <s v="단거리"/>
  </r>
  <r>
    <s v="SPB-33460"/>
    <s v="2021-01-19 21:02:41"/>
    <n v="2021"/>
    <n v="1"/>
    <n v="19"/>
    <x v="4"/>
    <s v="화"/>
    <x v="6"/>
    <s v="밤"/>
    <s v="마포구민체육센터 앞"/>
    <e v="#VALUE!"/>
    <n v="0"/>
    <b v="0"/>
    <n v="0"/>
    <b v="0"/>
    <n v="0"/>
    <n v="0"/>
    <b v="0"/>
    <n v="0"/>
    <s v="2021-01-19 21:13:27"/>
    <s v="망원역 1번출구 앞"/>
    <s v="불일치"/>
    <n v="0"/>
    <n v="10"/>
    <n v="1285.57"/>
    <n v="107.13083333333333"/>
    <n v="107.13083333333333"/>
    <s v="중거리"/>
  </r>
  <r>
    <s v="SPB-31348"/>
    <s v="2021-01-24 08:40:03"/>
    <n v="2021"/>
    <n v="1"/>
    <n v="24"/>
    <x v="2"/>
    <s v="일"/>
    <x v="20"/>
    <s v="오후"/>
    <s v="송파지역자활센터 뒤"/>
    <n v="4"/>
    <n v="4"/>
    <b v="1"/>
    <n v="0"/>
    <b v="0"/>
    <n v="0"/>
    <n v="0"/>
    <b v="1"/>
    <n v="0"/>
    <s v="2021-01-24 08:48:02"/>
    <s v="강동역 1번출구 앞"/>
    <s v="불일치"/>
    <n v="0"/>
    <n v="7"/>
    <n v="1385.65"/>
    <n v="115.47083333333335"/>
    <n v="115.47083333333335"/>
    <s v="중거리"/>
  </r>
  <r>
    <s v="SPB-30445"/>
    <s v="2021-01-27 17:41:16"/>
    <n v="2021"/>
    <n v="1"/>
    <n v="27"/>
    <x v="0"/>
    <s v="수"/>
    <x v="0"/>
    <s v="오후"/>
    <s v="신도림역 1번 출구 앞"/>
    <n v="4"/>
    <n v="4"/>
    <b v="1"/>
    <n v="0"/>
    <b v="0"/>
    <n v="0"/>
    <n v="0"/>
    <b v="1"/>
    <n v="0"/>
    <s v="2021-01-27 17:56:22"/>
    <s v="강서수도사업소민원센터"/>
    <s v="불일치"/>
    <n v="0"/>
    <n v="15"/>
    <n v="2108.48"/>
    <n v="175.70666666666668"/>
    <n v="175.70666666666668"/>
    <s v="중거리"/>
  </r>
  <r>
    <s v="SPB-51767"/>
    <s v="2021-01-25 00:05:12"/>
    <n v="2021"/>
    <n v="1"/>
    <n v="25"/>
    <x v="5"/>
    <s v="월"/>
    <x v="12"/>
    <s v="오전"/>
    <s v="연신내 선일하이츠빌 정류소"/>
    <e v="#VALUE!"/>
    <n v="0"/>
    <b v="0"/>
    <n v="0"/>
    <b v="0"/>
    <n v="0"/>
    <n v="0"/>
    <b v="0"/>
    <n v="0"/>
    <s v="2021-01-25 00:27:46"/>
    <s v="새절역 2번출구"/>
    <s v="불일치"/>
    <n v="0"/>
    <n v="22"/>
    <n v="3769.53"/>
    <n v="314.1275"/>
    <n v="314.1275"/>
    <s v="장거리"/>
  </r>
  <r>
    <s v="SPB-32108"/>
    <s v="2021-01-24 17:52:44"/>
    <n v="2021"/>
    <n v="1"/>
    <n v="24"/>
    <x v="2"/>
    <s v="일"/>
    <x v="0"/>
    <s v="오후"/>
    <s v="당산육갑문"/>
    <e v="#VALUE!"/>
    <n v="0"/>
    <b v="0"/>
    <n v="0"/>
    <b v="0"/>
    <n v="0"/>
    <n v="0"/>
    <b v="0"/>
    <n v="0"/>
    <s v="2021-01-24 18:55:37"/>
    <s v="당산육갑문"/>
    <s v="일치"/>
    <n v="0"/>
    <n v="62"/>
    <n v="12020.43"/>
    <n v="1001.7025"/>
    <n v="800"/>
    <s v="장거리"/>
  </r>
  <r>
    <s v="SPB-43914"/>
    <s v="2021-01-25 09:56:06"/>
    <n v="2021"/>
    <n v="1"/>
    <n v="25"/>
    <x v="5"/>
    <s v="월"/>
    <x v="13"/>
    <s v="오후"/>
    <s v="CJ 드림시티"/>
    <e v="#VALUE!"/>
    <n v="0"/>
    <b v="0"/>
    <n v="0"/>
    <b v="0"/>
    <n v="0"/>
    <n v="0"/>
    <b v="0"/>
    <n v="0"/>
    <s v="2021-01-25 10:01:03"/>
    <s v="은평구청 교차로"/>
    <s v="불일치"/>
    <n v="0"/>
    <n v="4"/>
    <n v="966.9"/>
    <n v="80.575000000000003"/>
    <n v="80.575000000000003"/>
    <s v="단거리"/>
  </r>
  <r>
    <s v="SPB-30995"/>
    <s v="2021-01-14 23:07:41"/>
    <n v="2021"/>
    <n v="1"/>
    <n v="14"/>
    <x v="6"/>
    <s v="목"/>
    <x v="16"/>
    <s v="밤"/>
    <s v="송파역 2번 출구앞"/>
    <n v="3"/>
    <n v="3"/>
    <b v="1"/>
    <n v="0"/>
    <b v="0"/>
    <n v="0"/>
    <n v="0"/>
    <b v="1"/>
    <n v="0"/>
    <s v="2021-01-14 23:13:26"/>
    <s v="가락시장역 롯데마트앞"/>
    <s v="불일치"/>
    <n v="0"/>
    <n v="5"/>
    <n v="0"/>
    <n v="0"/>
    <n v="0"/>
    <s v="단거리"/>
  </r>
  <r>
    <s v="SPB-34111"/>
    <s v="2021-01-30 19:27:48"/>
    <n v="2021"/>
    <n v="1"/>
    <n v="30"/>
    <x v="1"/>
    <s v="토"/>
    <x v="10"/>
    <s v="밤"/>
    <s v="이마트 버스정류소 옆"/>
    <e v="#VALUE!"/>
    <n v="0"/>
    <b v="0"/>
    <n v="0"/>
    <b v="0"/>
    <n v="0"/>
    <n v="0"/>
    <b v="0"/>
    <n v="0"/>
    <s v="2021-01-30 20:08:21"/>
    <s v="청계천 생태교실 앞"/>
    <s v="불일치"/>
    <n v="0"/>
    <n v="40"/>
    <n v="7783.03"/>
    <n v="648.58583333333331"/>
    <n v="648.58583333333331"/>
    <s v="장거리"/>
  </r>
  <r>
    <s v="SPB-41553"/>
    <s v="2021-01-22 17:54:32"/>
    <n v="2021"/>
    <n v="1"/>
    <n v="22"/>
    <x v="3"/>
    <s v="금"/>
    <x v="0"/>
    <s v="오후"/>
    <s v="래미안에스티움 앞 (신풍로)"/>
    <e v="#VALUE!"/>
    <n v="0"/>
    <b v="0"/>
    <n v="0"/>
    <b v="0"/>
    <n v="0"/>
    <n v="0"/>
    <b v="0"/>
    <n v="0"/>
    <s v="2021-01-22 17:58:12"/>
    <s v="보라매역4번출구"/>
    <s v="불일치"/>
    <n v="0"/>
    <n v="3"/>
    <n v="352.87"/>
    <n v="29.405833333333334"/>
    <n v="29.405833333333334"/>
    <s v="단거리"/>
  </r>
  <r>
    <s v="SPB-43810"/>
    <s v="2021-01-20 21:47:12"/>
    <n v="2021"/>
    <n v="1"/>
    <n v="20"/>
    <x v="0"/>
    <s v="수"/>
    <x v="6"/>
    <s v="밤"/>
    <s v="영등포청과시장 사거리"/>
    <e v="#VALUE!"/>
    <n v="0"/>
    <b v="0"/>
    <n v="0"/>
    <b v="0"/>
    <n v="0"/>
    <n v="0"/>
    <b v="0"/>
    <n v="0"/>
    <s v="2021-01-20 21:57:42"/>
    <s v="양평우림 이비즈센타 앞"/>
    <s v="불일치"/>
    <n v="0"/>
    <n v="10"/>
    <n v="1441.58"/>
    <n v="120.13166666666666"/>
    <n v="120.13166666666666"/>
    <s v="중거리"/>
  </r>
  <r>
    <s v="SPB-53175"/>
    <s v="2021-01-10 03:36:21"/>
    <n v="2021"/>
    <n v="1"/>
    <n v="10"/>
    <x v="2"/>
    <s v="일"/>
    <x v="21"/>
    <s v="오전"/>
    <s v="신영 ROYAL PALACE 앞"/>
    <e v="#VALUE!"/>
    <n v="0"/>
    <b v="0"/>
    <n v="0"/>
    <b v="0"/>
    <n v="0"/>
    <n v="0"/>
    <b v="0"/>
    <n v="0"/>
    <s v="2021-01-10 03:45:28"/>
    <s v="더라움"/>
    <s v="불일치"/>
    <n v="0"/>
    <n v="9"/>
    <n v="776.23"/>
    <n v="64.685833333333335"/>
    <n v="64.685833333333335"/>
    <s v="단거리"/>
  </r>
  <r>
    <s v="SPB-31883"/>
    <s v="2021-01-08 15:12:12"/>
    <n v="2021"/>
    <n v="1"/>
    <n v="8"/>
    <x v="3"/>
    <s v="금"/>
    <x v="14"/>
    <s v="오후"/>
    <s v="성수역 2번출구 앞"/>
    <n v="3"/>
    <n v="3"/>
    <b v="1"/>
    <n v="0"/>
    <b v="0"/>
    <n v="0"/>
    <n v="0"/>
    <b v="1"/>
    <n v="0"/>
    <s v="2021-01-08 15:25:01"/>
    <s v="화양사거리"/>
    <s v="불일치"/>
    <n v="0"/>
    <n v="12"/>
    <n v="1245.9000000000001"/>
    <n v="103.825"/>
    <n v="103.825"/>
    <s v="중거리"/>
  </r>
  <r>
    <s v="SPB-52178"/>
    <s v="2021-01-26 21:19:20"/>
    <n v="2021"/>
    <n v="1"/>
    <n v="26"/>
    <x v="4"/>
    <s v="화"/>
    <x v="6"/>
    <s v="밤"/>
    <s v="영등포공원 분수대 앞"/>
    <e v="#VALUE!"/>
    <n v="0"/>
    <b v="0"/>
    <n v="0"/>
    <b v="0"/>
    <n v="0"/>
    <n v="4"/>
    <b v="0"/>
    <n v="0"/>
    <s v="2021-01-26 21:54:40"/>
    <s v="한울중학교"/>
    <s v="불일치"/>
    <n v="0"/>
    <n v="35"/>
    <n v="6539.54"/>
    <n v="544.9616666666667"/>
    <n v="544.9616666666667"/>
    <s v="장거리"/>
  </r>
  <r>
    <s v="SPB-51753"/>
    <s v="2021-01-21 11:42:17"/>
    <n v="2021"/>
    <n v="1"/>
    <n v="21"/>
    <x v="6"/>
    <s v="목"/>
    <x v="1"/>
    <s v="오후"/>
    <s v="잠실나들목"/>
    <e v="#VALUE!"/>
    <n v="0"/>
    <b v="0"/>
    <n v="0"/>
    <b v="0"/>
    <n v="0"/>
    <n v="0"/>
    <b v="0"/>
    <n v="0"/>
    <s v="2021-01-21 11:54:59"/>
    <s v="아주중학교건너편"/>
    <s v="불일치"/>
    <n v="0"/>
    <n v="12"/>
    <n v="1658.35"/>
    <n v="138.19583333333333"/>
    <n v="138.19583333333333"/>
    <s v="중거리"/>
  </r>
  <r>
    <s v="SPB-52182"/>
    <s v="2021-01-24 13:49:20"/>
    <n v="2021"/>
    <n v="1"/>
    <n v="24"/>
    <x v="2"/>
    <s v="일"/>
    <x v="2"/>
    <s v="오후"/>
    <s v="롯데 R&amp;D 센터"/>
    <e v="#VALUE!"/>
    <n v="0"/>
    <b v="0"/>
    <n v="0"/>
    <b v="0"/>
    <n v="0"/>
    <n v="0"/>
    <b v="0"/>
    <n v="0"/>
    <s v="2021-01-24 14:15:01"/>
    <s v="벽산아파트"/>
    <s v="불일치"/>
    <n v="0"/>
    <n v="25"/>
    <n v="4446.72"/>
    <n v="370.56"/>
    <n v="370.56"/>
    <s v="장거리"/>
  </r>
  <r>
    <s v="SPB-35387"/>
    <s v="2021-01-04 15:03:06"/>
    <n v="2021"/>
    <n v="1"/>
    <n v="4"/>
    <x v="5"/>
    <s v="월"/>
    <x v="14"/>
    <s v="오후"/>
    <s v="양재초등학교 맞은편"/>
    <e v="#VALUE!"/>
    <n v="0"/>
    <b v="0"/>
    <n v="0"/>
    <b v="0"/>
    <n v="5"/>
    <n v="0"/>
    <b v="0"/>
    <n v="0"/>
    <s v="2021-01-04 15:15:25"/>
    <s v="무지개아파트 앞"/>
    <s v="불일치"/>
    <n v="0"/>
    <n v="12"/>
    <n v="2545.65"/>
    <n v="212.13750000000002"/>
    <n v="212.13750000000002"/>
    <s v="중거리"/>
  </r>
  <r>
    <s v="SPB-52015"/>
    <s v="2021-01-31 13:16:32"/>
    <n v="2021"/>
    <n v="1"/>
    <n v="31"/>
    <x v="2"/>
    <s v="일"/>
    <x v="2"/>
    <s v="오후"/>
    <s v="동의보감타워"/>
    <e v="#VALUE!"/>
    <n v="0"/>
    <b v="0"/>
    <n v="0"/>
    <b v="0"/>
    <n v="0"/>
    <n v="0"/>
    <b v="0"/>
    <n v="0"/>
    <s v="2021-01-31 13:23:15"/>
    <s v="신답역 사거리"/>
    <s v="불일치"/>
    <n v="0"/>
    <n v="6"/>
    <n v="1399.41"/>
    <n v="116.61750000000001"/>
    <n v="116.61750000000001"/>
    <s v="중거리"/>
  </r>
  <r>
    <s v="SPB-38522"/>
    <s v="2021-01-05 19:11:48"/>
    <n v="2021"/>
    <n v="1"/>
    <n v="5"/>
    <x v="4"/>
    <s v="화"/>
    <x v="10"/>
    <s v="밤"/>
    <s v="구파발역 2번출구"/>
    <n v="4"/>
    <n v="4"/>
    <b v="1"/>
    <n v="0"/>
    <b v="0"/>
    <n v="0"/>
    <n v="0"/>
    <b v="1"/>
    <n v="0"/>
    <s v="2021-01-05 19:33:25"/>
    <s v="신도중학교앞"/>
    <s v="불일치"/>
    <n v="0"/>
    <n v="21"/>
    <n v="1200.25"/>
    <n v="100.02083333333333"/>
    <n v="100.02083333333333"/>
    <s v="중거리"/>
  </r>
  <r>
    <s v="SPB-52930"/>
    <s v="2021-01-03 18:08:00"/>
    <n v="2021"/>
    <n v="1"/>
    <n v="3"/>
    <x v="2"/>
    <s v="일"/>
    <x v="4"/>
    <s v="오후"/>
    <s v="성동광진 교육지원청 앞"/>
    <e v="#VALUE!"/>
    <n v="0"/>
    <b v="0"/>
    <n v="0"/>
    <b v="0"/>
    <n v="0"/>
    <n v="0"/>
    <b v="0"/>
    <n v="0"/>
    <s v="2021-01-03 18:14:57"/>
    <s v="행당역 2번출구 앞"/>
    <s v="불일치"/>
    <n v="0"/>
    <n v="6"/>
    <n v="0"/>
    <n v="0"/>
    <n v="0"/>
    <s v="단거리"/>
  </r>
  <r>
    <s v="SPB-53075"/>
    <s v="2021-01-09 12:58:21"/>
    <n v="2021"/>
    <n v="1"/>
    <n v="9"/>
    <x v="1"/>
    <s v="토"/>
    <x v="5"/>
    <s v="오후"/>
    <s v="양천 해누리타운"/>
    <e v="#VALUE!"/>
    <n v="0"/>
    <b v="0"/>
    <n v="0"/>
    <b v="0"/>
    <n v="0"/>
    <n v="0"/>
    <b v="0"/>
    <n v="0"/>
    <s v="2021-01-09 13:23:14"/>
    <s v="양천 해누리타운"/>
    <s v="일치"/>
    <n v="0"/>
    <n v="24"/>
    <n v="1428.25"/>
    <n v="119.02083333333333"/>
    <n v="119.02083333333333"/>
    <s v="중거리"/>
  </r>
  <r>
    <s v="SPB-42278"/>
    <s v="2021-01-05 15:26:08"/>
    <n v="2021"/>
    <n v="1"/>
    <n v="5"/>
    <x v="4"/>
    <s v="화"/>
    <x v="14"/>
    <s v="오후"/>
    <s v="고덕숲 아이파크 1"/>
    <e v="#VALUE!"/>
    <n v="0"/>
    <b v="0"/>
    <n v="0"/>
    <b v="0"/>
    <n v="0"/>
    <n v="0"/>
    <b v="0"/>
    <n v="0"/>
    <s v="2021-01-05 15:31:13"/>
    <s v="명일근린공원공동체텃밭"/>
    <s v="불일치"/>
    <n v="0"/>
    <n v="5"/>
    <n v="774.34"/>
    <n v="64.528333333333336"/>
    <n v="64.528333333333336"/>
    <s v="단거리"/>
  </r>
  <r>
    <s v="SPB-39737"/>
    <s v="2021-01-18 19:00:26"/>
    <n v="2021"/>
    <n v="1"/>
    <n v="18"/>
    <x v="5"/>
    <s v="월"/>
    <x v="10"/>
    <s v="밤"/>
    <s v="LG유플러스 마곡사옥"/>
    <e v="#VALUE!"/>
    <n v="0"/>
    <b v="0"/>
    <n v="0"/>
    <b v="0"/>
    <n v="0"/>
    <n v="0"/>
    <b v="0"/>
    <n v="0"/>
    <s v="2021-01-18 19:05:44"/>
    <s v="마곡나루역 3번 출구"/>
    <s v="불일치"/>
    <n v="0"/>
    <n v="5"/>
    <n v="1013.51"/>
    <n v="84.459166666666661"/>
    <n v="84.459166666666661"/>
    <s v="중거리"/>
  </r>
  <r>
    <s v="SPB-36022"/>
    <s v="2021-01-25 17:18:52"/>
    <n v="2021"/>
    <n v="1"/>
    <n v="25"/>
    <x v="5"/>
    <s v="월"/>
    <x v="0"/>
    <s v="오후"/>
    <s v="월드컵공원"/>
    <e v="#VALUE!"/>
    <n v="0"/>
    <b v="0"/>
    <n v="0"/>
    <b v="0"/>
    <n v="0"/>
    <n v="4"/>
    <b v="0"/>
    <n v="0"/>
    <s v="2021-01-25 18:04:14"/>
    <s v="홍대입구역 3번출구"/>
    <s v="불일치"/>
    <n v="0"/>
    <n v="45"/>
    <n v="3827.92"/>
    <n v="318.99333333333334"/>
    <n v="318.99333333333334"/>
    <s v="장거리"/>
  </r>
  <r>
    <s v="SPB-32559"/>
    <s v="2021-01-22 13:03:19"/>
    <n v="2021"/>
    <n v="1"/>
    <n v="22"/>
    <x v="3"/>
    <s v="금"/>
    <x v="2"/>
    <s v="오후"/>
    <s v="아차산역 3번출구"/>
    <n v="4"/>
    <n v="4"/>
    <b v="1"/>
    <n v="0"/>
    <b v="0"/>
    <n v="0"/>
    <n v="0"/>
    <b v="1"/>
    <n v="0"/>
    <s v="2021-01-22 13:11:46"/>
    <s v="래미안 구의파크 스위트"/>
    <s v="불일치"/>
    <n v="0"/>
    <n v="8"/>
    <n v="878.16"/>
    <n v="73.179999999999993"/>
    <n v="73.179999999999993"/>
    <s v="단거리"/>
  </r>
  <r>
    <s v="SPB-54047"/>
    <s v="2021-01-23 15:23:51"/>
    <n v="2021"/>
    <n v="1"/>
    <n v="23"/>
    <x v="1"/>
    <s v="토"/>
    <x v="14"/>
    <s v="오후"/>
    <s v="삼성중앙역4번출구(문화센터더 리빌)"/>
    <n v="5"/>
    <n v="5"/>
    <b v="1"/>
    <n v="0"/>
    <b v="0"/>
    <n v="0"/>
    <n v="0"/>
    <b v="1"/>
    <n v="0"/>
    <s v="2021-01-23 16:03:33"/>
    <s v="삼호3차아파트 앞"/>
    <s v="불일치"/>
    <n v="0"/>
    <n v="39"/>
    <n v="6136.74"/>
    <n v="511.39499999999998"/>
    <n v="511.39499999999998"/>
    <s v="장거리"/>
  </r>
  <r>
    <s v="SPB-30185"/>
    <s v="2021-01-25 15:31:33"/>
    <n v="2021"/>
    <n v="1"/>
    <n v="25"/>
    <x v="5"/>
    <s v="월"/>
    <x v="14"/>
    <s v="오후"/>
    <s v="대학로 마로니에공원"/>
    <e v="#VALUE!"/>
    <n v="0"/>
    <b v="0"/>
    <n v="0"/>
    <b v="0"/>
    <n v="0"/>
    <n v="9"/>
    <b v="0"/>
    <n v="0"/>
    <s v="2021-01-25 15:45:24"/>
    <s v="성북3교 위"/>
    <s v="불일치"/>
    <n v="0"/>
    <n v="13"/>
    <n v="0"/>
    <n v="0"/>
    <n v="0"/>
    <s v="단거리"/>
  </r>
  <r>
    <s v="SPB-36304"/>
    <s v="2021-01-24 18:17:15"/>
    <n v="2021"/>
    <n v="1"/>
    <n v="24"/>
    <x v="2"/>
    <s v="일"/>
    <x v="4"/>
    <s v="오후"/>
    <s v="KBS 앞"/>
    <e v="#VALUE!"/>
    <n v="0"/>
    <b v="0"/>
    <n v="0"/>
    <b v="0"/>
    <n v="0"/>
    <n v="0"/>
    <b v="0"/>
    <n v="0"/>
    <s v="2021-01-24 18:34:44"/>
    <s v="영등포역지하쇼핑센타 5번출구"/>
    <s v="불일치"/>
    <n v="0"/>
    <n v="17"/>
    <n v="1503.45"/>
    <n v="125.28750000000001"/>
    <n v="125.28750000000001"/>
    <s v="중거리"/>
  </r>
  <r>
    <s v="SPB-31835"/>
    <s v="2021-01-16 20:48:58"/>
    <n v="2021"/>
    <n v="1"/>
    <n v="16"/>
    <x v="1"/>
    <s v="토"/>
    <x v="11"/>
    <s v="밤"/>
    <s v="이마트 버스정류소 옆"/>
    <e v="#VALUE!"/>
    <n v="0"/>
    <b v="0"/>
    <n v="0"/>
    <b v="0"/>
    <n v="0"/>
    <n v="0"/>
    <b v="0"/>
    <n v="0"/>
    <s v="2021-01-16 21:00:43"/>
    <s v="뚝섬역 6번출구"/>
    <s v="불일치"/>
    <n v="0"/>
    <n v="11"/>
    <n v="957.63"/>
    <n v="79.802499999999995"/>
    <n v="79.802499999999995"/>
    <s v="단거리"/>
  </r>
  <r>
    <s v="SPB-36155"/>
    <s v="2021-01-25 21:46:29"/>
    <n v="2021"/>
    <n v="1"/>
    <n v="25"/>
    <x v="5"/>
    <s v="월"/>
    <x v="6"/>
    <s v="밤"/>
    <s v="광진교 남단 사거리(디지털프라자앞)"/>
    <e v="#VALUE!"/>
    <n v="0"/>
    <b v="0"/>
    <n v="0"/>
    <b v="0"/>
    <n v="0"/>
    <n v="0"/>
    <b v="0"/>
    <n v="0"/>
    <s v="2021-01-25 22:28:26"/>
    <s v="천호역4번출구(현대백화점)"/>
    <s v="불일치"/>
    <n v="0"/>
    <n v="41"/>
    <n v="2024.97"/>
    <n v="168.7475"/>
    <n v="168.7475"/>
    <s v="중거리"/>
  </r>
  <r>
    <s v="SPB-43421"/>
    <s v="2021-01-23 08:38:35"/>
    <n v="2021"/>
    <n v="1"/>
    <n v="23"/>
    <x v="1"/>
    <s v="토"/>
    <x v="20"/>
    <s v="오후"/>
    <s v="영등포 푸르지오 아파트"/>
    <e v="#VALUE!"/>
    <n v="0"/>
    <b v="0"/>
    <n v="0"/>
    <b v="0"/>
    <n v="0"/>
    <n v="0"/>
    <b v="0"/>
    <n v="0"/>
    <s v="2021-01-23 08:53:49"/>
    <s v="영등포구청역 1번출구"/>
    <s v="불일치"/>
    <n v="0"/>
    <n v="15"/>
    <n v="1799.42"/>
    <n v="149.95166666666668"/>
    <n v="149.95166666666668"/>
    <s v="중거리"/>
  </r>
  <r>
    <s v="SPB-51321"/>
    <s v="2021-01-22 13:11:44"/>
    <n v="2021"/>
    <n v="1"/>
    <n v="22"/>
    <x v="3"/>
    <s v="금"/>
    <x v="2"/>
    <s v="오후"/>
    <s v="상암중학교 옆"/>
    <e v="#VALUE!"/>
    <n v="0"/>
    <b v="0"/>
    <n v="0"/>
    <b v="0"/>
    <n v="4"/>
    <n v="0"/>
    <b v="0"/>
    <n v="0"/>
    <s v="2021-01-22 13:35:49"/>
    <s v="응암시장교차로"/>
    <s v="불일치"/>
    <n v="0"/>
    <n v="24"/>
    <n v="4374.13"/>
    <n v="364.51083333333332"/>
    <n v="364.51083333333332"/>
    <s v="장거리"/>
  </r>
  <r>
    <s v="SPB-35088"/>
    <s v="2021-01-22 23:33:00"/>
    <n v="2021"/>
    <n v="1"/>
    <n v="22"/>
    <x v="3"/>
    <s v="금"/>
    <x v="16"/>
    <s v="밤"/>
    <s v="DMC엘가아파트 앞"/>
    <e v="#VALUE!"/>
    <n v="0"/>
    <b v="0"/>
    <n v="0"/>
    <b v="0"/>
    <n v="0"/>
    <n v="0"/>
    <b v="0"/>
    <n v="0"/>
    <s v="2021-01-22 23:47:31"/>
    <s v="가재울 뉴타운 주유소 옆"/>
    <s v="불일치"/>
    <n v="0"/>
    <n v="14"/>
    <n v="2192.37"/>
    <n v="182.69749999999999"/>
    <n v="182.69749999999999"/>
    <s v="중거리"/>
  </r>
  <r>
    <s v="SPB-41271"/>
    <s v="2021-01-01 12:16:08"/>
    <n v="2021"/>
    <n v="1"/>
    <n v="1"/>
    <x v="3"/>
    <s v="금"/>
    <x v="5"/>
    <s v="오후"/>
    <s v="북서울 꿈의숲 서문"/>
    <e v="#VALUE!"/>
    <n v="0"/>
    <b v="0"/>
    <n v="0"/>
    <b v="0"/>
    <n v="0"/>
    <n v="0"/>
    <b v="0"/>
    <n v="0"/>
    <s v="2021-01-01 13:47:16"/>
    <s v="북서울 꿈의숲 서문"/>
    <s v="일치"/>
    <n v="0"/>
    <n v="91"/>
    <n v="1490.46"/>
    <n v="124.205"/>
    <n v="124.205"/>
    <s v="중거리"/>
  </r>
  <r>
    <s v="SPB-41043"/>
    <s v="2021-01-04 13:49:09"/>
    <n v="2021"/>
    <n v="1"/>
    <n v="4"/>
    <x v="5"/>
    <s v="월"/>
    <x v="2"/>
    <s v="오후"/>
    <s v="신트리공원 입구"/>
    <e v="#VALUE!"/>
    <n v="0"/>
    <b v="0"/>
    <n v="0"/>
    <b v="0"/>
    <n v="0"/>
    <n v="4"/>
    <b v="0"/>
    <n v="0"/>
    <s v="2021-01-04 14:10:58"/>
    <s v="목동5단지아파트 501동"/>
    <s v="불일치"/>
    <n v="0"/>
    <n v="21"/>
    <n v="3869.55"/>
    <n v="322.46250000000003"/>
    <n v="322.46250000000003"/>
    <s v="장거리"/>
  </r>
  <r>
    <s v="SPB-54029"/>
    <s v="2021-01-02 15:46:59"/>
    <n v="2021"/>
    <n v="1"/>
    <n v="2"/>
    <x v="1"/>
    <s v="토"/>
    <x v="14"/>
    <s v="오후"/>
    <s v="목4동주민센터 옆"/>
    <e v="#VALUE!"/>
    <n v="0"/>
    <b v="0"/>
    <n v="0"/>
    <b v="0"/>
    <n v="0"/>
    <n v="0"/>
    <b v="0"/>
    <n v="0"/>
    <s v="2021-01-02 16:02:49"/>
    <s v="신목동역 2번 출구"/>
    <s v="불일치"/>
    <n v="0"/>
    <n v="15"/>
    <n v="0"/>
    <n v="0"/>
    <n v="0"/>
    <s v="단거리"/>
  </r>
  <r>
    <s v="SPB-36793"/>
    <s v="2021-01-25 14:04:56"/>
    <n v="2021"/>
    <n v="1"/>
    <n v="25"/>
    <x v="5"/>
    <s v="월"/>
    <x v="9"/>
    <s v="오후"/>
    <s v="수유역2번출구"/>
    <n v="3"/>
    <n v="3"/>
    <b v="1"/>
    <n v="0"/>
    <b v="0"/>
    <n v="0"/>
    <n v="0"/>
    <b v="1"/>
    <n v="0"/>
    <s v="2021-01-25 14:30:11"/>
    <s v="419민주묘지 입구사거리"/>
    <s v="불일치"/>
    <n v="0"/>
    <n v="25"/>
    <n v="1698.74"/>
    <n v="141.56166666666667"/>
    <n v="141.56166666666667"/>
    <s v="중거리"/>
  </r>
  <r>
    <s v="SPB-35744"/>
    <s v="2021-01-24 22:08:13"/>
    <n v="2021"/>
    <n v="1"/>
    <n v="24"/>
    <x v="2"/>
    <s v="일"/>
    <x v="7"/>
    <s v="밤"/>
    <s v="중앙하이츠 아파트 입구"/>
    <e v="#VALUE!"/>
    <n v="0"/>
    <b v="0"/>
    <n v="0"/>
    <b v="0"/>
    <n v="0"/>
    <n v="0"/>
    <b v="0"/>
    <n v="0"/>
    <s v="2021-01-24 22:24:35"/>
    <s v="중계3차청구아파트"/>
    <s v="불일치"/>
    <n v="0"/>
    <n v="16"/>
    <n v="0"/>
    <n v="0"/>
    <n v="0"/>
    <s v="단거리"/>
  </r>
  <r>
    <s v="SPB-32237"/>
    <s v="2021-01-14 20:58:30"/>
    <n v="2021"/>
    <n v="1"/>
    <n v="14"/>
    <x v="6"/>
    <s v="목"/>
    <x v="11"/>
    <s v="밤"/>
    <s v="코스트코 상봉점"/>
    <e v="#VALUE!"/>
    <n v="0"/>
    <b v="0"/>
    <n v="0"/>
    <b v="0"/>
    <n v="0"/>
    <n v="0"/>
    <b v="0"/>
    <n v="0"/>
    <s v="2021-01-14 21:14:07"/>
    <s v="중랑전화국 교차로"/>
    <s v="불일치"/>
    <n v="0"/>
    <n v="15"/>
    <n v="1530.63"/>
    <n v="127.55250000000001"/>
    <n v="127.55250000000001"/>
    <s v="중거리"/>
  </r>
  <r>
    <s v="SPB-52435"/>
    <s v="2021-01-09 13:47:04"/>
    <n v="2021"/>
    <n v="1"/>
    <n v="9"/>
    <x v="1"/>
    <s v="토"/>
    <x v="2"/>
    <s v="오후"/>
    <s v="방이동 한양3차아파트 옆"/>
    <e v="#VALUE!"/>
    <n v="0"/>
    <b v="0"/>
    <n v="0"/>
    <b v="0"/>
    <n v="0"/>
    <n v="0"/>
    <b v="0"/>
    <n v="0"/>
    <s v="2021-01-09 14:40:28"/>
    <s v="방이동 한양3차아파트 옆"/>
    <s v="일치"/>
    <n v="0"/>
    <n v="53"/>
    <n v="5149.93"/>
    <n v="429.16083333333336"/>
    <n v="429.16083333333336"/>
    <s v="장거리"/>
  </r>
  <r>
    <s v="SPB-80701"/>
    <s v="2021-01-24 01:46:59"/>
    <n v="2021"/>
    <n v="1"/>
    <n v="24"/>
    <x v="2"/>
    <s v="일"/>
    <x v="18"/>
    <s v="오전"/>
    <s v="제기2교"/>
    <e v="#VALUE!"/>
    <n v="0"/>
    <b v="0"/>
    <n v="0"/>
    <b v="0"/>
    <n v="0"/>
    <n v="0"/>
    <b v="0"/>
    <n v="99"/>
    <s v="2021-01-24 02:14:41"/>
    <s v="KEB은행 고대점"/>
    <s v="불일치"/>
    <n v="99"/>
    <n v="27"/>
    <n v="1920"/>
    <n v="160"/>
    <n v="160"/>
    <s v="중거리"/>
  </r>
  <r>
    <s v="SPB-30478"/>
    <s v="2021-01-10 02:51:31"/>
    <n v="2021"/>
    <n v="1"/>
    <n v="10"/>
    <x v="2"/>
    <s v="일"/>
    <x v="3"/>
    <s v="오전"/>
    <s v="KBS 스포츠월드"/>
    <e v="#VALUE!"/>
    <n v="0"/>
    <b v="0"/>
    <n v="0"/>
    <b v="0"/>
    <n v="0"/>
    <n v="0"/>
    <b v="0"/>
    <n v="0"/>
    <s v="2021-01-10 03:15:22"/>
    <s v="볏골공원"/>
    <s v="불일치"/>
    <n v="0"/>
    <n v="23"/>
    <n v="2068.29"/>
    <n v="172.35749999999999"/>
    <n v="172.35749999999999"/>
    <s v="중거리"/>
  </r>
  <r>
    <s v="SPB-39035"/>
    <s v="2021-01-03 15:22:28"/>
    <n v="2021"/>
    <n v="1"/>
    <n v="3"/>
    <x v="2"/>
    <s v="일"/>
    <x v="14"/>
    <s v="오후"/>
    <s v="SK telecom(수유직영점) 앞"/>
    <e v="#VALUE!"/>
    <n v="0"/>
    <b v="0"/>
    <n v="0"/>
    <b v="0"/>
    <n v="0"/>
    <n v="0"/>
    <b v="0"/>
    <n v="0"/>
    <s v="2021-01-03 15:30:52"/>
    <s v="성실교회"/>
    <s v="불일치"/>
    <n v="0"/>
    <n v="8"/>
    <n v="921.07"/>
    <n v="76.755833333333342"/>
    <n v="76.755833333333342"/>
    <s v="단거리"/>
  </r>
  <r>
    <s v="SPB-50030"/>
    <s v="2021-01-04 14:08:56"/>
    <n v="2021"/>
    <n v="1"/>
    <n v="4"/>
    <x v="5"/>
    <s v="월"/>
    <x v="9"/>
    <s v="오후"/>
    <s v="녹번역 4번출구"/>
    <n v="3"/>
    <n v="3"/>
    <b v="1"/>
    <n v="0"/>
    <b v="0"/>
    <n v="0"/>
    <n v="0"/>
    <b v="1"/>
    <n v="0"/>
    <s v="2021-01-04 14:15:23"/>
    <s v="이마트 은평점"/>
    <s v="불일치"/>
    <n v="0"/>
    <n v="6"/>
    <n v="0"/>
    <n v="0"/>
    <n v="0"/>
    <s v="단거리"/>
  </r>
  <r>
    <s v="SPB-52790"/>
    <s v="2021-01-23 17:05:10"/>
    <n v="2021"/>
    <n v="1"/>
    <n v="23"/>
    <x v="1"/>
    <s v="토"/>
    <x v="0"/>
    <s v="오후"/>
    <s v="합정역 7번출구 앞"/>
    <n v="3"/>
    <n v="3"/>
    <b v="1"/>
    <n v="0"/>
    <b v="0"/>
    <n v="0"/>
    <n v="0"/>
    <b v="1"/>
    <n v="0"/>
    <s v="2021-01-23 17:57:23"/>
    <s v="문래중학교"/>
    <s v="불일치"/>
    <n v="0"/>
    <n v="52"/>
    <n v="5745.07"/>
    <n v="478.75583333333333"/>
    <n v="478.75583333333333"/>
    <s v="장거리"/>
  </r>
  <r>
    <s v="SPB-33206"/>
    <s v="2021-01-20 20:22:05"/>
    <n v="2021"/>
    <n v="1"/>
    <n v="20"/>
    <x v="0"/>
    <s v="수"/>
    <x v="11"/>
    <s v="밤"/>
    <s v="서초역1번출구 앞"/>
    <n v="3"/>
    <n v="3"/>
    <b v="1"/>
    <n v="0"/>
    <b v="0"/>
    <n v="0"/>
    <n v="0"/>
    <b v="1"/>
    <n v="0"/>
    <s v="2021-01-20 20:26:32"/>
    <s v="교대역 5번출구뒤"/>
    <s v="불일치"/>
    <n v="0"/>
    <n v="4"/>
    <n v="473.24"/>
    <n v="39.436666666666667"/>
    <n v="39.436666666666667"/>
    <s v="단거리"/>
  </r>
  <r>
    <s v="SPB-52449"/>
    <s v="2021-01-20 11:26:36"/>
    <n v="2021"/>
    <n v="1"/>
    <n v="20"/>
    <x v="0"/>
    <s v="수"/>
    <x v="1"/>
    <s v="오후"/>
    <s v="종로플레이스"/>
    <e v="#VALUE!"/>
    <n v="0"/>
    <b v="0"/>
    <n v="0"/>
    <b v="0"/>
    <n v="0"/>
    <n v="0"/>
    <b v="0"/>
    <n v="0"/>
    <s v="2021-01-20 12:46:19"/>
    <s v="종로플레이스"/>
    <s v="일치"/>
    <n v="0"/>
    <n v="79"/>
    <n v="916.93"/>
    <n v="76.410833333333329"/>
    <n v="76.410833333333329"/>
    <s v="단거리"/>
  </r>
  <r>
    <s v="SPB-38863"/>
    <s v="2021-01-31 16:35:21"/>
    <n v="2021"/>
    <n v="1"/>
    <n v="31"/>
    <x v="2"/>
    <s v="일"/>
    <x v="8"/>
    <s v="오후"/>
    <s v="장안동삼거리 교통섬"/>
    <e v="#VALUE!"/>
    <n v="0"/>
    <b v="0"/>
    <n v="0"/>
    <b v="0"/>
    <n v="0"/>
    <n v="0"/>
    <b v="0"/>
    <n v="0"/>
    <s v="2021-01-31 16:44:54"/>
    <s v="촬영소 사거리"/>
    <s v="불일치"/>
    <n v="0"/>
    <n v="9"/>
    <n v="1023.61"/>
    <n v="85.30083333333333"/>
    <n v="85.30083333333333"/>
    <s v="중거리"/>
  </r>
  <r>
    <s v="SPB-31068"/>
    <s v="2021-01-07 19:05:52"/>
    <n v="2021"/>
    <n v="1"/>
    <n v="7"/>
    <x v="6"/>
    <s v="목"/>
    <x v="10"/>
    <s v="밤"/>
    <s v="신한은행 서교동금융센터점 앞"/>
    <e v="#VALUE!"/>
    <n v="0"/>
    <b v="0"/>
    <n v="0"/>
    <b v="0"/>
    <n v="0"/>
    <n v="0"/>
    <b v="0"/>
    <n v="0"/>
    <s v="2021-01-07 19:12:42"/>
    <s v="SK망원동주유소 건너편"/>
    <s v="불일치"/>
    <n v="0"/>
    <n v="6"/>
    <n v="1166.08"/>
    <n v="97.173333333333332"/>
    <n v="97.173333333333332"/>
    <s v="중거리"/>
  </r>
  <r>
    <s v="SPB-41141"/>
    <s v="2021-01-16 14:13:56"/>
    <n v="2021"/>
    <n v="1"/>
    <n v="16"/>
    <x v="1"/>
    <s v="토"/>
    <x v="9"/>
    <s v="오후"/>
    <s v="일신초등학교 옆"/>
    <e v="#VALUE!"/>
    <n v="0"/>
    <b v="0"/>
    <n v="0"/>
    <b v="0"/>
    <n v="5"/>
    <n v="0"/>
    <b v="0"/>
    <n v="0"/>
    <s v="2021-01-16 14:36:40"/>
    <s v="성동광진 교육지원청 앞"/>
    <s v="불일치"/>
    <n v="0"/>
    <n v="22"/>
    <n v="4231.17"/>
    <n v="352.59750000000003"/>
    <n v="352.59750000000003"/>
    <s v="장거리"/>
  </r>
  <r>
    <s v="SPB-36156"/>
    <s v="2021-01-31 11:46:08"/>
    <n v="2021"/>
    <n v="1"/>
    <n v="31"/>
    <x v="2"/>
    <s v="일"/>
    <x v="1"/>
    <s v="오후"/>
    <s v="세종대왕기념관 교차로"/>
    <e v="#VALUE!"/>
    <n v="0"/>
    <b v="0"/>
    <n v="0"/>
    <b v="0"/>
    <n v="0"/>
    <n v="0"/>
    <b v="0"/>
    <n v="0"/>
    <s v="2021-01-31 12:08:30"/>
    <s v="세종대왕기념관 교차로"/>
    <s v="일치"/>
    <n v="0"/>
    <n v="22"/>
    <n v="2693.55"/>
    <n v="224.46250000000001"/>
    <n v="224.46250000000001"/>
    <s v="중거리"/>
  </r>
  <r>
    <s v="SPB-51308"/>
    <s v="2021-01-31 15:28:02"/>
    <n v="2021"/>
    <n v="1"/>
    <n v="31"/>
    <x v="2"/>
    <s v="일"/>
    <x v="14"/>
    <s v="오후"/>
    <s v="태릉입구역 5번출구"/>
    <n v="5"/>
    <n v="5"/>
    <b v="1"/>
    <n v="0"/>
    <b v="0"/>
    <n v="0"/>
    <n v="0"/>
    <b v="1"/>
    <n v="0"/>
    <s v="2021-01-31 17:08:03"/>
    <s v="중랑교사거리"/>
    <s v="불일치"/>
    <n v="0"/>
    <n v="100"/>
    <n v="14627.93"/>
    <n v="1218.9941666666666"/>
    <n v="800"/>
    <s v="장거리"/>
  </r>
  <r>
    <s v="SPB-31995"/>
    <s v="2021-01-24 23:18:00"/>
    <n v="2021"/>
    <n v="1"/>
    <n v="24"/>
    <x v="2"/>
    <s v="일"/>
    <x v="16"/>
    <s v="밤"/>
    <s v="노원역1번출구"/>
    <n v="3"/>
    <n v="3"/>
    <b v="1"/>
    <n v="0"/>
    <b v="0"/>
    <n v="0"/>
    <n v="0"/>
    <b v="1"/>
    <n v="0"/>
    <s v="2021-01-24 23:36:37"/>
    <s v="태양중앙교회 앞"/>
    <s v="불일치"/>
    <n v="0"/>
    <n v="18"/>
    <n v="3233.31"/>
    <n v="269.4425"/>
    <n v="269.4425"/>
    <s v="장거리"/>
  </r>
  <r>
    <s v="SPB-53843"/>
    <s v="2021-01-06 18:46:26"/>
    <n v="2021"/>
    <n v="1"/>
    <n v="6"/>
    <x v="0"/>
    <s v="수"/>
    <x v="4"/>
    <s v="오후"/>
    <s v="잠원역 3번-4번 출구사이"/>
    <n v="3"/>
    <n v="3"/>
    <b v="1"/>
    <n v="0"/>
    <b v="0"/>
    <n v="0"/>
    <n v="0"/>
    <b v="1"/>
    <n v="0"/>
    <s v="2021-01-06 18:51:18"/>
    <s v="한신16차아파트 119동 앞"/>
    <s v="불일치"/>
    <n v="0"/>
    <n v="4"/>
    <n v="431.2"/>
    <n v="35.93333333333333"/>
    <n v="35.93333333333333"/>
    <s v="단거리"/>
  </r>
  <r>
    <s v="SPB-32055"/>
    <s v="2021-01-20 06:57:53"/>
    <n v="2021"/>
    <n v="1"/>
    <n v="20"/>
    <x v="0"/>
    <s v="수"/>
    <x v="17"/>
    <s v="오전"/>
    <s v="겸재교 진입부"/>
    <e v="#VALUE!"/>
    <n v="0"/>
    <b v="0"/>
    <n v="0"/>
    <b v="0"/>
    <n v="0"/>
    <n v="0"/>
    <b v="0"/>
    <n v="0"/>
    <s v="2021-01-20 07:23:14"/>
    <s v="뚝섬역 6번출구"/>
    <s v="불일치"/>
    <n v="0"/>
    <n v="25"/>
    <n v="5953.13"/>
    <n v="496.09416666666669"/>
    <n v="496.09416666666669"/>
    <s v="장거리"/>
  </r>
  <r>
    <s v="SPB-50505"/>
    <s v="2021-01-09 13:21:57"/>
    <n v="2021"/>
    <n v="1"/>
    <n v="9"/>
    <x v="1"/>
    <s v="토"/>
    <x v="2"/>
    <s v="오후"/>
    <s v="성동세무서 부근"/>
    <e v="#VALUE!"/>
    <n v="0"/>
    <b v="0"/>
    <n v="0"/>
    <b v="0"/>
    <n v="0"/>
    <n v="0"/>
    <b v="0"/>
    <n v="0"/>
    <s v="2021-01-09 13:37:45"/>
    <s v="용마사거리"/>
    <s v="불일치"/>
    <n v="0"/>
    <n v="15"/>
    <n v="2622.71"/>
    <n v="218.55916666666667"/>
    <n v="218.55916666666667"/>
    <s v="중거리"/>
  </r>
  <r>
    <s v="SPB-54052"/>
    <s v="2021-01-14 16:19:27"/>
    <n v="2021"/>
    <n v="1"/>
    <n v="14"/>
    <x v="6"/>
    <s v="목"/>
    <x v="8"/>
    <s v="오후"/>
    <s v="문정동 힐스데이트 에코 송파"/>
    <e v="#VALUE!"/>
    <n v="0"/>
    <b v="0"/>
    <n v="0"/>
    <b v="0"/>
    <n v="0"/>
    <n v="0"/>
    <b v="0"/>
    <n v="0"/>
    <s v="2021-01-14 16:23:40"/>
    <s v="문정역 1번출구"/>
    <s v="불일치"/>
    <n v="0"/>
    <n v="4"/>
    <n v="473.28"/>
    <n v="39.44"/>
    <n v="39.44"/>
    <s v="단거리"/>
  </r>
  <r>
    <s v="SPB-39037"/>
    <s v="2021-01-30 16:16:07"/>
    <n v="2021"/>
    <n v="1"/>
    <n v="30"/>
    <x v="1"/>
    <s v="토"/>
    <x v="8"/>
    <s v="오후"/>
    <s v="도림천 신화교"/>
    <e v="#VALUE!"/>
    <n v="0"/>
    <b v="0"/>
    <n v="0"/>
    <b v="0"/>
    <n v="0"/>
    <n v="0"/>
    <b v="0"/>
    <n v="0"/>
    <s v="2021-01-30 16:56:34"/>
    <s v="미래사랑어린이공원 앞"/>
    <s v="불일치"/>
    <n v="0"/>
    <n v="40"/>
    <n v="7424.18"/>
    <n v="618.68166666666673"/>
    <n v="618.68166666666673"/>
    <s v="장거리"/>
  </r>
  <r>
    <s v="SPB-41567"/>
    <s v="2021-01-06 08:18:18"/>
    <n v="2021"/>
    <n v="1"/>
    <n v="6"/>
    <x v="0"/>
    <s v="수"/>
    <x v="20"/>
    <s v="오후"/>
    <s v="마곡엠밸리6_7단지 마곡중학교"/>
    <e v="#VALUE!"/>
    <n v="0"/>
    <b v="0"/>
    <n v="0"/>
    <b v="0"/>
    <n v="15"/>
    <n v="0"/>
    <b v="0"/>
    <n v="0"/>
    <s v="2021-01-06 08:22:56"/>
    <s v="넥센 유니버시티 앞"/>
    <s v="불일치"/>
    <n v="0"/>
    <n v="4"/>
    <n v="693.77"/>
    <n v="57.814166666666665"/>
    <n v="57.814166666666665"/>
    <s v="단거리"/>
  </r>
  <r>
    <s v="SPB-50444"/>
    <s v="2021-01-05 15:13:54"/>
    <n v="2021"/>
    <n v="1"/>
    <n v="5"/>
    <x v="4"/>
    <s v="화"/>
    <x v="14"/>
    <s v="오후"/>
    <s v="디지털입구 교차로"/>
    <e v="#VALUE!"/>
    <n v="0"/>
    <b v="0"/>
    <n v="0"/>
    <b v="0"/>
    <n v="0"/>
    <n v="0"/>
    <b v="0"/>
    <n v="0"/>
    <s v="2021-01-05 15:21:38"/>
    <s v="가산아네스트 오피스텔 앞"/>
    <s v="불일치"/>
    <n v="0"/>
    <n v="7"/>
    <n v="850.66"/>
    <n v="70.888333333333335"/>
    <n v="70.888333333333335"/>
    <s v="단거리"/>
  </r>
  <r>
    <s v="SPB-35211"/>
    <s v="2021-01-16 09:56:21"/>
    <n v="2021"/>
    <n v="1"/>
    <n v="16"/>
    <x v="1"/>
    <s v="토"/>
    <x v="13"/>
    <s v="오후"/>
    <s v="해공공원(천호동)"/>
    <e v="#VALUE!"/>
    <n v="0"/>
    <b v="0"/>
    <n v="0"/>
    <b v="0"/>
    <n v="0"/>
    <n v="3"/>
    <b v="0"/>
    <n v="0"/>
    <s v="2021-01-16 09:58:05"/>
    <s v="광진교 남단 사거리(디지털프라자앞)"/>
    <s v="불일치"/>
    <n v="0"/>
    <n v="1"/>
    <n v="364.3"/>
    <n v="30.358333333333334"/>
    <n v="30.358333333333334"/>
    <s v="단거리"/>
  </r>
  <r>
    <s v="SPB-32253"/>
    <s v="2021-01-24 15:10:06"/>
    <n v="2021"/>
    <n v="1"/>
    <n v="24"/>
    <x v="2"/>
    <s v="일"/>
    <x v="14"/>
    <s v="오후"/>
    <s v="고려대학교 2번출구"/>
    <e v="#VALUE!"/>
    <n v="0"/>
    <b v="0"/>
    <n v="0"/>
    <b v="0"/>
    <n v="4"/>
    <n v="0"/>
    <b v="0"/>
    <n v="0"/>
    <s v="2021-01-24 15:21:00"/>
    <s v="월곡역 3번출구"/>
    <s v="불일치"/>
    <n v="0"/>
    <n v="10"/>
    <n v="1520.19"/>
    <n v="126.6825"/>
    <n v="126.6825"/>
    <s v="중거리"/>
  </r>
  <r>
    <s v="SPB-51538"/>
    <s v="2021-01-31 12:28:29"/>
    <n v="2021"/>
    <n v="1"/>
    <n v="31"/>
    <x v="2"/>
    <s v="일"/>
    <x v="5"/>
    <s v="오후"/>
    <s v="경희대학교 청운관"/>
    <e v="#VALUE!"/>
    <n v="0"/>
    <b v="0"/>
    <n v="0"/>
    <b v="0"/>
    <n v="4"/>
    <n v="0"/>
    <b v="0"/>
    <n v="0"/>
    <s v="2021-01-31 12:44:23"/>
    <s v="외국어대 정문 앞"/>
    <s v="불일치"/>
    <n v="0"/>
    <n v="15"/>
    <n v="1605.36"/>
    <n v="133.78"/>
    <n v="133.78"/>
    <s v="중거리"/>
  </r>
  <r>
    <s v="SPB-42407"/>
    <s v="2021-01-25 18:07:05"/>
    <n v="2021"/>
    <n v="1"/>
    <n v="25"/>
    <x v="5"/>
    <s v="월"/>
    <x v="4"/>
    <s v="오후"/>
    <s v="신논현역 4번출구"/>
    <n v="4"/>
    <n v="4"/>
    <b v="1"/>
    <n v="0"/>
    <b v="0"/>
    <n v="0"/>
    <n v="0"/>
    <b v="1"/>
    <n v="0"/>
    <s v="2021-01-25 18:50:11"/>
    <s v="교보타워 버스정류장(신논현역 3번출구 후면)"/>
    <s v="불일치"/>
    <n v="0"/>
    <n v="43"/>
    <n v="4272.05"/>
    <n v="356.00416666666666"/>
    <n v="356.00416666666666"/>
    <s v="장거리"/>
  </r>
  <r>
    <s v="SPB-50950"/>
    <s v="2021-01-22 13:24:11"/>
    <n v="2021"/>
    <n v="1"/>
    <n v="22"/>
    <x v="3"/>
    <s v="금"/>
    <x v="2"/>
    <s v="오후"/>
    <s v="고대앞사거리 교통섬"/>
    <e v="#VALUE!"/>
    <n v="0"/>
    <b v="0"/>
    <n v="0"/>
    <b v="0"/>
    <n v="0"/>
    <n v="0"/>
    <b v="0"/>
    <n v="0"/>
    <s v="2021-01-22 13:58:53"/>
    <s v="서울문화재단 앞"/>
    <s v="불일치"/>
    <n v="0"/>
    <n v="34"/>
    <n v="5633.27"/>
    <n v="469.43916666666672"/>
    <n v="469.43916666666672"/>
    <s v="장거리"/>
  </r>
  <r>
    <s v="SPB-53109"/>
    <s v="2021-01-20 08:02:44"/>
    <n v="2021"/>
    <n v="1"/>
    <n v="20"/>
    <x v="0"/>
    <s v="수"/>
    <x v="20"/>
    <s v="오후"/>
    <s v="공릉1단지아파트"/>
    <e v="#VALUE!"/>
    <n v="0"/>
    <b v="0"/>
    <n v="0"/>
    <b v="0"/>
    <n v="0"/>
    <n v="0"/>
    <b v="0"/>
    <n v="0"/>
    <s v="2021-01-20 08:26:07"/>
    <s v="중랑공영차고지 옆"/>
    <s v="불일치"/>
    <n v="0"/>
    <n v="23"/>
    <n v="4100.6499999999996"/>
    <n v="341.7208333333333"/>
    <n v="341.7208333333333"/>
    <s v="장거리"/>
  </r>
  <r>
    <s v="SPB-36972"/>
    <s v="2021-01-22 20:56:12"/>
    <n v="2021"/>
    <n v="1"/>
    <n v="22"/>
    <x v="3"/>
    <s v="금"/>
    <x v="11"/>
    <s v="밤"/>
    <s v="대방역6번출구"/>
    <n v="3"/>
    <n v="3"/>
    <b v="1"/>
    <n v="0"/>
    <b v="0"/>
    <n v="0"/>
    <n v="0"/>
    <b v="1"/>
    <n v="0"/>
    <s v="2021-01-22 21:05:18"/>
    <s v="시범아파트버스정류장 옆"/>
    <s v="불일치"/>
    <n v="0"/>
    <n v="9"/>
    <n v="1680.79"/>
    <n v="140.06583333333333"/>
    <n v="140.06583333333333"/>
    <s v="중거리"/>
  </r>
  <r>
    <s v="SPB-30700"/>
    <s v="2021-01-05 19:26:39"/>
    <n v="2021"/>
    <n v="1"/>
    <n v="5"/>
    <x v="4"/>
    <s v="화"/>
    <x v="10"/>
    <s v="밤"/>
    <s v="신대방역 2번 출구"/>
    <n v="4"/>
    <n v="4"/>
    <b v="1"/>
    <n v="0"/>
    <b v="0"/>
    <n v="0"/>
    <n v="0"/>
    <b v="1"/>
    <n v="0"/>
    <s v="2021-01-05 19:39:03"/>
    <s v="난우길입구"/>
    <s v="불일치"/>
    <n v="0"/>
    <n v="12"/>
    <n v="1361.98"/>
    <n v="113.49833333333333"/>
    <n v="113.49833333333333"/>
    <s v="중거리"/>
  </r>
  <r>
    <s v="SPB-51249"/>
    <s v="2021-01-14 09:20:30"/>
    <n v="2021"/>
    <n v="1"/>
    <n v="14"/>
    <x v="6"/>
    <s v="목"/>
    <x v="13"/>
    <s v="오후"/>
    <s v="보문4교 인근"/>
    <e v="#VALUE!"/>
    <n v="0"/>
    <b v="0"/>
    <n v="0"/>
    <b v="0"/>
    <n v="0"/>
    <n v="0"/>
    <b v="0"/>
    <n v="0"/>
    <s v="2021-01-14 09:25:16"/>
    <s v="안암로터리 버스정류장 앞"/>
    <s v="불일치"/>
    <n v="0"/>
    <n v="4"/>
    <n v="681.14"/>
    <n v="56.761666666666663"/>
    <n v="56.761666666666663"/>
    <s v="단거리"/>
  </r>
  <r>
    <s v="SPB-30483"/>
    <s v="2021-01-11 17:16:15"/>
    <n v="2021"/>
    <n v="1"/>
    <n v="11"/>
    <x v="5"/>
    <s v="월"/>
    <x v="0"/>
    <s v="오후"/>
    <s v="군자역 7번출구뒤"/>
    <n v="3"/>
    <n v="3"/>
    <b v="1"/>
    <n v="0"/>
    <b v="0"/>
    <n v="0"/>
    <n v="0"/>
    <b v="1"/>
    <n v="0"/>
    <s v="2021-01-11 17:24:01"/>
    <s v="비전교회 앞"/>
    <s v="불일치"/>
    <n v="0"/>
    <n v="7"/>
    <n v="1207.7"/>
    <n v="100.64166666666667"/>
    <n v="100.64166666666667"/>
    <s v="중거리"/>
  </r>
  <r>
    <s v="SPB-41031"/>
    <s v="2021-01-17 14:57:20"/>
    <n v="2021"/>
    <n v="1"/>
    <n v="17"/>
    <x v="2"/>
    <s v="일"/>
    <x v="9"/>
    <s v="오후"/>
    <s v="마포구민체육센터 앞"/>
    <e v="#VALUE!"/>
    <n v="0"/>
    <b v="0"/>
    <n v="0"/>
    <b v="0"/>
    <n v="0"/>
    <n v="0"/>
    <b v="0"/>
    <n v="0"/>
    <s v="2021-01-17 15:48:42"/>
    <s v="마포구민체육센터 앞"/>
    <s v="일치"/>
    <n v="0"/>
    <n v="51"/>
    <n v="7013.1"/>
    <n v="584.42500000000007"/>
    <n v="584.42500000000007"/>
    <s v="장거리"/>
  </r>
  <r>
    <s v="SPB-31724"/>
    <s v="2021-01-28 20:02:36"/>
    <n v="2021"/>
    <n v="1"/>
    <n v="28"/>
    <x v="6"/>
    <s v="목"/>
    <x v="11"/>
    <s v="밤"/>
    <s v="마곡수명산파크 209동 건너편"/>
    <e v="#VALUE!"/>
    <n v="0"/>
    <b v="0"/>
    <n v="0"/>
    <b v="0"/>
    <n v="0"/>
    <n v="0"/>
    <b v="0"/>
    <n v="0"/>
    <s v="2021-01-28 20:09:07"/>
    <s v="발산역 1번, 9번 인근 대여소"/>
    <s v="불일치"/>
    <n v="0"/>
    <n v="6"/>
    <n v="1231.07"/>
    <n v="102.58916666666666"/>
    <n v="102.58916666666666"/>
    <s v="중거리"/>
  </r>
  <r>
    <s v="SPB-42139"/>
    <s v="2021-01-27 20:31:40"/>
    <n v="2021"/>
    <n v="1"/>
    <n v="27"/>
    <x v="0"/>
    <s v="수"/>
    <x v="11"/>
    <s v="밤"/>
    <s v="문래동자이아파트 앞"/>
    <e v="#VALUE!"/>
    <n v="0"/>
    <b v="0"/>
    <n v="0"/>
    <b v="0"/>
    <n v="0"/>
    <n v="0"/>
    <b v="0"/>
    <n v="0"/>
    <s v="2021-01-27 22:08:45"/>
    <s v="문래동자이아파트 앞"/>
    <s v="일치"/>
    <n v="0"/>
    <n v="97"/>
    <n v="2191.15"/>
    <n v="182.59583333333333"/>
    <n v="182.59583333333333"/>
    <s v="중거리"/>
  </r>
  <r>
    <s v="SPB-42406"/>
    <s v="2021-01-15 17:57:43"/>
    <n v="2021"/>
    <n v="1"/>
    <n v="15"/>
    <x v="3"/>
    <s v="금"/>
    <x v="0"/>
    <s v="오후"/>
    <s v="대한항공 인력개발센터"/>
    <e v="#VALUE!"/>
    <n v="0"/>
    <b v="0"/>
    <n v="0"/>
    <b v="0"/>
    <n v="0"/>
    <n v="0"/>
    <b v="0"/>
    <n v="0"/>
    <s v="2021-01-15 18:09:31"/>
    <s v="서울도시가스 앞"/>
    <s v="불일치"/>
    <n v="0"/>
    <n v="11"/>
    <n v="1558.38"/>
    <n v="129.86500000000001"/>
    <n v="129.86500000000001"/>
    <s v="중거리"/>
  </r>
  <r>
    <s v="SPB-50745"/>
    <s v="2021-01-04 21:11:31"/>
    <n v="2021"/>
    <n v="1"/>
    <n v="4"/>
    <x v="5"/>
    <s v="월"/>
    <x v="6"/>
    <s v="밤"/>
    <s v="서울숲역 2번출구 앞"/>
    <n v="4"/>
    <n v="4"/>
    <b v="1"/>
    <n v="0"/>
    <b v="0"/>
    <n v="0"/>
    <n v="0"/>
    <b v="1"/>
    <n v="0"/>
    <s v="2021-01-04 21:45:02"/>
    <s v="서울숲역 2번출구 앞"/>
    <s v="일치"/>
    <n v="0"/>
    <n v="33"/>
    <n v="0"/>
    <n v="0"/>
    <n v="0"/>
    <s v="단거리"/>
  </r>
  <r>
    <s v="SPB-52076"/>
    <s v="2021-01-14 21:10:59"/>
    <n v="2021"/>
    <n v="1"/>
    <n v="14"/>
    <x v="6"/>
    <s v="목"/>
    <x v="6"/>
    <s v="밤"/>
    <s v="중랑세무서"/>
    <e v="#VALUE!"/>
    <n v="0"/>
    <b v="0"/>
    <n v="0"/>
    <b v="0"/>
    <n v="0"/>
    <n v="0"/>
    <b v="0"/>
    <n v="0"/>
    <s v="2021-01-14 21:36:11"/>
    <s v="하나은행 면목지점"/>
    <s v="불일치"/>
    <n v="0"/>
    <n v="25"/>
    <n v="1473.7"/>
    <n v="122.80833333333334"/>
    <n v="122.80833333333334"/>
    <s v="중거리"/>
  </r>
  <r>
    <s v="SPB-32074"/>
    <s v="2021-01-14 11:14:42"/>
    <n v="2021"/>
    <n v="1"/>
    <n v="14"/>
    <x v="6"/>
    <s v="목"/>
    <x v="1"/>
    <s v="오후"/>
    <s v="하계동 중평어린이공원 앞"/>
    <e v="#VALUE!"/>
    <n v="0"/>
    <b v="0"/>
    <n v="0"/>
    <b v="0"/>
    <n v="0"/>
    <n v="10"/>
    <b v="0"/>
    <n v="0"/>
    <s v="2021-01-14 11:28:14"/>
    <s v="중계동 하나프라자빌딩 앞(중1-1)"/>
    <s v="불일치"/>
    <n v="0"/>
    <n v="13"/>
    <n v="2059.6999999999998"/>
    <n v="171.64166666666665"/>
    <n v="171.64166666666665"/>
    <s v="중거리"/>
  </r>
  <r>
    <s v="SPB-33064"/>
    <s v="2021-01-24 13:40:28"/>
    <n v="2021"/>
    <n v="1"/>
    <n v="24"/>
    <x v="2"/>
    <s v="일"/>
    <x v="2"/>
    <s v="오후"/>
    <s v="영파여고 앞"/>
    <e v="#VALUE!"/>
    <n v="0"/>
    <b v="0"/>
    <n v="0"/>
    <b v="0"/>
    <n v="0"/>
    <n v="0"/>
    <b v="0"/>
    <n v="0"/>
    <s v="2021-01-24 14:18:56"/>
    <s v="잠실새내역 5번 출구 뒤"/>
    <s v="불일치"/>
    <n v="0"/>
    <n v="38"/>
    <n v="5395.09"/>
    <n v="449.59083333333336"/>
    <n v="449.59083333333336"/>
    <s v="장거리"/>
  </r>
  <r>
    <s v="SPB-51185"/>
    <s v="2021-01-07 15:19:21"/>
    <n v="2021"/>
    <n v="1"/>
    <n v="7"/>
    <x v="6"/>
    <s v="목"/>
    <x v="14"/>
    <s v="오후"/>
    <s v="신답역 사거리"/>
    <n v="3"/>
    <n v="3"/>
    <b v="1"/>
    <n v="0"/>
    <b v="0"/>
    <n v="0"/>
    <n v="0"/>
    <b v="1"/>
    <n v="0"/>
    <s v="2021-01-07 15:42:02"/>
    <s v="신답역 사거리"/>
    <s v="일치"/>
    <n v="0"/>
    <n v="22"/>
    <n v="1550.77"/>
    <n v="129.23083333333332"/>
    <n v="129.23083333333332"/>
    <s v="중거리"/>
  </r>
  <r>
    <s v="SPB-53524"/>
    <s v="2021-01-04 16:19:17"/>
    <n v="2021"/>
    <n v="1"/>
    <n v="4"/>
    <x v="5"/>
    <s v="월"/>
    <x v="8"/>
    <s v="오후"/>
    <s v="LG서비스 역촌점"/>
    <n v="7"/>
    <n v="7"/>
    <b v="1"/>
    <n v="0"/>
    <b v="0"/>
    <n v="0"/>
    <n v="0"/>
    <b v="1"/>
    <n v="0"/>
    <s v="2021-01-04 16:42:28"/>
    <s v="증산교 앞"/>
    <s v="불일치"/>
    <n v="0"/>
    <n v="23"/>
    <n v="0"/>
    <n v="0"/>
    <n v="0"/>
    <s v="단거리"/>
  </r>
  <r>
    <s v="SPB-32153"/>
    <s v="2021-01-23 14:55:38"/>
    <n v="2021"/>
    <n v="1"/>
    <n v="23"/>
    <x v="1"/>
    <s v="토"/>
    <x v="9"/>
    <s v="오후"/>
    <s v="금호 어울림 아파트 앞"/>
    <e v="#VALUE!"/>
    <n v="0"/>
    <b v="0"/>
    <n v="0"/>
    <b v="0"/>
    <n v="0"/>
    <n v="0"/>
    <b v="0"/>
    <n v="0"/>
    <s v="2021-01-23 15:06:36"/>
    <s v="광진광장"/>
    <s v="불일치"/>
    <n v="0"/>
    <n v="10"/>
    <n v="1001.9"/>
    <n v="83.49166666666666"/>
    <n v="83.49166666666666"/>
    <s v="중거리"/>
  </r>
  <r>
    <s v="SPB-33568"/>
    <s v="2021-01-20 19:38:31"/>
    <n v="2021"/>
    <n v="1"/>
    <n v="20"/>
    <x v="0"/>
    <s v="수"/>
    <x v="10"/>
    <s v="밤"/>
    <s v="휘경공고앞"/>
    <e v="#VALUE!"/>
    <n v="0"/>
    <b v="0"/>
    <n v="0"/>
    <b v="0"/>
    <n v="0"/>
    <n v="0"/>
    <b v="0"/>
    <n v="0"/>
    <s v="2021-01-20 19:53:00"/>
    <s v="서울축산농협(장안지점)"/>
    <s v="불일치"/>
    <n v="0"/>
    <n v="14"/>
    <n v="2270.33"/>
    <n v="189.19416666666666"/>
    <n v="189.19416666666666"/>
    <s v="중거리"/>
  </r>
  <r>
    <s v="SPB-30270"/>
    <s v="2021-01-16 14:16:01"/>
    <n v="2021"/>
    <n v="1"/>
    <n v="16"/>
    <x v="1"/>
    <s v="토"/>
    <x v="9"/>
    <s v="오후"/>
    <s v="홍대입구역 6번출구"/>
    <n v="5"/>
    <n v="5"/>
    <b v="1"/>
    <n v="0"/>
    <b v="0"/>
    <n v="0"/>
    <n v="0"/>
    <b v="1"/>
    <n v="0"/>
    <s v="2021-01-16 14:21:58"/>
    <s v="극동방송국 앞"/>
    <s v="불일치"/>
    <n v="0"/>
    <n v="5"/>
    <n v="0"/>
    <n v="0"/>
    <n v="0"/>
    <s v="단거리"/>
  </r>
  <r>
    <s v="SPB-30294"/>
    <s v="2021-01-05 21:33:33"/>
    <n v="2021"/>
    <n v="1"/>
    <n v="5"/>
    <x v="4"/>
    <s v="화"/>
    <x v="6"/>
    <s v="밤"/>
    <s v="수색역"/>
    <n v="3"/>
    <n v="3"/>
    <b v="1"/>
    <n v="0"/>
    <b v="0"/>
    <n v="0"/>
    <n v="0"/>
    <b v="1"/>
    <n v="0"/>
    <s v="2021-01-05 21:37:01"/>
    <s v="DMC홍보관"/>
    <s v="불일치"/>
    <n v="0"/>
    <n v="3"/>
    <n v="310.51"/>
    <n v="25.875833333333333"/>
    <n v="25.875833333333333"/>
    <s v="단거리"/>
  </r>
  <r>
    <s v="SPB-43441"/>
    <s v="2021-01-17 20:30:42"/>
    <n v="2021"/>
    <n v="1"/>
    <n v="17"/>
    <x v="2"/>
    <s v="일"/>
    <x v="11"/>
    <s v="밤"/>
    <s v="신이문역 1번출구"/>
    <n v="4"/>
    <n v="4"/>
    <b v="1"/>
    <n v="0"/>
    <b v="0"/>
    <n v="0"/>
    <n v="0"/>
    <b v="1"/>
    <n v="0"/>
    <s v="2021-01-17 20:43:39"/>
    <s v="삼육서울병원 버스정류장"/>
    <s v="불일치"/>
    <n v="0"/>
    <n v="12"/>
    <n v="1751.76"/>
    <n v="145.97999999999999"/>
    <n v="145.97999999999999"/>
    <s v="중거리"/>
  </r>
  <r>
    <s v="SPB-32422"/>
    <s v="2021-01-05 09:30:20"/>
    <n v="2021"/>
    <n v="1"/>
    <n v="5"/>
    <x v="4"/>
    <s v="화"/>
    <x v="13"/>
    <s v="오후"/>
    <s v="영도초등학교"/>
    <e v="#VALUE!"/>
    <n v="0"/>
    <b v="0"/>
    <n v="0"/>
    <b v="0"/>
    <n v="5"/>
    <n v="0"/>
    <b v="0"/>
    <n v="0"/>
    <s v="2021-01-05 09:36:14"/>
    <s v="신목동역 2번 출구"/>
    <s v="불일치"/>
    <n v="0"/>
    <n v="5"/>
    <n v="1453.9"/>
    <n v="121.15833333333335"/>
    <n v="121.15833333333335"/>
    <s v="중거리"/>
  </r>
  <r>
    <s v="SPB-52673"/>
    <s v="2021-01-01 12:14:28"/>
    <n v="2021"/>
    <n v="1"/>
    <n v="1"/>
    <x v="3"/>
    <s v="금"/>
    <x v="5"/>
    <s v="오후"/>
    <s v="신사동 성당"/>
    <e v="#VALUE!"/>
    <n v="0"/>
    <b v="0"/>
    <n v="0"/>
    <b v="0"/>
    <n v="0"/>
    <n v="0"/>
    <b v="0"/>
    <n v="0"/>
    <s v="2021-01-01 12:23:15"/>
    <s v="이마트 은평점"/>
    <s v="불일치"/>
    <n v="0"/>
    <n v="8"/>
    <n v="0"/>
    <n v="0"/>
    <n v="0"/>
    <s v="단거리"/>
  </r>
  <r>
    <s v="SPB-34140"/>
    <s v="2021-01-12 22:20:12"/>
    <n v="2021"/>
    <n v="1"/>
    <n v="12"/>
    <x v="4"/>
    <s v="화"/>
    <x v="7"/>
    <s v="밤"/>
    <s v="DMC역 9번출구 앞"/>
    <n v="4"/>
    <n v="4"/>
    <b v="1"/>
    <n v="0"/>
    <b v="0"/>
    <n v="0"/>
    <n v="0"/>
    <b v="1"/>
    <n v="0"/>
    <s v="2021-01-12 22:30:37"/>
    <s v="마포구 육아종합지원센터"/>
    <s v="불일치"/>
    <n v="0"/>
    <n v="10"/>
    <n v="1394.46"/>
    <n v="116.205"/>
    <n v="116.205"/>
    <s v="중거리"/>
  </r>
  <r>
    <s v="SPB-52825"/>
    <s v="2021-01-23 19:41:52"/>
    <n v="2021"/>
    <n v="1"/>
    <n v="23"/>
    <x v="1"/>
    <s v="토"/>
    <x v="10"/>
    <s v="밤"/>
    <s v="월드컵공원"/>
    <e v="#VALUE!"/>
    <n v="0"/>
    <b v="0"/>
    <n v="0"/>
    <b v="0"/>
    <n v="0"/>
    <n v="4"/>
    <b v="0"/>
    <n v="0"/>
    <s v="2021-01-23 20:49:37"/>
    <s v="불광역 9번 출구"/>
    <s v="불일치"/>
    <n v="0"/>
    <n v="67"/>
    <n v="7992.85"/>
    <n v="666.07083333333333"/>
    <n v="666.07083333333333"/>
    <s v="장거리"/>
  </r>
  <r>
    <s v="SPB-36434"/>
    <s v="2021-01-28 17:01:19"/>
    <n v="2021"/>
    <n v="1"/>
    <n v="28"/>
    <x v="6"/>
    <s v="목"/>
    <x v="0"/>
    <s v="오후"/>
    <s v="양평우림 이비즈센타 앞"/>
    <e v="#VALUE!"/>
    <n v="0"/>
    <b v="0"/>
    <n v="0"/>
    <b v="0"/>
    <n v="0"/>
    <n v="0"/>
    <b v="0"/>
    <n v="0"/>
    <s v="2021-01-28 17:03:31"/>
    <s v="양남사거리 교통섬"/>
    <s v="불일치"/>
    <n v="0"/>
    <n v="2"/>
    <n v="141.91999999999999"/>
    <n v="11.826666666666666"/>
    <n v="11.826666666666666"/>
    <s v="단거리"/>
  </r>
  <r>
    <s v="SPB-52903"/>
    <s v="2021-01-11 23:01:13"/>
    <n v="2021"/>
    <n v="1"/>
    <n v="11"/>
    <x v="5"/>
    <s v="월"/>
    <x v="16"/>
    <s v="밤"/>
    <s v="보라매 두산위브 건너편"/>
    <e v="#VALUE!"/>
    <n v="0"/>
    <b v="0"/>
    <n v="0"/>
    <b v="0"/>
    <n v="0"/>
    <n v="0"/>
    <b v="0"/>
    <n v="0"/>
    <s v="2021-01-11 23:11:09"/>
    <s v="서울지방병무청 버스정류장"/>
    <s v="불일치"/>
    <n v="0"/>
    <n v="9"/>
    <n v="1404.26"/>
    <n v="117.02166666666666"/>
    <n v="117.02166666666666"/>
    <s v="중거리"/>
  </r>
  <r>
    <s v="SPB-51170"/>
    <s v="2021-01-20 09:37:12"/>
    <n v="2021"/>
    <n v="1"/>
    <n v="20"/>
    <x v="0"/>
    <s v="수"/>
    <x v="13"/>
    <s v="오후"/>
    <s v="마곡나루역 2번 출구"/>
    <n v="5"/>
    <n v="5"/>
    <b v="1"/>
    <n v="0"/>
    <b v="0"/>
    <n v="0"/>
    <n v="0"/>
    <b v="1"/>
    <n v="0"/>
    <s v="2021-01-20 09:44:55"/>
    <s v="마곡 필네이처"/>
    <s v="불일치"/>
    <n v="0"/>
    <n v="7"/>
    <n v="1331.69"/>
    <n v="110.97416666666668"/>
    <n v="110.97416666666668"/>
    <s v="중거리"/>
  </r>
  <r>
    <s v="SPB-41700"/>
    <s v="2021-01-14 17:20:33"/>
    <n v="2021"/>
    <n v="1"/>
    <n v="14"/>
    <x v="6"/>
    <s v="목"/>
    <x v="0"/>
    <s v="오후"/>
    <s v="원자력 병원"/>
    <e v="#VALUE!"/>
    <n v="0"/>
    <b v="0"/>
    <n v="0"/>
    <b v="0"/>
    <n v="0"/>
    <n v="0"/>
    <b v="0"/>
    <n v="0"/>
    <s v="2021-01-14 17:31:14"/>
    <s v="도깨비시장"/>
    <s v="불일치"/>
    <n v="0"/>
    <n v="10"/>
    <n v="0"/>
    <n v="0"/>
    <n v="0"/>
    <s v="단거리"/>
  </r>
  <r>
    <s v="SPB-38102"/>
    <s v="2021-01-29 08:42:23"/>
    <n v="2021"/>
    <n v="1"/>
    <n v="29"/>
    <x v="3"/>
    <s v="금"/>
    <x v="20"/>
    <s v="오후"/>
    <s v="신림동 우방아파트"/>
    <e v="#VALUE!"/>
    <n v="0"/>
    <b v="0"/>
    <n v="0"/>
    <b v="0"/>
    <n v="0"/>
    <n v="0"/>
    <b v="0"/>
    <n v="0"/>
    <s v="2021-01-29 08:53:32"/>
    <s v="신대방역 2번 출구"/>
    <s v="불일치"/>
    <n v="0"/>
    <n v="11"/>
    <n v="895.08"/>
    <n v="74.59"/>
    <n v="74.59"/>
    <s v="단거리"/>
  </r>
  <r>
    <s v="SPB-32844"/>
    <s v="2021-01-30 20:14:48"/>
    <n v="2021"/>
    <n v="1"/>
    <n v="30"/>
    <x v="1"/>
    <s v="토"/>
    <x v="11"/>
    <s v="밤"/>
    <s v="이마트 버스정류소 옆"/>
    <e v="#VALUE!"/>
    <n v="0"/>
    <b v="0"/>
    <n v="0"/>
    <b v="0"/>
    <n v="0"/>
    <n v="0"/>
    <b v="0"/>
    <n v="0"/>
    <s v="2021-01-30 20:19:42"/>
    <s v="영동대교 북단"/>
    <s v="불일치"/>
    <n v="0"/>
    <n v="4"/>
    <n v="0"/>
    <n v="0"/>
    <n v="0"/>
    <s v="단거리"/>
  </r>
  <r>
    <s v="SPB-50193"/>
    <s v="2021-01-14 20:56:47"/>
    <n v="2021"/>
    <n v="1"/>
    <n v="14"/>
    <x v="6"/>
    <s v="목"/>
    <x v="11"/>
    <s v="밤"/>
    <s v="베르가모앞"/>
    <e v="#VALUE!"/>
    <n v="0"/>
    <b v="0"/>
    <n v="0"/>
    <b v="0"/>
    <n v="0"/>
    <n v="0"/>
    <b v="0"/>
    <n v="0"/>
    <s v="2021-01-14 21:13:15"/>
    <s v="공덕역 8번출구"/>
    <s v="불일치"/>
    <n v="0"/>
    <n v="16"/>
    <n v="3559.97"/>
    <n v="296.66416666666663"/>
    <n v="296.66416666666663"/>
    <s v="장거리"/>
  </r>
  <r>
    <s v="SPB-52873"/>
    <s v="2021-01-04 16:16:25"/>
    <n v="2021"/>
    <n v="1"/>
    <n v="4"/>
    <x v="5"/>
    <s v="월"/>
    <x v="8"/>
    <s v="오후"/>
    <s v="포스코피앤에스타워 (역삼역 3번출구 부근)"/>
    <n v="12"/>
    <n v="12"/>
    <b v="1"/>
    <n v="0"/>
    <b v="0"/>
    <n v="0"/>
    <n v="0"/>
    <b v="1"/>
    <n v="0"/>
    <s v="2021-01-04 17:10:35"/>
    <s v="고속터미널역 8-1번, 8-2번 출구 사이"/>
    <s v="불일치"/>
    <n v="0"/>
    <n v="54"/>
    <n v="0"/>
    <n v="0"/>
    <n v="0"/>
    <s v="단거리"/>
  </r>
  <r>
    <s v="SPB-32376"/>
    <s v="2021-01-24 10:03:34"/>
    <n v="2021"/>
    <n v="1"/>
    <n v="24"/>
    <x v="2"/>
    <s v="일"/>
    <x v="19"/>
    <s v="오후"/>
    <s v="구룡마을 입구 (래미안블레스티지 아파트)"/>
    <e v="#VALUE!"/>
    <n v="0"/>
    <b v="0"/>
    <n v="0"/>
    <b v="0"/>
    <n v="0"/>
    <n v="0"/>
    <b v="0"/>
    <n v="0"/>
    <s v="2021-01-24 10:12:01"/>
    <s v="도곡역 대치지구대 방향"/>
    <s v="불일치"/>
    <n v="0"/>
    <n v="8"/>
    <n v="1134.27"/>
    <n v="94.522499999999994"/>
    <n v="94.522499999999994"/>
    <s v="중거리"/>
  </r>
  <r>
    <s v="SPB-53827"/>
    <s v="2021-01-05 05:52:50"/>
    <n v="2021"/>
    <n v="1"/>
    <n v="5"/>
    <x v="4"/>
    <s v="화"/>
    <x v="22"/>
    <s v="오전"/>
    <s v="영일 어린이공원"/>
    <e v="#VALUE!"/>
    <n v="0"/>
    <b v="0"/>
    <n v="0"/>
    <b v="0"/>
    <n v="0"/>
    <n v="7"/>
    <b v="0"/>
    <n v="0"/>
    <s v="2021-01-05 05:56:59"/>
    <s v="영등포역 2번출구"/>
    <s v="불일치"/>
    <n v="0"/>
    <n v="4"/>
    <n v="438.75"/>
    <n v="36.5625"/>
    <n v="36.5625"/>
    <s v="단거리"/>
  </r>
  <r>
    <s v="SPB-30911"/>
    <s v="2021-01-21 08:04:05"/>
    <n v="2021"/>
    <n v="1"/>
    <n v="21"/>
    <x v="6"/>
    <s v="목"/>
    <x v="20"/>
    <s v="오후"/>
    <s v="영등포 푸르지오"/>
    <e v="#VALUE!"/>
    <n v="0"/>
    <b v="0"/>
    <n v="0"/>
    <b v="0"/>
    <n v="0"/>
    <n v="0"/>
    <b v="0"/>
    <n v="0"/>
    <s v="2021-01-21 08:06:41"/>
    <s v="영등포역 2번출구"/>
    <s v="불일치"/>
    <n v="0"/>
    <n v="2"/>
    <n v="632.66999999999996"/>
    <n v="52.722499999999997"/>
    <n v="52.722499999999997"/>
    <s v="단거리"/>
  </r>
  <r>
    <s v="SPB-52301"/>
    <s v="2021-01-11 18:59:25"/>
    <n v="2021"/>
    <n v="1"/>
    <n v="11"/>
    <x v="5"/>
    <s v="월"/>
    <x v="4"/>
    <s v="오후"/>
    <s v="이촌2동 동원베네스트 아파트 앞"/>
    <e v="#VALUE!"/>
    <n v="0"/>
    <b v="0"/>
    <n v="0"/>
    <b v="0"/>
    <n v="0"/>
    <n v="0"/>
    <b v="0"/>
    <n v="0"/>
    <s v="2021-01-11 19:08:26"/>
    <s v="이촌2동 동원베네스트 아파트 앞"/>
    <s v="일치"/>
    <n v="0"/>
    <n v="9"/>
    <n v="452.68"/>
    <n v="37.723333333333336"/>
    <n v="37.723333333333336"/>
    <s v="단거리"/>
  </r>
  <r>
    <s v="SPB-32198"/>
    <s v="2021-01-20 13:19:02"/>
    <n v="2021"/>
    <n v="1"/>
    <n v="20"/>
    <x v="0"/>
    <s v="수"/>
    <x v="2"/>
    <s v="오후"/>
    <s v="DMC홍보관"/>
    <e v="#VALUE!"/>
    <n v="0"/>
    <b v="0"/>
    <n v="0"/>
    <b v="0"/>
    <n v="0"/>
    <n v="0"/>
    <b v="0"/>
    <n v="0"/>
    <s v="2021-01-20 13:37:00"/>
    <s v="벽산상암스마트큐브"/>
    <s v="불일치"/>
    <n v="0"/>
    <n v="17"/>
    <n v="2566.4899999999998"/>
    <n v="213.87416666666664"/>
    <n v="213.87416666666664"/>
    <s v="중거리"/>
  </r>
  <r>
    <s v="SPB-36726"/>
    <s v="2021-01-22 19:58:44"/>
    <n v="2021"/>
    <n v="1"/>
    <n v="22"/>
    <x v="3"/>
    <s v="금"/>
    <x v="10"/>
    <s v="밤"/>
    <s v="공덕역 8번출구"/>
    <n v="3"/>
    <n v="3"/>
    <b v="1"/>
    <n v="0"/>
    <b v="0"/>
    <n v="0"/>
    <n v="0"/>
    <b v="1"/>
    <n v="0"/>
    <s v="2021-01-22 20:52:27"/>
    <s v="공덕역 8번출구"/>
    <s v="일치"/>
    <n v="0"/>
    <n v="53"/>
    <n v="3198.69"/>
    <n v="266.5575"/>
    <n v="266.5575"/>
    <s v="장거리"/>
  </r>
  <r>
    <s v="SPB-52522"/>
    <s v="2021-01-25 14:02:45"/>
    <n v="2021"/>
    <n v="1"/>
    <n v="25"/>
    <x v="5"/>
    <s v="월"/>
    <x v="9"/>
    <s v="오후"/>
    <s v="왕십리역 11번 출구 앞"/>
    <n v="4"/>
    <n v="4"/>
    <b v="1"/>
    <n v="0"/>
    <b v="0"/>
    <n v="0"/>
    <n v="0"/>
    <b v="1"/>
    <n v="0"/>
    <s v="2021-01-25 14:34:41"/>
    <s v="응봉역 1번출구"/>
    <s v="불일치"/>
    <n v="0"/>
    <n v="31"/>
    <n v="4747.0200000000004"/>
    <n v="395.58500000000004"/>
    <n v="395.58500000000004"/>
    <s v="장거리"/>
  </r>
  <r>
    <s v="SPB-52668"/>
    <s v="2021-01-11 20:26:48"/>
    <n v="2021"/>
    <n v="1"/>
    <n v="11"/>
    <x v="5"/>
    <s v="월"/>
    <x v="11"/>
    <s v="밤"/>
    <s v="잠실대교북단 교차로"/>
    <e v="#VALUE!"/>
    <n v="0"/>
    <b v="0"/>
    <n v="0"/>
    <b v="0"/>
    <n v="0"/>
    <n v="0"/>
    <b v="0"/>
    <n v="0"/>
    <s v="2021-01-11 21:17:34"/>
    <s v="잠실대교북단 교차로"/>
    <s v="일치"/>
    <n v="0"/>
    <n v="50"/>
    <n v="3887.38"/>
    <n v="323.94833333333332"/>
    <n v="323.94833333333332"/>
    <s v="장거리"/>
  </r>
  <r>
    <s v="SPB-53391"/>
    <s v="2021-01-25 08:18:22"/>
    <n v="2021"/>
    <n v="1"/>
    <n v="25"/>
    <x v="5"/>
    <s v="월"/>
    <x v="20"/>
    <s v="오후"/>
    <s v="동대문중학교 옆"/>
    <e v="#VALUE!"/>
    <n v="0"/>
    <b v="0"/>
    <n v="0"/>
    <b v="0"/>
    <n v="5"/>
    <n v="0"/>
    <b v="0"/>
    <n v="0"/>
    <s v="2021-01-25 08:33:37"/>
    <s v="청계천 박물관 앞"/>
    <s v="불일치"/>
    <n v="0"/>
    <n v="15"/>
    <n v="1873.71"/>
    <n v="156.14250000000001"/>
    <n v="156.14250000000001"/>
    <s v="중거리"/>
  </r>
  <r>
    <s v="SPB-52495"/>
    <s v="2021-01-16 16:06:36"/>
    <n v="2021"/>
    <n v="1"/>
    <n v="16"/>
    <x v="1"/>
    <s v="토"/>
    <x v="8"/>
    <s v="오후"/>
    <s v="롯데월드타워(잠실역2번출구 쪽)"/>
    <n v="10"/>
    <n v="10"/>
    <b v="1"/>
    <n v="0"/>
    <b v="0"/>
    <n v="0"/>
    <n v="0"/>
    <b v="1"/>
    <n v="0"/>
    <s v="2021-01-16 16:29:08"/>
    <s v="잠실새내역 5번 출구 뒤"/>
    <s v="불일치"/>
    <n v="0"/>
    <n v="22"/>
    <n v="1004.72"/>
    <n v="83.726666666666674"/>
    <n v="83.726666666666674"/>
    <s v="중거리"/>
  </r>
  <r>
    <s v="SPB-42537"/>
    <s v="2021-01-03 20:14:35"/>
    <n v="2021"/>
    <n v="1"/>
    <n v="3"/>
    <x v="2"/>
    <s v="일"/>
    <x v="11"/>
    <s v="밤"/>
    <s v="삼성생명 당산사옥 앞"/>
    <e v="#VALUE!"/>
    <n v="0"/>
    <b v="0"/>
    <n v="0"/>
    <b v="0"/>
    <n v="0"/>
    <n v="0"/>
    <b v="0"/>
    <n v="0"/>
    <s v="2021-01-03 20:23:18"/>
    <s v="센트럴 푸르지오 시티 앞"/>
    <s v="불일치"/>
    <n v="0"/>
    <n v="8"/>
    <n v="1497.83"/>
    <n v="124.81916666666666"/>
    <n v="124.81916666666666"/>
    <s v="중거리"/>
  </r>
  <r>
    <s v="SPB-41461"/>
    <s v="2021-01-20 20:36:28"/>
    <n v="2021"/>
    <n v="1"/>
    <n v="20"/>
    <x v="0"/>
    <s v="수"/>
    <x v="11"/>
    <s v="밤"/>
    <s v="오솔길공원"/>
    <e v="#VALUE!"/>
    <n v="0"/>
    <b v="0"/>
    <n v="0"/>
    <b v="0"/>
    <n v="0"/>
    <n v="4"/>
    <b v="0"/>
    <n v="0"/>
    <s v="2021-01-20 20:52:16"/>
    <s v="신정네거리역"/>
    <s v="불일치"/>
    <n v="0"/>
    <n v="15"/>
    <n v="1963.83"/>
    <n v="163.6525"/>
    <n v="163.6525"/>
    <s v="중거리"/>
  </r>
  <r>
    <s v="SPB-33375"/>
    <s v="2021-01-15 08:19:08"/>
    <n v="2021"/>
    <n v="1"/>
    <n v="15"/>
    <x v="3"/>
    <s v="금"/>
    <x v="20"/>
    <s v="오후"/>
    <s v="경복궁역 4번출구 뒤"/>
    <n v="4"/>
    <n v="4"/>
    <b v="1"/>
    <n v="0"/>
    <b v="0"/>
    <n v="0"/>
    <n v="0"/>
    <b v="1"/>
    <n v="0"/>
    <s v="2021-01-15 08:23:57"/>
    <s v="효자동 삼거리"/>
    <s v="불일치"/>
    <n v="0"/>
    <n v="4"/>
    <n v="843.41"/>
    <n v="70.284166666666664"/>
    <n v="70.284166666666664"/>
    <s v="단거리"/>
  </r>
  <r>
    <s v="SPB-33039"/>
    <s v="2021-01-17 00:29:37"/>
    <n v="2021"/>
    <n v="1"/>
    <n v="17"/>
    <x v="2"/>
    <s v="일"/>
    <x v="12"/>
    <s v="오전"/>
    <s v="사근빗물펌프장 건너편"/>
    <e v="#VALUE!"/>
    <n v="0"/>
    <b v="0"/>
    <n v="0"/>
    <b v="0"/>
    <n v="0"/>
    <n v="0"/>
    <b v="0"/>
    <n v="0"/>
    <s v="2021-01-17 00:38:01"/>
    <s v="장안동위더스빌옆"/>
    <s v="불일치"/>
    <n v="0"/>
    <n v="8"/>
    <n v="1327.26"/>
    <n v="110.605"/>
    <n v="110.605"/>
    <s v="중거리"/>
  </r>
  <r>
    <s v="SPB-50141"/>
    <s v="2021-01-24 11:53:21"/>
    <n v="2021"/>
    <n v="1"/>
    <n v="24"/>
    <x v="2"/>
    <s v="일"/>
    <x v="1"/>
    <s v="오후"/>
    <s v="곰달래 문화복지센터 1-2"/>
    <e v="#VALUE!"/>
    <n v="0"/>
    <b v="0"/>
    <n v="0"/>
    <b v="0"/>
    <n v="0"/>
    <n v="0"/>
    <b v="0"/>
    <n v="0"/>
    <s v="2021-01-24 12:43:22"/>
    <s v="영등포 푸르지오 아파트"/>
    <s v="불일치"/>
    <n v="0"/>
    <n v="50"/>
    <n v="7281.86"/>
    <n v="606.8216666666666"/>
    <n v="606.8216666666666"/>
    <s v="장거리"/>
  </r>
  <r>
    <s v="SPB-53463"/>
    <s v="2021-01-27 14:36:30"/>
    <n v="2021"/>
    <n v="1"/>
    <n v="27"/>
    <x v="0"/>
    <s v="수"/>
    <x v="9"/>
    <s v="오후"/>
    <s v="샛강역 1번출구 앞"/>
    <n v="3"/>
    <n v="3"/>
    <b v="1"/>
    <n v="0"/>
    <b v="0"/>
    <n v="0"/>
    <n v="0"/>
    <b v="1"/>
    <n v="0"/>
    <s v="2021-01-27 14:56:15"/>
    <s v="미성아파트 A동 앞"/>
    <s v="불일치"/>
    <n v="0"/>
    <n v="19"/>
    <n v="2176.6"/>
    <n v="181.38333333333333"/>
    <n v="181.38333333333333"/>
    <s v="중거리"/>
  </r>
  <r>
    <s v="SPB-35325"/>
    <s v="2021-01-04 17:42:27"/>
    <n v="2021"/>
    <n v="1"/>
    <n v="4"/>
    <x v="5"/>
    <s v="월"/>
    <x v="0"/>
    <s v="오후"/>
    <s v="시조사 앞 (청량고정문 옆)"/>
    <e v="#VALUE!"/>
    <n v="0"/>
    <b v="0"/>
    <n v="0"/>
    <b v="0"/>
    <n v="0"/>
    <n v="0"/>
    <b v="0"/>
    <n v="0"/>
    <s v="2021-01-04 17:57:33"/>
    <s v="외대앞역 4번출구"/>
    <s v="불일치"/>
    <n v="0"/>
    <n v="15"/>
    <n v="1274.5899999999999"/>
    <n v="106.21583333333332"/>
    <n v="106.21583333333332"/>
    <s v="중거리"/>
  </r>
  <r>
    <s v="SPB-35572"/>
    <s v="2021-01-09 20:51:46"/>
    <n v="2021"/>
    <n v="1"/>
    <n v="9"/>
    <x v="1"/>
    <s v="토"/>
    <x v="11"/>
    <s v="밤"/>
    <s v="당산역 10번출구 앞"/>
    <n v="3"/>
    <n v="3"/>
    <b v="1"/>
    <n v="0"/>
    <b v="0"/>
    <n v="0"/>
    <n v="0"/>
    <b v="1"/>
    <n v="0"/>
    <s v="2021-01-09 20:57:38"/>
    <s v="양평동6차현대아파트 앞"/>
    <s v="불일치"/>
    <n v="0"/>
    <n v="5"/>
    <n v="877.16"/>
    <n v="73.096666666666664"/>
    <n v="73.096666666666664"/>
    <s v="단거리"/>
  </r>
  <r>
    <s v="SPB-36562"/>
    <s v="2021-01-08 18:12:00"/>
    <n v="2021"/>
    <n v="1"/>
    <n v="8"/>
    <x v="3"/>
    <s v="금"/>
    <x v="4"/>
    <s v="오후"/>
    <s v="수유1동 주민센터"/>
    <e v="#VALUE!"/>
    <n v="0"/>
    <b v="0"/>
    <n v="0"/>
    <b v="0"/>
    <n v="0"/>
    <n v="0"/>
    <b v="0"/>
    <n v="0"/>
    <s v="2021-01-08 18:24:40"/>
    <s v="수유1동 주민센터"/>
    <s v="일치"/>
    <n v="0"/>
    <n v="12"/>
    <n v="1665.46"/>
    <n v="138.78833333333333"/>
    <n v="138.78833333333333"/>
    <s v="중거리"/>
  </r>
  <r>
    <s v="SPB-80050"/>
    <s v="2021-01-24 16:15:55"/>
    <n v="2021"/>
    <n v="1"/>
    <n v="24"/>
    <x v="2"/>
    <s v="일"/>
    <x v="8"/>
    <s v="오후"/>
    <s v="올림픽공원역 3번출구"/>
    <n v="6"/>
    <n v="6"/>
    <b v="1"/>
    <n v="0"/>
    <b v="0"/>
    <n v="0"/>
    <n v="4"/>
    <b v="1"/>
    <n v="99"/>
    <s v="2021-01-24 16:58:40"/>
    <s v="올림픽공원역 3번출구"/>
    <s v="일치"/>
    <n v="99"/>
    <n v="42"/>
    <n v="4500"/>
    <n v="375"/>
    <n v="375"/>
    <s v="장거리"/>
  </r>
  <r>
    <s v="SPB-52298"/>
    <s v="2021-01-23 01:52:57"/>
    <n v="2021"/>
    <n v="1"/>
    <n v="23"/>
    <x v="1"/>
    <s v="토"/>
    <x v="18"/>
    <s v="오전"/>
    <s v="석계역 4번출구 뒤"/>
    <n v="3"/>
    <n v="3"/>
    <b v="1"/>
    <n v="0"/>
    <b v="0"/>
    <n v="0"/>
    <n v="0"/>
    <b v="1"/>
    <n v="0"/>
    <s v="2021-01-23 02:28:32"/>
    <s v="하나은행 (창동점)"/>
    <s v="불일치"/>
    <n v="0"/>
    <n v="35"/>
    <n v="4213.62"/>
    <n v="351.13499999999999"/>
    <n v="351.13499999999999"/>
    <s v="장거리"/>
  </r>
  <r>
    <s v="SPB-30269"/>
    <s v="2021-01-24 14:21:32"/>
    <n v="2021"/>
    <n v="1"/>
    <n v="24"/>
    <x v="2"/>
    <s v="일"/>
    <x v="9"/>
    <s v="오후"/>
    <s v="암사역 3번출구(국민은행앞)"/>
    <n v="3"/>
    <n v="3"/>
    <b v="1"/>
    <n v="0"/>
    <b v="0"/>
    <n v="0"/>
    <n v="0"/>
    <b v="1"/>
    <n v="0"/>
    <s v="2021-01-24 14:33:16"/>
    <s v="강동역 1번출구 앞"/>
    <s v="불일치"/>
    <n v="0"/>
    <n v="11"/>
    <n v="822.07"/>
    <n v="68.505833333333342"/>
    <n v="68.505833333333342"/>
    <s v="단거리"/>
  </r>
  <r>
    <s v="SPB-52585"/>
    <s v="2021-01-12 03:14:47"/>
    <n v="2021"/>
    <n v="1"/>
    <n v="12"/>
    <x v="4"/>
    <s v="화"/>
    <x v="21"/>
    <s v="오전"/>
    <s v="홍은동 정원여중 입구"/>
    <e v="#VALUE!"/>
    <n v="0"/>
    <b v="0"/>
    <n v="0"/>
    <b v="0"/>
    <n v="0"/>
    <n v="0"/>
    <b v="0"/>
    <n v="0"/>
    <s v="2021-01-12 03:44:57"/>
    <s v="홍제삼거리 북측"/>
    <s v="불일치"/>
    <n v="0"/>
    <n v="30"/>
    <n v="1501.14"/>
    <n v="125.09500000000001"/>
    <n v="125.09500000000001"/>
    <s v="중거리"/>
  </r>
  <r>
    <s v="SPB-24461"/>
    <s v="2021-01-27 16:08:33"/>
    <n v="2021"/>
    <n v="1"/>
    <n v="27"/>
    <x v="0"/>
    <s v="수"/>
    <x v="8"/>
    <s v="오후"/>
    <s v="용문2교 옆"/>
    <e v="#VALUE!"/>
    <n v="0"/>
    <b v="0"/>
    <n v="0"/>
    <b v="0"/>
    <n v="0"/>
    <n v="0"/>
    <b v="0"/>
    <n v="11"/>
    <s v="2021-01-27 16:41:09"/>
    <s v="용문2교 옆"/>
    <s v="일치"/>
    <n v="14"/>
    <n v="32"/>
    <n v="1390"/>
    <n v="115.83333333333333"/>
    <n v="115.83333333333333"/>
    <s v="중거리"/>
  </r>
  <r>
    <s v="SPB-33249"/>
    <s v="2021-01-14 09:28:44"/>
    <n v="2021"/>
    <n v="1"/>
    <n v="14"/>
    <x v="6"/>
    <s v="목"/>
    <x v="13"/>
    <s v="오후"/>
    <s v="광진광장"/>
    <e v="#VALUE!"/>
    <n v="0"/>
    <b v="0"/>
    <n v="0"/>
    <b v="0"/>
    <n v="0"/>
    <n v="0"/>
    <b v="0"/>
    <n v="0"/>
    <s v="2021-01-14 10:20:38"/>
    <s v="사근빗물펌프장 건너편"/>
    <s v="불일치"/>
    <n v="0"/>
    <n v="51"/>
    <n v="7265.64"/>
    <n v="605.47"/>
    <n v="605.47"/>
    <s v="장거리"/>
  </r>
  <r>
    <s v="SPB-33139"/>
    <s v="2021-01-23 14:44:50"/>
    <n v="2021"/>
    <n v="1"/>
    <n v="23"/>
    <x v="1"/>
    <s v="토"/>
    <x v="9"/>
    <s v="오후"/>
    <s v="성균관대 E하우스 앞"/>
    <e v="#VALUE!"/>
    <n v="0"/>
    <b v="0"/>
    <n v="0"/>
    <b v="0"/>
    <n v="0"/>
    <n v="0"/>
    <b v="0"/>
    <n v="0"/>
    <s v="2021-01-23 14:54:47"/>
    <s v="창신3동주민센터"/>
    <s v="불일치"/>
    <n v="0"/>
    <n v="9"/>
    <n v="1477.42"/>
    <n v="123.11833333333334"/>
    <n v="123.11833333333334"/>
    <s v="중거리"/>
  </r>
  <r>
    <s v="SPB-53958"/>
    <s v="2021-01-31 12:34:36"/>
    <n v="2021"/>
    <n v="1"/>
    <n v="31"/>
    <x v="2"/>
    <s v="일"/>
    <x v="5"/>
    <s v="오후"/>
    <s v="숭실대 입구역3번 출구 앞"/>
    <n v="7"/>
    <n v="7"/>
    <b v="1"/>
    <n v="0"/>
    <b v="0"/>
    <n v="0"/>
    <n v="0"/>
    <b v="1"/>
    <n v="0"/>
    <s v="2021-01-31 14:19:09"/>
    <s v="순천향대학병원(한남오거리)"/>
    <s v="불일치"/>
    <n v="0"/>
    <n v="104"/>
    <n v="11156.94"/>
    <n v="929.745"/>
    <n v="800"/>
    <s v="장거리"/>
  </r>
  <r>
    <s v="SPB-35570"/>
    <s v="2021-01-31 10:49:54"/>
    <n v="2021"/>
    <n v="1"/>
    <n v="31"/>
    <x v="2"/>
    <s v="일"/>
    <x v="19"/>
    <s v="오후"/>
    <s v="SK망원동주유소 건너편"/>
    <e v="#VALUE!"/>
    <n v="0"/>
    <b v="0"/>
    <n v="0"/>
    <b v="0"/>
    <n v="0"/>
    <n v="0"/>
    <b v="0"/>
    <n v="0"/>
    <s v="2021-01-31 10:58:01"/>
    <s v="신한은행 서교동금융센터점 앞"/>
    <s v="불일치"/>
    <n v="0"/>
    <n v="8"/>
    <n v="1100.17"/>
    <n v="91.680833333333339"/>
    <n v="91.680833333333339"/>
    <s v="중거리"/>
  </r>
  <r>
    <s v="SPB-41557"/>
    <s v="2021-01-31 15:07:43"/>
    <n v="2021"/>
    <n v="1"/>
    <n v="31"/>
    <x v="2"/>
    <s v="일"/>
    <x v="14"/>
    <s v="오후"/>
    <s v="겸재교 진입부"/>
    <e v="#VALUE!"/>
    <n v="0"/>
    <b v="0"/>
    <n v="0"/>
    <b v="0"/>
    <n v="0"/>
    <n v="0"/>
    <b v="0"/>
    <n v="0"/>
    <s v="2021-01-31 16:15:34"/>
    <s v="겸재교 진입부"/>
    <s v="일치"/>
    <n v="0"/>
    <n v="67"/>
    <n v="8340.82"/>
    <n v="695.06833333333327"/>
    <n v="695.06833333333327"/>
    <s v="장거리"/>
  </r>
  <r>
    <s v="SPB-37165"/>
    <s v="2021-01-19 08:43:00"/>
    <n v="2021"/>
    <n v="1"/>
    <n v="19"/>
    <x v="4"/>
    <s v="화"/>
    <x v="20"/>
    <s v="오후"/>
    <s v="구로1동우체국 앞"/>
    <e v="#VALUE!"/>
    <n v="0"/>
    <b v="0"/>
    <n v="0"/>
    <b v="0"/>
    <n v="0"/>
    <n v="0"/>
    <b v="0"/>
    <n v="0"/>
    <s v="2021-01-19 08:45:47"/>
    <s v="해원리바파크 육교 밑"/>
    <s v="불일치"/>
    <n v="0"/>
    <n v="2"/>
    <n v="430.96"/>
    <n v="35.913333333333334"/>
    <n v="35.913333333333334"/>
    <s v="단거리"/>
  </r>
  <r>
    <s v="SPB-33107"/>
    <s v="2021-01-14 10:24:48"/>
    <n v="2021"/>
    <n v="1"/>
    <n v="14"/>
    <x v="6"/>
    <s v="목"/>
    <x v="19"/>
    <s v="오후"/>
    <s v="총신대 앞(육교)"/>
    <e v="#VALUE!"/>
    <n v="0"/>
    <b v="0"/>
    <n v="0"/>
    <b v="0"/>
    <n v="0"/>
    <n v="0"/>
    <b v="0"/>
    <n v="0"/>
    <s v="2021-01-14 10:51:55"/>
    <s v="고속터미널역 5번출구 앞"/>
    <s v="불일치"/>
    <n v="0"/>
    <n v="27"/>
    <n v="5141.38"/>
    <n v="428.44833333333332"/>
    <n v="428.44833333333332"/>
    <s v="장거리"/>
  </r>
  <r>
    <s v="SPB-41435"/>
    <s v="2021-01-27 08:26:25"/>
    <n v="2021"/>
    <n v="1"/>
    <n v="27"/>
    <x v="0"/>
    <s v="수"/>
    <x v="20"/>
    <s v="오후"/>
    <s v="애오개역 4번출구 앞"/>
    <n v="4"/>
    <n v="4"/>
    <b v="1"/>
    <n v="0"/>
    <b v="0"/>
    <n v="0"/>
    <n v="0"/>
    <b v="1"/>
    <n v="0"/>
    <s v="2021-01-27 08:29:31"/>
    <s v="서울서부지방법원 앞"/>
    <s v="불일치"/>
    <n v="0"/>
    <n v="3"/>
    <n v="364.29"/>
    <n v="30.357500000000002"/>
    <n v="30.357500000000002"/>
    <s v="단거리"/>
  </r>
  <r>
    <s v="SPB-51373"/>
    <s v="2021-01-22 19:54:56"/>
    <n v="2021"/>
    <n v="1"/>
    <n v="22"/>
    <x v="3"/>
    <s v="금"/>
    <x v="10"/>
    <s v="밤"/>
    <s v="등촌서광아파트"/>
    <e v="#VALUE!"/>
    <n v="0"/>
    <b v="0"/>
    <n v="0"/>
    <b v="0"/>
    <n v="0"/>
    <n v="0"/>
    <b v="0"/>
    <n v="0"/>
    <s v="2021-01-22 20:03:37"/>
    <s v="우장초등학교 앞"/>
    <s v="불일치"/>
    <n v="0"/>
    <n v="8"/>
    <n v="1378.12"/>
    <n v="114.84333333333332"/>
    <n v="114.84333333333332"/>
    <s v="중거리"/>
  </r>
  <r>
    <s v="SPB-32631"/>
    <s v="2021-01-17 05:10:31"/>
    <n v="2021"/>
    <n v="1"/>
    <n v="17"/>
    <x v="2"/>
    <s v="일"/>
    <x v="22"/>
    <s v="오전"/>
    <s v="신대방삼거리역 6번출구쪽"/>
    <n v="7"/>
    <n v="7"/>
    <b v="1"/>
    <n v="0"/>
    <b v="0"/>
    <n v="0"/>
    <n v="0"/>
    <b v="1"/>
    <n v="0"/>
    <s v="2021-01-17 05:25:41"/>
    <s v="관악동작견인차량보관소"/>
    <s v="불일치"/>
    <n v="0"/>
    <n v="15"/>
    <n v="3100.9"/>
    <n v="258.40833333333336"/>
    <n v="258.40833333333336"/>
    <s v="장거리"/>
  </r>
  <r>
    <s v="SPB-50725"/>
    <s v="2021-01-05 08:19:33"/>
    <n v="2021"/>
    <n v="1"/>
    <n v="5"/>
    <x v="4"/>
    <s v="화"/>
    <x v="20"/>
    <s v="오후"/>
    <s v="삼익아파트"/>
    <e v="#VALUE!"/>
    <n v="0"/>
    <b v="0"/>
    <n v="0"/>
    <b v="0"/>
    <n v="0"/>
    <n v="0"/>
    <b v="0"/>
    <n v="0"/>
    <s v="2021-01-05 09:12:53"/>
    <s v="삼성타운(삼성생명) A동 맞은편"/>
    <s v="불일치"/>
    <n v="0"/>
    <n v="53"/>
    <n v="9111.01"/>
    <n v="759.25083333333339"/>
    <n v="759.25083333333339"/>
    <s v="장거리"/>
  </r>
  <r>
    <s v="SPB-51595"/>
    <s v="2021-01-20 09:55:31"/>
    <n v="2021"/>
    <n v="1"/>
    <n v="20"/>
    <x v="0"/>
    <s v="수"/>
    <x v="13"/>
    <s v="오후"/>
    <s v="답십리역 1번출구"/>
    <n v="4"/>
    <n v="4"/>
    <b v="1"/>
    <n v="0"/>
    <b v="0"/>
    <n v="0"/>
    <n v="0"/>
    <b v="1"/>
    <n v="0"/>
    <s v="2021-01-20 10:01:25"/>
    <s v="답십리초등학교 옆 공원"/>
    <s v="불일치"/>
    <n v="0"/>
    <n v="5"/>
    <n v="472.92"/>
    <n v="39.410000000000004"/>
    <n v="39.410000000000004"/>
    <s v="단거리"/>
  </r>
  <r>
    <s v="SPB-16682"/>
    <s v="2021-01-24 21:20:41"/>
    <n v="2021"/>
    <n v="1"/>
    <n v="24"/>
    <x v="2"/>
    <s v="일"/>
    <x v="6"/>
    <s v="밤"/>
    <s v="해공도서관앞"/>
    <e v="#VALUE!"/>
    <n v="0"/>
    <b v="0"/>
    <n v="0"/>
    <b v="0"/>
    <n v="0"/>
    <n v="0"/>
    <b v="0"/>
    <n v="2"/>
    <s v="2021-01-24 21:42:12"/>
    <s v="해공공원(천호동)"/>
    <s v="불일치"/>
    <n v="7"/>
    <n v="21"/>
    <n v="3300"/>
    <n v="275"/>
    <n v="275"/>
    <s v="장거리"/>
  </r>
  <r>
    <s v="SPB-33743"/>
    <s v="2021-01-06 18:19:56"/>
    <n v="2021"/>
    <n v="1"/>
    <n v="6"/>
    <x v="0"/>
    <s v="수"/>
    <x v="4"/>
    <s v="오후"/>
    <s v="LG베스트샵 종암점"/>
    <e v="#VALUE!"/>
    <n v="0"/>
    <b v="0"/>
    <n v="0"/>
    <b v="0"/>
    <n v="0"/>
    <n v="0"/>
    <b v="0"/>
    <n v="0"/>
    <s v="2021-01-06 18:36:12"/>
    <s v="동의보감타워"/>
    <s v="불일치"/>
    <n v="0"/>
    <n v="16"/>
    <n v="3120.28"/>
    <n v="260.02333333333337"/>
    <n v="260.02333333333337"/>
    <s v="장거리"/>
  </r>
  <r>
    <s v="SPB-53776"/>
    <s v="2021-01-29 18:08:10"/>
    <n v="2021"/>
    <n v="1"/>
    <n v="29"/>
    <x v="3"/>
    <s v="금"/>
    <x v="4"/>
    <s v="오후"/>
    <s v="기아자동차 사당점 앞"/>
    <e v="#VALUE!"/>
    <n v="0"/>
    <b v="0"/>
    <n v="0"/>
    <b v="0"/>
    <n v="0"/>
    <n v="0"/>
    <b v="0"/>
    <n v="0"/>
    <s v="2021-01-29 19:10:18"/>
    <s v="신림동걷고싶은문화의거리입구"/>
    <s v="불일치"/>
    <n v="0"/>
    <n v="62"/>
    <n v="8857.6"/>
    <n v="738.13333333333333"/>
    <n v="738.13333333333333"/>
    <s v="장거리"/>
  </r>
  <r>
    <s v="SPB-52748"/>
    <s v="2021-01-19 11:13:41"/>
    <n v="2021"/>
    <n v="1"/>
    <n v="19"/>
    <x v="4"/>
    <s v="화"/>
    <x v="1"/>
    <s v="오후"/>
    <s v="구로구청"/>
    <e v="#VALUE!"/>
    <n v="0"/>
    <b v="0"/>
    <n v="0"/>
    <b v="0"/>
    <n v="0"/>
    <n v="0"/>
    <b v="0"/>
    <n v="0"/>
    <s v="2021-01-19 11:21:57"/>
    <s v="태평양물산빌딩"/>
    <s v="불일치"/>
    <n v="0"/>
    <n v="8"/>
    <n v="1456.42"/>
    <n v="121.36833333333334"/>
    <n v="121.36833333333334"/>
    <s v="중거리"/>
  </r>
  <r>
    <s v="SPB-33919"/>
    <s v="2021-01-24 09:30:06"/>
    <n v="2021"/>
    <n v="1"/>
    <n v="24"/>
    <x v="2"/>
    <s v="일"/>
    <x v="13"/>
    <s v="오후"/>
    <s v="외국어대 정문 앞"/>
    <e v="#VALUE!"/>
    <n v="0"/>
    <b v="0"/>
    <n v="0"/>
    <b v="0"/>
    <n v="0"/>
    <n v="0"/>
    <b v="0"/>
    <n v="0"/>
    <s v="2021-01-24 09:41:11"/>
    <s v="서울시립대 후문"/>
    <s v="불일치"/>
    <n v="0"/>
    <n v="11"/>
    <n v="1698.9"/>
    <n v="141.57500000000002"/>
    <n v="141.57500000000002"/>
    <s v="중거리"/>
  </r>
  <r>
    <s v="SPB-52464"/>
    <s v="2021-01-25 08:20:09"/>
    <n v="2021"/>
    <n v="1"/>
    <n v="25"/>
    <x v="5"/>
    <s v="월"/>
    <x v="20"/>
    <s v="오후"/>
    <s v="마곡수명산파크 209동 건너편"/>
    <e v="#VALUE!"/>
    <n v="0"/>
    <b v="0"/>
    <n v="0"/>
    <b v="0"/>
    <n v="0"/>
    <n v="0"/>
    <b v="0"/>
    <n v="0"/>
    <s v="2021-01-25 08:24:21"/>
    <s v="LG 사이언스파크"/>
    <s v="불일치"/>
    <n v="0"/>
    <n v="4"/>
    <n v="0"/>
    <n v="0"/>
    <n v="0"/>
    <s v="단거리"/>
  </r>
  <r>
    <s v="SPB-33237"/>
    <s v="2021-01-09 15:29:08"/>
    <n v="2021"/>
    <n v="1"/>
    <n v="9"/>
    <x v="1"/>
    <s v="토"/>
    <x v="14"/>
    <s v="오후"/>
    <s v="태양중앙교회 앞"/>
    <e v="#VALUE!"/>
    <n v="0"/>
    <b v="0"/>
    <n v="0"/>
    <b v="0"/>
    <n v="0"/>
    <n v="0"/>
    <b v="0"/>
    <n v="0"/>
    <s v="2021-01-09 15:42:41"/>
    <s v="서울북부고용센터앞"/>
    <s v="불일치"/>
    <n v="0"/>
    <n v="13"/>
    <n v="2741.11"/>
    <n v="228.42583333333334"/>
    <n v="228.42583333333334"/>
    <s v="중거리"/>
  </r>
  <r>
    <s v="SPB-37013"/>
    <s v="2021-01-07 18:56:34"/>
    <n v="2021"/>
    <n v="1"/>
    <n v="7"/>
    <x v="6"/>
    <s v="목"/>
    <x v="4"/>
    <s v="오후"/>
    <s v="합정역 1번출구 앞"/>
    <n v="3"/>
    <n v="3"/>
    <b v="1"/>
    <n v="0"/>
    <b v="0"/>
    <n v="0"/>
    <n v="0"/>
    <b v="1"/>
    <n v="0"/>
    <s v="2021-01-07 19:25:42"/>
    <s v="서교동 사거리"/>
    <s v="불일치"/>
    <n v="0"/>
    <n v="29"/>
    <n v="1900.76"/>
    <n v="158.39666666666668"/>
    <n v="158.39666666666668"/>
    <s v="중거리"/>
  </r>
  <r>
    <s v="SPB-54366"/>
    <s v="2021-01-11 15:59:54"/>
    <n v="2021"/>
    <n v="1"/>
    <n v="11"/>
    <x v="5"/>
    <s v="월"/>
    <x v="14"/>
    <s v="오후"/>
    <s v="효창공원앞역 3번출구 뒤"/>
    <n v="6"/>
    <n v="6"/>
    <b v="1"/>
    <n v="0"/>
    <b v="0"/>
    <n v="0"/>
    <n v="3"/>
    <b v="1"/>
    <n v="0"/>
    <s v="2021-01-11 16:07:16"/>
    <s v="문배어린이공원 앞"/>
    <s v="불일치"/>
    <n v="0"/>
    <n v="7"/>
    <n v="740"/>
    <n v="61.666666666666664"/>
    <n v="61.666666666666664"/>
    <s v="단거리"/>
  </r>
  <r>
    <s v="SPB-32262"/>
    <s v="2021-01-11 19:39:44"/>
    <n v="2021"/>
    <n v="1"/>
    <n v="11"/>
    <x v="5"/>
    <s v="월"/>
    <x v="10"/>
    <s v="밤"/>
    <s v="양천문화회관"/>
    <e v="#VALUE!"/>
    <n v="0"/>
    <b v="0"/>
    <n v="0"/>
    <b v="0"/>
    <n v="0"/>
    <n v="0"/>
    <b v="0"/>
    <n v="0"/>
    <s v="2021-01-11 19:44:56"/>
    <s v="신트리공원 입구"/>
    <s v="불일치"/>
    <n v="0"/>
    <n v="5"/>
    <n v="681.74"/>
    <n v="56.811666666666667"/>
    <n v="56.811666666666667"/>
    <s v="단거리"/>
  </r>
  <r>
    <s v="SPB-52168"/>
    <s v="2021-01-22 14:33:12"/>
    <n v="2021"/>
    <n v="1"/>
    <n v="22"/>
    <x v="3"/>
    <s v="금"/>
    <x v="9"/>
    <s v="오후"/>
    <s v="서울시립대 후문"/>
    <e v="#VALUE!"/>
    <n v="0"/>
    <b v="0"/>
    <n v="0"/>
    <b v="0"/>
    <n v="0"/>
    <n v="0"/>
    <b v="0"/>
    <n v="0"/>
    <s v="2021-01-22 14:56:32"/>
    <s v="장안동 사거리"/>
    <s v="불일치"/>
    <n v="0"/>
    <n v="23"/>
    <n v="4150.8900000000003"/>
    <n v="345.90750000000003"/>
    <n v="345.90750000000003"/>
    <s v="장거리"/>
  </r>
  <r>
    <s v="SPB-38035"/>
    <s v="2021-01-24 13:15:59"/>
    <n v="2021"/>
    <n v="1"/>
    <n v="24"/>
    <x v="2"/>
    <s v="일"/>
    <x v="2"/>
    <s v="오후"/>
    <s v="LG베스트샵 종암점"/>
    <e v="#VALUE!"/>
    <n v="0"/>
    <b v="0"/>
    <n v="0"/>
    <b v="0"/>
    <n v="0"/>
    <n v="0"/>
    <b v="0"/>
    <n v="0"/>
    <s v="2021-01-24 14:17:26"/>
    <s v="청계8가 사거리"/>
    <s v="불일치"/>
    <n v="0"/>
    <n v="61"/>
    <n v="4353.92"/>
    <n v="362.82666666666665"/>
    <n v="362.82666666666665"/>
    <s v="장거리"/>
  </r>
  <r>
    <s v="SPB-52938"/>
    <s v="2021-01-03 09:33:13"/>
    <n v="2021"/>
    <n v="1"/>
    <n v="3"/>
    <x v="2"/>
    <s v="일"/>
    <x v="13"/>
    <s v="오후"/>
    <s v="은천치안센터"/>
    <e v="#VALUE!"/>
    <n v="0"/>
    <b v="0"/>
    <n v="0"/>
    <b v="0"/>
    <n v="0"/>
    <n v="0"/>
    <b v="0"/>
    <n v="0"/>
    <s v="2021-01-03 09:40:37"/>
    <s v="관악구청교차로"/>
    <s v="불일치"/>
    <n v="0"/>
    <n v="7"/>
    <n v="0"/>
    <n v="0"/>
    <n v="0"/>
    <s v="단거리"/>
  </r>
  <r>
    <s v="SPB-50160"/>
    <s v="2021-01-15 14:30:44"/>
    <n v="2021"/>
    <n v="1"/>
    <n v="15"/>
    <x v="3"/>
    <s v="금"/>
    <x v="9"/>
    <s v="오후"/>
    <s v="중앙고입구 삼거리"/>
    <e v="#VALUE!"/>
    <n v="0"/>
    <b v="0"/>
    <n v="0"/>
    <b v="0"/>
    <n v="0"/>
    <n v="0"/>
    <b v="0"/>
    <n v="0"/>
    <s v="2021-01-15 15:09:40"/>
    <s v="경복궁역 4번출구 뒤"/>
    <s v="불일치"/>
    <n v="0"/>
    <n v="38"/>
    <n v="3904.17"/>
    <n v="325.34750000000003"/>
    <n v="325.34750000000003"/>
    <s v="장거리"/>
  </r>
  <r>
    <s v="SPB-39656"/>
    <s v="2021-01-22 01:54:37"/>
    <n v="2021"/>
    <n v="1"/>
    <n v="22"/>
    <x v="3"/>
    <s v="금"/>
    <x v="18"/>
    <s v="오전"/>
    <s v="문정 법조단지5"/>
    <e v="#VALUE!"/>
    <n v="0"/>
    <b v="0"/>
    <n v="0"/>
    <b v="0"/>
    <n v="0"/>
    <n v="0"/>
    <b v="0"/>
    <n v="0"/>
    <s v="2021-01-22 02:18:24"/>
    <s v="석촌호교차로 (스타벅스 앞)"/>
    <s v="불일치"/>
    <n v="0"/>
    <n v="23"/>
    <n v="4659.82"/>
    <n v="388.31833333333333"/>
    <n v="388.31833333333333"/>
    <s v="장거리"/>
  </r>
  <r>
    <s v="SPB-54206"/>
    <s v="2021-01-27 12:08:56"/>
    <n v="2021"/>
    <n v="1"/>
    <n v="27"/>
    <x v="0"/>
    <s v="수"/>
    <x v="5"/>
    <s v="오후"/>
    <s v="마곡역교차로"/>
    <n v="3"/>
    <n v="3"/>
    <b v="1"/>
    <n v="0"/>
    <b v="0"/>
    <n v="0"/>
    <n v="0"/>
    <b v="1"/>
    <n v="0"/>
    <s v="2021-01-27 12:14:50"/>
    <s v="발산역 1번, 9번 인근 대여소"/>
    <s v="불일치"/>
    <n v="0"/>
    <n v="5"/>
    <n v="1000"/>
    <n v="83.333333333333329"/>
    <n v="83.333333333333329"/>
    <s v="중거리"/>
  </r>
  <r>
    <s v="SPB-54208"/>
    <s v="2021-01-12 19:35:09"/>
    <n v="2021"/>
    <n v="1"/>
    <n v="12"/>
    <x v="4"/>
    <s v="화"/>
    <x v="10"/>
    <s v="밤"/>
    <s v="한사랑교회 앞"/>
    <e v="#VALUE!"/>
    <n v="0"/>
    <b v="0"/>
    <n v="0"/>
    <b v="0"/>
    <n v="0"/>
    <n v="0"/>
    <b v="0"/>
    <n v="0"/>
    <s v="2021-01-12 19:55:09"/>
    <s v="강서초등학교"/>
    <s v="불일치"/>
    <n v="0"/>
    <n v="20"/>
    <n v="2360"/>
    <n v="196.66666666666666"/>
    <n v="196.66666666666666"/>
    <s v="중거리"/>
  </r>
  <r>
    <s v="SPB-53651"/>
    <s v="2021-01-09 14:00:18"/>
    <n v="2021"/>
    <n v="1"/>
    <n v="9"/>
    <x v="1"/>
    <s v="토"/>
    <x v="9"/>
    <s v="오후"/>
    <s v="이마트 버스정류소 옆"/>
    <e v="#VALUE!"/>
    <n v="0"/>
    <b v="0"/>
    <n v="0"/>
    <b v="0"/>
    <n v="0"/>
    <n v="0"/>
    <b v="0"/>
    <n v="0"/>
    <s v="2021-01-09 14:16:26"/>
    <s v="이마트 버스정류소 옆"/>
    <s v="일치"/>
    <n v="0"/>
    <n v="16"/>
    <n v="1710.88"/>
    <n v="142.57333333333335"/>
    <n v="142.57333333333335"/>
    <s v="중거리"/>
  </r>
  <r>
    <s v="SPB-39217"/>
    <s v="2021-01-22 23:00:35"/>
    <n v="2021"/>
    <n v="1"/>
    <n v="22"/>
    <x v="3"/>
    <s v="금"/>
    <x v="16"/>
    <s v="밤"/>
    <s v="동대문역사문화공원역 9번출구 앞"/>
    <n v="4"/>
    <n v="4"/>
    <b v="1"/>
    <n v="0"/>
    <b v="0"/>
    <n v="0"/>
    <n v="8"/>
    <b v="1"/>
    <n v="0"/>
    <s v="2021-01-23 00:52:50"/>
    <s v="금호사거리"/>
    <s v="불일치"/>
    <n v="0"/>
    <n v="112"/>
    <n v="15970.47"/>
    <n v="1330.8724999999999"/>
    <n v="800"/>
    <s v="장거리"/>
  </r>
  <r>
    <s v="SPB-52132"/>
    <s v="2021-01-25 06:30:03"/>
    <n v="2021"/>
    <n v="1"/>
    <n v="25"/>
    <x v="5"/>
    <s v="월"/>
    <x v="17"/>
    <s v="오전"/>
    <s v="태릉입구역 3번출구"/>
    <n v="5"/>
    <n v="5"/>
    <b v="1"/>
    <n v="0"/>
    <b v="0"/>
    <n v="0"/>
    <n v="0"/>
    <b v="1"/>
    <n v="0"/>
    <s v="2021-01-25 06:44:59"/>
    <s v="신내어울공원 앞"/>
    <s v="불일치"/>
    <n v="0"/>
    <n v="14"/>
    <n v="2383.14"/>
    <n v="198.595"/>
    <n v="198.595"/>
    <s v="중거리"/>
  </r>
  <r>
    <s v="SPB-51622"/>
    <s v="2021-01-15 15:13:03"/>
    <n v="2021"/>
    <n v="1"/>
    <n v="15"/>
    <x v="3"/>
    <s v="금"/>
    <x v="14"/>
    <s v="오후"/>
    <s v="목월공원 앞"/>
    <e v="#VALUE!"/>
    <n v="0"/>
    <b v="0"/>
    <n v="0"/>
    <b v="0"/>
    <n v="0"/>
    <n v="3"/>
    <b v="0"/>
    <n v="0"/>
    <s v="2021-01-15 15:40:02"/>
    <s v="서울역 12번 출구 앞"/>
    <s v="불일치"/>
    <n v="0"/>
    <n v="26"/>
    <n v="3452.41"/>
    <n v="287.70083333333332"/>
    <n v="287.70083333333332"/>
    <s v="장거리"/>
  </r>
  <r>
    <s v="SPB-52028"/>
    <s v="2021-01-04 18:07:47"/>
    <n v="2021"/>
    <n v="1"/>
    <n v="4"/>
    <x v="5"/>
    <s v="월"/>
    <x v="4"/>
    <s v="오후"/>
    <s v="명일파출소"/>
    <e v="#VALUE!"/>
    <n v="0"/>
    <b v="0"/>
    <n v="0"/>
    <b v="0"/>
    <n v="0"/>
    <n v="0"/>
    <b v="0"/>
    <n v="0"/>
    <s v="2021-01-04 18:19:39"/>
    <s v="상일동역 2번출구 앞"/>
    <s v="불일치"/>
    <n v="0"/>
    <n v="11"/>
    <n v="0"/>
    <n v="0"/>
    <n v="0"/>
    <s v="단거리"/>
  </r>
  <r>
    <s v="SPB-53844"/>
    <s v="2021-01-03 16:38:26"/>
    <n v="2021"/>
    <n v="1"/>
    <n v="3"/>
    <x v="2"/>
    <s v="일"/>
    <x v="8"/>
    <s v="오후"/>
    <s v="고척LIGA아파트 앞"/>
    <e v="#VALUE!"/>
    <n v="0"/>
    <b v="0"/>
    <n v="0"/>
    <b v="0"/>
    <n v="0"/>
    <n v="0"/>
    <b v="0"/>
    <n v="0"/>
    <s v="2021-01-03 17:00:29"/>
    <s v="신정네거리역"/>
    <s v="불일치"/>
    <n v="0"/>
    <n v="22"/>
    <n v="0"/>
    <n v="0"/>
    <n v="0"/>
    <s v="단거리"/>
  </r>
  <r>
    <s v="SPB-44206"/>
    <s v="2021-01-24 15:29:03"/>
    <n v="2021"/>
    <n v="1"/>
    <n v="24"/>
    <x v="2"/>
    <s v="일"/>
    <x v="14"/>
    <s v="오후"/>
    <s v="명지대학교 도서관"/>
    <e v="#VALUE!"/>
    <n v="0"/>
    <b v="0"/>
    <n v="0"/>
    <b v="0"/>
    <n v="4"/>
    <n v="0"/>
    <b v="0"/>
    <n v="0"/>
    <s v="2021-01-24 15:47:46"/>
    <s v="평생학습관 앞"/>
    <s v="불일치"/>
    <n v="0"/>
    <n v="18"/>
    <n v="3332.2"/>
    <n v="277.68333333333334"/>
    <n v="277.68333333333334"/>
    <s v="장거리"/>
  </r>
  <r>
    <s v="SPB-36958"/>
    <s v="2021-01-30 13:37:37"/>
    <n v="2021"/>
    <n v="1"/>
    <n v="30"/>
    <x v="1"/>
    <s v="토"/>
    <x v="2"/>
    <s v="오후"/>
    <s v="을지로4가역 1번출구"/>
    <n v="6"/>
    <n v="6"/>
    <b v="1"/>
    <n v="0"/>
    <b v="0"/>
    <n v="0"/>
    <n v="0"/>
    <b v="1"/>
    <n v="0"/>
    <s v="2021-01-30 13:46:39"/>
    <s v="서울사대부속초교 앞"/>
    <s v="불일치"/>
    <n v="0"/>
    <n v="9"/>
    <n v="1406.42"/>
    <n v="117.20166666666667"/>
    <n v="117.20166666666667"/>
    <s v="중거리"/>
  </r>
  <r>
    <s v="SPB-42125"/>
    <s v="2021-01-29 10:28:01"/>
    <n v="2021"/>
    <n v="1"/>
    <n v="29"/>
    <x v="3"/>
    <s v="금"/>
    <x v="19"/>
    <s v="오후"/>
    <s v="으뜸공원"/>
    <e v="#VALUE!"/>
    <n v="0"/>
    <b v="0"/>
    <n v="0"/>
    <b v="0"/>
    <n v="0"/>
    <n v="3"/>
    <b v="0"/>
    <n v="0"/>
    <s v="2021-01-29 10:32:43"/>
    <s v="가로공원공영주차장 1번 출구"/>
    <s v="불일치"/>
    <n v="0"/>
    <n v="4"/>
    <n v="552.05999999999995"/>
    <n v="46.004999999999995"/>
    <n v="46.004999999999995"/>
    <s v="단거리"/>
  </r>
  <r>
    <s v="SPB-50916"/>
    <s v="2021-01-15 18:43:37"/>
    <n v="2021"/>
    <n v="1"/>
    <n v="15"/>
    <x v="3"/>
    <s v="금"/>
    <x v="4"/>
    <s v="오후"/>
    <s v="CBS방송국 앞"/>
    <e v="#VALUE!"/>
    <n v="0"/>
    <b v="0"/>
    <n v="0"/>
    <b v="0"/>
    <n v="0"/>
    <n v="0"/>
    <b v="0"/>
    <n v="0"/>
    <s v="2021-01-15 18:47:21"/>
    <s v="목동트라팰리스 웨스턴에비뉴"/>
    <s v="불일치"/>
    <n v="0"/>
    <n v="3"/>
    <n v="460.41"/>
    <n v="38.3675"/>
    <n v="38.3675"/>
    <s v="단거리"/>
  </r>
  <r>
    <s v="SPB-35642"/>
    <s v="2021-01-06 17:03:35"/>
    <n v="2021"/>
    <n v="1"/>
    <n v="6"/>
    <x v="0"/>
    <s v="수"/>
    <x v="0"/>
    <s v="오후"/>
    <s v="건대입구역 사거리(롯데백화점)"/>
    <n v="5"/>
    <n v="5"/>
    <b v="1"/>
    <n v="0"/>
    <b v="0"/>
    <n v="0"/>
    <n v="0"/>
    <b v="1"/>
    <n v="0"/>
    <s v="2021-01-06 17:55:58"/>
    <s v="잠실역 6번출구"/>
    <s v="불일치"/>
    <n v="0"/>
    <n v="52"/>
    <n v="5690.5"/>
    <n v="474.20833333333331"/>
    <n v="474.20833333333331"/>
    <s v="장거리"/>
  </r>
  <r>
    <s v="SPB-44294"/>
    <s v="2021-01-10 17:07:09"/>
    <n v="2021"/>
    <n v="1"/>
    <n v="10"/>
    <x v="2"/>
    <s v="일"/>
    <x v="0"/>
    <s v="오후"/>
    <s v="선잠단지 앞"/>
    <e v="#VALUE!"/>
    <n v="0"/>
    <b v="0"/>
    <n v="0"/>
    <b v="0"/>
    <n v="0"/>
    <n v="0"/>
    <b v="0"/>
    <n v="0"/>
    <s v="2021-01-10 17:18:55"/>
    <s v="동선고가차도 초입"/>
    <s v="불일치"/>
    <n v="0"/>
    <n v="11"/>
    <n v="0"/>
    <n v="0"/>
    <n v="0"/>
    <s v="단거리"/>
  </r>
  <r>
    <s v="SPB-52632"/>
    <s v="2021-01-09 19:06:57"/>
    <n v="2021"/>
    <n v="1"/>
    <n v="9"/>
    <x v="1"/>
    <s v="토"/>
    <x v="10"/>
    <s v="밤"/>
    <s v="마곡수명산파크 209동 건너편"/>
    <e v="#VALUE!"/>
    <n v="0"/>
    <b v="0"/>
    <n v="0"/>
    <b v="0"/>
    <n v="0"/>
    <n v="0"/>
    <b v="0"/>
    <n v="0"/>
    <s v="2021-01-09 19:17:59"/>
    <s v="마곡나루역 2번 출구"/>
    <s v="불일치"/>
    <n v="0"/>
    <n v="11"/>
    <n v="1328.11"/>
    <n v="110.67583333333333"/>
    <n v="110.67583333333333"/>
    <s v="중거리"/>
  </r>
  <r>
    <s v="SPB-52065"/>
    <s v="2021-01-12 08:02:01"/>
    <n v="2021"/>
    <n v="1"/>
    <n v="12"/>
    <x v="4"/>
    <s v="화"/>
    <x v="20"/>
    <s v="오후"/>
    <s v="역촌파출소"/>
    <n v="1"/>
    <n v="1"/>
    <b v="1"/>
    <n v="0"/>
    <b v="0"/>
    <n v="0"/>
    <n v="0"/>
    <b v="1"/>
    <n v="0"/>
    <s v="2021-01-12 08:11:24"/>
    <s v="응암시장교차로"/>
    <s v="불일치"/>
    <n v="0"/>
    <n v="9"/>
    <n v="1209.1099999999999"/>
    <n v="100.75916666666666"/>
    <n v="100.75916666666666"/>
    <s v="중거리"/>
  </r>
  <r>
    <s v="SPB-51957"/>
    <s v="2021-01-22 21:14:23"/>
    <n v="2021"/>
    <n v="1"/>
    <n v="22"/>
    <x v="3"/>
    <s v="금"/>
    <x v="6"/>
    <s v="밤"/>
    <s v="한양대병원사거리"/>
    <e v="#VALUE!"/>
    <n v="0"/>
    <b v="0"/>
    <n v="0"/>
    <b v="0"/>
    <n v="0"/>
    <n v="0"/>
    <b v="0"/>
    <n v="0"/>
    <s v="2021-01-22 21:25:43"/>
    <s v="마장동 주민센터"/>
    <s v="불일치"/>
    <n v="0"/>
    <n v="11"/>
    <n v="0"/>
    <n v="0"/>
    <n v="0"/>
    <s v="단거리"/>
  </r>
  <r>
    <s v="SPB-53253"/>
    <s v="2021-01-19 10:41:50"/>
    <n v="2021"/>
    <n v="1"/>
    <n v="19"/>
    <x v="4"/>
    <s v="화"/>
    <x v="19"/>
    <s v="오후"/>
    <s v="노량진역 5번출구"/>
    <n v="4"/>
    <n v="4"/>
    <b v="1"/>
    <n v="0"/>
    <b v="0"/>
    <n v="0"/>
    <n v="0"/>
    <b v="1"/>
    <n v="0"/>
    <s v="2021-01-19 11:42:15"/>
    <s v="노량진역 5번출구"/>
    <s v="일치"/>
    <n v="0"/>
    <n v="60"/>
    <n v="7826.13"/>
    <n v="652.17750000000001"/>
    <n v="652.17750000000001"/>
    <s v="장거리"/>
  </r>
  <r>
    <s v="SPB-53780"/>
    <s v="2021-01-31 15:59:45"/>
    <n v="2021"/>
    <n v="1"/>
    <n v="31"/>
    <x v="2"/>
    <s v="일"/>
    <x v="14"/>
    <s v="오후"/>
    <s v="용강동 주민센터 앞"/>
    <e v="#VALUE!"/>
    <n v="0"/>
    <b v="0"/>
    <n v="0"/>
    <b v="0"/>
    <n v="0"/>
    <n v="0"/>
    <b v="0"/>
    <n v="0"/>
    <s v="2021-01-31 16:52:26"/>
    <s v="용강동 주민센터 앞"/>
    <s v="일치"/>
    <n v="0"/>
    <n v="52"/>
    <n v="9674.25"/>
    <n v="806.1875"/>
    <n v="800"/>
    <s v="장거리"/>
  </r>
  <r>
    <s v="SPB-31776"/>
    <s v="2021-01-29 23:06:04"/>
    <n v="2021"/>
    <n v="1"/>
    <n v="29"/>
    <x v="3"/>
    <s v="금"/>
    <x v="16"/>
    <s v="밤"/>
    <s v="청계광장 옆"/>
    <e v="#VALUE!"/>
    <n v="0"/>
    <b v="0"/>
    <n v="0"/>
    <b v="0"/>
    <n v="0"/>
    <n v="0"/>
    <b v="0"/>
    <n v="0"/>
    <s v="2021-01-29 23:10:45"/>
    <s v="대신파이낸스센터"/>
    <s v="불일치"/>
    <n v="0"/>
    <n v="4"/>
    <n v="0"/>
    <n v="0"/>
    <n v="0"/>
    <s v="단거리"/>
  </r>
  <r>
    <s v="SPB-41598"/>
    <s v="2021-01-30 10:04:50"/>
    <n v="2021"/>
    <n v="1"/>
    <n v="30"/>
    <x v="1"/>
    <s v="토"/>
    <x v="19"/>
    <s v="오후"/>
    <s v="장안동위더스빌옆"/>
    <e v="#VALUE!"/>
    <n v="0"/>
    <b v="0"/>
    <n v="0"/>
    <b v="0"/>
    <n v="0"/>
    <n v="0"/>
    <b v="0"/>
    <n v="0"/>
    <s v="2021-01-30 10:08:16"/>
    <s v="장한평역 1번출구 (국민은행앞)"/>
    <s v="불일치"/>
    <n v="0"/>
    <n v="3"/>
    <n v="456.7"/>
    <n v="38.05833333333333"/>
    <n v="38.05833333333333"/>
    <s v="단거리"/>
  </r>
  <r>
    <s v="SPB-50381"/>
    <s v="2021-01-20 20:48:26"/>
    <n v="2021"/>
    <n v="1"/>
    <n v="20"/>
    <x v="0"/>
    <s v="수"/>
    <x v="11"/>
    <s v="밤"/>
    <s v="증미역 3번출구뒤(등촌두산위브센티움오피스텔)"/>
    <n v="3"/>
    <n v="3"/>
    <b v="1"/>
    <n v="0"/>
    <b v="0"/>
    <n v="0"/>
    <n v="0"/>
    <b v="1"/>
    <n v="0"/>
    <s v="2021-01-20 20:55:22"/>
    <s v="등촌역 5번 출구 뒤"/>
    <s v="불일치"/>
    <n v="0"/>
    <n v="6"/>
    <n v="940.95"/>
    <n v="78.412500000000009"/>
    <n v="78.412500000000009"/>
    <s v="단거리"/>
  </r>
  <r>
    <s v="SPB-42988"/>
    <s v="2021-01-22 17:06:24"/>
    <n v="2021"/>
    <n v="1"/>
    <n v="22"/>
    <x v="3"/>
    <s v="금"/>
    <x v="0"/>
    <s v="오후"/>
    <s v="서울남부터미널 대합실 입구"/>
    <e v="#VALUE!"/>
    <n v="0"/>
    <b v="0"/>
    <n v="0"/>
    <b v="0"/>
    <n v="0"/>
    <n v="0"/>
    <b v="0"/>
    <n v="0"/>
    <s v="2021-01-22 18:49:49"/>
    <s v="효성인텔리안 앞"/>
    <s v="불일치"/>
    <n v="0"/>
    <n v="103"/>
    <n v="26365.78"/>
    <n v="2197.1483333333331"/>
    <n v="800"/>
    <s v="장거리"/>
  </r>
  <r>
    <s v="SPB-30444"/>
    <s v="2021-01-24 14:52:32"/>
    <n v="2021"/>
    <n v="1"/>
    <n v="24"/>
    <x v="2"/>
    <s v="일"/>
    <x v="9"/>
    <s v="오후"/>
    <s v="여의도 순복음교회"/>
    <e v="#VALUE!"/>
    <n v="0"/>
    <b v="0"/>
    <n v="0"/>
    <b v="0"/>
    <n v="0"/>
    <n v="0"/>
    <b v="0"/>
    <n v="0"/>
    <s v="2021-01-24 16:47:20"/>
    <s v="KBS 연구동 건너편"/>
    <s v="불일치"/>
    <n v="0"/>
    <n v="114"/>
    <n v="7810.89"/>
    <n v="650.90750000000003"/>
    <n v="650.90750000000003"/>
    <s v="장거리"/>
  </r>
  <r>
    <s v="SPB-38429"/>
    <s v="2021-01-10 01:50:46"/>
    <n v="2021"/>
    <n v="1"/>
    <n v="10"/>
    <x v="2"/>
    <s v="일"/>
    <x v="18"/>
    <s v="오전"/>
    <s v="목동역5번출구 교통정보센터 앞"/>
    <n v="3"/>
    <n v="3"/>
    <b v="1"/>
    <n v="0"/>
    <b v="0"/>
    <n v="0"/>
    <n v="0"/>
    <b v="1"/>
    <n v="0"/>
    <s v="2021-01-10 02:02:19"/>
    <s v="목동5단지아파트 534동"/>
    <s v="불일치"/>
    <n v="0"/>
    <n v="11"/>
    <n v="1919.93"/>
    <n v="159.99416666666667"/>
    <n v="159.99416666666667"/>
    <s v="중거리"/>
  </r>
  <r>
    <s v="SPB-44274"/>
    <s v="2021-01-29 15:39:48"/>
    <n v="2021"/>
    <n v="1"/>
    <n v="29"/>
    <x v="3"/>
    <s v="금"/>
    <x v="14"/>
    <s v="오후"/>
    <s v="극동늘푸른아파트"/>
    <e v="#VALUE!"/>
    <n v="0"/>
    <b v="0"/>
    <n v="0"/>
    <b v="0"/>
    <n v="0"/>
    <n v="0"/>
    <b v="0"/>
    <n v="0"/>
    <s v="2021-01-29 15:50:01"/>
    <s v="중화동 우리은행 앞"/>
    <s v="불일치"/>
    <n v="0"/>
    <n v="10"/>
    <n v="1099.49"/>
    <n v="91.624166666666667"/>
    <n v="91.624166666666667"/>
    <s v="중거리"/>
  </r>
  <r>
    <s v="SPB-52252"/>
    <s v="2021-01-06 08:34:01"/>
    <n v="2021"/>
    <n v="1"/>
    <n v="6"/>
    <x v="0"/>
    <s v="수"/>
    <x v="20"/>
    <s v="오후"/>
    <s v="신도림역 1번 출구 앞"/>
    <n v="4"/>
    <n v="4"/>
    <b v="1"/>
    <n v="0"/>
    <b v="0"/>
    <n v="0"/>
    <n v="0"/>
    <b v="1"/>
    <n v="0"/>
    <s v="2021-01-06 08:43:27"/>
    <s v="영문초등학교 사거리"/>
    <s v="불일치"/>
    <n v="0"/>
    <n v="9"/>
    <n v="1312.19"/>
    <n v="109.34916666666668"/>
    <n v="109.34916666666668"/>
    <s v="중거리"/>
  </r>
  <r>
    <s v="SPB-31953"/>
    <s v="2021-01-04 16:56:05"/>
    <n v="2021"/>
    <n v="1"/>
    <n v="4"/>
    <x v="5"/>
    <s v="월"/>
    <x v="8"/>
    <s v="오후"/>
    <s v="을지로입구역 4번출구 앞"/>
    <n v="6"/>
    <n v="6"/>
    <b v="1"/>
    <n v="0"/>
    <b v="0"/>
    <n v="0"/>
    <n v="0"/>
    <b v="1"/>
    <n v="0"/>
    <s v="2021-01-04 17:36:13"/>
    <s v="롯데호텔"/>
    <s v="불일치"/>
    <n v="0"/>
    <n v="40"/>
    <n v="1921.33"/>
    <n v="160.11083333333332"/>
    <n v="160.11083333333332"/>
    <s v="중거리"/>
  </r>
  <r>
    <s v="SPB-52451"/>
    <s v="2021-01-26 17:56:46"/>
    <n v="2021"/>
    <n v="1"/>
    <n v="26"/>
    <x v="4"/>
    <s v="화"/>
    <x v="0"/>
    <s v="오후"/>
    <s v="시립동부병원 앞 사거리"/>
    <e v="#VALUE!"/>
    <n v="0"/>
    <b v="0"/>
    <n v="0"/>
    <b v="0"/>
    <n v="0"/>
    <n v="0"/>
    <b v="0"/>
    <n v="0"/>
    <s v="2021-01-26 18:02:21"/>
    <s v="용두동 사거리"/>
    <s v="불일치"/>
    <n v="0"/>
    <n v="5"/>
    <n v="444.78"/>
    <n v="37.064999999999998"/>
    <n v="37.064999999999998"/>
    <s v="단거리"/>
  </r>
  <r>
    <s v="SPB-50432"/>
    <s v="2021-01-11 13:00:04"/>
    <n v="2021"/>
    <n v="1"/>
    <n v="11"/>
    <x v="5"/>
    <s v="월"/>
    <x v="2"/>
    <s v="오후"/>
    <s v="마장역 4번출구"/>
    <n v="3"/>
    <n v="3"/>
    <b v="1"/>
    <n v="0"/>
    <b v="0"/>
    <n v="0"/>
    <n v="0"/>
    <b v="1"/>
    <n v="0"/>
    <s v="2021-01-11 13:02:18"/>
    <s v="마장동 주민센터"/>
    <s v="불일치"/>
    <n v="0"/>
    <n v="2"/>
    <n v="230.03"/>
    <n v="19.169166666666666"/>
    <n v="19.169166666666666"/>
    <s v="단거리"/>
  </r>
  <r>
    <s v="SPB-33404"/>
    <s v="2021-01-11 09:25:30"/>
    <n v="2021"/>
    <n v="1"/>
    <n v="11"/>
    <x v="5"/>
    <s v="월"/>
    <x v="13"/>
    <s v="오후"/>
    <s v="김포공항입구 교차로"/>
    <e v="#VALUE!"/>
    <n v="0"/>
    <b v="0"/>
    <n v="0"/>
    <b v="0"/>
    <n v="0"/>
    <n v="0"/>
    <b v="0"/>
    <n v="0"/>
    <s v="2021-01-11 09:28:30"/>
    <s v="송정역 1번출구"/>
    <s v="불일치"/>
    <n v="0"/>
    <n v="3"/>
    <n v="230.04"/>
    <n v="19.169999999999998"/>
    <n v="19.169999999999998"/>
    <s v="단거리"/>
  </r>
  <r>
    <s v="SPB-24022"/>
    <s v="2021-01-22 18:58:25"/>
    <n v="2021"/>
    <n v="1"/>
    <n v="22"/>
    <x v="3"/>
    <s v="금"/>
    <x v="4"/>
    <s v="오후"/>
    <s v="중앙대학교 정문"/>
    <e v="#VALUE!"/>
    <n v="0"/>
    <b v="0"/>
    <n v="0"/>
    <b v="0"/>
    <n v="4"/>
    <n v="0"/>
    <b v="0"/>
    <n v="10"/>
    <s v="2021-01-22 20:14:30"/>
    <s v="신동아아파트"/>
    <s v="불일치"/>
    <n v="1"/>
    <n v="76"/>
    <n v="0"/>
    <n v="0"/>
    <n v="0"/>
    <s v="단거리"/>
  </r>
  <r>
    <s v="SPB-51690"/>
    <s v="2021-01-31 23:34:42"/>
    <n v="2021"/>
    <n v="1"/>
    <n v="31"/>
    <x v="2"/>
    <s v="일"/>
    <x v="16"/>
    <s v="밤"/>
    <s v="오금공원사거리2"/>
    <e v="#VALUE!"/>
    <n v="0"/>
    <b v="0"/>
    <n v="0"/>
    <b v="0"/>
    <n v="0"/>
    <n v="3"/>
    <b v="0"/>
    <n v="0"/>
    <s v="2021-01-31 23:43:26"/>
    <s v="가락시장역 3번 출구"/>
    <s v="불일치"/>
    <n v="0"/>
    <n v="8"/>
    <n v="1937.84"/>
    <n v="161.48666666666665"/>
    <n v="161.48666666666665"/>
    <s v="중거리"/>
  </r>
  <r>
    <s v="SPB-80450"/>
    <s v="2021-01-17 13:08:56"/>
    <n v="2021"/>
    <n v="1"/>
    <n v="17"/>
    <x v="2"/>
    <s v="일"/>
    <x v="2"/>
    <s v="오후"/>
    <s v="올림픽공원역 3번출구"/>
    <n v="6"/>
    <n v="6"/>
    <b v="1"/>
    <n v="0"/>
    <b v="0"/>
    <n v="0"/>
    <n v="4"/>
    <b v="1"/>
    <n v="99"/>
    <s v="2021-01-17 14:04:56"/>
    <s v="올림픽공원역 3번출구"/>
    <s v="일치"/>
    <n v="99"/>
    <n v="56"/>
    <n v="2190"/>
    <n v="182.5"/>
    <n v="182.5"/>
    <s v="중거리"/>
  </r>
  <r>
    <s v="SPB-52067"/>
    <s v="2021-01-22 15:36:00"/>
    <n v="2021"/>
    <n v="1"/>
    <n v="22"/>
    <x v="3"/>
    <s v="금"/>
    <x v="14"/>
    <s v="오후"/>
    <s v="답십리초등학교 앞(현대시장 옆)"/>
    <e v="#VALUE!"/>
    <n v="0"/>
    <b v="0"/>
    <n v="0"/>
    <b v="0"/>
    <n v="6"/>
    <n v="0"/>
    <b v="0"/>
    <n v="0"/>
    <s v="2021-01-22 16:15:09"/>
    <s v="신당역 10번 출구"/>
    <s v="불일치"/>
    <n v="0"/>
    <n v="39"/>
    <n v="5626.48"/>
    <n v="468.87333333333328"/>
    <n v="468.87333333333328"/>
    <s v="장거리"/>
  </r>
  <r>
    <s v="SPB-51640"/>
    <s v="2021-01-02 13:56:39"/>
    <n v="2021"/>
    <n v="1"/>
    <n v="2"/>
    <x v="1"/>
    <s v="토"/>
    <x v="2"/>
    <s v="오후"/>
    <s v="능골근린공원"/>
    <e v="#VALUE!"/>
    <n v="0"/>
    <b v="0"/>
    <n v="0"/>
    <b v="0"/>
    <n v="0"/>
    <n v="5"/>
    <b v="0"/>
    <n v="0"/>
    <s v="2021-01-02 14:00:20"/>
    <s v="한국종합기술사옥 앞"/>
    <s v="불일치"/>
    <n v="0"/>
    <n v="3"/>
    <n v="0"/>
    <n v="0"/>
    <n v="0"/>
    <s v="단거리"/>
  </r>
  <r>
    <s v="SPB-37851"/>
    <s v="2021-01-23 18:31:47"/>
    <n v="2021"/>
    <n v="1"/>
    <n v="23"/>
    <x v="1"/>
    <s v="토"/>
    <x v="4"/>
    <s v="오후"/>
    <s v="아차산 휴먼시아 아파트 옆"/>
    <e v="#VALUE!"/>
    <n v="0"/>
    <b v="0"/>
    <n v="0"/>
    <b v="0"/>
    <n v="0"/>
    <n v="0"/>
    <b v="0"/>
    <n v="0"/>
    <s v="2021-01-23 20:27:37"/>
    <s v="보문4교 인근"/>
    <s v="불일치"/>
    <n v="0"/>
    <n v="115"/>
    <n v="12135.31"/>
    <n v="1011.2758333333333"/>
    <n v="800"/>
    <s v="장거리"/>
  </r>
  <r>
    <s v="SPB-32295"/>
    <s v="2021-01-15 10:28:10"/>
    <n v="2021"/>
    <n v="1"/>
    <n v="15"/>
    <x v="3"/>
    <s v="금"/>
    <x v="19"/>
    <s v="오후"/>
    <s v="볏골공원"/>
    <e v="#VALUE!"/>
    <n v="0"/>
    <b v="0"/>
    <n v="0"/>
    <b v="0"/>
    <n v="0"/>
    <n v="3"/>
    <b v="0"/>
    <n v="0"/>
    <s v="2021-01-15 10:57:44"/>
    <s v="마곡엠밸리 15단지(1502동) 건너편"/>
    <s v="불일치"/>
    <n v="0"/>
    <n v="29"/>
    <n v="3264.31"/>
    <n v="272.02583333333331"/>
    <n v="272.02583333333331"/>
    <s v="장거리"/>
  </r>
  <r>
    <s v="SPB-33034"/>
    <s v="2021-01-14 09:07:04"/>
    <n v="2021"/>
    <n v="1"/>
    <n v="14"/>
    <x v="6"/>
    <s v="목"/>
    <x v="13"/>
    <s v="오후"/>
    <s v="신도림역 1번 출구 앞"/>
    <n v="4"/>
    <n v="4"/>
    <b v="1"/>
    <n v="0"/>
    <b v="0"/>
    <n v="0"/>
    <n v="0"/>
    <b v="1"/>
    <n v="0"/>
    <s v="2021-01-14 09:13:39"/>
    <s v="근로자회관 사거리"/>
    <s v="불일치"/>
    <n v="0"/>
    <n v="6"/>
    <n v="994.63"/>
    <n v="82.885833333333338"/>
    <n v="82.885833333333338"/>
    <s v="단거리"/>
  </r>
  <r>
    <s v="SPB-52057"/>
    <s v="2021-01-19 07:14:18"/>
    <n v="2021"/>
    <n v="1"/>
    <n v="19"/>
    <x v="4"/>
    <s v="화"/>
    <x v="15"/>
    <s v="오전"/>
    <s v="강동구청 앞"/>
    <e v="#VALUE!"/>
    <n v="0"/>
    <b v="0"/>
    <n v="0"/>
    <b v="0"/>
    <n v="0"/>
    <n v="0"/>
    <b v="0"/>
    <n v="0"/>
    <s v="2021-01-19 07:59:41"/>
    <s v="강동구청 앞"/>
    <s v="일치"/>
    <n v="0"/>
    <n v="45"/>
    <n v="2016.5"/>
    <n v="168.04166666666666"/>
    <n v="168.04166666666666"/>
    <s v="중거리"/>
  </r>
  <r>
    <s v="SPB-34417"/>
    <s v="2021-01-09 22:35:15"/>
    <n v="2021"/>
    <n v="1"/>
    <n v="9"/>
    <x v="1"/>
    <s v="토"/>
    <x v="7"/>
    <s v="밤"/>
    <s v="신도림테크노근린공원"/>
    <e v="#VALUE!"/>
    <n v="0"/>
    <b v="0"/>
    <n v="0"/>
    <b v="0"/>
    <n v="0"/>
    <n v="9"/>
    <b v="0"/>
    <n v="0"/>
    <s v="2021-01-09 22:56:58"/>
    <s v="신도림테크노근린공원"/>
    <s v="일치"/>
    <n v="0"/>
    <n v="21"/>
    <n v="1944.98"/>
    <n v="162.08166666666668"/>
    <n v="162.08166666666668"/>
    <s v="중거리"/>
  </r>
  <r>
    <s v="SPB-37351"/>
    <s v="2021-01-15 08:50:12"/>
    <n v="2021"/>
    <n v="1"/>
    <n v="15"/>
    <x v="3"/>
    <s v="금"/>
    <x v="20"/>
    <s v="오후"/>
    <s v="강월초교입구 사거리"/>
    <e v="#VALUE!"/>
    <n v="0"/>
    <b v="0"/>
    <n v="0"/>
    <b v="0"/>
    <n v="0"/>
    <n v="0"/>
    <b v="0"/>
    <n v="0"/>
    <s v="2021-01-15 09:13:04"/>
    <s v="오목교역 3번출구"/>
    <s v="불일치"/>
    <n v="0"/>
    <n v="22"/>
    <n v="3457.41"/>
    <n v="288.11750000000001"/>
    <n v="288.11750000000001"/>
    <s v="장거리"/>
  </r>
  <r>
    <s v="SPB-32185"/>
    <s v="2021-01-08 08:42:01"/>
    <n v="2021"/>
    <n v="1"/>
    <n v="8"/>
    <x v="3"/>
    <s v="금"/>
    <x v="20"/>
    <s v="오후"/>
    <s v="여의도역 1번출구 옆"/>
    <n v="4"/>
    <n v="4"/>
    <b v="1"/>
    <n v="0"/>
    <b v="0"/>
    <n v="0"/>
    <n v="0"/>
    <b v="1"/>
    <n v="0"/>
    <s v="2021-01-08 08:45:45"/>
    <s v="IFC몰"/>
    <s v="불일치"/>
    <n v="0"/>
    <n v="3"/>
    <n v="589.86"/>
    <n v="49.155000000000001"/>
    <n v="49.155000000000001"/>
    <s v="단거리"/>
  </r>
  <r>
    <s v="SPB-50781"/>
    <s v="2021-01-31 19:09:11"/>
    <n v="2021"/>
    <n v="1"/>
    <n v="31"/>
    <x v="2"/>
    <s v="일"/>
    <x v="10"/>
    <s v="밤"/>
    <s v="상일동역 2번출구 앞"/>
    <n v="4"/>
    <n v="4"/>
    <b v="1"/>
    <n v="0"/>
    <b v="0"/>
    <n v="0"/>
    <n v="0"/>
    <b v="1"/>
    <n v="0"/>
    <s v="2021-01-31 19:12:31"/>
    <s v="상일동역 2번출구 앞"/>
    <s v="일치"/>
    <n v="0"/>
    <n v="3"/>
    <n v="0"/>
    <n v="0"/>
    <n v="0"/>
    <s v="단거리"/>
  </r>
  <r>
    <s v="SPB-54078"/>
    <s v="2021-01-24 11:58:39"/>
    <n v="2021"/>
    <n v="1"/>
    <n v="24"/>
    <x v="2"/>
    <s v="일"/>
    <x v="1"/>
    <s v="오후"/>
    <s v="서울방이동 고분군"/>
    <e v="#VALUE!"/>
    <n v="0"/>
    <b v="0"/>
    <n v="0"/>
    <b v="0"/>
    <n v="0"/>
    <n v="0"/>
    <b v="0"/>
    <n v="0"/>
    <s v="2021-01-24 12:12:01"/>
    <s v="송파소방서 (방이119안전센터)"/>
    <s v="불일치"/>
    <n v="0"/>
    <n v="13"/>
    <n v="2861.1"/>
    <n v="238.42499999999998"/>
    <n v="238.42499999999998"/>
    <s v="중거리"/>
  </r>
  <r>
    <s v="SPB-53056"/>
    <s v="2021-01-30 13:34:08"/>
    <n v="2021"/>
    <n v="1"/>
    <n v="30"/>
    <x v="1"/>
    <s v="토"/>
    <x v="2"/>
    <s v="오후"/>
    <s v="혜화역 1번출구"/>
    <n v="3"/>
    <n v="3"/>
    <b v="1"/>
    <n v="0"/>
    <b v="0"/>
    <n v="0"/>
    <n v="0"/>
    <b v="1"/>
    <n v="0"/>
    <s v="2021-01-30 14:08:09"/>
    <s v="혜화동 로터리"/>
    <s v="불일치"/>
    <n v="0"/>
    <n v="34"/>
    <n v="3381.51"/>
    <n v="281.79250000000002"/>
    <n v="281.79250000000002"/>
    <s v="장거리"/>
  </r>
  <r>
    <s v="SPB-34197"/>
    <s v="2021-01-24 16:50:52"/>
    <n v="2021"/>
    <n v="1"/>
    <n v="24"/>
    <x v="2"/>
    <s v="일"/>
    <x v="8"/>
    <s v="오후"/>
    <s v="CBS방송국 앞"/>
    <e v="#VALUE!"/>
    <n v="0"/>
    <b v="0"/>
    <n v="0"/>
    <b v="0"/>
    <n v="0"/>
    <n v="0"/>
    <b v="0"/>
    <n v="0"/>
    <s v="2021-01-24 17:04:08"/>
    <s v="영도초등학교"/>
    <s v="불일치"/>
    <n v="0"/>
    <n v="13"/>
    <n v="1396.49"/>
    <n v="116.37416666666667"/>
    <n v="116.37416666666667"/>
    <s v="중거리"/>
  </r>
  <r>
    <s v="SPB-50216"/>
    <s v="2021-01-22 12:34:51"/>
    <n v="2021"/>
    <n v="1"/>
    <n v="22"/>
    <x v="3"/>
    <s v="금"/>
    <x v="5"/>
    <s v="오후"/>
    <s v="마포구청 앞"/>
    <e v="#VALUE!"/>
    <n v="0"/>
    <b v="0"/>
    <n v="0"/>
    <b v="0"/>
    <n v="0"/>
    <n v="0"/>
    <b v="0"/>
    <n v="0"/>
    <s v="2021-01-22 12:43:49"/>
    <s v="DMC역 9번출구 앞"/>
    <s v="불일치"/>
    <n v="0"/>
    <n v="8"/>
    <n v="1392.46"/>
    <n v="116.03833333333334"/>
    <n v="116.03833333333334"/>
    <s v="중거리"/>
  </r>
  <r>
    <s v="SPB-31633"/>
    <s v="2021-01-31 00:00:38"/>
    <n v="2021"/>
    <n v="1"/>
    <n v="31"/>
    <x v="2"/>
    <s v="일"/>
    <x v="12"/>
    <s v="오전"/>
    <s v="서울신성초등학교"/>
    <e v="#VALUE!"/>
    <n v="0"/>
    <b v="0"/>
    <n v="0"/>
    <b v="0"/>
    <n v="7"/>
    <n v="0"/>
    <b v="0"/>
    <n v="0"/>
    <s v="2021-01-31 00:55:20"/>
    <s v="서울신성초등학교"/>
    <s v="일치"/>
    <n v="0"/>
    <n v="54"/>
    <n v="6980.85"/>
    <n v="581.73750000000007"/>
    <n v="581.73750000000007"/>
    <s v="장거리"/>
  </r>
  <r>
    <s v="SPB-32003"/>
    <s v="2021-01-14 18:38:18"/>
    <n v="2021"/>
    <n v="1"/>
    <n v="14"/>
    <x v="6"/>
    <s v="목"/>
    <x v="4"/>
    <s v="오후"/>
    <s v="명지대학교 도서관"/>
    <e v="#VALUE!"/>
    <n v="0"/>
    <b v="0"/>
    <n v="0"/>
    <b v="0"/>
    <n v="4"/>
    <n v="0"/>
    <b v="0"/>
    <n v="0"/>
    <s v="2021-01-14 19:01:40"/>
    <s v="새절역 2번출구"/>
    <s v="불일치"/>
    <n v="0"/>
    <n v="23"/>
    <n v="1214.4000000000001"/>
    <n v="101.2"/>
    <n v="101.2"/>
    <s v="중거리"/>
  </r>
  <r>
    <s v="SPB-39219"/>
    <s v="2021-01-22 19:12:18"/>
    <n v="2021"/>
    <n v="1"/>
    <n v="22"/>
    <x v="3"/>
    <s v="금"/>
    <x v="10"/>
    <s v="밤"/>
    <s v="구로디지털단지역 앞"/>
    <n v="8"/>
    <n v="8"/>
    <b v="1"/>
    <n v="0"/>
    <b v="0"/>
    <n v="0"/>
    <n v="0"/>
    <b v="1"/>
    <n v="0"/>
    <s v="2021-01-22 19:51:52"/>
    <s v="신동아아파트"/>
    <s v="불일치"/>
    <n v="0"/>
    <n v="39"/>
    <n v="4071.55"/>
    <n v="339.29583333333335"/>
    <n v="339.29583333333335"/>
    <s v="장거리"/>
  </r>
  <r>
    <s v="SPB-51981"/>
    <s v="2021-01-04 21:42:52"/>
    <n v="2021"/>
    <n v="1"/>
    <n v="4"/>
    <x v="5"/>
    <s v="월"/>
    <x v="6"/>
    <s v="밤"/>
    <s v="한내근린공원 남측"/>
    <e v="#VALUE!"/>
    <n v="0"/>
    <b v="0"/>
    <n v="0"/>
    <b v="0"/>
    <n v="0"/>
    <n v="5"/>
    <b v="0"/>
    <n v="0"/>
    <s v="2021-01-04 21:56:24"/>
    <s v="한국전력공사(동대문 중랑지사)"/>
    <s v="불일치"/>
    <n v="0"/>
    <n v="13"/>
    <n v="0"/>
    <n v="0"/>
    <n v="0"/>
    <s v="단거리"/>
  </r>
  <r>
    <s v="SPB-33485"/>
    <s v="2021-01-10 17:40:48"/>
    <n v="2021"/>
    <n v="1"/>
    <n v="10"/>
    <x v="2"/>
    <s v="일"/>
    <x v="0"/>
    <s v="오후"/>
    <s v="KT플라자 영등포점"/>
    <e v="#VALUE!"/>
    <n v="0"/>
    <b v="0"/>
    <n v="0"/>
    <b v="0"/>
    <n v="0"/>
    <n v="0"/>
    <b v="0"/>
    <n v="0"/>
    <s v="2021-01-10 17:46:15"/>
    <s v="아크로타워 스퀘어(영등포시장)"/>
    <s v="불일치"/>
    <n v="0"/>
    <n v="5"/>
    <n v="651.88"/>
    <n v="54.323333333333331"/>
    <n v="54.323333333333331"/>
    <s v="단거리"/>
  </r>
  <r>
    <s v="SPB-40204"/>
    <s v="2021-01-25 13:18:34"/>
    <n v="2021"/>
    <n v="1"/>
    <n v="25"/>
    <x v="5"/>
    <s v="월"/>
    <x v="2"/>
    <s v="오후"/>
    <s v="석촌고분역 4번출구"/>
    <n v="5"/>
    <n v="5"/>
    <b v="1"/>
    <n v="0"/>
    <b v="0"/>
    <n v="0"/>
    <n v="0"/>
    <b v="1"/>
    <n v="0"/>
    <s v="2021-01-25 14:03:06"/>
    <s v="풍납동 아이파크 107동 앞"/>
    <s v="불일치"/>
    <n v="0"/>
    <n v="44"/>
    <n v="4078.44"/>
    <n v="339.87"/>
    <n v="339.87"/>
    <s v="장거리"/>
  </r>
  <r>
    <s v="SPB-52443"/>
    <s v="2021-01-23 18:11:35"/>
    <n v="2021"/>
    <n v="1"/>
    <n v="23"/>
    <x v="1"/>
    <s v="토"/>
    <x v="4"/>
    <s v="오후"/>
    <s v="구의역 리버비스타 오피스텔"/>
    <n v="3"/>
    <n v="3"/>
    <b v="1"/>
    <n v="0"/>
    <b v="0"/>
    <n v="0"/>
    <n v="0"/>
    <b v="1"/>
    <n v="0"/>
    <s v="2021-01-23 18:42:02"/>
    <s v="성수2가1동 공영주차장 인근"/>
    <s v="불일치"/>
    <n v="0"/>
    <n v="30"/>
    <n v="4586.82"/>
    <n v="382.23499999999996"/>
    <n v="382.23499999999996"/>
    <s v="장거리"/>
  </r>
  <r>
    <s v="SPB-38404"/>
    <s v="2021-01-21 17:28:51"/>
    <n v="2021"/>
    <n v="1"/>
    <n v="21"/>
    <x v="6"/>
    <s v="목"/>
    <x v="0"/>
    <s v="오후"/>
    <s v="원일교회"/>
    <e v="#VALUE!"/>
    <n v="0"/>
    <b v="0"/>
    <n v="0"/>
    <b v="0"/>
    <n v="0"/>
    <n v="0"/>
    <b v="0"/>
    <n v="0"/>
    <s v="2021-01-21 17:52:49"/>
    <s v="한양대후문역 부근"/>
    <s v="불일치"/>
    <n v="0"/>
    <n v="23"/>
    <n v="4589.3999999999996"/>
    <n v="382.45"/>
    <n v="382.45"/>
    <s v="장거리"/>
  </r>
  <r>
    <s v="SPB-51544"/>
    <s v="2021-01-08 12:52:29"/>
    <n v="2021"/>
    <n v="1"/>
    <n v="8"/>
    <x v="3"/>
    <s v="금"/>
    <x v="5"/>
    <s v="오후"/>
    <s v="보문2교"/>
    <e v="#VALUE!"/>
    <n v="0"/>
    <b v="0"/>
    <n v="0"/>
    <b v="0"/>
    <n v="0"/>
    <n v="0"/>
    <b v="0"/>
    <n v="0"/>
    <s v="2021-01-08 12:59:31"/>
    <s v="대광고등학교"/>
    <s v="불일치"/>
    <n v="0"/>
    <n v="7"/>
    <n v="1237.6400000000001"/>
    <n v="103.13666666666667"/>
    <n v="103.13666666666667"/>
    <s v="중거리"/>
  </r>
  <r>
    <s v="SPB-50946"/>
    <s v="2021-01-02 13:40:21"/>
    <n v="2021"/>
    <n v="1"/>
    <n v="2"/>
    <x v="1"/>
    <s v="토"/>
    <x v="2"/>
    <s v="오후"/>
    <s v="하계2동 공항버스정류장 옆"/>
    <e v="#VALUE!"/>
    <n v="0"/>
    <b v="0"/>
    <n v="10"/>
    <b v="1"/>
    <n v="0"/>
    <n v="0"/>
    <b v="1"/>
    <n v="0"/>
    <s v="2021-01-02 13:50:39"/>
    <s v="중계역 3번출구"/>
    <s v="불일치"/>
    <n v="0"/>
    <n v="10"/>
    <n v="0"/>
    <n v="0"/>
    <n v="0"/>
    <s v="단거리"/>
  </r>
  <r>
    <s v="SPB-43528"/>
    <s v="2021-01-04 05:09:04"/>
    <n v="2021"/>
    <n v="1"/>
    <n v="4"/>
    <x v="5"/>
    <s v="월"/>
    <x v="22"/>
    <s v="오전"/>
    <s v="해담는다리"/>
    <e v="#VALUE!"/>
    <n v="0"/>
    <b v="0"/>
    <n v="0"/>
    <b v="0"/>
    <n v="0"/>
    <n v="0"/>
    <b v="0"/>
    <n v="0"/>
    <s v="2021-01-04 05:14:38"/>
    <s v="DMC역 2번출구 옆"/>
    <s v="불일치"/>
    <n v="0"/>
    <n v="5"/>
    <n v="492.16"/>
    <n v="41.013333333333335"/>
    <n v="41.013333333333335"/>
    <s v="단거리"/>
  </r>
  <r>
    <s v="SPB-52245"/>
    <s v="2021-01-29 07:48:56"/>
    <n v="2021"/>
    <n v="1"/>
    <n v="29"/>
    <x v="3"/>
    <s v="금"/>
    <x v="15"/>
    <s v="오전"/>
    <s v="증산3교 앞"/>
    <e v="#VALUE!"/>
    <n v="0"/>
    <b v="0"/>
    <n v="0"/>
    <b v="0"/>
    <n v="0"/>
    <n v="0"/>
    <b v="0"/>
    <n v="0"/>
    <s v="2021-01-29 08:18:45"/>
    <s v="등촌2파출소"/>
    <s v="불일치"/>
    <n v="0"/>
    <n v="29"/>
    <n v="7052.22"/>
    <n v="587.68500000000006"/>
    <n v="587.68500000000006"/>
    <s v="장거리"/>
  </r>
  <r>
    <s v="SPB-42379"/>
    <s v="2021-01-14 18:59:56"/>
    <n v="2021"/>
    <n v="1"/>
    <n v="14"/>
    <x v="6"/>
    <s v="목"/>
    <x v="4"/>
    <s v="오후"/>
    <s v="가양역 8번출구"/>
    <n v="3"/>
    <n v="3"/>
    <b v="1"/>
    <n v="0"/>
    <b v="0"/>
    <n v="0"/>
    <n v="0"/>
    <b v="1"/>
    <n v="0"/>
    <s v="2021-01-14 19:42:41"/>
    <s v="가양역 8번출구"/>
    <s v="일치"/>
    <n v="0"/>
    <n v="42"/>
    <n v="2198.15"/>
    <n v="183.17916666666667"/>
    <n v="183.17916666666667"/>
    <s v="중거리"/>
  </r>
  <r>
    <s v="SPB-40339"/>
    <s v="2021-01-30 12:18:10"/>
    <n v="2021"/>
    <n v="1"/>
    <n v="30"/>
    <x v="1"/>
    <s v="토"/>
    <x v="5"/>
    <s v="오후"/>
    <s v="신도봉사거리 버스정류장"/>
    <e v="#VALUE!"/>
    <n v="0"/>
    <b v="0"/>
    <n v="10"/>
    <b v="1"/>
    <n v="0"/>
    <n v="0"/>
    <b v="1"/>
    <n v="0"/>
    <s v="2021-01-30 12:31:01"/>
    <s v="도봉운전면허시험장"/>
    <s v="불일치"/>
    <n v="0"/>
    <n v="12"/>
    <n v="2074.0300000000002"/>
    <n v="172.83583333333334"/>
    <n v="172.83583333333334"/>
    <s v="중거리"/>
  </r>
  <r>
    <s v="SPB-31578"/>
    <s v="2021-01-05 08:22:59"/>
    <n v="2021"/>
    <n v="1"/>
    <n v="5"/>
    <x v="4"/>
    <s v="화"/>
    <x v="20"/>
    <s v="오후"/>
    <s v="공덕역 2번출구"/>
    <n v="3"/>
    <n v="3"/>
    <b v="1"/>
    <n v="0"/>
    <b v="0"/>
    <n v="0"/>
    <n v="0"/>
    <b v="1"/>
    <n v="0"/>
    <s v="2021-01-05 08:53:28"/>
    <s v="시청역(2호선) 9번출구 뒤"/>
    <s v="불일치"/>
    <n v="0"/>
    <n v="30"/>
    <n v="4372.01"/>
    <n v="364.3341666666667"/>
    <n v="364.3341666666667"/>
    <s v="장거리"/>
  </r>
  <r>
    <s v="SPB-52142"/>
    <s v="2021-01-31 13:10:56"/>
    <n v="2021"/>
    <n v="1"/>
    <n v="31"/>
    <x v="2"/>
    <s v="일"/>
    <x v="2"/>
    <s v="오후"/>
    <s v="신정이펜하우스 1단지아파트 입구 사거리"/>
    <e v="#VALUE!"/>
    <n v="0"/>
    <b v="0"/>
    <n v="0"/>
    <b v="0"/>
    <n v="0"/>
    <n v="0"/>
    <b v="0"/>
    <n v="0"/>
    <s v="2021-01-31 13:17:15"/>
    <s v="오솔길공원"/>
    <s v="불일치"/>
    <n v="0"/>
    <n v="6"/>
    <n v="1451.28"/>
    <n v="120.94"/>
    <n v="120.94"/>
    <s v="중거리"/>
  </r>
  <r>
    <s v="SPB-54104"/>
    <s v="2021-01-05 19:36:04"/>
    <n v="2021"/>
    <n v="1"/>
    <n v="5"/>
    <x v="4"/>
    <s v="화"/>
    <x v="10"/>
    <s v="밤"/>
    <s v="이수역 4번 출구"/>
    <n v="3"/>
    <n v="3"/>
    <b v="1"/>
    <n v="0"/>
    <b v="0"/>
    <n v="0"/>
    <n v="0"/>
    <b v="1"/>
    <n v="0"/>
    <s v="2021-01-05 19:41:42"/>
    <s v="우리은행 방배동지점 앞"/>
    <s v="불일치"/>
    <n v="0"/>
    <n v="5"/>
    <n v="1080"/>
    <n v="90"/>
    <n v="90"/>
    <s v="중거리"/>
  </r>
  <r>
    <s v="SPB-39088"/>
    <s v="2021-01-29 09:32:45"/>
    <n v="2021"/>
    <n v="1"/>
    <n v="29"/>
    <x v="3"/>
    <s v="금"/>
    <x v="13"/>
    <s v="오후"/>
    <s v="한울중학교"/>
    <e v="#VALUE!"/>
    <n v="0"/>
    <b v="0"/>
    <n v="0"/>
    <b v="0"/>
    <n v="4"/>
    <n v="0"/>
    <b v="0"/>
    <n v="0"/>
    <s v="2021-01-29 09:51:13"/>
    <s v="벽산 디지털밸리 5차"/>
    <s v="불일치"/>
    <n v="0"/>
    <n v="18"/>
    <n v="2671.96"/>
    <n v="222.66333333333333"/>
    <n v="222.66333333333333"/>
    <s v="중거리"/>
  </r>
  <r>
    <s v="SPB-33563"/>
    <s v="2021-01-15 08:46:40"/>
    <n v="2021"/>
    <n v="1"/>
    <n v="15"/>
    <x v="3"/>
    <s v="금"/>
    <x v="20"/>
    <s v="오후"/>
    <s v="넥센 유니버시티 앞"/>
    <e v="#VALUE!"/>
    <n v="0"/>
    <b v="0"/>
    <n v="0"/>
    <b v="0"/>
    <n v="0"/>
    <n v="0"/>
    <b v="0"/>
    <n v="0"/>
    <s v="2021-01-15 08:55:02"/>
    <s v="마곡역교차로"/>
    <s v="불일치"/>
    <n v="0"/>
    <n v="8"/>
    <n v="0"/>
    <n v="0"/>
    <n v="0"/>
    <s v="단거리"/>
  </r>
  <r>
    <s v="SPB-44060"/>
    <s v="2021-01-04 09:39:54"/>
    <n v="2021"/>
    <n v="1"/>
    <n v="4"/>
    <x v="5"/>
    <s v="월"/>
    <x v="13"/>
    <s v="오후"/>
    <s v="마곡나루역 2번 출구"/>
    <n v="5"/>
    <n v="5"/>
    <b v="1"/>
    <n v="0"/>
    <b v="0"/>
    <n v="0"/>
    <n v="0"/>
    <b v="1"/>
    <n v="0"/>
    <s v="2021-01-04 09:44:13"/>
    <s v="마곡역 교차로(NH농협)"/>
    <s v="불일치"/>
    <n v="0"/>
    <n v="4"/>
    <n v="678.62"/>
    <n v="56.551666666666669"/>
    <n v="56.551666666666669"/>
    <s v="단거리"/>
  </r>
  <r>
    <s v="SPB-30936"/>
    <s v="2021-01-17 21:04:48"/>
    <n v="2021"/>
    <n v="1"/>
    <n v="17"/>
    <x v="2"/>
    <s v="일"/>
    <x v="6"/>
    <s v="밤"/>
    <s v="광나루역 3번 출구"/>
    <n v="4"/>
    <n v="4"/>
    <b v="1"/>
    <n v="0"/>
    <b v="0"/>
    <n v="0"/>
    <n v="0"/>
    <b v="1"/>
    <n v="0"/>
    <s v="2021-01-17 21:10:50"/>
    <s v="광진정보도서관"/>
    <s v="불일치"/>
    <n v="0"/>
    <n v="6"/>
    <n v="939.94"/>
    <n v="78.328333333333333"/>
    <n v="78.328333333333333"/>
    <s v="단거리"/>
  </r>
  <r>
    <s v="SPB-53218"/>
    <s v="2021-01-20 14:21:23"/>
    <n v="2021"/>
    <n v="1"/>
    <n v="20"/>
    <x v="0"/>
    <s v="수"/>
    <x v="9"/>
    <s v="오후"/>
    <s v="윤선생빌딩(JYP사옥)"/>
    <e v="#VALUE!"/>
    <n v="0"/>
    <b v="0"/>
    <n v="0"/>
    <b v="0"/>
    <n v="0"/>
    <n v="0"/>
    <b v="0"/>
    <n v="0"/>
    <s v="2021-01-20 15:18:12"/>
    <s v="서울체육고등학교 앞"/>
    <s v="불일치"/>
    <n v="0"/>
    <n v="56"/>
    <n v="9782.66"/>
    <n v="815.22166666666669"/>
    <n v="800"/>
    <s v="장거리"/>
  </r>
  <r>
    <s v="SPB-53467"/>
    <s v="2021-01-22 23:38:13"/>
    <n v="2021"/>
    <n v="1"/>
    <n v="22"/>
    <x v="3"/>
    <s v="금"/>
    <x v="16"/>
    <s v="밤"/>
    <s v="신원리베르텔 앞"/>
    <e v="#VALUE!"/>
    <n v="0"/>
    <b v="0"/>
    <n v="0"/>
    <b v="0"/>
    <n v="0"/>
    <n v="0"/>
    <b v="0"/>
    <n v="0"/>
    <s v="2021-01-22 23:58:29"/>
    <s v="마들역 3번출구"/>
    <s v="불일치"/>
    <n v="0"/>
    <n v="20"/>
    <n v="2707.49"/>
    <n v="225.62416666666664"/>
    <n v="225.62416666666664"/>
    <s v="중거리"/>
  </r>
  <r>
    <s v="SPB-32087"/>
    <s v="2021-01-24 23:37:50"/>
    <n v="2021"/>
    <n v="1"/>
    <n v="24"/>
    <x v="2"/>
    <s v="일"/>
    <x v="16"/>
    <s v="밤"/>
    <s v="마곡엠밸리4단지 정문"/>
    <e v="#VALUE!"/>
    <n v="0"/>
    <b v="0"/>
    <n v="0"/>
    <b v="0"/>
    <n v="0"/>
    <n v="0"/>
    <b v="0"/>
    <n v="0"/>
    <s v="2021-01-24 23:47:38"/>
    <s v="마곡수명산파크 209동 건너편"/>
    <s v="불일치"/>
    <n v="0"/>
    <n v="9"/>
    <n v="1699.43"/>
    <n v="141.61916666666667"/>
    <n v="141.61916666666667"/>
    <s v="중거리"/>
  </r>
  <r>
    <s v="SPB-53083"/>
    <s v="2021-01-19 08:41:10"/>
    <n v="2021"/>
    <n v="1"/>
    <n v="19"/>
    <x v="4"/>
    <s v="화"/>
    <x v="20"/>
    <s v="오후"/>
    <s v="중랑전화국 교차로"/>
    <e v="#VALUE!"/>
    <n v="0"/>
    <b v="0"/>
    <n v="0"/>
    <b v="0"/>
    <n v="0"/>
    <n v="0"/>
    <b v="0"/>
    <n v="0"/>
    <s v="2021-01-19 08:47:44"/>
    <s v="면목역 3번출구"/>
    <s v="불일치"/>
    <n v="0"/>
    <n v="6"/>
    <n v="946.67"/>
    <n v="78.889166666666668"/>
    <n v="78.889166666666668"/>
    <s v="단거리"/>
  </r>
  <r>
    <s v="SPB-54323"/>
    <s v="2021-01-22 07:59:16"/>
    <n v="2021"/>
    <n v="1"/>
    <n v="22"/>
    <x v="3"/>
    <s v="금"/>
    <x v="15"/>
    <s v="오전"/>
    <s v="마곡엠밸리 15단지(1502동) 건너편"/>
    <e v="#VALUE!"/>
    <n v="0"/>
    <b v="0"/>
    <n v="0"/>
    <b v="0"/>
    <n v="0"/>
    <n v="0"/>
    <b v="0"/>
    <n v="0"/>
    <s v="2021-01-22 08:07:03"/>
    <s v="마곡나루역 5번출구 뒤편"/>
    <s v="불일치"/>
    <n v="0"/>
    <n v="7"/>
    <n v="1000"/>
    <n v="83.333333333333329"/>
    <n v="83.333333333333329"/>
    <s v="중거리"/>
  </r>
  <r>
    <s v="SPB-41686"/>
    <s v="2021-01-25 17:45:51"/>
    <n v="2021"/>
    <n v="1"/>
    <n v="25"/>
    <x v="5"/>
    <s v="월"/>
    <x v="0"/>
    <s v="오후"/>
    <s v="롯데캐슬엠파이어 옆"/>
    <e v="#VALUE!"/>
    <n v="0"/>
    <b v="0"/>
    <n v="0"/>
    <b v="0"/>
    <n v="0"/>
    <n v="0"/>
    <b v="0"/>
    <n v="0"/>
    <s v="2021-01-25 18:26:38"/>
    <s v="롯데캐슬엠파이어 옆"/>
    <s v="일치"/>
    <n v="0"/>
    <n v="40"/>
    <n v="1075.22"/>
    <n v="89.601666666666674"/>
    <n v="89.601666666666674"/>
    <s v="중거리"/>
  </r>
  <r>
    <s v="SPB-53474"/>
    <s v="2021-01-14 06:53:04"/>
    <n v="2021"/>
    <n v="1"/>
    <n v="14"/>
    <x v="6"/>
    <s v="목"/>
    <x v="17"/>
    <s v="오전"/>
    <s v="독산근린공원 입구"/>
    <e v="#VALUE!"/>
    <n v="0"/>
    <b v="0"/>
    <n v="0"/>
    <b v="0"/>
    <n v="0"/>
    <n v="5"/>
    <b v="0"/>
    <n v="0"/>
    <s v="2021-01-14 08:49:46"/>
    <s v="독산근린공원 입구"/>
    <s v="일치"/>
    <n v="0"/>
    <n v="116"/>
    <n v="23075.16"/>
    <n v="1922.93"/>
    <n v="800"/>
    <s v="장거리"/>
  </r>
  <r>
    <s v="SPB-52335"/>
    <s v="2021-01-06 12:47:19"/>
    <n v="2021"/>
    <n v="1"/>
    <n v="6"/>
    <x v="0"/>
    <s v="수"/>
    <x v="5"/>
    <s v="오후"/>
    <s v="서울대입구역 마에스트로"/>
    <n v="6"/>
    <n v="6"/>
    <b v="1"/>
    <n v="0"/>
    <b v="0"/>
    <n v="0"/>
    <n v="0"/>
    <b v="1"/>
    <n v="0"/>
    <s v="2021-01-06 14:26:12"/>
    <s v="등촌2동주민센터"/>
    <s v="불일치"/>
    <n v="0"/>
    <n v="98"/>
    <n v="14455.09"/>
    <n v="1204.5908333333334"/>
    <n v="800"/>
    <s v="장거리"/>
  </r>
  <r>
    <s v="SPB-30259"/>
    <s v="2021-01-19 10:56:07"/>
    <n v="2021"/>
    <n v="1"/>
    <n v="19"/>
    <x v="4"/>
    <s v="화"/>
    <x v="19"/>
    <s v="오후"/>
    <s v="근로자회관 사거리"/>
    <e v="#VALUE!"/>
    <n v="0"/>
    <b v="0"/>
    <n v="0"/>
    <b v="0"/>
    <n v="0"/>
    <n v="0"/>
    <b v="0"/>
    <n v="0"/>
    <s v="2021-01-19 11:01:25"/>
    <s v="문래동자이아파트 앞"/>
    <s v="불일치"/>
    <n v="0"/>
    <n v="5"/>
    <n v="559.05999999999995"/>
    <n v="46.588333333333331"/>
    <n v="46.588333333333331"/>
    <s v="단거리"/>
  </r>
  <r>
    <s v="SPB-31149"/>
    <s v="2021-01-06 09:34:11"/>
    <n v="2021"/>
    <n v="1"/>
    <n v="6"/>
    <x v="0"/>
    <s v="수"/>
    <x v="13"/>
    <s v="오후"/>
    <s v="대륭포스트타워5차"/>
    <e v="#VALUE!"/>
    <n v="0"/>
    <b v="0"/>
    <n v="0"/>
    <b v="0"/>
    <n v="0"/>
    <n v="0"/>
    <b v="0"/>
    <n v="0"/>
    <s v="2021-01-06 10:08:02"/>
    <s v="홈플러스 금천점 앞"/>
    <s v="불일치"/>
    <n v="0"/>
    <n v="33"/>
    <n v="1848.14"/>
    <n v="154.01166666666668"/>
    <n v="154.01166666666668"/>
    <s v="중거리"/>
  </r>
  <r>
    <s v="SPB-43860"/>
    <s v="2021-01-08 07:44:44"/>
    <n v="2021"/>
    <n v="1"/>
    <n v="8"/>
    <x v="3"/>
    <s v="금"/>
    <x v="15"/>
    <s v="오전"/>
    <s v="독립문역 3-1번출구"/>
    <n v="4"/>
    <n v="4"/>
    <b v="1"/>
    <n v="0"/>
    <b v="0"/>
    <n v="0"/>
    <n v="0"/>
    <b v="1"/>
    <n v="0"/>
    <s v="2021-01-08 07:49:44"/>
    <s v="경희궁 자이 2단지"/>
    <s v="불일치"/>
    <n v="0"/>
    <n v="5"/>
    <n v="788.84"/>
    <n v="65.736666666666665"/>
    <n v="65.736666666666665"/>
    <s v="단거리"/>
  </r>
  <r>
    <s v="SPB-39213"/>
    <s v="2021-01-27 12:08:48"/>
    <n v="2021"/>
    <n v="1"/>
    <n v="27"/>
    <x v="0"/>
    <s v="수"/>
    <x v="5"/>
    <s v="오후"/>
    <s v="아크로리버뷰 부지 앞"/>
    <e v="#VALUE!"/>
    <n v="0"/>
    <b v="0"/>
    <n v="0"/>
    <b v="0"/>
    <n v="0"/>
    <n v="0"/>
    <b v="0"/>
    <n v="0"/>
    <s v="2021-01-27 12:11:18"/>
    <s v="한신16차아파트 119동 앞"/>
    <s v="불일치"/>
    <n v="0"/>
    <n v="2"/>
    <n v="447.96"/>
    <n v="37.33"/>
    <n v="37.33"/>
    <s v="단거리"/>
  </r>
  <r>
    <s v="SPB-43333"/>
    <s v="2021-01-19 20:42:04"/>
    <n v="2021"/>
    <n v="1"/>
    <n v="19"/>
    <x v="4"/>
    <s v="화"/>
    <x v="11"/>
    <s v="밤"/>
    <s v="대방역 4번출구"/>
    <n v="3"/>
    <n v="3"/>
    <b v="1"/>
    <n v="0"/>
    <b v="0"/>
    <n v="0"/>
    <n v="0"/>
    <b v="1"/>
    <n v="0"/>
    <s v="2021-01-19 20:55:43"/>
    <s v="삼익아파트"/>
    <s v="불일치"/>
    <n v="0"/>
    <n v="13"/>
    <n v="1965.07"/>
    <n v="163.75583333333333"/>
    <n v="163.75583333333333"/>
    <s v="중거리"/>
  </r>
  <r>
    <s v="SPB-32885"/>
    <s v="2021-01-13 08:24:25"/>
    <n v="2021"/>
    <n v="1"/>
    <n v="13"/>
    <x v="0"/>
    <s v="수"/>
    <x v="20"/>
    <s v="오후"/>
    <s v="용문사 버스정류장"/>
    <e v="#VALUE!"/>
    <n v="0"/>
    <b v="0"/>
    <n v="7"/>
    <b v="1"/>
    <n v="0"/>
    <n v="0"/>
    <b v="1"/>
    <n v="0"/>
    <s v="2021-01-13 08:50:20"/>
    <s v="제2구민체육센타 앞"/>
    <s v="불일치"/>
    <n v="0"/>
    <n v="25"/>
    <n v="4035.46"/>
    <n v="336.28833333333336"/>
    <n v="336.28833333333336"/>
    <s v="장거리"/>
  </r>
  <r>
    <s v="SPB-51914"/>
    <s v="2021-01-04 12:11:06"/>
    <n v="2021"/>
    <n v="1"/>
    <n v="4"/>
    <x v="5"/>
    <s v="월"/>
    <x v="5"/>
    <s v="오후"/>
    <s v="국민은행 종암동지점 앞"/>
    <e v="#VALUE!"/>
    <n v="0"/>
    <b v="0"/>
    <n v="0"/>
    <b v="0"/>
    <n v="0"/>
    <n v="0"/>
    <b v="0"/>
    <n v="0"/>
    <s v="2021-01-04 12:25:26"/>
    <s v="시립동부병원 앞 사거리"/>
    <s v="불일치"/>
    <n v="0"/>
    <n v="14"/>
    <n v="0"/>
    <n v="0"/>
    <n v="0"/>
    <s v="단거리"/>
  </r>
  <r>
    <s v="SPB-42716"/>
    <s v="2021-01-20 17:34:40"/>
    <n v="2021"/>
    <n v="1"/>
    <n v="20"/>
    <x v="0"/>
    <s v="수"/>
    <x v="0"/>
    <s v="오후"/>
    <s v="고속터미널역 5번출구 앞"/>
    <n v="6"/>
    <n v="6"/>
    <b v="1"/>
    <n v="0"/>
    <b v="0"/>
    <n v="0"/>
    <n v="0"/>
    <b v="1"/>
    <n v="0"/>
    <s v="2021-01-20 17:47:42"/>
    <s v="멤피스아파트 앞"/>
    <s v="불일치"/>
    <n v="0"/>
    <n v="13"/>
    <n v="1937.79"/>
    <n v="161.48249999999999"/>
    <n v="161.48249999999999"/>
    <s v="중거리"/>
  </r>
  <r>
    <s v="SPB-53086"/>
    <s v="2021-01-11 16:45:04"/>
    <n v="2021"/>
    <n v="1"/>
    <n v="11"/>
    <x v="5"/>
    <s v="월"/>
    <x v="8"/>
    <s v="오후"/>
    <s v="문래역 4번출구 앞"/>
    <n v="3"/>
    <n v="3"/>
    <b v="1"/>
    <n v="0"/>
    <b v="0"/>
    <n v="0"/>
    <n v="0"/>
    <b v="1"/>
    <n v="0"/>
    <s v="2021-01-11 16:55:48"/>
    <s v="영등포 푸르지오 아파트"/>
    <s v="불일치"/>
    <n v="0"/>
    <n v="10"/>
    <n v="1009.49"/>
    <n v="84.124166666666667"/>
    <n v="84.124166666666667"/>
    <s v="중거리"/>
  </r>
  <r>
    <s v="SPB-51708"/>
    <s v="2021-01-06 18:49:32"/>
    <n v="2021"/>
    <n v="1"/>
    <n v="6"/>
    <x v="0"/>
    <s v="수"/>
    <x v="4"/>
    <s v="오후"/>
    <s v="마곡나루역 2번 출구"/>
    <n v="5"/>
    <n v="5"/>
    <b v="1"/>
    <n v="0"/>
    <b v="0"/>
    <n v="0"/>
    <n v="0"/>
    <b v="1"/>
    <n v="0"/>
    <s v="2021-01-06 18:52:56"/>
    <s v="마곡역 교차로(2번출구)"/>
    <s v="불일치"/>
    <n v="0"/>
    <n v="3"/>
    <n v="667.17"/>
    <n v="55.597499999999997"/>
    <n v="55.597499999999997"/>
    <s v="단거리"/>
  </r>
  <r>
    <s v="SPB-37830"/>
    <s v="2021-01-22 21:08:11"/>
    <n v="2021"/>
    <n v="1"/>
    <n v="22"/>
    <x v="3"/>
    <s v="금"/>
    <x v="6"/>
    <s v="밤"/>
    <s v="봉림교 교통섬"/>
    <e v="#VALUE!"/>
    <n v="0"/>
    <b v="0"/>
    <n v="0"/>
    <b v="0"/>
    <n v="0"/>
    <n v="0"/>
    <b v="0"/>
    <n v="0"/>
    <s v="2021-01-22 21:48:15"/>
    <s v="구일역 1번 출입구 앞"/>
    <s v="불일치"/>
    <n v="0"/>
    <n v="40"/>
    <n v="9242.48"/>
    <n v="770.20666666666659"/>
    <n v="770.20666666666659"/>
    <s v="장거리"/>
  </r>
  <r>
    <s v="SPB-42892"/>
    <s v="2021-01-05 08:45:31"/>
    <n v="2021"/>
    <n v="1"/>
    <n v="5"/>
    <x v="4"/>
    <s v="화"/>
    <x v="20"/>
    <s v="오후"/>
    <s v="북한산보국문역"/>
    <n v="7"/>
    <n v="7"/>
    <b v="1"/>
    <n v="0"/>
    <b v="0"/>
    <n v="0"/>
    <n v="0"/>
    <b v="1"/>
    <n v="0"/>
    <s v="2021-01-05 08:56:22"/>
    <s v="성신여대입구역 5번출구"/>
    <s v="불일치"/>
    <n v="0"/>
    <n v="10"/>
    <n v="1977.49"/>
    <n v="164.79083333333332"/>
    <n v="164.79083333333332"/>
    <s v="중거리"/>
  </r>
  <r>
    <s v="SPB-31502"/>
    <s v="2021-01-07 23:46:15"/>
    <n v="2021"/>
    <n v="1"/>
    <n v="7"/>
    <x v="6"/>
    <s v="목"/>
    <x v="16"/>
    <s v="밤"/>
    <s v="서교동사거리(신)"/>
    <e v="#VALUE!"/>
    <n v="0"/>
    <b v="0"/>
    <n v="0"/>
    <b v="0"/>
    <n v="0"/>
    <n v="0"/>
    <b v="0"/>
    <n v="0"/>
    <s v="2021-01-07 23:55:54"/>
    <s v="하늘채코오롱아파트 건너편"/>
    <s v="불일치"/>
    <n v="0"/>
    <n v="9"/>
    <n v="1206.92"/>
    <n v="100.57666666666667"/>
    <n v="100.57666666666667"/>
    <s v="중거리"/>
  </r>
  <r>
    <s v="SPB-32448"/>
    <s v="2021-01-23 23:07:05"/>
    <n v="2021"/>
    <n v="1"/>
    <n v="23"/>
    <x v="1"/>
    <s v="토"/>
    <x v="16"/>
    <s v="밤"/>
    <s v="LG서비스 역촌점"/>
    <n v="7"/>
    <n v="7"/>
    <b v="1"/>
    <n v="0"/>
    <b v="0"/>
    <n v="0"/>
    <n v="0"/>
    <b v="1"/>
    <n v="0"/>
    <s v="2021-01-23 23:54:28"/>
    <s v="응암1동사무소"/>
    <s v="불일치"/>
    <n v="0"/>
    <n v="47"/>
    <n v="2202.0500000000002"/>
    <n v="183.50416666666669"/>
    <n v="183.50416666666669"/>
    <s v="중거리"/>
  </r>
  <r>
    <s v="SPB-54207"/>
    <s v="2021-01-25 14:53:24"/>
    <n v="2021"/>
    <n v="1"/>
    <n v="25"/>
    <x v="5"/>
    <s v="월"/>
    <x v="9"/>
    <s v="오후"/>
    <s v="CJ 드림시티"/>
    <e v="#VALUE!"/>
    <n v="0"/>
    <b v="0"/>
    <n v="0"/>
    <b v="0"/>
    <n v="0"/>
    <n v="0"/>
    <b v="0"/>
    <n v="0"/>
    <s v="2021-01-25 16:35:48"/>
    <s v="마포구민체육센터 앞"/>
    <s v="불일치"/>
    <n v="0"/>
    <n v="102"/>
    <n v="9830"/>
    <n v="819.16666666666663"/>
    <n v="800"/>
    <s v="장거리"/>
  </r>
  <r>
    <s v="SPB-52641"/>
    <s v="2021-01-30 19:23:01"/>
    <n v="2021"/>
    <n v="1"/>
    <n v="30"/>
    <x v="1"/>
    <s v="토"/>
    <x v="10"/>
    <s v="밤"/>
    <s v="당산역 10번출구 앞"/>
    <n v="3"/>
    <n v="3"/>
    <b v="1"/>
    <n v="0"/>
    <b v="0"/>
    <n v="0"/>
    <n v="0"/>
    <b v="1"/>
    <n v="0"/>
    <s v="2021-01-30 19:36:29"/>
    <s v="양평우림 이비즈센타 앞"/>
    <s v="불일치"/>
    <n v="0"/>
    <n v="13"/>
    <n v="1839.04"/>
    <n v="153.25333333333333"/>
    <n v="153.25333333333333"/>
    <s v="중거리"/>
  </r>
  <r>
    <s v="SPB-51324"/>
    <s v="2021-01-27 09:44:11"/>
    <n v="2021"/>
    <n v="1"/>
    <n v="27"/>
    <x v="0"/>
    <s v="수"/>
    <x v="13"/>
    <s v="오후"/>
    <s v="광운초등학교 앞"/>
    <e v="#VALUE!"/>
    <n v="0"/>
    <b v="0"/>
    <n v="0"/>
    <b v="0"/>
    <n v="5"/>
    <n v="0"/>
    <b v="0"/>
    <n v="0"/>
    <s v="2021-01-27 09:47:06"/>
    <s v="동해문화예술관앞"/>
    <s v="불일치"/>
    <n v="0"/>
    <n v="2"/>
    <n v="447.51"/>
    <n v="37.292499999999997"/>
    <n v="37.292499999999997"/>
    <s v="단거리"/>
  </r>
  <r>
    <s v="SPB-31784"/>
    <s v="2021-01-10 16:59:08"/>
    <n v="2021"/>
    <n v="1"/>
    <n v="10"/>
    <x v="2"/>
    <s v="일"/>
    <x v="8"/>
    <s v="오후"/>
    <s v="태평양물산빌딩"/>
    <e v="#VALUE!"/>
    <n v="0"/>
    <b v="0"/>
    <n v="0"/>
    <b v="0"/>
    <n v="0"/>
    <n v="0"/>
    <b v="0"/>
    <n v="0"/>
    <s v="2021-01-10 17:51:26"/>
    <s v="JK장평타워"/>
    <s v="불일치"/>
    <n v="0"/>
    <n v="52"/>
    <n v="7618.9"/>
    <n v="634.9083333333333"/>
    <n v="634.9083333333333"/>
    <s v="장거리"/>
  </r>
  <r>
    <s v="SPB-33984"/>
    <s v="2021-01-28 00:48:41"/>
    <n v="2021"/>
    <n v="1"/>
    <n v="28"/>
    <x v="6"/>
    <s v="목"/>
    <x v="12"/>
    <s v="오전"/>
    <s v="가락몰 업무동"/>
    <e v="#VALUE!"/>
    <n v="0"/>
    <b v="0"/>
    <n v="0"/>
    <b v="0"/>
    <n v="0"/>
    <n v="0"/>
    <b v="0"/>
    <n v="0"/>
    <s v="2021-01-28 01:38:41"/>
    <s v="한성백제역 2번 출구"/>
    <s v="불일치"/>
    <n v="0"/>
    <n v="50"/>
    <n v="7576.98"/>
    <n v="631.41499999999996"/>
    <n v="631.41499999999996"/>
    <s v="장거리"/>
  </r>
  <r>
    <s v="SPB-31997"/>
    <s v="2021-01-26 16:10:49"/>
    <n v="2021"/>
    <n v="1"/>
    <n v="26"/>
    <x v="4"/>
    <s v="화"/>
    <x v="8"/>
    <s v="오후"/>
    <s v="양재역 11번 출구 앞"/>
    <n v="3"/>
    <n v="3"/>
    <b v="1"/>
    <n v="0"/>
    <b v="0"/>
    <n v="0"/>
    <n v="0"/>
    <b v="1"/>
    <n v="0"/>
    <s v="2021-01-26 17:19:15"/>
    <s v="시민의숲역 1번출구 옆"/>
    <s v="불일치"/>
    <n v="0"/>
    <n v="68"/>
    <n v="4185.72"/>
    <n v="348.81"/>
    <n v="348.81"/>
    <s v="장거리"/>
  </r>
  <r>
    <s v="SPB-53773"/>
    <s v="2021-01-20 13:10:34"/>
    <n v="2021"/>
    <n v="1"/>
    <n v="20"/>
    <x v="0"/>
    <s v="수"/>
    <x v="2"/>
    <s v="오후"/>
    <s v="양재시민의숲역 3번출구"/>
    <n v="7"/>
    <n v="7"/>
    <b v="1"/>
    <n v="0"/>
    <b v="0"/>
    <n v="0"/>
    <n v="0"/>
    <b v="1"/>
    <n v="0"/>
    <s v="2021-01-20 13:44:32"/>
    <s v="KT선릉타워"/>
    <s v="불일치"/>
    <n v="0"/>
    <n v="33"/>
    <n v="5683.75"/>
    <n v="473.64583333333331"/>
    <n v="473.64583333333331"/>
    <s v="장거리"/>
  </r>
  <r>
    <s v="SPB-53720"/>
    <s v="2021-01-31 18:03:53"/>
    <n v="2021"/>
    <n v="1"/>
    <n v="31"/>
    <x v="2"/>
    <s v="일"/>
    <x v="4"/>
    <s v="오후"/>
    <s v="광양중학교 앞"/>
    <e v="#VALUE!"/>
    <n v="0"/>
    <b v="0"/>
    <n v="0"/>
    <b v="0"/>
    <n v="4"/>
    <n v="0"/>
    <b v="0"/>
    <n v="0"/>
    <s v="2021-01-31 19:05:23"/>
    <s v="영동3교 북단(우성캐릭터 앞 보도)"/>
    <s v="불일치"/>
    <n v="0"/>
    <n v="61"/>
    <n v="9610.18"/>
    <n v="800.84833333333336"/>
    <n v="800"/>
    <s v="장거리"/>
  </r>
  <r>
    <s v="SPB-50226"/>
    <s v="2021-01-20 18:06:32"/>
    <n v="2021"/>
    <n v="1"/>
    <n v="20"/>
    <x v="0"/>
    <s v="수"/>
    <x v="4"/>
    <s v="오후"/>
    <s v="대림3동사거리(하나은행)"/>
    <e v="#VALUE!"/>
    <n v="0"/>
    <b v="0"/>
    <n v="0"/>
    <b v="0"/>
    <n v="0"/>
    <n v="0"/>
    <b v="0"/>
    <n v="0"/>
    <s v="2021-01-20 18:14:35"/>
    <s v="신한은행"/>
    <s v="불일치"/>
    <n v="0"/>
    <n v="8"/>
    <n v="1578.23"/>
    <n v="131.51916666666668"/>
    <n v="131.51916666666668"/>
    <s v="중거리"/>
  </r>
  <r>
    <s v="SPB-52584"/>
    <s v="2021-01-29 17:25:53"/>
    <n v="2021"/>
    <n v="1"/>
    <n v="29"/>
    <x v="3"/>
    <s v="금"/>
    <x v="0"/>
    <s v="오후"/>
    <s v="코스트코 상봉점"/>
    <e v="#VALUE!"/>
    <n v="0"/>
    <b v="0"/>
    <n v="0"/>
    <b v="0"/>
    <n v="0"/>
    <n v="0"/>
    <b v="0"/>
    <n v="0"/>
    <s v="2021-01-29 17:48:19"/>
    <s v="코스트코 상봉점"/>
    <s v="일치"/>
    <n v="0"/>
    <n v="22"/>
    <n v="1156.69"/>
    <n v="96.390833333333333"/>
    <n v="96.390833333333333"/>
    <s v="중거리"/>
  </r>
  <r>
    <s v="SPB-31153"/>
    <s v="2021-01-27 08:40:50"/>
    <n v="2021"/>
    <n v="1"/>
    <n v="27"/>
    <x v="0"/>
    <s v="수"/>
    <x v="20"/>
    <s v="오후"/>
    <s v="언남초등학교 앞"/>
    <e v="#VALUE!"/>
    <n v="0"/>
    <b v="0"/>
    <n v="0"/>
    <b v="0"/>
    <n v="5"/>
    <n v="0"/>
    <b v="0"/>
    <n v="0"/>
    <s v="2021-01-27 08:49:54"/>
    <s v="하나로클럽 양재점 맞은편"/>
    <s v="불일치"/>
    <n v="0"/>
    <n v="9"/>
    <n v="2122.48"/>
    <n v="176.87333333333333"/>
    <n v="176.87333333333333"/>
    <s v="중거리"/>
  </r>
  <r>
    <s v="SPB-51842"/>
    <s v="2021-01-27 13:58:59"/>
    <n v="2021"/>
    <n v="1"/>
    <n v="27"/>
    <x v="0"/>
    <s v="수"/>
    <x v="2"/>
    <s v="오후"/>
    <s v="염창역 3, 4번 출구 사이"/>
    <n v="3"/>
    <n v="3"/>
    <b v="1"/>
    <n v="0"/>
    <b v="0"/>
    <n v="0"/>
    <n v="0"/>
    <b v="1"/>
    <n v="0"/>
    <s v="2021-01-27 14:15:47"/>
    <s v="오목교역 3번출구"/>
    <s v="불일치"/>
    <n v="0"/>
    <n v="16"/>
    <n v="3503.04"/>
    <n v="291.92"/>
    <n v="291.92"/>
    <s v="장거리"/>
  </r>
  <r>
    <s v="SPB-31952"/>
    <s v="2021-01-25 18:42:02"/>
    <n v="2021"/>
    <n v="1"/>
    <n v="25"/>
    <x v="5"/>
    <s v="월"/>
    <x v="4"/>
    <s v="오후"/>
    <s v="양천향교역 7번출구앞"/>
    <n v="5"/>
    <n v="5"/>
    <b v="1"/>
    <n v="0"/>
    <b v="0"/>
    <n v="0"/>
    <n v="0"/>
    <b v="1"/>
    <n v="0"/>
    <s v="2021-01-25 18:59:11"/>
    <s v="홈플러스(강서점)"/>
    <s v="불일치"/>
    <n v="0"/>
    <n v="17"/>
    <n v="1894.75"/>
    <n v="157.89583333333334"/>
    <n v="157.89583333333334"/>
    <s v="중거리"/>
  </r>
  <r>
    <s v="SPB-42934"/>
    <s v="2021-01-25 19:50:09"/>
    <n v="2021"/>
    <n v="1"/>
    <n v="25"/>
    <x v="5"/>
    <s v="월"/>
    <x v="10"/>
    <s v="밤"/>
    <s v="여의나루역 1번출구 앞"/>
    <n v="5"/>
    <n v="5"/>
    <b v="1"/>
    <n v="0"/>
    <b v="0"/>
    <n v="0"/>
    <n v="0"/>
    <b v="1"/>
    <n v="0"/>
    <s v="2021-01-25 20:48:16"/>
    <s v="여의나루역 1번출구 앞"/>
    <s v="일치"/>
    <n v="0"/>
    <n v="58"/>
    <n v="4052.88"/>
    <n v="337.74"/>
    <n v="337.74"/>
    <s v="장거리"/>
  </r>
  <r>
    <s v="SPB-31936"/>
    <s v="2021-01-15 22:37:43"/>
    <n v="2021"/>
    <n v="1"/>
    <n v="15"/>
    <x v="3"/>
    <s v="금"/>
    <x v="7"/>
    <s v="밤"/>
    <s v="성수역3번출구"/>
    <n v="3"/>
    <n v="3"/>
    <b v="1"/>
    <n v="0"/>
    <b v="0"/>
    <n v="0"/>
    <n v="0"/>
    <b v="1"/>
    <n v="0"/>
    <s v="2021-01-15 23:07:56"/>
    <s v="자양사거리 광진아크로텔 앞"/>
    <s v="불일치"/>
    <n v="0"/>
    <n v="30"/>
    <n v="2960.37"/>
    <n v="246.69749999999999"/>
    <n v="246.69749999999999"/>
    <s v="중거리"/>
  </r>
  <r>
    <s v="SPB-36165"/>
    <s v="2021-01-31 18:46:04"/>
    <n v="2021"/>
    <n v="1"/>
    <n v="31"/>
    <x v="2"/>
    <s v="일"/>
    <x v="4"/>
    <s v="오후"/>
    <s v="삼각지 자이아파트"/>
    <e v="#VALUE!"/>
    <n v="0"/>
    <b v="0"/>
    <n v="0"/>
    <b v="0"/>
    <n v="0"/>
    <n v="0"/>
    <b v="0"/>
    <n v="0"/>
    <s v="2021-01-31 19:00:56"/>
    <s v="브라운스톤 남산아파트"/>
    <s v="불일치"/>
    <n v="0"/>
    <n v="14"/>
    <n v="1989.07"/>
    <n v="165.75583333333333"/>
    <n v="165.75583333333333"/>
    <s v="중거리"/>
  </r>
  <r>
    <s v="SPB-51259"/>
    <s v="2021-01-13 14:56:31"/>
    <n v="2021"/>
    <n v="1"/>
    <n v="13"/>
    <x v="0"/>
    <s v="수"/>
    <x v="9"/>
    <s v="오후"/>
    <s v="중계역 2번출구"/>
    <n v="3"/>
    <n v="3"/>
    <b v="1"/>
    <n v="0"/>
    <b v="0"/>
    <n v="0"/>
    <n v="0"/>
    <b v="1"/>
    <n v="0"/>
    <s v="2021-01-13 15:13:23"/>
    <s v="하나로마트 창동점"/>
    <s v="불일치"/>
    <n v="0"/>
    <n v="16"/>
    <n v="1847.48"/>
    <n v="153.95666666666668"/>
    <n v="153.95666666666668"/>
    <s v="중거리"/>
  </r>
  <r>
    <s v="SPB-44904"/>
    <s v="2021-01-15 19:16:49"/>
    <n v="2021"/>
    <n v="1"/>
    <n v="15"/>
    <x v="3"/>
    <s v="금"/>
    <x v="10"/>
    <s v="밤"/>
    <s v="CJ 드림시티"/>
    <e v="#VALUE!"/>
    <n v="0"/>
    <b v="0"/>
    <n v="0"/>
    <b v="0"/>
    <n v="0"/>
    <n v="0"/>
    <b v="0"/>
    <n v="0"/>
    <s v="2021-01-15 19:43:44"/>
    <s v="연신내역 4번출구"/>
    <s v="불일치"/>
    <n v="0"/>
    <n v="26"/>
    <n v="2682.17"/>
    <n v="223.51416666666668"/>
    <n v="223.51416666666668"/>
    <s v="중거리"/>
  </r>
  <r>
    <s v="SPB-50143"/>
    <s v="2021-01-12 07:52:00"/>
    <n v="2021"/>
    <n v="1"/>
    <n v="12"/>
    <x v="4"/>
    <s v="화"/>
    <x v="15"/>
    <s v="오전"/>
    <s v="군자역 7번출구뒤"/>
    <n v="3"/>
    <n v="3"/>
    <b v="1"/>
    <n v="0"/>
    <b v="0"/>
    <n v="0"/>
    <n v="0"/>
    <b v="1"/>
    <n v="0"/>
    <s v="2021-01-12 07:55:14"/>
    <s v="세종사이버대학교"/>
    <s v="불일치"/>
    <n v="0"/>
    <n v="3"/>
    <n v="703.76"/>
    <n v="58.646666666666668"/>
    <n v="58.646666666666668"/>
    <s v="단거리"/>
  </r>
  <r>
    <s v="SPB-41995"/>
    <s v="2021-01-25 10:02:21"/>
    <n v="2021"/>
    <n v="1"/>
    <n v="25"/>
    <x v="5"/>
    <s v="월"/>
    <x v="19"/>
    <s v="오후"/>
    <s v="자양중앙나들목"/>
    <e v="#VALUE!"/>
    <n v="0"/>
    <b v="0"/>
    <n v="0"/>
    <b v="0"/>
    <n v="0"/>
    <n v="0"/>
    <b v="0"/>
    <n v="0"/>
    <s v="2021-01-25 10:36:00"/>
    <s v="이마트 버스정류소 옆"/>
    <s v="불일치"/>
    <n v="0"/>
    <n v="33"/>
    <n v="7070.14"/>
    <n v="589.1783333333334"/>
    <n v="589.1783333333334"/>
    <s v="장거리"/>
  </r>
  <r>
    <s v="SPB-30779"/>
    <s v="2021-01-20 11:05:33"/>
    <n v="2021"/>
    <n v="1"/>
    <n v="20"/>
    <x v="0"/>
    <s v="수"/>
    <x v="1"/>
    <s v="오후"/>
    <s v="강동경찰서"/>
    <e v="#VALUE!"/>
    <n v="0"/>
    <b v="0"/>
    <n v="0"/>
    <b v="0"/>
    <n v="0"/>
    <n v="0"/>
    <b v="0"/>
    <n v="0"/>
    <s v="2021-01-20 12:34:20"/>
    <s v="강동경찰서"/>
    <s v="일치"/>
    <n v="0"/>
    <n v="88"/>
    <n v="3484.55"/>
    <n v="290.37916666666666"/>
    <n v="290.37916666666666"/>
    <s v="장거리"/>
  </r>
  <r>
    <s v="SPB-20010"/>
    <s v="2021-01-15 22:34:44"/>
    <n v="2021"/>
    <n v="1"/>
    <n v="15"/>
    <x v="3"/>
    <s v="금"/>
    <x v="7"/>
    <s v="밤"/>
    <s v="센서텍㈜"/>
    <e v="#VALUE!"/>
    <n v="0"/>
    <b v="0"/>
    <n v="0"/>
    <b v="0"/>
    <n v="0"/>
    <n v="0"/>
    <b v="0"/>
    <n v="1"/>
    <s v="2021-01-15 22:42:13"/>
    <s v="마곡엠밸리4단지 정문"/>
    <s v="불일치"/>
    <n v="1"/>
    <n v="6"/>
    <n v="1470"/>
    <n v="122.5"/>
    <n v="122.5"/>
    <s v="중거리"/>
  </r>
  <r>
    <s v="SPB-37889"/>
    <s v="2021-01-25 21:05:43"/>
    <n v="2021"/>
    <n v="1"/>
    <n v="25"/>
    <x v="5"/>
    <s v="월"/>
    <x v="6"/>
    <s v="밤"/>
    <s v="이마트 버스정류소 옆"/>
    <e v="#VALUE!"/>
    <n v="0"/>
    <b v="0"/>
    <n v="0"/>
    <b v="0"/>
    <n v="0"/>
    <n v="0"/>
    <b v="0"/>
    <n v="0"/>
    <s v="2021-01-25 21:25:10"/>
    <s v="자양중앙나들목"/>
    <s v="불일치"/>
    <n v="0"/>
    <n v="19"/>
    <n v="3063.88"/>
    <n v="255.32333333333335"/>
    <n v="255.32333333333335"/>
    <s v="장거리"/>
  </r>
  <r>
    <s v="SPB-51585"/>
    <s v="2021-01-23 13:51:18"/>
    <n v="2021"/>
    <n v="1"/>
    <n v="23"/>
    <x v="1"/>
    <s v="토"/>
    <x v="2"/>
    <s v="오후"/>
    <s v="청량리역 4번 5번출구 사이"/>
    <n v="4"/>
    <n v="4"/>
    <b v="1"/>
    <n v="0"/>
    <b v="0"/>
    <n v="0"/>
    <n v="0"/>
    <b v="1"/>
    <n v="0"/>
    <s v="2021-01-23 14:08:44"/>
    <s v="시조사 앞 (청량고정문 옆)"/>
    <s v="불일치"/>
    <n v="0"/>
    <n v="17"/>
    <n v="1324.16"/>
    <n v="110.34666666666668"/>
    <n v="110.34666666666668"/>
    <s v="중거리"/>
  </r>
  <r>
    <s v="SPB-35872"/>
    <s v="2021-01-27 07:13:59"/>
    <n v="2021"/>
    <n v="1"/>
    <n v="27"/>
    <x v="0"/>
    <s v="수"/>
    <x v="15"/>
    <s v="오전"/>
    <s v="광진광장 교통섬"/>
    <e v="#VALUE!"/>
    <n v="0"/>
    <b v="0"/>
    <n v="0"/>
    <b v="0"/>
    <n v="0"/>
    <n v="0"/>
    <b v="0"/>
    <n v="0"/>
    <s v="2021-01-27 07:21:09"/>
    <s v="성동세무서 건너편"/>
    <s v="불일치"/>
    <n v="0"/>
    <n v="7"/>
    <n v="1024.93"/>
    <n v="85.410833333333343"/>
    <n v="85.410833333333343"/>
    <s v="중거리"/>
  </r>
  <r>
    <s v="SPB-51592"/>
    <s v="2021-01-29 08:25:32"/>
    <n v="2021"/>
    <n v="1"/>
    <n v="29"/>
    <x v="3"/>
    <s v="금"/>
    <x v="20"/>
    <s v="오후"/>
    <s v="등촌2파출소"/>
    <e v="#VALUE!"/>
    <n v="0"/>
    <b v="0"/>
    <n v="0"/>
    <b v="0"/>
    <n v="0"/>
    <n v="0"/>
    <b v="0"/>
    <n v="0"/>
    <s v="2021-01-29 08:28:49"/>
    <s v="등촌역 7번출구"/>
    <s v="불일치"/>
    <n v="0"/>
    <n v="3"/>
    <n v="700.85"/>
    <n v="58.404166666666669"/>
    <n v="58.404166666666669"/>
    <s v="단거리"/>
  </r>
  <r>
    <s v="SPB-52294"/>
    <s v="2021-01-18 06:52:36"/>
    <n v="2021"/>
    <n v="1"/>
    <n v="18"/>
    <x v="5"/>
    <s v="월"/>
    <x v="17"/>
    <s v="오전"/>
    <s v="발산역 1번, 9번 인근 대여소"/>
    <n v="3"/>
    <n v="3"/>
    <b v="1"/>
    <n v="0"/>
    <b v="0"/>
    <n v="0"/>
    <n v="0"/>
    <b v="1"/>
    <n v="0"/>
    <s v="2021-01-18 06:56:35"/>
    <s v="코오롱One&amp;Only타워"/>
    <s v="불일치"/>
    <n v="0"/>
    <n v="3"/>
    <n v="648.07000000000005"/>
    <n v="54.005833333333335"/>
    <n v="54.005833333333335"/>
    <s v="단거리"/>
  </r>
  <r>
    <s v="SPB-31406"/>
    <s v="2021-01-02 18:58:41"/>
    <n v="2021"/>
    <n v="1"/>
    <n v="2"/>
    <x v="1"/>
    <s v="토"/>
    <x v="4"/>
    <s v="오후"/>
    <s v="강서구청사거리(부민병원)"/>
    <e v="#VALUE!"/>
    <n v="0"/>
    <b v="0"/>
    <n v="0"/>
    <b v="0"/>
    <n v="0"/>
    <n v="0"/>
    <b v="0"/>
    <n v="0"/>
    <s v="2021-01-02 20:30:21"/>
    <s v="가양역 8번출구"/>
    <s v="불일치"/>
    <n v="0"/>
    <n v="91"/>
    <n v="7971.96"/>
    <n v="664.33"/>
    <n v="664.33"/>
    <s v="장거리"/>
  </r>
  <r>
    <s v="SPB-41905"/>
    <s v="2021-01-30 23:40:56"/>
    <n v="2021"/>
    <n v="1"/>
    <n v="30"/>
    <x v="1"/>
    <s v="토"/>
    <x v="16"/>
    <s v="밤"/>
    <s v="신방화역환승주차장"/>
    <n v="4"/>
    <n v="4"/>
    <b v="1"/>
    <n v="0"/>
    <b v="0"/>
    <n v="0"/>
    <n v="0"/>
    <b v="1"/>
    <n v="0"/>
    <s v="2021-01-30 23:55:29"/>
    <s v="마곡수명산파크5-6단지"/>
    <s v="불일치"/>
    <n v="0"/>
    <n v="14"/>
    <n v="2514.13"/>
    <n v="209.51083333333335"/>
    <n v="209.51083333333335"/>
    <s v="중거리"/>
  </r>
  <r>
    <s v="SPB-53352"/>
    <s v="2021-01-06 07:48:02"/>
    <n v="2021"/>
    <n v="1"/>
    <n v="6"/>
    <x v="0"/>
    <s v="수"/>
    <x v="15"/>
    <s v="오전"/>
    <s v="천호역4번출구(현대백화점)"/>
    <n v="3"/>
    <n v="3"/>
    <b v="1"/>
    <n v="0"/>
    <b v="0"/>
    <n v="0"/>
    <n v="0"/>
    <b v="1"/>
    <n v="0"/>
    <s v="2021-01-06 09:13:58"/>
    <s v="삼성광나루아파트 버스정류장"/>
    <s v="불일치"/>
    <n v="0"/>
    <n v="85"/>
    <n v="2891.01"/>
    <n v="240.91750000000002"/>
    <n v="240.91750000000002"/>
    <s v="중거리"/>
  </r>
  <r>
    <s v="SPB-41401"/>
    <s v="2021-01-01 17:56:55"/>
    <n v="2021"/>
    <n v="1"/>
    <n v="1"/>
    <x v="3"/>
    <s v="금"/>
    <x v="0"/>
    <s v="오후"/>
    <s v="난우길입구"/>
    <e v="#VALUE!"/>
    <n v="0"/>
    <b v="0"/>
    <n v="0"/>
    <b v="0"/>
    <n v="0"/>
    <n v="0"/>
    <b v="0"/>
    <n v="0"/>
    <s v="2021-01-01 18:21:18"/>
    <s v="서울대입구역 마에스트로"/>
    <s v="불일치"/>
    <n v="0"/>
    <n v="24"/>
    <n v="3827.73"/>
    <n v="318.97750000000002"/>
    <n v="318.97750000000002"/>
    <s v="장거리"/>
  </r>
  <r>
    <s v="SPB-42888"/>
    <s v="2021-01-12 19:13:30"/>
    <n v="2021"/>
    <n v="1"/>
    <n v="12"/>
    <x v="4"/>
    <s v="화"/>
    <x v="10"/>
    <s v="밤"/>
    <s v="청계천 영도교"/>
    <e v="#VALUE!"/>
    <n v="0"/>
    <b v="0"/>
    <n v="0"/>
    <b v="0"/>
    <n v="0"/>
    <n v="0"/>
    <b v="0"/>
    <n v="0"/>
    <s v="2021-01-12 19:27:56"/>
    <s v="성동광진 교육지원청 앞"/>
    <s v="불일치"/>
    <n v="0"/>
    <n v="14"/>
    <n v="0"/>
    <n v="0"/>
    <n v="0"/>
    <s v="단거리"/>
  </r>
  <r>
    <s v="SPB-52219"/>
    <s v="2021-01-26 08:29:30"/>
    <n v="2021"/>
    <n v="1"/>
    <n v="26"/>
    <x v="4"/>
    <s v="화"/>
    <x v="20"/>
    <s v="오후"/>
    <s v="대방역6번출구"/>
    <n v="3"/>
    <n v="3"/>
    <b v="1"/>
    <n v="0"/>
    <b v="0"/>
    <n v="0"/>
    <n v="0"/>
    <b v="1"/>
    <n v="0"/>
    <s v="2021-01-26 08:36:57"/>
    <s v="시범아파트버스정류장 옆"/>
    <s v="불일치"/>
    <n v="0"/>
    <n v="7"/>
    <n v="1247.27"/>
    <n v="103.93916666666667"/>
    <n v="103.93916666666667"/>
    <s v="중거리"/>
  </r>
  <r>
    <s v="SPB-32573"/>
    <s v="2021-01-25 17:37:12"/>
    <n v="2021"/>
    <n v="1"/>
    <n v="25"/>
    <x v="5"/>
    <s v="월"/>
    <x v="0"/>
    <s v="오후"/>
    <s v="마포역 2번출구 뒤"/>
    <n v="3"/>
    <n v="3"/>
    <b v="1"/>
    <n v="0"/>
    <b v="0"/>
    <n v="0"/>
    <n v="0"/>
    <b v="1"/>
    <n v="0"/>
    <s v="2021-01-25 18:15:45"/>
    <s v="서울지방병무청 버스정류장"/>
    <s v="불일치"/>
    <n v="0"/>
    <n v="38"/>
    <n v="5947.37"/>
    <n v="495.61416666666668"/>
    <n v="495.61416666666668"/>
    <s v="장거리"/>
  </r>
  <r>
    <s v="SPB-31412"/>
    <s v="2021-01-24 04:05:31"/>
    <n v="2021"/>
    <n v="1"/>
    <n v="24"/>
    <x v="2"/>
    <s v="일"/>
    <x v="23"/>
    <s v="오전"/>
    <s v="면목 대원칸타빌아파트"/>
    <e v="#VALUE!"/>
    <n v="0"/>
    <b v="0"/>
    <n v="0"/>
    <b v="0"/>
    <n v="0"/>
    <n v="0"/>
    <b v="0"/>
    <n v="0"/>
    <s v="2021-01-24 04:46:16"/>
    <s v="중랑교사거리"/>
    <s v="불일치"/>
    <n v="0"/>
    <n v="40"/>
    <n v="7278.43"/>
    <n v="606.53583333333336"/>
    <n v="606.53583333333336"/>
    <s v="장거리"/>
  </r>
  <r>
    <s v="SPB-42753"/>
    <s v="2021-01-25 09:37:47"/>
    <n v="2021"/>
    <n v="1"/>
    <n v="25"/>
    <x v="5"/>
    <s v="월"/>
    <x v="13"/>
    <s v="오후"/>
    <s v="충북 미래관"/>
    <e v="#VALUE!"/>
    <n v="0"/>
    <b v="0"/>
    <n v="0"/>
    <b v="0"/>
    <n v="0"/>
    <n v="0"/>
    <b v="0"/>
    <n v="0"/>
    <s v="2021-01-25 09:47:40"/>
    <s v="국회의사당역 3번출구 옆"/>
    <s v="불일치"/>
    <n v="0"/>
    <n v="9"/>
    <n v="789.01"/>
    <n v="65.750833333333333"/>
    <n v="65.750833333333333"/>
    <s v="단거리"/>
  </r>
  <r>
    <s v="SPB-50267"/>
    <s v="2021-01-30 14:50:32"/>
    <n v="2021"/>
    <n v="1"/>
    <n v="30"/>
    <x v="1"/>
    <s v="토"/>
    <x v="9"/>
    <s v="오후"/>
    <s v="도림천역 1번 출구 앞"/>
    <n v="4"/>
    <n v="4"/>
    <b v="1"/>
    <n v="0"/>
    <b v="0"/>
    <n v="0"/>
    <n v="0"/>
    <b v="1"/>
    <n v="0"/>
    <s v="2021-01-30 15:37:13"/>
    <s v="오정초교 앞 보도육교"/>
    <s v="불일치"/>
    <n v="0"/>
    <n v="46"/>
    <n v="8841.81"/>
    <n v="736.8175"/>
    <n v="736.8175"/>
    <s v="장거리"/>
  </r>
  <r>
    <s v="SPB-34488"/>
    <s v="2021-01-18 08:39:59"/>
    <n v="2021"/>
    <n v="1"/>
    <n v="18"/>
    <x v="5"/>
    <s v="월"/>
    <x v="20"/>
    <s v="오후"/>
    <s v="서울시립대 앞"/>
    <e v="#VALUE!"/>
    <n v="0"/>
    <b v="0"/>
    <n v="0"/>
    <b v="0"/>
    <n v="0"/>
    <n v="0"/>
    <b v="0"/>
    <n v="0"/>
    <s v="2021-01-18 08:58:19"/>
    <s v="장안동 사거리"/>
    <s v="불일치"/>
    <n v="0"/>
    <n v="18"/>
    <n v="2250.5"/>
    <n v="187.54166666666666"/>
    <n v="187.54166666666666"/>
    <s v="중거리"/>
  </r>
  <r>
    <s v="SPB-53405"/>
    <s v="2021-01-22 21:36:59"/>
    <n v="2021"/>
    <n v="1"/>
    <n v="22"/>
    <x v="3"/>
    <s v="금"/>
    <x v="6"/>
    <s v="밤"/>
    <s v="화양 APT(횡단보도 옆)"/>
    <e v="#VALUE!"/>
    <n v="0"/>
    <b v="0"/>
    <n v="0"/>
    <b v="0"/>
    <n v="0"/>
    <n v="0"/>
    <b v="0"/>
    <n v="0"/>
    <s v="2021-01-22 22:17:09"/>
    <s v="옥수역 3번출구"/>
    <s v="불일치"/>
    <n v="0"/>
    <n v="40"/>
    <n v="5531.71"/>
    <n v="460.97583333333336"/>
    <n v="460.97583333333336"/>
    <s v="장거리"/>
  </r>
  <r>
    <s v="SPB-37276"/>
    <s v="2021-01-06 14:14:07"/>
    <n v="2021"/>
    <n v="1"/>
    <n v="6"/>
    <x v="0"/>
    <s v="수"/>
    <x v="9"/>
    <s v="오후"/>
    <s v="일진아이윌아파트 옆"/>
    <e v="#VALUE!"/>
    <n v="0"/>
    <b v="0"/>
    <n v="0"/>
    <b v="0"/>
    <n v="0"/>
    <n v="0"/>
    <b v="0"/>
    <n v="0"/>
    <s v="2021-01-06 14:45:59"/>
    <s v="마포구민체육센터 앞"/>
    <s v="불일치"/>
    <n v="0"/>
    <n v="31"/>
    <n v="4264.3500000000004"/>
    <n v="355.36250000000001"/>
    <n v="355.36250000000001"/>
    <s v="장거리"/>
  </r>
  <r>
    <s v="SPB-35524"/>
    <s v="2021-01-25 20:01:02"/>
    <n v="2021"/>
    <n v="1"/>
    <n v="25"/>
    <x v="5"/>
    <s v="월"/>
    <x v="11"/>
    <s v="밤"/>
    <s v="마천금호어울림 1차아파트 건너편"/>
    <e v="#VALUE!"/>
    <n v="0"/>
    <b v="0"/>
    <n v="0"/>
    <b v="0"/>
    <n v="0"/>
    <n v="0"/>
    <b v="0"/>
    <n v="0"/>
    <s v="2021-01-25 20:26:10"/>
    <s v="마천금호어울림 1차아파트 건너편"/>
    <s v="일치"/>
    <n v="0"/>
    <n v="25"/>
    <n v="503.91"/>
    <n v="41.9925"/>
    <n v="41.9925"/>
    <s v="단거리"/>
  </r>
  <r>
    <s v="SPB-53683"/>
    <s v="2021-01-27 21:14:30"/>
    <n v="2021"/>
    <n v="1"/>
    <n v="27"/>
    <x v="0"/>
    <s v="수"/>
    <x v="6"/>
    <s v="밤"/>
    <s v="커먼그라운드"/>
    <e v="#VALUE!"/>
    <n v="0"/>
    <b v="0"/>
    <n v="0"/>
    <b v="0"/>
    <n v="0"/>
    <n v="0"/>
    <b v="0"/>
    <n v="0"/>
    <s v="2021-01-27 21:29:45"/>
    <s v="뚝섬역 1번 출구 옆"/>
    <s v="불일치"/>
    <n v="0"/>
    <n v="15"/>
    <n v="2076.37"/>
    <n v="173.03083333333333"/>
    <n v="173.03083333333333"/>
    <s v="중거리"/>
  </r>
  <r>
    <s v="SPB-50508"/>
    <s v="2021-01-11 15:09:05"/>
    <n v="2021"/>
    <n v="1"/>
    <n v="11"/>
    <x v="5"/>
    <s v="월"/>
    <x v="14"/>
    <s v="오후"/>
    <s v="면목역 3번출구"/>
    <n v="3"/>
    <n v="3"/>
    <b v="1"/>
    <n v="0"/>
    <b v="0"/>
    <n v="0"/>
    <n v="0"/>
    <b v="1"/>
    <n v="0"/>
    <s v="2021-01-11 15:57:14"/>
    <s v="중랑세무서"/>
    <s v="불일치"/>
    <n v="0"/>
    <n v="48"/>
    <n v="3003.73"/>
    <n v="250.31083333333333"/>
    <n v="250.31083333333333"/>
    <s v="장거리"/>
  </r>
  <r>
    <s v="SPB-53670"/>
    <s v="2021-01-27 15:08:11"/>
    <n v="2021"/>
    <n v="1"/>
    <n v="27"/>
    <x v="0"/>
    <s v="수"/>
    <x v="14"/>
    <s v="오후"/>
    <s v="목동트라팰리스 웨스턴에비뉴"/>
    <e v="#VALUE!"/>
    <n v="0"/>
    <b v="0"/>
    <n v="0"/>
    <b v="0"/>
    <n v="0"/>
    <n v="0"/>
    <b v="0"/>
    <n v="0"/>
    <s v="2021-01-27 15:18:58"/>
    <s v="목동사거리 부근"/>
    <s v="불일치"/>
    <n v="0"/>
    <n v="10"/>
    <n v="1281.56"/>
    <n v="106.79666666666667"/>
    <n v="106.79666666666667"/>
    <s v="중거리"/>
  </r>
  <r>
    <s v="SPB-43594"/>
    <s v="2021-01-18 08:13:07"/>
    <n v="2021"/>
    <n v="1"/>
    <n v="18"/>
    <x v="5"/>
    <s v="월"/>
    <x v="20"/>
    <s v="오후"/>
    <s v="신대방역 2번 출구"/>
    <n v="4"/>
    <n v="4"/>
    <b v="1"/>
    <n v="0"/>
    <b v="0"/>
    <n v="0"/>
    <n v="0"/>
    <b v="1"/>
    <n v="0"/>
    <s v="2021-01-18 08:26:38"/>
    <s v="태평양물산빌딩"/>
    <s v="불일치"/>
    <n v="0"/>
    <n v="13"/>
    <n v="1784.67"/>
    <n v="148.7225"/>
    <n v="148.7225"/>
    <s v="중거리"/>
  </r>
  <r>
    <s v="SPB-53678"/>
    <s v="2021-01-13 08:35:37"/>
    <n v="2021"/>
    <n v="1"/>
    <n v="13"/>
    <x v="0"/>
    <s v="수"/>
    <x v="20"/>
    <s v="오후"/>
    <s v="구 서부경찰서 건너편"/>
    <e v="#VALUE!"/>
    <n v="0"/>
    <b v="0"/>
    <n v="0"/>
    <b v="0"/>
    <n v="0"/>
    <n v="0"/>
    <b v="0"/>
    <n v="0"/>
    <s v="2021-01-13 09:00:34"/>
    <s v="수색역"/>
    <s v="불일치"/>
    <n v="0"/>
    <n v="24"/>
    <n v="1272.9000000000001"/>
    <n v="106.075"/>
    <n v="106.075"/>
    <s v="중거리"/>
  </r>
  <r>
    <s v="SPB-36844"/>
    <s v="2021-01-15 22:33:43"/>
    <n v="2021"/>
    <n v="1"/>
    <n v="15"/>
    <x v="3"/>
    <s v="금"/>
    <x v="7"/>
    <s v="밤"/>
    <s v="경희궁 자이 3단지"/>
    <e v="#VALUE!"/>
    <n v="0"/>
    <b v="0"/>
    <n v="0"/>
    <b v="0"/>
    <n v="0"/>
    <n v="0"/>
    <b v="0"/>
    <n v="0"/>
    <s v="2021-01-15 22:39:11"/>
    <s v="독립문역 사거리"/>
    <s v="불일치"/>
    <n v="0"/>
    <n v="5"/>
    <n v="691.52"/>
    <n v="57.626666666666665"/>
    <n v="57.626666666666665"/>
    <s v="단거리"/>
  </r>
  <r>
    <s v="SPB-44992"/>
    <s v="2021-01-23 22:27:13"/>
    <n v="2021"/>
    <n v="1"/>
    <n v="23"/>
    <x v="1"/>
    <s v="토"/>
    <x v="7"/>
    <s v="밤"/>
    <s v="삼각산동 주민센터"/>
    <e v="#VALUE!"/>
    <n v="0"/>
    <b v="0"/>
    <n v="0"/>
    <b v="0"/>
    <n v="0"/>
    <n v="0"/>
    <b v="0"/>
    <n v="0"/>
    <s v="2021-01-23 22:40:59"/>
    <s v="하월곡동 광명비전교회 앞"/>
    <s v="불일치"/>
    <n v="0"/>
    <n v="13"/>
    <n v="1802.2"/>
    <n v="150.18333333333334"/>
    <n v="150.18333333333334"/>
    <s v="중거리"/>
  </r>
  <r>
    <s v="SPB-33451"/>
    <s v="2021-01-19 08:45:29"/>
    <n v="2021"/>
    <n v="1"/>
    <n v="19"/>
    <x v="4"/>
    <s v="화"/>
    <x v="20"/>
    <s v="오후"/>
    <s v="(구)합정동 주민센터"/>
    <e v="#VALUE!"/>
    <n v="0"/>
    <b v="0"/>
    <n v="0"/>
    <b v="0"/>
    <n v="0"/>
    <n v="0"/>
    <b v="0"/>
    <n v="0"/>
    <s v="2021-01-19 09:05:42"/>
    <s v="신촌역(2호선) 7번출구 앞"/>
    <s v="불일치"/>
    <n v="0"/>
    <n v="20"/>
    <n v="3293.38"/>
    <n v="274.44833333333332"/>
    <n v="274.44833333333332"/>
    <s v="장거리"/>
  </r>
  <r>
    <s v="SPB-52043"/>
    <s v="2021-01-22 12:51:25"/>
    <n v="2021"/>
    <n v="1"/>
    <n v="22"/>
    <x v="3"/>
    <s v="금"/>
    <x v="5"/>
    <s v="오후"/>
    <s v="성수2가1동 공영주차장 인근"/>
    <e v="#VALUE!"/>
    <n v="0"/>
    <b v="0"/>
    <n v="0"/>
    <b v="0"/>
    <n v="0"/>
    <n v="0"/>
    <b v="0"/>
    <n v="0"/>
    <s v="2021-01-22 13:01:29"/>
    <s v="자양나들목"/>
    <s v="불일치"/>
    <n v="0"/>
    <n v="10"/>
    <n v="2012.29"/>
    <n v="167.69083333333333"/>
    <n v="167.69083333333333"/>
    <s v="중거리"/>
  </r>
  <r>
    <s v="SPB-34015"/>
    <s v="2021-01-30 00:21:00"/>
    <n v="2021"/>
    <n v="1"/>
    <n v="30"/>
    <x v="1"/>
    <s v="토"/>
    <x v="12"/>
    <s v="오전"/>
    <s v="은평구청 교차로"/>
    <e v="#VALUE!"/>
    <n v="0"/>
    <b v="0"/>
    <n v="0"/>
    <b v="0"/>
    <n v="0"/>
    <n v="0"/>
    <b v="0"/>
    <n v="0"/>
    <s v="2021-01-30 00:35:33"/>
    <s v="불광역 2번출구"/>
    <s v="불일치"/>
    <n v="0"/>
    <n v="14"/>
    <n v="1588.23"/>
    <n v="132.35249999999999"/>
    <n v="132.35249999999999"/>
    <s v="중거리"/>
  </r>
  <r>
    <s v="SPB-54120"/>
    <s v="2021-01-22 04:29:59"/>
    <n v="2021"/>
    <n v="1"/>
    <n v="22"/>
    <x v="3"/>
    <s v="금"/>
    <x v="23"/>
    <s v="오전"/>
    <s v="창신역2번 출구"/>
    <n v="3"/>
    <n v="3"/>
    <b v="1"/>
    <n v="0"/>
    <b v="0"/>
    <n v="0"/>
    <n v="0"/>
    <b v="1"/>
    <n v="0"/>
    <s v="2021-01-22 04:51:02"/>
    <s v="시청역(2호선) 9번출구 뒤"/>
    <s v="불일치"/>
    <n v="0"/>
    <n v="21"/>
    <n v="0"/>
    <n v="0"/>
    <n v="0"/>
    <s v="단거리"/>
  </r>
  <r>
    <s v="SPB-53687"/>
    <s v="2021-01-14 15:37:00"/>
    <n v="2021"/>
    <n v="1"/>
    <n v="14"/>
    <x v="6"/>
    <s v="목"/>
    <x v="14"/>
    <s v="오후"/>
    <s v="삼성타운(삼성생명) A동 맞은편"/>
    <e v="#VALUE!"/>
    <n v="0"/>
    <b v="0"/>
    <n v="0"/>
    <b v="0"/>
    <n v="0"/>
    <n v="0"/>
    <b v="0"/>
    <n v="0"/>
    <s v="2021-01-14 15:44:48"/>
    <s v="신논현타워 앞"/>
    <s v="불일치"/>
    <n v="0"/>
    <n v="7"/>
    <n v="0"/>
    <n v="0"/>
    <n v="0"/>
    <s v="단거리"/>
  </r>
  <r>
    <s v="SPB-30901"/>
    <s v="2021-01-05 15:56:40"/>
    <n v="2021"/>
    <n v="1"/>
    <n v="5"/>
    <x v="4"/>
    <s v="화"/>
    <x v="14"/>
    <s v="오후"/>
    <s v="목동역5번출구 교통정보센터 앞"/>
    <n v="3"/>
    <n v="3"/>
    <b v="1"/>
    <n v="0"/>
    <b v="0"/>
    <n v="0"/>
    <n v="0"/>
    <b v="1"/>
    <n v="0"/>
    <s v="2021-01-05 16:22:33"/>
    <s v="곰달래사거리"/>
    <s v="불일치"/>
    <n v="0"/>
    <n v="25"/>
    <n v="2921.62"/>
    <n v="243.46833333333333"/>
    <n v="243.46833333333333"/>
    <s v="중거리"/>
  </r>
  <r>
    <s v="SPB-50646"/>
    <s v="2021-01-29 17:03:50"/>
    <n v="2021"/>
    <n v="1"/>
    <n v="29"/>
    <x v="3"/>
    <s v="금"/>
    <x v="0"/>
    <s v="오후"/>
    <s v="새솔초등학교"/>
    <e v="#VALUE!"/>
    <n v="0"/>
    <b v="0"/>
    <n v="0"/>
    <b v="0"/>
    <n v="5"/>
    <n v="0"/>
    <b v="0"/>
    <n v="0"/>
    <s v="2021-01-29 17:14:31"/>
    <s v="봉화산역 5번출구 뒤"/>
    <s v="불일치"/>
    <n v="0"/>
    <n v="10"/>
    <n v="1871.54"/>
    <n v="155.96166666666667"/>
    <n v="155.96166666666667"/>
    <s v="중거리"/>
  </r>
  <r>
    <s v="SPB-36183"/>
    <s v="2021-01-23 16:17:49"/>
    <n v="2021"/>
    <n v="1"/>
    <n v="23"/>
    <x v="1"/>
    <s v="토"/>
    <x v="8"/>
    <s v="오후"/>
    <s v="하나은행 방배동지점 앞"/>
    <e v="#VALUE!"/>
    <n v="0"/>
    <b v="0"/>
    <n v="0"/>
    <b v="0"/>
    <n v="0"/>
    <n v="0"/>
    <b v="0"/>
    <n v="0"/>
    <s v="2021-01-23 18:38:05"/>
    <s v="멤피스아파트 앞"/>
    <s v="불일치"/>
    <n v="0"/>
    <n v="140"/>
    <n v="1515.5"/>
    <n v="126.29166666666667"/>
    <n v="126.29166666666667"/>
    <s v="중거리"/>
  </r>
  <r>
    <s v="SPB-53508"/>
    <s v="2021-01-30 21:11:27"/>
    <n v="2021"/>
    <n v="1"/>
    <n v="30"/>
    <x v="1"/>
    <s v="토"/>
    <x v="6"/>
    <s v="밤"/>
    <s v="세운스퀘어 앞"/>
    <e v="#VALUE!"/>
    <n v="0"/>
    <b v="0"/>
    <n v="0"/>
    <b v="0"/>
    <n v="0"/>
    <n v="0"/>
    <b v="0"/>
    <n v="0"/>
    <s v="2021-01-30 21:19:31"/>
    <s v="대학로 마로니에공원"/>
    <s v="불일치"/>
    <n v="0"/>
    <n v="8"/>
    <n v="1217.6500000000001"/>
    <n v="101.47083333333335"/>
    <n v="101.47083333333335"/>
    <s v="중거리"/>
  </r>
  <r>
    <s v="SPB-31714"/>
    <s v="2021-01-05 17:36:06"/>
    <n v="2021"/>
    <n v="1"/>
    <n v="5"/>
    <x v="4"/>
    <s v="화"/>
    <x v="0"/>
    <s v="오후"/>
    <s v="언남초등학교 앞"/>
    <e v="#VALUE!"/>
    <n v="0"/>
    <b v="0"/>
    <n v="0"/>
    <b v="0"/>
    <n v="5"/>
    <n v="0"/>
    <b v="0"/>
    <n v="0"/>
    <s v="2021-01-05 17:59:05"/>
    <s v="더케이호텔 입구(양재2)"/>
    <s v="불일치"/>
    <n v="0"/>
    <n v="22"/>
    <n v="3116.21"/>
    <n v="259.68416666666667"/>
    <n v="259.68416666666667"/>
    <s v="장거리"/>
  </r>
  <r>
    <s v="SPB-44285"/>
    <s v="2021-01-23 12:14:47"/>
    <n v="2021"/>
    <n v="1"/>
    <n v="23"/>
    <x v="1"/>
    <s v="토"/>
    <x v="5"/>
    <s v="오후"/>
    <s v="방학사거리 (봄마당 앞)"/>
    <e v="#VALUE!"/>
    <n v="0"/>
    <b v="0"/>
    <n v="0"/>
    <b v="0"/>
    <n v="0"/>
    <n v="0"/>
    <b v="0"/>
    <n v="0"/>
    <s v="2021-01-23 12:58:43"/>
    <s v="하나로마트 창동점"/>
    <s v="불일치"/>
    <n v="0"/>
    <n v="43"/>
    <n v="2268.88"/>
    <n v="189.07333333333335"/>
    <n v="189.07333333333335"/>
    <s v="중거리"/>
  </r>
  <r>
    <s v="SPB-41432"/>
    <s v="2021-01-27 16:03:40"/>
    <n v="2021"/>
    <n v="1"/>
    <n v="27"/>
    <x v="0"/>
    <s v="수"/>
    <x v="8"/>
    <s v="오후"/>
    <s v="우장산역 1번출구옆(우장산아이파크105동앞)"/>
    <n v="4"/>
    <n v="4"/>
    <b v="1"/>
    <n v="0"/>
    <b v="0"/>
    <n v="0"/>
    <n v="0"/>
    <b v="1"/>
    <n v="0"/>
    <s v="2021-01-27 17:00:42"/>
    <s v="발산역 6번 출구 뒤"/>
    <s v="불일치"/>
    <n v="0"/>
    <n v="57"/>
    <n v="1989.86"/>
    <n v="165.82166666666666"/>
    <n v="165.82166666666666"/>
    <s v="중거리"/>
  </r>
  <r>
    <s v="SPB-31374"/>
    <s v="2021-01-19 08:46:30"/>
    <n v="2021"/>
    <n v="1"/>
    <n v="19"/>
    <x v="4"/>
    <s v="화"/>
    <x v="20"/>
    <s v="오후"/>
    <s v="마곡13단지"/>
    <e v="#VALUE!"/>
    <n v="0"/>
    <b v="0"/>
    <n v="0"/>
    <b v="0"/>
    <n v="0"/>
    <n v="0"/>
    <b v="0"/>
    <n v="0"/>
    <s v="2021-01-19 08:52:29"/>
    <s v="마곡역교차로"/>
    <s v="불일치"/>
    <n v="0"/>
    <n v="5"/>
    <n v="737.33"/>
    <n v="61.444166666666668"/>
    <n v="61.444166666666668"/>
    <s v="단거리"/>
  </r>
  <r>
    <s v="SPB-51395"/>
    <s v="2021-01-12 09:50:18"/>
    <n v="2021"/>
    <n v="1"/>
    <n v="12"/>
    <x v="4"/>
    <s v="화"/>
    <x v="13"/>
    <s v="오후"/>
    <s v="여의도초교 앞"/>
    <e v="#VALUE!"/>
    <n v="0"/>
    <b v="0"/>
    <n v="0"/>
    <b v="0"/>
    <n v="0"/>
    <n v="0"/>
    <b v="0"/>
    <n v="0"/>
    <s v="2021-01-12 09:54:54"/>
    <s v="NH농협은행 앞"/>
    <s v="불일치"/>
    <n v="0"/>
    <n v="4"/>
    <n v="647.13"/>
    <n v="53.927500000000002"/>
    <n v="53.927500000000002"/>
    <s v="단거리"/>
  </r>
  <r>
    <s v="SPB-31684"/>
    <s v="2021-01-31 17:42:00"/>
    <n v="2021"/>
    <n v="1"/>
    <n v="31"/>
    <x v="2"/>
    <s v="일"/>
    <x v="0"/>
    <s v="오후"/>
    <s v="독산보도육교 앞 자전거 보관소"/>
    <e v="#VALUE!"/>
    <n v="0"/>
    <b v="0"/>
    <n v="0"/>
    <b v="0"/>
    <n v="0"/>
    <n v="0"/>
    <b v="0"/>
    <n v="0"/>
    <s v="2021-01-31 19:06:49"/>
    <s v="독산보도육교 앞 자전거 보관소"/>
    <s v="일치"/>
    <n v="0"/>
    <n v="84"/>
    <n v="2647.22"/>
    <n v="220.60166666666666"/>
    <n v="220.60166666666666"/>
    <s v="중거리"/>
  </r>
  <r>
    <s v="SPB-41435"/>
    <s v="2021-01-06 10:15:47"/>
    <n v="2021"/>
    <n v="1"/>
    <n v="6"/>
    <x v="0"/>
    <s v="수"/>
    <x v="19"/>
    <s v="오후"/>
    <s v="신방화역환승주차장"/>
    <n v="4"/>
    <n v="4"/>
    <b v="1"/>
    <n v="0"/>
    <b v="0"/>
    <n v="0"/>
    <n v="0"/>
    <b v="1"/>
    <n v="0"/>
    <s v="2021-01-06 10:29:53"/>
    <s v="명덕고교"/>
    <s v="불일치"/>
    <n v="0"/>
    <n v="14"/>
    <n v="2306.8000000000002"/>
    <n v="192.23333333333335"/>
    <n v="192.23333333333335"/>
    <s v="중거리"/>
  </r>
  <r>
    <s v="SPB-37014"/>
    <s v="2021-01-28 23:38:22"/>
    <n v="2021"/>
    <n v="1"/>
    <n v="28"/>
    <x v="6"/>
    <s v="목"/>
    <x v="16"/>
    <s v="밤"/>
    <s v="개봉역 1번 출구 자전거보관서쪽"/>
    <n v="3"/>
    <n v="3"/>
    <b v="1"/>
    <n v="0"/>
    <b v="0"/>
    <n v="0"/>
    <n v="0"/>
    <b v="1"/>
    <n v="0"/>
    <s v="2021-01-28 23:43:18"/>
    <s v="신세기아파트 앞"/>
    <s v="불일치"/>
    <n v="0"/>
    <n v="4"/>
    <n v="441.12"/>
    <n v="36.76"/>
    <n v="36.76"/>
    <s v="단거리"/>
  </r>
  <r>
    <s v="SPB-54102"/>
    <s v="2021-01-05 21:53:05"/>
    <n v="2021"/>
    <n v="1"/>
    <n v="5"/>
    <x v="4"/>
    <s v="화"/>
    <x v="6"/>
    <s v="밤"/>
    <s v="강서구립등빛도서관"/>
    <e v="#VALUE!"/>
    <n v="0"/>
    <b v="0"/>
    <n v="0"/>
    <b v="0"/>
    <n v="0"/>
    <n v="0"/>
    <b v="0"/>
    <n v="0"/>
    <s v="2021-01-05 22:25:12"/>
    <s v="강서구립등빛도서관"/>
    <s v="일치"/>
    <n v="0"/>
    <n v="32"/>
    <n v="1410"/>
    <n v="117.5"/>
    <n v="117.5"/>
    <s v="중거리"/>
  </r>
  <r>
    <s v="SPB-30116"/>
    <s v="2021-01-14 16:11:10"/>
    <n v="2021"/>
    <n v="1"/>
    <n v="14"/>
    <x v="6"/>
    <s v="목"/>
    <x v="8"/>
    <s v="오후"/>
    <s v="상일동역 2번출구 앞"/>
    <n v="4"/>
    <n v="4"/>
    <b v="1"/>
    <n v="0"/>
    <b v="0"/>
    <n v="0"/>
    <n v="0"/>
    <b v="1"/>
    <n v="0"/>
    <s v="2021-01-14 17:15:47"/>
    <s v="상일동역 2번출구 앞"/>
    <s v="일치"/>
    <n v="0"/>
    <n v="64"/>
    <n v="0"/>
    <n v="0"/>
    <n v="0"/>
    <s v="단거리"/>
  </r>
  <r>
    <s v="SPB-54211"/>
    <s v="2021-01-11 16:14:39"/>
    <n v="2021"/>
    <n v="1"/>
    <n v="11"/>
    <x v="5"/>
    <s v="월"/>
    <x v="8"/>
    <s v="오후"/>
    <s v="용산역 맞은편"/>
    <n v="3"/>
    <n v="3"/>
    <b v="1"/>
    <n v="0"/>
    <b v="0"/>
    <n v="0"/>
    <n v="0"/>
    <b v="1"/>
    <n v="0"/>
    <s v="2021-01-11 16:30:31"/>
    <s v="노들섬 서측 앞"/>
    <s v="불일치"/>
    <n v="0"/>
    <n v="15"/>
    <n v="1420"/>
    <n v="118.33333333333333"/>
    <n v="118.33333333333333"/>
    <s v="중거리"/>
  </r>
  <r>
    <s v="SPB-36129"/>
    <s v="2021-01-21 06:03:49"/>
    <n v="2021"/>
    <n v="1"/>
    <n v="21"/>
    <x v="6"/>
    <s v="목"/>
    <x v="17"/>
    <s v="오전"/>
    <s v="재동초교 앞 삼거리"/>
    <e v="#VALUE!"/>
    <n v="0"/>
    <b v="0"/>
    <n v="0"/>
    <b v="0"/>
    <n v="0"/>
    <n v="0"/>
    <b v="0"/>
    <n v="0"/>
    <s v="2021-01-21 06:12:36"/>
    <s v="종로3가역 2번출구 뒤"/>
    <s v="불일치"/>
    <n v="0"/>
    <n v="8"/>
    <n v="1369.36"/>
    <n v="114.11333333333333"/>
    <n v="114.11333333333333"/>
    <s v="중거리"/>
  </r>
  <r>
    <s v="SPB-51928"/>
    <s v="2021-01-10 13:33:35"/>
    <n v="2021"/>
    <n v="1"/>
    <n v="10"/>
    <x v="2"/>
    <s v="일"/>
    <x v="2"/>
    <s v="오후"/>
    <s v="마포역 4번출구 뒤"/>
    <n v="3"/>
    <n v="3"/>
    <b v="1"/>
    <n v="0"/>
    <b v="0"/>
    <n v="0"/>
    <n v="0"/>
    <b v="1"/>
    <n v="0"/>
    <s v="2021-01-10 14:12:21"/>
    <s v="삼일교(시그니쳐 타워)"/>
    <s v="불일치"/>
    <n v="0"/>
    <n v="38"/>
    <n v="5357.85"/>
    <n v="446.48750000000001"/>
    <n v="446.48750000000001"/>
    <s v="장거리"/>
  </r>
  <r>
    <s v="SPB-52526"/>
    <s v="2021-01-24 11:30:47"/>
    <n v="2021"/>
    <n v="1"/>
    <n v="24"/>
    <x v="2"/>
    <s v="일"/>
    <x v="1"/>
    <s v="오후"/>
    <s v="마포역 4번출구 뒤"/>
    <n v="3"/>
    <n v="3"/>
    <b v="1"/>
    <n v="0"/>
    <b v="0"/>
    <n v="0"/>
    <n v="0"/>
    <b v="1"/>
    <n v="0"/>
    <s v="2021-01-24 12:26:14"/>
    <s v="한신16차아파트 119동 앞"/>
    <s v="불일치"/>
    <n v="0"/>
    <n v="55"/>
    <n v="8702.7199999999993"/>
    <n v="725.22666666666657"/>
    <n v="725.22666666666657"/>
    <s v="장거리"/>
  </r>
  <r>
    <s v="SPB-33402"/>
    <s v="2021-01-10 14:52:22"/>
    <n v="2021"/>
    <n v="1"/>
    <n v="10"/>
    <x v="2"/>
    <s v="일"/>
    <x v="9"/>
    <s v="오후"/>
    <s v="보라매역4번출구"/>
    <n v="4"/>
    <n v="4"/>
    <b v="1"/>
    <n v="0"/>
    <b v="0"/>
    <n v="0"/>
    <n v="0"/>
    <b v="1"/>
    <n v="0"/>
    <s v="2021-01-10 15:10:57"/>
    <s v="신도림테크노근린공원"/>
    <s v="불일치"/>
    <n v="0"/>
    <n v="18"/>
    <n v="3018.66"/>
    <n v="251.55499999999998"/>
    <n v="251.55499999999998"/>
    <s v="장거리"/>
  </r>
  <r>
    <s v="SPB-34208"/>
    <s v="2021-01-04 11:47:29"/>
    <n v="2021"/>
    <n v="1"/>
    <n v="4"/>
    <x v="5"/>
    <s v="월"/>
    <x v="1"/>
    <s v="오후"/>
    <s v="근로자회관 사거리"/>
    <e v="#VALUE!"/>
    <n v="0"/>
    <b v="0"/>
    <n v="0"/>
    <b v="0"/>
    <n v="0"/>
    <n v="0"/>
    <b v="0"/>
    <n v="0"/>
    <s v="2021-01-04 12:01:52"/>
    <s v="센트럴 푸르지오 시티 앞"/>
    <s v="불일치"/>
    <n v="0"/>
    <n v="14"/>
    <n v="1616"/>
    <n v="134.66666666666666"/>
    <n v="134.66666666666666"/>
    <s v="중거리"/>
  </r>
  <r>
    <s v="SPB-50475"/>
    <s v="2021-01-23 01:22:30"/>
    <n v="2021"/>
    <n v="1"/>
    <n v="23"/>
    <x v="1"/>
    <s v="토"/>
    <x v="18"/>
    <s v="오전"/>
    <s v="홍대입구역 3번출구"/>
    <n v="5"/>
    <n v="5"/>
    <b v="1"/>
    <n v="0"/>
    <b v="0"/>
    <n v="0"/>
    <n v="0"/>
    <b v="1"/>
    <n v="0"/>
    <s v="2021-01-23 01:35:22"/>
    <s v="가재울 초등학교"/>
    <s v="불일치"/>
    <n v="0"/>
    <n v="12"/>
    <n v="2215.83"/>
    <n v="184.6525"/>
    <n v="184.6525"/>
    <s v="중거리"/>
  </r>
  <r>
    <s v="SPB-32760"/>
    <s v="2021-01-16 20:55:24"/>
    <n v="2021"/>
    <n v="1"/>
    <n v="16"/>
    <x v="1"/>
    <s v="토"/>
    <x v="11"/>
    <s v="밤"/>
    <s v="성신여대입구역 3번출구 앞"/>
    <n v="7"/>
    <n v="7"/>
    <b v="1"/>
    <n v="0"/>
    <b v="0"/>
    <n v="0"/>
    <n v="0"/>
    <b v="1"/>
    <n v="0"/>
    <s v="2021-01-16 21:05:00"/>
    <s v="용두동 사거리"/>
    <s v="불일치"/>
    <n v="0"/>
    <n v="9"/>
    <n v="2188.34"/>
    <n v="182.36166666666668"/>
    <n v="182.36166666666668"/>
    <s v="중거리"/>
  </r>
  <r>
    <s v="SPB-52149"/>
    <s v="2021-01-17 14:53:40"/>
    <n v="2021"/>
    <n v="1"/>
    <n v="17"/>
    <x v="2"/>
    <s v="일"/>
    <x v="9"/>
    <s v="오후"/>
    <s v="빕스 대방점 앞"/>
    <e v="#VALUE!"/>
    <n v="0"/>
    <b v="0"/>
    <n v="0"/>
    <b v="0"/>
    <n v="0"/>
    <n v="0"/>
    <b v="0"/>
    <n v="0"/>
    <s v="2021-01-17 15:05:00"/>
    <s v="강남중학교 앞"/>
    <s v="불일치"/>
    <n v="0"/>
    <n v="11"/>
    <n v="1109.92"/>
    <n v="92.493333333333339"/>
    <n v="92.493333333333339"/>
    <s v="중거리"/>
  </r>
  <r>
    <s v="SPB-30487"/>
    <s v="2021-01-28 17:46:42"/>
    <n v="2021"/>
    <n v="1"/>
    <n v="28"/>
    <x v="6"/>
    <s v="목"/>
    <x v="0"/>
    <s v="오후"/>
    <s v="서울역 12번 출구 앞"/>
    <n v="3"/>
    <n v="3"/>
    <b v="1"/>
    <n v="0"/>
    <b v="0"/>
    <n v="0"/>
    <n v="0"/>
    <b v="1"/>
    <n v="0"/>
    <s v="2021-01-28 18:06:27"/>
    <s v="이촌2동 동원베네스트 아파트 앞"/>
    <s v="불일치"/>
    <n v="0"/>
    <n v="19"/>
    <n v="3944.48"/>
    <n v="328.70666666666665"/>
    <n v="328.70666666666665"/>
    <s v="장거리"/>
  </r>
  <r>
    <s v="SPB-53368"/>
    <s v="2021-01-24 14:42:44"/>
    <n v="2021"/>
    <n v="1"/>
    <n v="24"/>
    <x v="2"/>
    <s v="일"/>
    <x v="9"/>
    <s v="오후"/>
    <s v="산업은행 앞"/>
    <e v="#VALUE!"/>
    <n v="0"/>
    <b v="0"/>
    <n v="0"/>
    <b v="0"/>
    <n v="0"/>
    <n v="0"/>
    <b v="0"/>
    <n v="0"/>
    <s v="2021-01-24 15:44:55"/>
    <s v="산업은행 앞"/>
    <s v="일치"/>
    <n v="0"/>
    <n v="62"/>
    <n v="8404.06"/>
    <n v="700.33833333333325"/>
    <n v="700.33833333333325"/>
    <s v="장거리"/>
  </r>
  <r>
    <s v="SPB-35310"/>
    <s v="2021-01-04 00:26:30"/>
    <n v="2021"/>
    <n v="1"/>
    <n v="4"/>
    <x v="5"/>
    <s v="월"/>
    <x v="12"/>
    <s v="오전"/>
    <s v="양천향교역 7번출구앞"/>
    <n v="5"/>
    <n v="5"/>
    <b v="1"/>
    <n v="0"/>
    <b v="0"/>
    <n v="0"/>
    <n v="0"/>
    <b v="1"/>
    <n v="0"/>
    <s v="2021-01-04 00:52:17"/>
    <s v="명덕고교입구(영종빌딩)"/>
    <s v="불일치"/>
    <n v="0"/>
    <n v="25"/>
    <n v="1891.11"/>
    <n v="157.5925"/>
    <n v="157.5925"/>
    <s v="중거리"/>
  </r>
  <r>
    <s v="SPB-52544"/>
    <s v="2021-01-20 19:42:15"/>
    <n v="2021"/>
    <n v="1"/>
    <n v="20"/>
    <x v="0"/>
    <s v="수"/>
    <x v="10"/>
    <s v="밤"/>
    <s v="신설동역 11번출구 뒤"/>
    <n v="4"/>
    <n v="4"/>
    <b v="1"/>
    <n v="0"/>
    <b v="0"/>
    <n v="0"/>
    <n v="0"/>
    <b v="1"/>
    <n v="0"/>
    <s v="2021-01-20 19:50:22"/>
    <s v="신당역 10번 출구"/>
    <s v="불일치"/>
    <n v="0"/>
    <n v="8"/>
    <n v="1370.79"/>
    <n v="114.2325"/>
    <n v="114.2325"/>
    <s v="중거리"/>
  </r>
  <r>
    <s v="SPB-31930"/>
    <s v="2021-01-15 17:11:24"/>
    <n v="2021"/>
    <n v="1"/>
    <n v="15"/>
    <x v="3"/>
    <s v="금"/>
    <x v="0"/>
    <s v="오후"/>
    <s v="선유도역 3번출구 앞"/>
    <n v="4"/>
    <n v="4"/>
    <b v="1"/>
    <n v="0"/>
    <b v="0"/>
    <n v="0"/>
    <n v="0"/>
    <b v="1"/>
    <n v="0"/>
    <s v="2021-01-15 17:46:25"/>
    <s v="개봉아이파크아파트 앞"/>
    <s v="불일치"/>
    <n v="0"/>
    <n v="35"/>
    <n v="6703.74"/>
    <n v="558.64499999999998"/>
    <n v="558.64499999999998"/>
    <s v="장거리"/>
  </r>
  <r>
    <s v="SPB-42369"/>
    <s v="2021-01-25 17:21:39"/>
    <n v="2021"/>
    <n v="1"/>
    <n v="25"/>
    <x v="5"/>
    <s v="월"/>
    <x v="0"/>
    <s v="오후"/>
    <s v="금융감독원 앞"/>
    <e v="#VALUE!"/>
    <n v="0"/>
    <b v="0"/>
    <n v="0"/>
    <b v="0"/>
    <n v="0"/>
    <n v="0"/>
    <b v="0"/>
    <n v="0"/>
    <s v="2021-01-25 17:35:22"/>
    <s v="아크로타워 스퀘어(영등포시장)"/>
    <s v="불일치"/>
    <n v="0"/>
    <n v="13"/>
    <n v="1486.86"/>
    <n v="123.90499999999999"/>
    <n v="123.90499999999999"/>
    <s v="중거리"/>
  </r>
  <r>
    <s v="SPB-44497"/>
    <s v="2021-01-25 18:18:22"/>
    <n v="2021"/>
    <n v="1"/>
    <n v="25"/>
    <x v="5"/>
    <s v="월"/>
    <x v="4"/>
    <s v="오후"/>
    <s v="송파역 4번출구"/>
    <n v="3"/>
    <n v="3"/>
    <b v="1"/>
    <n v="0"/>
    <b v="0"/>
    <n v="0"/>
    <n v="0"/>
    <b v="1"/>
    <n v="0"/>
    <s v="2021-01-25 18:46:23"/>
    <s v="방이역 1번출구"/>
    <s v="불일치"/>
    <n v="0"/>
    <n v="28"/>
    <n v="5285.71"/>
    <n v="440.47583333333336"/>
    <n v="440.47583333333336"/>
    <s v="장거리"/>
  </r>
  <r>
    <s v="SPB-30014"/>
    <s v="2021-01-27 17:42:55"/>
    <n v="2021"/>
    <n v="1"/>
    <n v="27"/>
    <x v="0"/>
    <s v="수"/>
    <x v="0"/>
    <s v="오후"/>
    <s v="서울디지털운동장 앞"/>
    <e v="#VALUE!"/>
    <n v="0"/>
    <b v="0"/>
    <n v="0"/>
    <b v="0"/>
    <n v="0"/>
    <n v="0"/>
    <b v="0"/>
    <n v="0"/>
    <s v="2021-01-27 18:10:44"/>
    <s v="신도림역 1번 출구 앞"/>
    <s v="불일치"/>
    <n v="0"/>
    <n v="27"/>
    <n v="0"/>
    <n v="0"/>
    <n v="0"/>
    <s v="단거리"/>
  </r>
  <r>
    <s v="SPB-53321"/>
    <s v="2021-01-28 08:06:33"/>
    <n v="2021"/>
    <n v="1"/>
    <n v="28"/>
    <x v="6"/>
    <s v="목"/>
    <x v="20"/>
    <s v="오후"/>
    <s v="맥도날드(길동)"/>
    <e v="#VALUE!"/>
    <n v="0"/>
    <b v="0"/>
    <n v="0"/>
    <b v="0"/>
    <n v="0"/>
    <n v="0"/>
    <b v="0"/>
    <n v="0"/>
    <s v="2021-01-28 08:17:03"/>
    <s v="강동역 1번출구 앞"/>
    <s v="불일치"/>
    <n v="0"/>
    <n v="10"/>
    <n v="1025.0899999999999"/>
    <n v="85.424166666666665"/>
    <n v="85.424166666666665"/>
    <s v="중거리"/>
  </r>
  <r>
    <s v="SPB-39865"/>
    <s v="2021-01-04 01:07:06"/>
    <n v="2021"/>
    <n v="1"/>
    <n v="4"/>
    <x v="5"/>
    <s v="월"/>
    <x v="18"/>
    <s v="오전"/>
    <s v="K+ 타워 앞"/>
    <e v="#VALUE!"/>
    <n v="0"/>
    <b v="0"/>
    <n v="0"/>
    <b v="0"/>
    <n v="0"/>
    <n v="0"/>
    <b v="0"/>
    <n v="0"/>
    <s v="2021-01-04 01:21:26"/>
    <s v="신사동 가로수길 입구"/>
    <s v="불일치"/>
    <n v="0"/>
    <n v="14"/>
    <n v="1569.94"/>
    <n v="130.82833333333335"/>
    <n v="130.82833333333335"/>
    <s v="중거리"/>
  </r>
  <r>
    <s v="SPB-35310"/>
    <s v="2021-01-11 19:04:54"/>
    <n v="2021"/>
    <n v="1"/>
    <n v="11"/>
    <x v="5"/>
    <s v="월"/>
    <x v="10"/>
    <s v="밤"/>
    <s v="마곡엠밸리 15단지(1502동) 건너편"/>
    <e v="#VALUE!"/>
    <n v="0"/>
    <b v="0"/>
    <n v="0"/>
    <b v="0"/>
    <n v="0"/>
    <n v="0"/>
    <b v="0"/>
    <n v="0"/>
    <s v="2021-01-11 19:26:20"/>
    <s v="화곡역 1번 출구 앞"/>
    <s v="불일치"/>
    <n v="0"/>
    <n v="21"/>
    <n v="2728.39"/>
    <n v="227.36583333333331"/>
    <n v="227.36583333333331"/>
    <s v="중거리"/>
  </r>
  <r>
    <s v="SPB-51373"/>
    <s v="2021-01-30 16:02:20"/>
    <n v="2021"/>
    <n v="1"/>
    <n v="30"/>
    <x v="1"/>
    <s v="토"/>
    <x v="8"/>
    <s v="오후"/>
    <s v="오목교역 3번출구"/>
    <n v="4"/>
    <n v="4"/>
    <b v="1"/>
    <n v="0"/>
    <b v="0"/>
    <n v="0"/>
    <n v="0"/>
    <b v="1"/>
    <n v="0"/>
    <s v="2021-01-30 17:11:35"/>
    <s v="오목교역 7번출구 앞"/>
    <s v="불일치"/>
    <n v="0"/>
    <n v="69"/>
    <n v="8862.08"/>
    <n v="738.50666666666666"/>
    <n v="738.50666666666666"/>
    <s v="장거리"/>
  </r>
  <r>
    <s v="SPB-53327"/>
    <s v="2021-01-21 10:33:55"/>
    <n v="2021"/>
    <n v="1"/>
    <n v="21"/>
    <x v="6"/>
    <s v="목"/>
    <x v="19"/>
    <s v="오후"/>
    <s v="서울대입구역 5번출구"/>
    <n v="6"/>
    <n v="6"/>
    <b v="1"/>
    <n v="0"/>
    <b v="0"/>
    <n v="0"/>
    <n v="0"/>
    <b v="1"/>
    <n v="0"/>
    <s v="2021-01-21 12:20:18"/>
    <s v="양녕로 입구"/>
    <s v="불일치"/>
    <n v="0"/>
    <n v="106"/>
    <n v="2279.62"/>
    <n v="189.96833333333333"/>
    <n v="189.96833333333333"/>
    <s v="중거리"/>
  </r>
  <r>
    <s v="SPB-31998"/>
    <s v="2021-01-26 18:18:34"/>
    <n v="2021"/>
    <n v="1"/>
    <n v="26"/>
    <x v="4"/>
    <s v="화"/>
    <x v="4"/>
    <s v="오후"/>
    <s v="태평양물산빌딩"/>
    <e v="#VALUE!"/>
    <n v="0"/>
    <b v="0"/>
    <n v="0"/>
    <b v="0"/>
    <n v="0"/>
    <n v="0"/>
    <b v="0"/>
    <n v="0"/>
    <s v="2021-01-26 18:28:01"/>
    <s v="대륭포스트타워6차 앞"/>
    <s v="불일치"/>
    <n v="0"/>
    <n v="9"/>
    <n v="1240.69"/>
    <n v="103.39083333333333"/>
    <n v="103.39083333333333"/>
    <s v="중거리"/>
  </r>
  <r>
    <s v="SPB-51827"/>
    <s v="2021-01-01 14:35:23"/>
    <n v="2021"/>
    <n v="1"/>
    <n v="1"/>
    <x v="3"/>
    <s v="금"/>
    <x v="9"/>
    <s v="오후"/>
    <s v="양지시장 (용성약국앞) 입구"/>
    <e v="#VALUE!"/>
    <n v="0"/>
    <b v="0"/>
    <n v="0"/>
    <b v="0"/>
    <n v="0"/>
    <n v="0"/>
    <b v="0"/>
    <n v="0"/>
    <s v="2021-01-01 15:36:39"/>
    <s v="양지시장 (용성약국앞) 입구"/>
    <s v="일치"/>
    <n v="0"/>
    <n v="61"/>
    <n v="0"/>
    <n v="0"/>
    <n v="0"/>
    <s v="단거리"/>
  </r>
  <r>
    <s v="SPB-43803"/>
    <s v="2021-01-23 17:13:45"/>
    <n v="2021"/>
    <n v="1"/>
    <n v="23"/>
    <x v="1"/>
    <s v="토"/>
    <x v="0"/>
    <s v="오후"/>
    <s v="당현천근린공원"/>
    <e v="#VALUE!"/>
    <n v="0"/>
    <b v="0"/>
    <n v="0"/>
    <b v="0"/>
    <n v="0"/>
    <n v="6"/>
    <b v="0"/>
    <n v="0"/>
    <s v="2021-01-23 17:23:43"/>
    <s v="상계역중앙시장"/>
    <s v="불일치"/>
    <n v="0"/>
    <n v="9"/>
    <n v="1335.28"/>
    <n v="111.27333333333333"/>
    <n v="111.27333333333333"/>
    <s v="중거리"/>
  </r>
  <r>
    <s v="SPB-32726"/>
    <s v="2021-01-19 02:40:56"/>
    <n v="2021"/>
    <n v="1"/>
    <n v="19"/>
    <x v="4"/>
    <s v="화"/>
    <x v="3"/>
    <s v="오전"/>
    <s v="생명의 전화 종합복지관 앞 교차로"/>
    <e v="#VALUE!"/>
    <n v="0"/>
    <b v="0"/>
    <n v="0"/>
    <b v="0"/>
    <n v="0"/>
    <n v="0"/>
    <b v="0"/>
    <n v="0"/>
    <s v="2021-01-19 02:53:45"/>
    <s v="석계역 5번출구 건너편"/>
    <s v="불일치"/>
    <n v="0"/>
    <n v="12"/>
    <n v="2997.7"/>
    <n v="249.80833333333331"/>
    <n v="249.80833333333331"/>
    <s v="중거리"/>
  </r>
  <r>
    <s v="SPB-53098"/>
    <s v="2021-01-04 16:32:21"/>
    <n v="2021"/>
    <n v="1"/>
    <n v="4"/>
    <x v="5"/>
    <s v="월"/>
    <x v="8"/>
    <s v="오후"/>
    <s v="중곡사거리(국민은행)"/>
    <e v="#VALUE!"/>
    <n v="0"/>
    <b v="0"/>
    <n v="0"/>
    <b v="0"/>
    <n v="0"/>
    <n v="0"/>
    <b v="0"/>
    <n v="0"/>
    <s v="2021-01-04 18:00:46"/>
    <s v="중곡사거리(국민은행)"/>
    <s v="일치"/>
    <n v="0"/>
    <n v="88"/>
    <n v="0"/>
    <n v="0"/>
    <n v="0"/>
    <s v="단거리"/>
  </r>
  <r>
    <s v="SPB-80137"/>
    <s v="2021-01-03 05:01:31"/>
    <n v="2021"/>
    <n v="1"/>
    <n v="3"/>
    <x v="2"/>
    <s v="일"/>
    <x v="22"/>
    <s v="오전"/>
    <s v="서울 상운차량"/>
    <e v="#VALUE!"/>
    <n v="0"/>
    <b v="0"/>
    <n v="0"/>
    <b v="0"/>
    <n v="0"/>
    <n v="0"/>
    <b v="0"/>
    <n v="99"/>
    <s v="2021-01-03 05:08:55"/>
    <s v="쌍용아파트"/>
    <s v="불일치"/>
    <n v="99"/>
    <n v="7"/>
    <n v="1240"/>
    <n v="103.33333333333333"/>
    <n v="103.33333333333333"/>
    <s v="중거리"/>
  </r>
  <r>
    <s v="SPB-53210"/>
    <s v="2021-01-01 16:23:20"/>
    <n v="2021"/>
    <n v="1"/>
    <n v="1"/>
    <x v="3"/>
    <s v="금"/>
    <x v="8"/>
    <s v="오후"/>
    <s v="홍남교 두바퀴쉼터"/>
    <e v="#VALUE!"/>
    <n v="0"/>
    <b v="0"/>
    <n v="0"/>
    <b v="0"/>
    <n v="0"/>
    <n v="0"/>
    <b v="0"/>
    <n v="0"/>
    <s v="2021-01-01 18:10:21"/>
    <s v="홍남교 두바퀴쉼터"/>
    <s v="일치"/>
    <n v="0"/>
    <n v="107"/>
    <n v="0"/>
    <n v="0"/>
    <n v="0"/>
    <s v="단거리"/>
  </r>
  <r>
    <s v="SPB-30022"/>
    <s v="2021-01-10 15:58:11"/>
    <n v="2021"/>
    <n v="1"/>
    <n v="10"/>
    <x v="2"/>
    <s v="일"/>
    <x v="14"/>
    <s v="오후"/>
    <s v="현대6차 아파트"/>
    <e v="#VALUE!"/>
    <n v="0"/>
    <b v="0"/>
    <n v="0"/>
    <b v="0"/>
    <n v="0"/>
    <n v="0"/>
    <b v="0"/>
    <n v="0"/>
    <s v="2021-01-10 16:05:21"/>
    <s v="중계동 하나프라자빌딩 앞(중1-1)"/>
    <s v="불일치"/>
    <n v="0"/>
    <n v="7"/>
    <n v="658.98"/>
    <n v="54.914999999999999"/>
    <n v="54.914999999999999"/>
    <s v="단거리"/>
  </r>
  <r>
    <s v="SPB-52905"/>
    <s v="2021-01-08 13:39:34"/>
    <n v="2021"/>
    <n v="1"/>
    <n v="8"/>
    <x v="3"/>
    <s v="금"/>
    <x v="2"/>
    <s v="오후"/>
    <s v="석계역 문화광장 내 자전거 보관소"/>
    <n v="3"/>
    <n v="3"/>
    <b v="1"/>
    <n v="0"/>
    <b v="0"/>
    <n v="0"/>
    <n v="0"/>
    <b v="1"/>
    <n v="0"/>
    <s v="2021-01-08 14:40:29"/>
    <s v="석계역 문화광장 내 자전거 보관소"/>
    <s v="일치"/>
    <n v="0"/>
    <n v="60"/>
    <n v="1258.03"/>
    <n v="104.83583333333333"/>
    <n v="104.83583333333333"/>
    <s v="중거리"/>
  </r>
  <r>
    <s v="SPB-30523"/>
    <s v="2021-01-15 21:49:52"/>
    <n v="2021"/>
    <n v="1"/>
    <n v="15"/>
    <x v="3"/>
    <s v="금"/>
    <x v="6"/>
    <s v="밤"/>
    <s v="군자교교차로"/>
    <e v="#VALUE!"/>
    <n v="0"/>
    <b v="0"/>
    <n v="0"/>
    <b v="0"/>
    <n v="0"/>
    <n v="0"/>
    <b v="0"/>
    <n v="0"/>
    <s v="2021-01-15 22:17:15"/>
    <s v="군자교교차로"/>
    <s v="일치"/>
    <n v="0"/>
    <n v="27"/>
    <n v="3419.68"/>
    <n v="284.9733333333333"/>
    <n v="284.9733333333333"/>
    <s v="장거리"/>
  </r>
  <r>
    <s v="SPB-42696"/>
    <s v="2021-01-29 19:53:19"/>
    <n v="2021"/>
    <n v="1"/>
    <n v="29"/>
    <x v="3"/>
    <s v="금"/>
    <x v="10"/>
    <s v="밤"/>
    <s v="서울방이동 고분군"/>
    <e v="#VALUE!"/>
    <n v="0"/>
    <b v="0"/>
    <n v="0"/>
    <b v="0"/>
    <n v="0"/>
    <n v="0"/>
    <b v="0"/>
    <n v="0"/>
    <s v="2021-01-29 20:01:12"/>
    <s v="여흥레이크빌 앞 (석촌호수 까페거리)"/>
    <s v="불일치"/>
    <n v="0"/>
    <n v="7"/>
    <n v="1092.96"/>
    <n v="91.08"/>
    <n v="91.08"/>
    <s v="중거리"/>
  </r>
  <r>
    <s v="SPB-54164"/>
    <s v="2021-01-18 15:51:34"/>
    <n v="2021"/>
    <n v="1"/>
    <n v="18"/>
    <x v="5"/>
    <s v="월"/>
    <x v="14"/>
    <s v="오후"/>
    <s v="청량리 기업은행 앞"/>
    <e v="#VALUE!"/>
    <n v="0"/>
    <b v="0"/>
    <n v="0"/>
    <b v="0"/>
    <n v="0"/>
    <n v="0"/>
    <b v="0"/>
    <n v="0"/>
    <s v="2021-01-18 16:15:45"/>
    <s v="월곡역 3번출구"/>
    <s v="불일치"/>
    <n v="0"/>
    <n v="24"/>
    <n v="2600"/>
    <n v="216.66666666666666"/>
    <n v="216.66666666666666"/>
    <s v="중거리"/>
  </r>
  <r>
    <s v="SPB-32232"/>
    <s v="2021-01-24 16:13:57"/>
    <n v="2021"/>
    <n v="1"/>
    <n v="24"/>
    <x v="2"/>
    <s v="일"/>
    <x v="8"/>
    <s v="오후"/>
    <s v="센트럴 푸르지오 시티 앞"/>
    <e v="#VALUE!"/>
    <n v="0"/>
    <b v="0"/>
    <n v="0"/>
    <b v="0"/>
    <n v="0"/>
    <n v="0"/>
    <b v="0"/>
    <n v="0"/>
    <s v="2021-01-24 17:05:28"/>
    <s v="영등포 푸르지오 아파트"/>
    <s v="불일치"/>
    <n v="0"/>
    <n v="51"/>
    <n v="8444.67"/>
    <n v="703.72249999999997"/>
    <n v="703.72249999999997"/>
    <s v="장거리"/>
  </r>
  <r>
    <s v="SPB-53833"/>
    <s v="2021-01-26 20:57:21"/>
    <n v="2021"/>
    <n v="1"/>
    <n v="26"/>
    <x v="4"/>
    <s v="화"/>
    <x v="11"/>
    <s v="밤"/>
    <s v="신월사거리"/>
    <e v="#VALUE!"/>
    <n v="0"/>
    <b v="0"/>
    <n v="0"/>
    <b v="0"/>
    <n v="0"/>
    <n v="0"/>
    <b v="0"/>
    <n v="0"/>
    <s v="2021-01-26 21:36:47"/>
    <s v="방화역 4번출구앞"/>
    <s v="불일치"/>
    <n v="0"/>
    <n v="39"/>
    <n v="6433.96"/>
    <n v="536.1633333333333"/>
    <n v="536.1633333333333"/>
    <s v="장거리"/>
  </r>
  <r>
    <s v="SPB-36113"/>
    <s v="2021-01-18 14:24:00"/>
    <n v="2021"/>
    <n v="1"/>
    <n v="18"/>
    <x v="5"/>
    <s v="월"/>
    <x v="9"/>
    <s v="오후"/>
    <s v="마곡나루역 2번 출구"/>
    <n v="5"/>
    <n v="5"/>
    <b v="1"/>
    <n v="0"/>
    <b v="0"/>
    <n v="0"/>
    <n v="0"/>
    <b v="1"/>
    <n v="0"/>
    <s v="2021-01-18 14:39:15"/>
    <s v="명덕고교입구(영종빌딩)"/>
    <s v="불일치"/>
    <n v="0"/>
    <n v="15"/>
    <n v="2374.52"/>
    <n v="197.87666666666667"/>
    <n v="197.87666666666667"/>
    <s v="중거리"/>
  </r>
  <r>
    <s v="SPB-31970"/>
    <s v="2021-01-24 12:24:14"/>
    <n v="2021"/>
    <n v="1"/>
    <n v="24"/>
    <x v="2"/>
    <s v="일"/>
    <x v="5"/>
    <s v="오후"/>
    <s v="서울방이동 고분군"/>
    <e v="#VALUE!"/>
    <n v="0"/>
    <b v="0"/>
    <n v="0"/>
    <b v="0"/>
    <n v="0"/>
    <n v="0"/>
    <b v="0"/>
    <n v="0"/>
    <s v="2021-01-24 12:59:10"/>
    <s v="서울방이동 고분군"/>
    <s v="일치"/>
    <n v="0"/>
    <n v="34"/>
    <n v="6971.53"/>
    <n v="580.96083333333331"/>
    <n v="580.96083333333331"/>
    <s v="장거리"/>
  </r>
  <r>
    <s v="SPB-52007"/>
    <s v="2021-01-24 19:03:40"/>
    <n v="2021"/>
    <n v="1"/>
    <n v="24"/>
    <x v="2"/>
    <s v="일"/>
    <x v="10"/>
    <s v="밤"/>
    <s v="KT 노원점 건물 앞"/>
    <e v="#VALUE!"/>
    <n v="0"/>
    <b v="0"/>
    <n v="0"/>
    <b v="0"/>
    <n v="0"/>
    <n v="0"/>
    <b v="0"/>
    <n v="0"/>
    <s v="2021-01-24 19:30:39"/>
    <s v="대진고등학교"/>
    <s v="불일치"/>
    <n v="0"/>
    <n v="26"/>
    <n v="2863.67"/>
    <n v="238.63916666666668"/>
    <n v="238.63916666666668"/>
    <s v="중거리"/>
  </r>
  <r>
    <s v="SPB-39691"/>
    <s v="2021-01-05 09:23:41"/>
    <n v="2021"/>
    <n v="1"/>
    <n v="5"/>
    <x v="4"/>
    <s v="화"/>
    <x v="13"/>
    <s v="오후"/>
    <s v="둔촌역 3번 출입구"/>
    <n v="3"/>
    <n v="3"/>
    <b v="1"/>
    <n v="0"/>
    <b v="0"/>
    <n v="0"/>
    <n v="0"/>
    <b v="1"/>
    <n v="0"/>
    <s v="2021-01-05 09:45:11"/>
    <s v="송파구청 교차로"/>
    <s v="불일치"/>
    <n v="0"/>
    <n v="21"/>
    <n v="3606.21"/>
    <n v="300.51749999999998"/>
    <n v="300.51749999999998"/>
    <s v="장거리"/>
  </r>
  <r>
    <s v="SPB-53652"/>
    <s v="2021-01-14 18:14:37"/>
    <n v="2021"/>
    <n v="1"/>
    <n v="14"/>
    <x v="6"/>
    <s v="목"/>
    <x v="4"/>
    <s v="오후"/>
    <s v="대방역 4번출구"/>
    <n v="3"/>
    <n v="3"/>
    <b v="1"/>
    <n v="0"/>
    <b v="0"/>
    <n v="0"/>
    <n v="0"/>
    <b v="1"/>
    <n v="0"/>
    <s v="2021-01-14 18:19:14"/>
    <s v="대림아파트 사거리"/>
    <s v="불일치"/>
    <n v="0"/>
    <n v="4"/>
    <n v="648.17999999999995"/>
    <n v="54.014999999999993"/>
    <n v="54.014999999999993"/>
    <s v="단거리"/>
  </r>
  <r>
    <s v="SPB-24743"/>
    <s v="2021-01-04 21:18:32"/>
    <n v="2021"/>
    <n v="1"/>
    <n v="4"/>
    <x v="5"/>
    <s v="월"/>
    <x v="6"/>
    <s v="밤"/>
    <s v="염창역 1번 출구"/>
    <n v="3"/>
    <n v="3"/>
    <b v="1"/>
    <n v="0"/>
    <b v="0"/>
    <n v="0"/>
    <n v="0"/>
    <b v="1"/>
    <n v="6"/>
    <s v="2021-01-04 21:22:27"/>
    <s v="염창동 새마을금고 건너편 (모닝글로리)"/>
    <s v="불일치"/>
    <n v="5"/>
    <n v="3"/>
    <n v="0"/>
    <n v="0"/>
    <n v="0"/>
    <s v="단거리"/>
  </r>
  <r>
    <s v="SPB-51739"/>
    <s v="2021-01-25 15:36:51"/>
    <n v="2021"/>
    <n v="1"/>
    <n v="25"/>
    <x v="5"/>
    <s v="월"/>
    <x v="14"/>
    <s v="오후"/>
    <s v="동일로 지하차도"/>
    <e v="#VALUE!"/>
    <n v="0"/>
    <b v="0"/>
    <n v="0"/>
    <b v="0"/>
    <n v="0"/>
    <n v="0"/>
    <b v="0"/>
    <n v="0"/>
    <s v="2021-01-25 15:42:01"/>
    <s v="중화역 2번출구"/>
    <s v="불일치"/>
    <n v="0"/>
    <n v="5"/>
    <n v="795.18"/>
    <n v="66.265000000000001"/>
    <n v="66.265000000000001"/>
    <s v="단거리"/>
  </r>
  <r>
    <s v="SPB-53854"/>
    <s v="2021-01-02 15:16:32"/>
    <n v="2021"/>
    <n v="1"/>
    <n v="2"/>
    <x v="1"/>
    <s v="토"/>
    <x v="14"/>
    <s v="오후"/>
    <s v="석촌호수 서호사거리"/>
    <e v="#VALUE!"/>
    <n v="0"/>
    <b v="0"/>
    <n v="0"/>
    <b v="0"/>
    <n v="0"/>
    <n v="0"/>
    <b v="0"/>
    <n v="0"/>
    <s v="2021-01-02 15:22:43"/>
    <s v="방이삼거리"/>
    <s v="불일치"/>
    <n v="0"/>
    <n v="6"/>
    <n v="0"/>
    <n v="0"/>
    <n v="0"/>
    <s v="단거리"/>
  </r>
  <r>
    <s v="SPB-51261"/>
    <s v="2021-01-24 21:40:27"/>
    <n v="2021"/>
    <n v="1"/>
    <n v="24"/>
    <x v="2"/>
    <s v="일"/>
    <x v="6"/>
    <s v="밤"/>
    <s v="어린이대공원역 3번출구 앞"/>
    <n v="7"/>
    <n v="7"/>
    <b v="1"/>
    <n v="0"/>
    <b v="0"/>
    <n v="0"/>
    <n v="5"/>
    <b v="1"/>
    <n v="0"/>
    <s v="2021-01-24 22:31:14"/>
    <s v="성신여대입구 교차로"/>
    <s v="불일치"/>
    <n v="0"/>
    <n v="50"/>
    <n v="8381.85"/>
    <n v="698.48750000000007"/>
    <n v="698.48750000000007"/>
    <s v="장거리"/>
  </r>
  <r>
    <s v="SPB-52932"/>
    <s v="2021-01-10 22:39:17"/>
    <n v="2021"/>
    <n v="1"/>
    <n v="10"/>
    <x v="2"/>
    <s v="일"/>
    <x v="7"/>
    <s v="밤"/>
    <s v="반포1동 서초빌딩 앞"/>
    <e v="#VALUE!"/>
    <n v="0"/>
    <b v="0"/>
    <n v="0"/>
    <b v="0"/>
    <n v="0"/>
    <n v="0"/>
    <b v="0"/>
    <n v="0"/>
    <s v="2021-01-10 22:41:44"/>
    <s v="교보타워 버스정류장(신논현역 3번출구 후면)"/>
    <s v="불일치"/>
    <n v="0"/>
    <n v="2"/>
    <n v="283.87"/>
    <n v="23.655833333333334"/>
    <n v="23.655833333333334"/>
    <s v="단거리"/>
  </r>
  <r>
    <s v="SPB-53268"/>
    <s v="2021-01-30 20:59:02"/>
    <n v="2021"/>
    <n v="1"/>
    <n v="30"/>
    <x v="1"/>
    <s v="토"/>
    <x v="11"/>
    <s v="밤"/>
    <s v="장승배기역 5번출구"/>
    <n v="5"/>
    <n v="5"/>
    <b v="1"/>
    <n v="0"/>
    <b v="0"/>
    <n v="0"/>
    <n v="0"/>
    <b v="1"/>
    <n v="0"/>
    <s v="2021-01-30 21:24:53"/>
    <s v="양문교회 앞"/>
    <s v="불일치"/>
    <n v="0"/>
    <n v="25"/>
    <n v="3709.15"/>
    <n v="309.09583333333336"/>
    <n v="309.09583333333336"/>
    <s v="장거리"/>
  </r>
  <r>
    <s v="SPB-36672"/>
    <s v="2021-01-12 07:30:53"/>
    <n v="2021"/>
    <n v="1"/>
    <n v="12"/>
    <x v="4"/>
    <s v="화"/>
    <x v="15"/>
    <s v="오전"/>
    <s v="충정로역 7번출구 아래"/>
    <n v="4"/>
    <n v="4"/>
    <b v="1"/>
    <n v="0"/>
    <b v="0"/>
    <n v="0"/>
    <n v="0"/>
    <b v="1"/>
    <n v="0"/>
    <s v="2021-01-12 07:36:01"/>
    <s v="북아현 치안센터 인근"/>
    <s v="불일치"/>
    <n v="0"/>
    <n v="5"/>
    <n v="947.73"/>
    <n v="78.977500000000006"/>
    <n v="78.977500000000006"/>
    <s v="단거리"/>
  </r>
  <r>
    <s v="SPB-53746"/>
    <s v="2021-01-19 16:01:23"/>
    <n v="2021"/>
    <n v="1"/>
    <n v="19"/>
    <x v="4"/>
    <s v="화"/>
    <x v="8"/>
    <s v="오후"/>
    <s v="서강대 후문 옆"/>
    <e v="#VALUE!"/>
    <n v="0"/>
    <b v="0"/>
    <n v="0"/>
    <b v="0"/>
    <n v="0"/>
    <n v="0"/>
    <b v="0"/>
    <n v="0"/>
    <s v="2021-01-19 16:42:00"/>
    <s v="벽산상암스마트큐브"/>
    <s v="불일치"/>
    <n v="0"/>
    <n v="40"/>
    <n v="5691.54"/>
    <n v="474.29500000000002"/>
    <n v="474.29500000000002"/>
    <s v="장거리"/>
  </r>
  <r>
    <s v="SPB-50696"/>
    <s v="2021-01-03 10:51:26"/>
    <n v="2021"/>
    <n v="1"/>
    <n v="3"/>
    <x v="2"/>
    <s v="일"/>
    <x v="19"/>
    <s v="오후"/>
    <s v="금란주차장 앞"/>
    <e v="#VALUE!"/>
    <n v="0"/>
    <b v="0"/>
    <n v="0"/>
    <b v="0"/>
    <n v="0"/>
    <n v="0"/>
    <b v="0"/>
    <n v="0"/>
    <s v="2021-01-03 11:03:01"/>
    <s v="중화빌딩 앞 (동부시장)"/>
    <s v="불일치"/>
    <n v="0"/>
    <n v="11"/>
    <n v="0"/>
    <n v="0"/>
    <n v="0"/>
    <s v="단거리"/>
  </r>
  <r>
    <s v="SPB-30573"/>
    <s v="2021-01-04 18:06:08"/>
    <n v="2021"/>
    <n v="1"/>
    <n v="4"/>
    <x v="5"/>
    <s v="월"/>
    <x v="4"/>
    <s v="오후"/>
    <s v="도곡1동 주민센터 교차로"/>
    <e v="#VALUE!"/>
    <n v="0"/>
    <b v="0"/>
    <n v="0"/>
    <b v="0"/>
    <n v="0"/>
    <n v="0"/>
    <b v="0"/>
    <n v="0"/>
    <s v="2021-01-04 18:26:49"/>
    <s v="교보타워 버스정류장(신논현역 3번출구 후면)"/>
    <s v="불일치"/>
    <n v="0"/>
    <n v="20"/>
    <n v="3261.14"/>
    <n v="271.76166666666666"/>
    <n v="271.76166666666666"/>
    <s v="장거리"/>
  </r>
  <r>
    <s v="SPB-52630"/>
    <s v="2021-01-16 20:09:38"/>
    <n v="2021"/>
    <n v="1"/>
    <n v="16"/>
    <x v="1"/>
    <s v="토"/>
    <x v="11"/>
    <s v="밤"/>
    <s v="올림픽공원사거리(선수촌아파트)"/>
    <e v="#VALUE!"/>
    <n v="0"/>
    <b v="0"/>
    <n v="0"/>
    <b v="0"/>
    <n v="0"/>
    <n v="4"/>
    <b v="0"/>
    <n v="0"/>
    <s v="2021-01-16 20:21:12"/>
    <s v="둔촌역 3번 출입구"/>
    <s v="불일치"/>
    <n v="0"/>
    <n v="11"/>
    <n v="1788.79"/>
    <n v="149.06583333333333"/>
    <n v="149.06583333333333"/>
    <s v="중거리"/>
  </r>
  <r>
    <s v="SPB-52363"/>
    <s v="2021-01-14 21:54:14"/>
    <n v="2021"/>
    <n v="1"/>
    <n v="14"/>
    <x v="6"/>
    <s v="목"/>
    <x v="6"/>
    <s v="밤"/>
    <s v="청계8가사거리 부근"/>
    <e v="#VALUE!"/>
    <n v="0"/>
    <b v="0"/>
    <n v="0"/>
    <b v="0"/>
    <n v="0"/>
    <n v="0"/>
    <b v="0"/>
    <n v="0"/>
    <s v="2021-01-14 22:15:14"/>
    <s v="보문2교"/>
    <s v="불일치"/>
    <n v="0"/>
    <n v="21"/>
    <n v="2715.53"/>
    <n v="226.29416666666668"/>
    <n v="226.29416666666668"/>
    <s v="중거리"/>
  </r>
  <r>
    <s v="SPB-42359"/>
    <s v="2021-01-28 17:01:31"/>
    <n v="2021"/>
    <n v="1"/>
    <n v="28"/>
    <x v="6"/>
    <s v="목"/>
    <x v="0"/>
    <s v="오후"/>
    <s v="삼호물산버스정류장(23370) 옆"/>
    <e v="#VALUE!"/>
    <n v="0"/>
    <b v="0"/>
    <n v="7"/>
    <b v="1"/>
    <n v="0"/>
    <n v="0"/>
    <b v="1"/>
    <n v="0"/>
    <s v="2021-01-28 17:19:10"/>
    <s v="역삼동 디오슈페리움 (우성아파트 사거리)"/>
    <s v="불일치"/>
    <n v="0"/>
    <n v="17"/>
    <n v="2705.97"/>
    <n v="225.49749999999997"/>
    <n v="225.49749999999997"/>
    <s v="중거리"/>
  </r>
  <r>
    <s v="SPB-33048"/>
    <s v="2021-01-09 18:00:25"/>
    <n v="2021"/>
    <n v="1"/>
    <n v="9"/>
    <x v="1"/>
    <s v="토"/>
    <x v="4"/>
    <s v="오후"/>
    <s v="광진 캠퍼스시티"/>
    <e v="#VALUE!"/>
    <n v="0"/>
    <b v="0"/>
    <n v="0"/>
    <b v="0"/>
    <n v="0"/>
    <n v="0"/>
    <b v="0"/>
    <n v="0"/>
    <s v="2021-01-09 18:46:11"/>
    <s v="응봉역 1번출구"/>
    <s v="불일치"/>
    <n v="0"/>
    <n v="45"/>
    <n v="4949.66"/>
    <n v="412.47166666666664"/>
    <n v="412.47166666666664"/>
    <s v="장거리"/>
  </r>
  <r>
    <s v="SPB-51234"/>
    <s v="2021-01-10 18:51:28"/>
    <n v="2021"/>
    <n v="1"/>
    <n v="10"/>
    <x v="2"/>
    <s v="일"/>
    <x v="4"/>
    <s v="오후"/>
    <s v="가양나들목"/>
    <e v="#VALUE!"/>
    <n v="0"/>
    <b v="0"/>
    <n v="0"/>
    <b v="0"/>
    <n v="0"/>
    <n v="0"/>
    <b v="0"/>
    <n v="0"/>
    <s v="2021-01-10 19:02:16"/>
    <s v="강서한강자이타워 앞"/>
    <s v="불일치"/>
    <n v="0"/>
    <n v="10"/>
    <n v="1384.47"/>
    <n v="115.3725"/>
    <n v="115.3725"/>
    <s v="중거리"/>
  </r>
  <r>
    <s v="SPB-40705"/>
    <s v="2021-01-20 17:08:38"/>
    <n v="2021"/>
    <n v="1"/>
    <n v="20"/>
    <x v="0"/>
    <s v="수"/>
    <x v="0"/>
    <s v="오후"/>
    <s v="도봉구민회관"/>
    <e v="#VALUE!"/>
    <n v="0"/>
    <b v="0"/>
    <n v="0"/>
    <b v="0"/>
    <n v="0"/>
    <n v="0"/>
    <b v="0"/>
    <n v="0"/>
    <s v="2021-01-20 17:12:41"/>
    <s v="쌍문역 1번 출구(양산부인과 빌딩)"/>
    <s v="불일치"/>
    <n v="0"/>
    <n v="4"/>
    <n v="492.43"/>
    <n v="41.035833333333336"/>
    <n v="41.035833333333336"/>
    <s v="단거리"/>
  </r>
  <r>
    <s v="SPB-52065"/>
    <s v="2021-01-14 19:02:12"/>
    <n v="2021"/>
    <n v="1"/>
    <n v="14"/>
    <x v="6"/>
    <s v="목"/>
    <x v="10"/>
    <s v="밤"/>
    <s v="등촌역 7번출구"/>
    <n v="3"/>
    <n v="3"/>
    <b v="1"/>
    <n v="0"/>
    <b v="0"/>
    <n v="0"/>
    <n v="0"/>
    <b v="1"/>
    <n v="0"/>
    <s v="2021-01-14 20:04:48"/>
    <s v="홍대입구역 8번출구 앞"/>
    <s v="불일치"/>
    <n v="0"/>
    <n v="62"/>
    <n v="7686.65"/>
    <n v="640.55416666666667"/>
    <n v="640.55416666666667"/>
    <s v="장거리"/>
  </r>
  <r>
    <s v="SPB-43626"/>
    <s v="2021-01-17 10:29:11"/>
    <n v="2021"/>
    <n v="1"/>
    <n v="17"/>
    <x v="2"/>
    <s v="일"/>
    <x v="19"/>
    <s v="오후"/>
    <s v="한성대7번출구 앞"/>
    <e v="#VALUE!"/>
    <n v="0"/>
    <b v="0"/>
    <n v="0"/>
    <b v="0"/>
    <n v="0"/>
    <n v="0"/>
    <b v="0"/>
    <n v="0"/>
    <s v="2021-01-17 10:33:23"/>
    <s v="성신여대입구역 3번출구 앞"/>
    <s v="불일치"/>
    <n v="0"/>
    <n v="4"/>
    <n v="734.93"/>
    <n v="61.244166666666665"/>
    <n v="61.244166666666665"/>
    <s v="단거리"/>
  </r>
  <r>
    <s v="SPB-51008"/>
    <s v="2021-01-27 08:01:01"/>
    <n v="2021"/>
    <n v="1"/>
    <n v="27"/>
    <x v="0"/>
    <s v="수"/>
    <x v="20"/>
    <s v="오후"/>
    <s v="석관동주민센터 앞"/>
    <e v="#VALUE!"/>
    <n v="0"/>
    <b v="0"/>
    <n v="0"/>
    <b v="0"/>
    <n v="0"/>
    <n v="0"/>
    <b v="0"/>
    <n v="0"/>
    <s v="2021-01-27 08:27:05"/>
    <s v="중계동 을지중학교"/>
    <s v="불일치"/>
    <n v="0"/>
    <n v="26"/>
    <n v="5725.93"/>
    <n v="477.16083333333336"/>
    <n v="477.16083333333336"/>
    <s v="장거리"/>
  </r>
  <r>
    <s v="SPB-37614"/>
    <s v="2021-01-20 21:34:56"/>
    <n v="2021"/>
    <n v="1"/>
    <n v="20"/>
    <x v="0"/>
    <s v="수"/>
    <x v="6"/>
    <s v="밤"/>
    <s v="화곡역 1번 출구 앞"/>
    <n v="3"/>
    <n v="3"/>
    <b v="1"/>
    <n v="0"/>
    <b v="0"/>
    <n v="0"/>
    <n v="0"/>
    <b v="1"/>
    <n v="0"/>
    <s v="2021-01-20 21:40:00"/>
    <s v="우장산역 3번출구"/>
    <s v="불일치"/>
    <n v="0"/>
    <n v="5"/>
    <n v="862.03"/>
    <n v="71.835833333333326"/>
    <n v="71.835833333333326"/>
    <s v="단거리"/>
  </r>
  <r>
    <s v="SPB-51879"/>
    <s v="2021-01-24 10:05:26"/>
    <n v="2021"/>
    <n v="1"/>
    <n v="24"/>
    <x v="2"/>
    <s v="일"/>
    <x v="19"/>
    <s v="오후"/>
    <s v="봉원고가차도 밑"/>
    <e v="#VALUE!"/>
    <n v="0"/>
    <b v="0"/>
    <n v="0"/>
    <b v="0"/>
    <n v="0"/>
    <n v="0"/>
    <b v="0"/>
    <n v="0"/>
    <s v="2021-01-24 10:29:28"/>
    <s v="연세로 명물길"/>
    <s v="불일치"/>
    <n v="0"/>
    <n v="24"/>
    <n v="1820.67"/>
    <n v="151.7225"/>
    <n v="151.7225"/>
    <s v="중거리"/>
  </r>
  <r>
    <s v="SPB-40045"/>
    <s v="2021-01-22 22:48:39"/>
    <n v="2021"/>
    <n v="1"/>
    <n v="22"/>
    <x v="3"/>
    <s v="금"/>
    <x v="7"/>
    <s v="밤"/>
    <s v="이수역9번출구(맥도날드)"/>
    <n v="3"/>
    <n v="3"/>
    <b v="1"/>
    <n v="0"/>
    <b v="0"/>
    <n v="0"/>
    <n v="0"/>
    <b v="1"/>
    <n v="0"/>
    <s v="2021-01-22 23:10:53"/>
    <s v="고속터미널역 5번출구 앞"/>
    <s v="불일치"/>
    <n v="0"/>
    <n v="22"/>
    <n v="3196.17"/>
    <n v="266.34750000000003"/>
    <n v="266.34750000000003"/>
    <s v="장거리"/>
  </r>
  <r>
    <s v="SPB-53088"/>
    <s v="2021-01-27 00:35:30"/>
    <n v="2021"/>
    <n v="1"/>
    <n v="27"/>
    <x v="0"/>
    <s v="수"/>
    <x v="12"/>
    <s v="오전"/>
    <s v="응봉역 1번출구"/>
    <n v="3"/>
    <n v="3"/>
    <b v="1"/>
    <n v="0"/>
    <b v="0"/>
    <n v="0"/>
    <n v="0"/>
    <b v="1"/>
    <n v="0"/>
    <s v="2021-01-27 01:21:33"/>
    <s v="이마트 버스정류소 옆"/>
    <s v="불일치"/>
    <n v="0"/>
    <n v="46"/>
    <n v="2684.66"/>
    <n v="223.72166666666666"/>
    <n v="223.72166666666666"/>
    <s v="중거리"/>
  </r>
  <r>
    <s v="SPB-37361"/>
    <s v="2021-01-24 11:20:07"/>
    <n v="2021"/>
    <n v="1"/>
    <n v="24"/>
    <x v="2"/>
    <s v="일"/>
    <x v="1"/>
    <s v="오후"/>
    <s v="송파파인타운 7단지"/>
    <e v="#VALUE!"/>
    <n v="0"/>
    <b v="0"/>
    <n v="0"/>
    <b v="0"/>
    <n v="0"/>
    <n v="0"/>
    <b v="0"/>
    <n v="0"/>
    <s v="2021-01-24 11:49:09"/>
    <s v="송파학사 옆"/>
    <s v="불일치"/>
    <n v="0"/>
    <n v="29"/>
    <n v="3745.43"/>
    <n v="312.11916666666667"/>
    <n v="312.11916666666667"/>
    <s v="장거리"/>
  </r>
  <r>
    <s v="SPB-50237"/>
    <s v="2021-01-14 01:42:30"/>
    <n v="2021"/>
    <n v="1"/>
    <n v="14"/>
    <x v="6"/>
    <s v="목"/>
    <x v="18"/>
    <s v="오전"/>
    <s v="문정역 1번출구"/>
    <n v="3"/>
    <n v="3"/>
    <b v="1"/>
    <n v="0"/>
    <b v="0"/>
    <n v="0"/>
    <n v="0"/>
    <b v="1"/>
    <n v="0"/>
    <s v="2021-01-14 02:09:34"/>
    <s v="광진교 남단 사거리(디지털프라자앞)"/>
    <s v="불일치"/>
    <n v="0"/>
    <n v="27"/>
    <n v="7122.5"/>
    <n v="593.54166666666663"/>
    <n v="593.54166666666663"/>
    <s v="장거리"/>
  </r>
  <r>
    <s v="SPB-42251"/>
    <s v="2021-01-14 16:55:11"/>
    <n v="2021"/>
    <n v="1"/>
    <n v="14"/>
    <x v="6"/>
    <s v="목"/>
    <x v="8"/>
    <s v="오후"/>
    <s v="KT플라자 영등포점"/>
    <e v="#VALUE!"/>
    <n v="0"/>
    <b v="0"/>
    <n v="0"/>
    <b v="0"/>
    <n v="0"/>
    <n v="0"/>
    <b v="0"/>
    <n v="0"/>
    <s v="2021-01-14 17:00:23"/>
    <s v="삼성생명 당산사옥 앞"/>
    <s v="불일치"/>
    <n v="0"/>
    <n v="5"/>
    <n v="760.03"/>
    <n v="63.335833333333333"/>
    <n v="63.335833333333333"/>
    <s v="단거리"/>
  </r>
  <r>
    <s v="SPB-39228"/>
    <s v="2021-01-25 19:32:16"/>
    <n v="2021"/>
    <n v="1"/>
    <n v="25"/>
    <x v="5"/>
    <s v="월"/>
    <x v="10"/>
    <s v="밤"/>
    <s v="종로4가 사거리"/>
    <e v="#VALUE!"/>
    <n v="0"/>
    <b v="0"/>
    <n v="0"/>
    <b v="0"/>
    <n v="0"/>
    <n v="0"/>
    <b v="0"/>
    <n v="0"/>
    <s v="2021-01-25 19:43:08"/>
    <s v="성대입구 사거리"/>
    <s v="불일치"/>
    <n v="0"/>
    <n v="10"/>
    <n v="1702.81"/>
    <n v="141.90083333333334"/>
    <n v="141.90083333333334"/>
    <s v="중거리"/>
  </r>
  <r>
    <s v="SPB-30158"/>
    <s v="2021-01-19 19:26:36"/>
    <n v="2021"/>
    <n v="1"/>
    <n v="19"/>
    <x v="4"/>
    <s v="화"/>
    <x v="10"/>
    <s v="밤"/>
    <s v="구파발역 환승센터"/>
    <n v="4"/>
    <n v="4"/>
    <b v="1"/>
    <n v="0"/>
    <b v="0"/>
    <n v="0"/>
    <n v="0"/>
    <b v="1"/>
    <n v="0"/>
    <s v="2021-01-19 19:33:30"/>
    <s v="은평뉴타운 아이파크"/>
    <s v="불일치"/>
    <n v="0"/>
    <n v="6"/>
    <n v="939.38"/>
    <n v="78.281666666666666"/>
    <n v="78.281666666666666"/>
    <s v="단거리"/>
  </r>
  <r>
    <s v="SPB-52653"/>
    <s v="2021-01-06 18:53:54"/>
    <n v="2021"/>
    <n v="1"/>
    <n v="6"/>
    <x v="0"/>
    <s v="수"/>
    <x v="4"/>
    <s v="오후"/>
    <s v="뚝섬 유원지역"/>
    <n v="7"/>
    <n v="7"/>
    <b v="1"/>
    <n v="0"/>
    <b v="0"/>
    <n v="0"/>
    <n v="0"/>
    <b v="1"/>
    <n v="0"/>
    <s v="2021-01-06 19:30:07"/>
    <s v="뚝섬 유원지역"/>
    <s v="일치"/>
    <n v="0"/>
    <n v="36"/>
    <n v="0"/>
    <n v="0"/>
    <n v="0"/>
    <s v="단거리"/>
  </r>
  <r>
    <s v="SPB-35555"/>
    <s v="2021-01-11 08:05:35"/>
    <n v="2021"/>
    <n v="1"/>
    <n v="11"/>
    <x v="5"/>
    <s v="월"/>
    <x v="20"/>
    <s v="오후"/>
    <s v="한사랑교회 앞"/>
    <e v="#VALUE!"/>
    <n v="0"/>
    <b v="0"/>
    <n v="0"/>
    <b v="0"/>
    <n v="0"/>
    <n v="0"/>
    <b v="0"/>
    <n v="0"/>
    <s v="2021-01-11 08:27:35"/>
    <s v="양서중학교 옆"/>
    <s v="불일치"/>
    <n v="0"/>
    <n v="22"/>
    <n v="4243.26"/>
    <n v="353.60500000000002"/>
    <n v="353.60500000000002"/>
    <s v="장거리"/>
  </r>
  <r>
    <s v="SPB-53741"/>
    <s v="2021-01-22 16:26:57"/>
    <n v="2021"/>
    <n v="1"/>
    <n v="22"/>
    <x v="3"/>
    <s v="금"/>
    <x v="8"/>
    <s v="오후"/>
    <s v="한강초교보도육교 앞"/>
    <e v="#VALUE!"/>
    <n v="0"/>
    <b v="0"/>
    <n v="0"/>
    <b v="0"/>
    <n v="0"/>
    <n v="0"/>
    <b v="0"/>
    <n v="0"/>
    <s v="2021-01-22 16:58:38"/>
    <s v="종각역 1번출구 앞"/>
    <s v="불일치"/>
    <n v="0"/>
    <n v="31"/>
    <n v="5769.42"/>
    <n v="480.78500000000003"/>
    <n v="480.78500000000003"/>
    <s v="장거리"/>
  </r>
  <r>
    <s v="SPB-52586"/>
    <s v="2021-01-28 15:01:03"/>
    <n v="2021"/>
    <n v="1"/>
    <n v="28"/>
    <x v="6"/>
    <s v="목"/>
    <x v="14"/>
    <s v="오후"/>
    <s v="홍익병원앞 교차로"/>
    <e v="#VALUE!"/>
    <n v="0"/>
    <b v="0"/>
    <n v="0"/>
    <b v="0"/>
    <n v="0"/>
    <n v="0"/>
    <b v="0"/>
    <n v="0"/>
    <s v="2021-01-28 16:48:03"/>
    <s v="서울시 도로환경관리센터"/>
    <s v="불일치"/>
    <n v="0"/>
    <n v="107"/>
    <n v="1720.88"/>
    <n v="143.40666666666667"/>
    <n v="143.40666666666667"/>
    <s v="중거리"/>
  </r>
  <r>
    <s v="SPB-41508"/>
    <s v="2021-01-30 20:07:17"/>
    <n v="2021"/>
    <n v="1"/>
    <n v="30"/>
    <x v="1"/>
    <s v="토"/>
    <x v="11"/>
    <s v="밤"/>
    <s v="다산 어린이공원"/>
    <e v="#VALUE!"/>
    <n v="0"/>
    <b v="0"/>
    <n v="0"/>
    <b v="0"/>
    <n v="0"/>
    <n v="7"/>
    <b v="0"/>
    <n v="0"/>
    <s v="2021-01-30 20:26:23"/>
    <s v="왕십리역 4번 출구 건너편"/>
    <s v="불일치"/>
    <n v="0"/>
    <n v="19"/>
    <n v="2894.59"/>
    <n v="241.21583333333334"/>
    <n v="241.21583333333334"/>
    <s v="중거리"/>
  </r>
  <r>
    <s v="SPB-30347"/>
    <s v="2021-01-13 18:11:10"/>
    <n v="2021"/>
    <n v="1"/>
    <n v="13"/>
    <x v="0"/>
    <s v="수"/>
    <x v="4"/>
    <s v="오후"/>
    <s v="경복궁역 4번출구 뒤"/>
    <n v="4"/>
    <n v="4"/>
    <b v="1"/>
    <n v="0"/>
    <b v="0"/>
    <n v="0"/>
    <n v="0"/>
    <b v="1"/>
    <n v="0"/>
    <s v="2021-01-13 18:51:38"/>
    <s v="망원역 1번출구 앞"/>
    <s v="불일치"/>
    <n v="0"/>
    <n v="40"/>
    <n v="7411.96"/>
    <n v="617.6633333333333"/>
    <n v="617.6633333333333"/>
    <s v="장거리"/>
  </r>
  <r>
    <s v="SPB-53668"/>
    <s v="2021-01-06 14:30:26"/>
    <n v="2021"/>
    <n v="1"/>
    <n v="6"/>
    <x v="0"/>
    <s v="수"/>
    <x v="9"/>
    <s v="오후"/>
    <s v="중랑전화국 교차로"/>
    <e v="#VALUE!"/>
    <n v="0"/>
    <b v="0"/>
    <n v="0"/>
    <b v="0"/>
    <n v="0"/>
    <n v="0"/>
    <b v="0"/>
    <n v="0"/>
    <s v="2021-01-06 14:37:47"/>
    <s v="면목역 3번출구"/>
    <s v="불일치"/>
    <n v="0"/>
    <n v="7"/>
    <n v="1004.1"/>
    <n v="83.674999999999997"/>
    <n v="83.674999999999997"/>
    <s v="중거리"/>
  </r>
  <r>
    <s v="SPB-44702"/>
    <s v="2021-01-06 10:04:07"/>
    <n v="2021"/>
    <n v="1"/>
    <n v="6"/>
    <x v="0"/>
    <s v="수"/>
    <x v="19"/>
    <s v="오후"/>
    <s v="하계동 중평어린이공원 앞"/>
    <e v="#VALUE!"/>
    <n v="0"/>
    <b v="0"/>
    <n v="0"/>
    <b v="0"/>
    <n v="0"/>
    <n v="10"/>
    <b v="0"/>
    <n v="0"/>
    <s v="2021-01-06 10:12:55"/>
    <s v="대진고등학교"/>
    <s v="불일치"/>
    <n v="0"/>
    <n v="8"/>
    <n v="1020.27"/>
    <n v="85.022499999999994"/>
    <n v="85.022499999999994"/>
    <s v="중거리"/>
  </r>
  <r>
    <s v="SPB-51478"/>
    <s v="2021-01-23 12:10:39"/>
    <n v="2021"/>
    <n v="1"/>
    <n v="23"/>
    <x v="1"/>
    <s v="토"/>
    <x v="5"/>
    <s v="오후"/>
    <s v="국민은행 종암동지점 앞"/>
    <e v="#VALUE!"/>
    <n v="0"/>
    <b v="0"/>
    <n v="0"/>
    <b v="0"/>
    <n v="0"/>
    <n v="0"/>
    <b v="0"/>
    <n v="0"/>
    <s v="2021-01-23 12:47:16"/>
    <s v="청량리 기업은행 앞"/>
    <s v="불일치"/>
    <n v="0"/>
    <n v="36"/>
    <n v="3440.63"/>
    <n v="286.71916666666669"/>
    <n v="286.71916666666669"/>
    <s v="장거리"/>
  </r>
  <r>
    <s v="SPB-36544"/>
    <s v="2021-01-05 08:22:32"/>
    <n v="2021"/>
    <n v="1"/>
    <n v="5"/>
    <x v="4"/>
    <s v="화"/>
    <x v="20"/>
    <s v="오후"/>
    <s v="마포구민체육센터 앞"/>
    <e v="#VALUE!"/>
    <n v="0"/>
    <b v="0"/>
    <n v="0"/>
    <b v="0"/>
    <n v="0"/>
    <n v="0"/>
    <b v="0"/>
    <n v="0"/>
    <s v="2021-01-05 08:31:28"/>
    <s v="벽산상암스마트큐브"/>
    <s v="불일치"/>
    <n v="0"/>
    <n v="8"/>
    <n v="1034.23"/>
    <n v="86.185833333333335"/>
    <n v="86.185833333333335"/>
    <s v="중거리"/>
  </r>
  <r>
    <s v="SPB-37516"/>
    <s v="2021-01-18 19:52:06"/>
    <n v="2021"/>
    <n v="1"/>
    <n v="18"/>
    <x v="5"/>
    <s v="월"/>
    <x v="10"/>
    <s v="밤"/>
    <s v="마곡나루역 3번 출구"/>
    <n v="5"/>
    <n v="5"/>
    <b v="1"/>
    <n v="0"/>
    <b v="0"/>
    <n v="0"/>
    <n v="0"/>
    <b v="1"/>
    <n v="0"/>
    <s v="2021-01-18 20:06:29"/>
    <s v="마곡엠밸리4단지 정문"/>
    <s v="불일치"/>
    <n v="0"/>
    <n v="14"/>
    <n v="795.47"/>
    <n v="66.289166666666674"/>
    <n v="66.289166666666674"/>
    <s v="단거리"/>
  </r>
  <r>
    <s v="SPB-51069"/>
    <s v="2021-01-15 19:18:21"/>
    <n v="2021"/>
    <n v="1"/>
    <n v="15"/>
    <x v="3"/>
    <s v="금"/>
    <x v="10"/>
    <s v="밤"/>
    <s v="성복교회 앞 (장평교 아래)"/>
    <e v="#VALUE!"/>
    <n v="0"/>
    <b v="0"/>
    <n v="0"/>
    <b v="0"/>
    <n v="0"/>
    <n v="0"/>
    <b v="0"/>
    <n v="0"/>
    <s v="2021-01-15 19:33:11"/>
    <s v="늘푸른공원 앞"/>
    <s v="불일치"/>
    <n v="0"/>
    <n v="14"/>
    <n v="1935.04"/>
    <n v="161.25333333333333"/>
    <n v="161.25333333333333"/>
    <s v="중거리"/>
  </r>
  <r>
    <s v="SPB-54251"/>
    <s v="2021-01-31 13:54:17"/>
    <n v="2021"/>
    <n v="1"/>
    <n v="31"/>
    <x v="2"/>
    <s v="일"/>
    <x v="2"/>
    <s v="오후"/>
    <s v="헬리오시티 112동 앞"/>
    <e v="#VALUE!"/>
    <n v="0"/>
    <b v="0"/>
    <n v="0"/>
    <b v="0"/>
    <n v="0"/>
    <n v="0"/>
    <b v="0"/>
    <n v="0"/>
    <s v="2021-01-31 14:15:34"/>
    <s v="헬리오시티 112동 앞"/>
    <s v="일치"/>
    <n v="0"/>
    <n v="21"/>
    <n v="2870"/>
    <n v="239.16666666666666"/>
    <n v="239.16666666666666"/>
    <s v="중거리"/>
  </r>
  <r>
    <s v="SPB-54025"/>
    <s v="2021-01-15 17:49:20"/>
    <n v="2021"/>
    <n v="1"/>
    <n v="15"/>
    <x v="3"/>
    <s v="금"/>
    <x v="0"/>
    <s v="오후"/>
    <s v="구의아리수정수센터앞"/>
    <e v="#VALUE!"/>
    <n v="0"/>
    <b v="0"/>
    <n v="0"/>
    <b v="0"/>
    <n v="0"/>
    <n v="0"/>
    <b v="0"/>
    <n v="0"/>
    <s v="2021-01-15 18:49:20"/>
    <s v="사근빗물펌프장 건너편"/>
    <s v="불일치"/>
    <n v="0"/>
    <n v="60"/>
    <n v="5739.98"/>
    <n v="478.33166666666665"/>
    <n v="478.33166666666665"/>
    <s v="장거리"/>
  </r>
  <r>
    <s v="SPB-53536"/>
    <s v="2021-01-10 15:36:53"/>
    <n v="2021"/>
    <n v="1"/>
    <n v="10"/>
    <x v="2"/>
    <s v="일"/>
    <x v="14"/>
    <s v="오후"/>
    <s v="개봉아이파크아파트 앞"/>
    <e v="#VALUE!"/>
    <n v="0"/>
    <b v="0"/>
    <n v="0"/>
    <b v="0"/>
    <n v="0"/>
    <n v="0"/>
    <b v="0"/>
    <n v="0"/>
    <s v="2021-01-10 17:08:59"/>
    <s v="독산근린공원 입구"/>
    <s v="불일치"/>
    <n v="0"/>
    <n v="92"/>
    <n v="6620.27"/>
    <n v="551.68916666666667"/>
    <n v="551.68916666666667"/>
    <s v="장거리"/>
  </r>
  <r>
    <s v="SPB-53324"/>
    <s v="2021-01-24 15:00:38"/>
    <n v="2021"/>
    <n v="1"/>
    <n v="24"/>
    <x v="2"/>
    <s v="일"/>
    <x v="14"/>
    <s v="오후"/>
    <s v="강일동 리슈빌 빌딩앞"/>
    <e v="#VALUE!"/>
    <n v="0"/>
    <b v="0"/>
    <n v="0"/>
    <b v="0"/>
    <n v="0"/>
    <n v="0"/>
    <b v="0"/>
    <n v="0"/>
    <s v="2021-01-24 16:09:08"/>
    <s v="강일동 리슈빌 빌딩앞"/>
    <s v="일치"/>
    <n v="0"/>
    <n v="68"/>
    <n v="3857"/>
    <n v="321.41666666666669"/>
    <n v="321.41666666666669"/>
    <s v="장거리"/>
  </r>
  <r>
    <s v="SPB-38841"/>
    <s v="2021-01-20 18:27:31"/>
    <n v="2021"/>
    <n v="1"/>
    <n v="20"/>
    <x v="0"/>
    <s v="수"/>
    <x v="4"/>
    <s v="오후"/>
    <s v="명덕고교"/>
    <e v="#VALUE!"/>
    <n v="0"/>
    <b v="0"/>
    <n v="0"/>
    <b v="0"/>
    <n v="0"/>
    <n v="0"/>
    <b v="0"/>
    <n v="0"/>
    <s v="2021-01-20 18:43:04"/>
    <s v="등촌역 7번출구"/>
    <s v="불일치"/>
    <n v="0"/>
    <n v="15"/>
    <n v="2950.65"/>
    <n v="245.88750000000002"/>
    <n v="245.88750000000002"/>
    <s v="중거리"/>
  </r>
  <r>
    <s v="SPB-50770"/>
    <s v="2021-01-04 16:33:48"/>
    <n v="2021"/>
    <n v="1"/>
    <n v="4"/>
    <x v="5"/>
    <s v="월"/>
    <x v="8"/>
    <s v="오후"/>
    <s v="한강아파트"/>
    <e v="#VALUE!"/>
    <n v="0"/>
    <b v="0"/>
    <n v="0"/>
    <b v="0"/>
    <n v="0"/>
    <n v="0"/>
    <b v="0"/>
    <n v="0"/>
    <s v="2021-01-04 16:46:50"/>
    <s v="발산역 6번 출구 뒤"/>
    <s v="불일치"/>
    <n v="0"/>
    <n v="13"/>
    <n v="0"/>
    <n v="0"/>
    <n v="0"/>
    <s v="단거리"/>
  </r>
  <r>
    <s v="SPB-24248"/>
    <s v="2021-01-31 15:37:33"/>
    <n v="2021"/>
    <n v="1"/>
    <n v="31"/>
    <x v="2"/>
    <s v="일"/>
    <x v="14"/>
    <s v="오후"/>
    <s v="신림역 8번출구"/>
    <n v="3"/>
    <n v="3"/>
    <b v="1"/>
    <n v="0"/>
    <b v="0"/>
    <n v="0"/>
    <n v="0"/>
    <b v="1"/>
    <n v="6"/>
    <s v="2021-01-31 15:54:06"/>
    <s v="서울대입구역 마에스트로"/>
    <s v="불일치"/>
    <n v="12"/>
    <n v="15"/>
    <n v="2040"/>
    <n v="170"/>
    <n v="170"/>
    <s v="중거리"/>
  </r>
  <r>
    <s v="SPB-42299"/>
    <s v="2021-01-25 21:49:25"/>
    <n v="2021"/>
    <n v="1"/>
    <n v="25"/>
    <x v="5"/>
    <s v="월"/>
    <x v="6"/>
    <s v="밤"/>
    <s v="중계역 6번출구"/>
    <n v="3"/>
    <n v="3"/>
    <b v="1"/>
    <n v="0"/>
    <b v="0"/>
    <n v="0"/>
    <n v="0"/>
    <b v="1"/>
    <n v="0"/>
    <s v="2021-01-25 22:01:22"/>
    <s v="창동19단지아파트 관리사무소앞"/>
    <s v="불일치"/>
    <n v="0"/>
    <n v="11"/>
    <n v="1570.07"/>
    <n v="130.83916666666667"/>
    <n v="130.83916666666667"/>
    <s v="중거리"/>
  </r>
  <r>
    <s v="SPB-30194"/>
    <s v="2021-01-26 21:05:07"/>
    <n v="2021"/>
    <n v="1"/>
    <n v="26"/>
    <x v="4"/>
    <s v="화"/>
    <x v="6"/>
    <s v="밤"/>
    <s v="대원빌딩"/>
    <e v="#VALUE!"/>
    <n v="0"/>
    <b v="0"/>
    <n v="0"/>
    <b v="0"/>
    <n v="0"/>
    <n v="0"/>
    <b v="0"/>
    <n v="0"/>
    <s v="2021-01-26 21:08:16"/>
    <s v="화곡본동시장 버스정류장"/>
    <s v="불일치"/>
    <n v="0"/>
    <n v="3"/>
    <n v="341.27"/>
    <n v="28.439166666666665"/>
    <n v="28.439166666666665"/>
    <s v="단거리"/>
  </r>
  <r>
    <s v="SPB-33446"/>
    <s v="2021-01-05 07:41:57"/>
    <n v="2021"/>
    <n v="1"/>
    <n v="5"/>
    <x v="4"/>
    <s v="화"/>
    <x v="15"/>
    <s v="오전"/>
    <s v="성수역3번출구"/>
    <n v="3"/>
    <n v="3"/>
    <b v="1"/>
    <n v="0"/>
    <b v="0"/>
    <n v="0"/>
    <n v="0"/>
    <b v="1"/>
    <n v="0"/>
    <s v="2021-01-05 07:45:08"/>
    <s v="이마트 버스정류소 옆"/>
    <s v="불일치"/>
    <n v="0"/>
    <n v="3"/>
    <n v="683.96"/>
    <n v="56.99666666666667"/>
    <n v="56.99666666666667"/>
    <s v="단거리"/>
  </r>
  <r>
    <s v="SPB-51030"/>
    <s v="2021-01-24 15:08:28"/>
    <n v="2021"/>
    <n v="1"/>
    <n v="24"/>
    <x v="2"/>
    <s v="일"/>
    <x v="14"/>
    <s v="오후"/>
    <s v="목동청소년수련관"/>
    <e v="#VALUE!"/>
    <n v="0"/>
    <b v="0"/>
    <n v="0"/>
    <b v="0"/>
    <n v="0"/>
    <n v="0"/>
    <b v="0"/>
    <n v="0"/>
    <s v="2021-01-24 16:16:46"/>
    <s v="서울시 도로환경관리센터"/>
    <s v="불일치"/>
    <n v="0"/>
    <n v="68"/>
    <n v="3687.96"/>
    <n v="307.33"/>
    <n v="307.33"/>
    <s v="장거리"/>
  </r>
  <r>
    <s v="SPB-42934"/>
    <s v="2021-01-23 16:47:19"/>
    <n v="2021"/>
    <n v="1"/>
    <n v="23"/>
    <x v="1"/>
    <s v="토"/>
    <x v="8"/>
    <s v="오후"/>
    <s v="난우길입구"/>
    <e v="#VALUE!"/>
    <n v="0"/>
    <b v="0"/>
    <n v="0"/>
    <b v="0"/>
    <n v="0"/>
    <n v="0"/>
    <b v="0"/>
    <n v="0"/>
    <s v="2021-01-23 17:10:57"/>
    <s v="신림역 8번출구"/>
    <s v="불일치"/>
    <n v="0"/>
    <n v="23"/>
    <n v="2178.86"/>
    <n v="181.57166666666669"/>
    <n v="181.57166666666669"/>
    <s v="중거리"/>
  </r>
  <r>
    <s v="SPB-31635"/>
    <s v="2021-01-23 01:20:25"/>
    <n v="2021"/>
    <n v="1"/>
    <n v="23"/>
    <x v="1"/>
    <s v="토"/>
    <x v="18"/>
    <s v="오전"/>
    <s v="천일초교 사거리"/>
    <e v="#VALUE!"/>
    <n v="0"/>
    <b v="0"/>
    <n v="0"/>
    <b v="0"/>
    <n v="0"/>
    <n v="0"/>
    <b v="0"/>
    <n v="0"/>
    <s v="2021-01-23 01:34:31"/>
    <s v="해공공원(천호동)"/>
    <s v="불일치"/>
    <n v="0"/>
    <n v="14"/>
    <n v="925.43"/>
    <n v="77.119166666666658"/>
    <n v="77.119166666666658"/>
    <s v="단거리"/>
  </r>
  <r>
    <s v="SPB-37791"/>
    <s v="2021-01-23 21:51:20"/>
    <n v="2021"/>
    <n v="1"/>
    <n v="23"/>
    <x v="1"/>
    <s v="토"/>
    <x v="6"/>
    <s v="밤"/>
    <s v="마곡역교차로"/>
    <n v="3"/>
    <n v="3"/>
    <b v="1"/>
    <n v="0"/>
    <b v="0"/>
    <n v="0"/>
    <n v="0"/>
    <b v="1"/>
    <n v="0"/>
    <s v="2021-01-23 21:54:37"/>
    <s v="힐스테이트에코"/>
    <s v="불일치"/>
    <n v="0"/>
    <n v="3"/>
    <n v="429.38"/>
    <n v="35.781666666666666"/>
    <n v="35.781666666666666"/>
    <s v="단거리"/>
  </r>
  <r>
    <s v="SPB-40512"/>
    <s v="2021-01-24 10:34:53"/>
    <n v="2021"/>
    <n v="1"/>
    <n v="24"/>
    <x v="2"/>
    <s v="일"/>
    <x v="19"/>
    <s v="오후"/>
    <s v="관악구청교차로"/>
    <e v="#VALUE!"/>
    <n v="0"/>
    <b v="0"/>
    <n v="0"/>
    <b v="0"/>
    <n v="0"/>
    <n v="0"/>
    <b v="0"/>
    <n v="0"/>
    <s v="2021-01-24 11:42:10"/>
    <s v="동방1교"/>
    <s v="불일치"/>
    <n v="0"/>
    <n v="67"/>
    <n v="0"/>
    <n v="0"/>
    <n v="0"/>
    <s v="단거리"/>
  </r>
  <r>
    <s v="SPB-43143"/>
    <s v="2021-01-22 21:14:01"/>
    <n v="2021"/>
    <n v="1"/>
    <n v="22"/>
    <x v="3"/>
    <s v="금"/>
    <x v="6"/>
    <s v="밤"/>
    <s v="디지털미디어씨티역2번출구"/>
    <n v="9"/>
    <n v="9"/>
    <b v="1"/>
    <n v="0"/>
    <b v="0"/>
    <n v="0"/>
    <n v="0"/>
    <b v="1"/>
    <n v="0"/>
    <s v="2021-01-22 21:23:25"/>
    <s v="증산역 4번출구"/>
    <s v="불일치"/>
    <n v="0"/>
    <n v="9"/>
    <n v="1692.74"/>
    <n v="141.06166666666667"/>
    <n v="141.06166666666667"/>
    <s v="중거리"/>
  </r>
  <r>
    <s v="SPB-31857"/>
    <s v="2021-01-18 16:50:39"/>
    <n v="2021"/>
    <n v="1"/>
    <n v="18"/>
    <x v="5"/>
    <s v="월"/>
    <x v="8"/>
    <s v="오후"/>
    <s v="군자교교차로"/>
    <e v="#VALUE!"/>
    <n v="0"/>
    <b v="0"/>
    <n v="0"/>
    <b v="0"/>
    <n v="0"/>
    <n v="0"/>
    <b v="0"/>
    <n v="0"/>
    <s v="2021-01-18 18:02:54"/>
    <s v="양재역 11번 출구 앞"/>
    <s v="불일치"/>
    <n v="0"/>
    <n v="72"/>
    <n v="12721.24"/>
    <n v="1060.1033333333332"/>
    <n v="800"/>
    <s v="장거리"/>
  </r>
  <r>
    <s v="SPB-51484"/>
    <s v="2021-01-15 19:20:00"/>
    <n v="2021"/>
    <n v="1"/>
    <n v="15"/>
    <x v="3"/>
    <s v="금"/>
    <x v="10"/>
    <s v="밤"/>
    <s v="한성백제역 2번 출구"/>
    <n v="5"/>
    <n v="5"/>
    <b v="1"/>
    <n v="0"/>
    <b v="0"/>
    <n v="0"/>
    <n v="0"/>
    <b v="1"/>
    <n v="0"/>
    <s v="2021-01-15 19:23:00"/>
    <s v="올림픽공원 남2문 앞"/>
    <s v="불일치"/>
    <n v="0"/>
    <n v="3"/>
    <n v="662.33"/>
    <n v="55.194166666666668"/>
    <n v="55.194166666666668"/>
    <s v="단거리"/>
  </r>
  <r>
    <s v="SPB-43316"/>
    <s v="2021-01-14 10:24:24"/>
    <n v="2021"/>
    <n v="1"/>
    <n v="14"/>
    <x v="6"/>
    <s v="목"/>
    <x v="19"/>
    <s v="오후"/>
    <s v="신촌역 4번출구"/>
    <n v="3"/>
    <n v="3"/>
    <b v="1"/>
    <n v="0"/>
    <b v="0"/>
    <n v="0"/>
    <n v="0"/>
    <b v="1"/>
    <n v="0"/>
    <s v="2021-01-14 10:26:08"/>
    <s v="연세로 명물길"/>
    <s v="불일치"/>
    <n v="0"/>
    <n v="1"/>
    <n v="0"/>
    <n v="0"/>
    <n v="0"/>
    <s v="단거리"/>
  </r>
  <r>
    <s v="SPB-35334"/>
    <s v="2021-01-25 18:10:24"/>
    <n v="2021"/>
    <n v="1"/>
    <n v="25"/>
    <x v="5"/>
    <s v="월"/>
    <x v="4"/>
    <s v="오후"/>
    <s v="DMC홍보관"/>
    <e v="#VALUE!"/>
    <n v="0"/>
    <b v="0"/>
    <n v="0"/>
    <b v="0"/>
    <n v="0"/>
    <n v="0"/>
    <b v="0"/>
    <n v="0"/>
    <s v="2021-01-25 18:17:38"/>
    <s v="DMC역 2번출구 옆"/>
    <s v="불일치"/>
    <n v="0"/>
    <n v="7"/>
    <n v="878.53"/>
    <n v="73.210833333333326"/>
    <n v="73.210833333333326"/>
    <s v="단거리"/>
  </r>
  <r>
    <s v="SPB-34096"/>
    <s v="2021-01-15 15:52:37"/>
    <n v="2021"/>
    <n v="1"/>
    <n v="15"/>
    <x v="3"/>
    <s v="금"/>
    <x v="14"/>
    <s v="오후"/>
    <s v="금융감독원 앞"/>
    <e v="#VALUE!"/>
    <n v="0"/>
    <b v="0"/>
    <n v="0"/>
    <b v="0"/>
    <n v="0"/>
    <n v="0"/>
    <b v="0"/>
    <n v="0"/>
    <s v="2021-01-15 16:10:27"/>
    <s v="시범아파트버스정류장 옆"/>
    <s v="불일치"/>
    <n v="0"/>
    <n v="17"/>
    <n v="2026.38"/>
    <n v="168.86500000000001"/>
    <n v="168.86500000000001"/>
    <s v="중거리"/>
  </r>
  <r>
    <s v="SPB-43701"/>
    <s v="2021-01-04 13:15:38"/>
    <n v="2021"/>
    <n v="1"/>
    <n v="4"/>
    <x v="5"/>
    <s v="월"/>
    <x v="2"/>
    <s v="오후"/>
    <s v="대모산입구역 4번 출구 앞"/>
    <n v="6"/>
    <n v="6"/>
    <b v="1"/>
    <n v="0"/>
    <b v="0"/>
    <n v="0"/>
    <n v="0"/>
    <b v="1"/>
    <n v="0"/>
    <s v="2021-01-04 13:29:48"/>
    <s v="일원1동 주민센터"/>
    <s v="불일치"/>
    <n v="0"/>
    <n v="14"/>
    <n v="1860.74"/>
    <n v="155.06166666666667"/>
    <n v="155.06166666666667"/>
    <s v="중거리"/>
  </r>
  <r>
    <s v="SPB-35983"/>
    <s v="2021-01-04 18:32:33"/>
    <n v="2021"/>
    <n v="1"/>
    <n v="4"/>
    <x v="5"/>
    <s v="월"/>
    <x v="4"/>
    <s v="오후"/>
    <s v="제기2교"/>
    <e v="#VALUE!"/>
    <n v="0"/>
    <b v="0"/>
    <n v="0"/>
    <b v="0"/>
    <n v="0"/>
    <n v="0"/>
    <b v="0"/>
    <n v="0"/>
    <s v="2021-01-04 18:48:27"/>
    <s v="월곡역 5번출구 앞"/>
    <s v="불일치"/>
    <n v="0"/>
    <n v="15"/>
    <n v="1509.85"/>
    <n v="125.82083333333333"/>
    <n v="125.82083333333333"/>
    <s v="중거리"/>
  </r>
  <r>
    <s v="SPB-40327"/>
    <s v="2021-01-09 19:31:56"/>
    <n v="2021"/>
    <n v="1"/>
    <n v="9"/>
    <x v="1"/>
    <s v="토"/>
    <x v="10"/>
    <s v="밤"/>
    <s v="화랑대역 2번출구 앞"/>
    <n v="4"/>
    <n v="4"/>
    <b v="1"/>
    <n v="0"/>
    <b v="0"/>
    <n v="0"/>
    <n v="0"/>
    <b v="1"/>
    <n v="0"/>
    <s v="2021-01-09 19:36:32"/>
    <s v="태릉입구역 5번출구"/>
    <s v="불일치"/>
    <n v="0"/>
    <n v="4"/>
    <n v="769.12"/>
    <n v="64.093333333333334"/>
    <n v="64.093333333333334"/>
    <s v="단거리"/>
  </r>
  <r>
    <s v="SPB-53161"/>
    <s v="2021-01-15 08:50:23"/>
    <n v="2021"/>
    <n v="1"/>
    <n v="15"/>
    <x v="3"/>
    <s v="금"/>
    <x v="20"/>
    <s v="오후"/>
    <s v="잠실새내역 1번출구"/>
    <n v="5"/>
    <n v="5"/>
    <b v="1"/>
    <n v="0"/>
    <b v="0"/>
    <n v="0"/>
    <n v="0"/>
    <b v="1"/>
    <n v="0"/>
    <s v="2021-01-15 08:54:48"/>
    <s v="레이클펠리스101동앞"/>
    <s v="불일치"/>
    <n v="0"/>
    <n v="4"/>
    <n v="461.66"/>
    <n v="38.471666666666671"/>
    <n v="38.471666666666671"/>
    <s v="단거리"/>
  </r>
  <r>
    <s v="SPB-52468"/>
    <s v="2021-01-31 12:37:16"/>
    <n v="2021"/>
    <n v="1"/>
    <n v="31"/>
    <x v="2"/>
    <s v="일"/>
    <x v="5"/>
    <s v="오후"/>
    <s v="발산역 6번 출구 뒤"/>
    <n v="3"/>
    <n v="3"/>
    <b v="1"/>
    <n v="0"/>
    <b v="0"/>
    <n v="0"/>
    <n v="0"/>
    <b v="1"/>
    <n v="0"/>
    <s v="2021-01-31 12:48:37"/>
    <s v="서울식물원 잔디마당 앞"/>
    <s v="불일치"/>
    <n v="0"/>
    <n v="11"/>
    <n v="1377.73"/>
    <n v="114.81083333333333"/>
    <n v="114.81083333333333"/>
    <s v="중거리"/>
  </r>
  <r>
    <s v="SPB-52334"/>
    <s v="2021-01-01 16:15:33"/>
    <n v="2021"/>
    <n v="1"/>
    <n v="1"/>
    <x v="3"/>
    <s v="금"/>
    <x v="8"/>
    <s v="오후"/>
    <s v="맥도날드(길동)"/>
    <e v="#VALUE!"/>
    <n v="0"/>
    <b v="0"/>
    <n v="0"/>
    <b v="0"/>
    <n v="0"/>
    <n v="0"/>
    <b v="0"/>
    <n v="0"/>
    <s v="2021-01-01 16:47:41"/>
    <s v="암사역 3번출구(국민은행앞)"/>
    <s v="불일치"/>
    <n v="0"/>
    <n v="32"/>
    <n v="0"/>
    <n v="0"/>
    <n v="0"/>
    <s v="단거리"/>
  </r>
  <r>
    <s v="SPB-32083"/>
    <s v="2021-01-19 16:13:37"/>
    <n v="2021"/>
    <n v="1"/>
    <n v="19"/>
    <x v="4"/>
    <s v="화"/>
    <x v="8"/>
    <s v="오후"/>
    <s v="동일로 지하차도"/>
    <e v="#VALUE!"/>
    <n v="0"/>
    <b v="0"/>
    <n v="0"/>
    <b v="0"/>
    <n v="0"/>
    <n v="0"/>
    <b v="0"/>
    <n v="0"/>
    <s v="2021-01-19 16:16:47"/>
    <s v="중화빌딩 앞 (동부시장)"/>
    <s v="불일치"/>
    <n v="0"/>
    <n v="3"/>
    <n v="208.36"/>
    <n v="17.363333333333333"/>
    <n v="17.363333333333333"/>
    <s v="단거리"/>
  </r>
  <r>
    <s v="SPB-51451"/>
    <s v="2021-01-09 23:06:12"/>
    <n v="2021"/>
    <n v="1"/>
    <n v="9"/>
    <x v="1"/>
    <s v="토"/>
    <x v="16"/>
    <s v="밤"/>
    <s v="신당역 12번 출구 뒤"/>
    <n v="3"/>
    <n v="3"/>
    <b v="1"/>
    <n v="0"/>
    <b v="0"/>
    <n v="0"/>
    <n v="0"/>
    <b v="1"/>
    <n v="0"/>
    <s v="2021-01-09 23:44:49"/>
    <s v="외대앞역 4번출구"/>
    <s v="불일치"/>
    <n v="0"/>
    <n v="38"/>
    <n v="6174.51"/>
    <n v="514.54250000000002"/>
    <n v="514.54250000000002"/>
    <s v="장거리"/>
  </r>
  <r>
    <s v="SPB-50558"/>
    <s v="2021-01-17 00:17:00"/>
    <n v="2021"/>
    <n v="1"/>
    <n v="17"/>
    <x v="2"/>
    <s v="일"/>
    <x v="12"/>
    <s v="오전"/>
    <s v="DMC파크뷰자이1단지 110동 앞"/>
    <e v="#VALUE!"/>
    <n v="0"/>
    <b v="0"/>
    <n v="0"/>
    <b v="0"/>
    <n v="0"/>
    <n v="0"/>
    <b v="0"/>
    <n v="0"/>
    <s v="2021-01-17 00:31:48"/>
    <s v="연희삼거리"/>
    <s v="불일치"/>
    <n v="0"/>
    <n v="14"/>
    <n v="2474.94"/>
    <n v="206.245"/>
    <n v="206.245"/>
    <s v="중거리"/>
  </r>
  <r>
    <s v="SPB-50294"/>
    <s v="2021-01-27 10:50:16"/>
    <n v="2021"/>
    <n v="1"/>
    <n v="27"/>
    <x v="0"/>
    <s v="수"/>
    <x v="19"/>
    <s v="오후"/>
    <s v="여의나루역 1번출구 앞"/>
    <n v="5"/>
    <n v="5"/>
    <b v="1"/>
    <n v="0"/>
    <b v="0"/>
    <n v="0"/>
    <n v="0"/>
    <b v="1"/>
    <n v="0"/>
    <s v="2021-01-27 11:13:02"/>
    <s v="흑석롯데캐슬에듀포레(107동)"/>
    <s v="불일치"/>
    <n v="0"/>
    <n v="22"/>
    <n v="4388.62"/>
    <n v="365.71833333333331"/>
    <n v="365.71833333333331"/>
    <s v="장거리"/>
  </r>
  <r>
    <s v="SPB-14743"/>
    <s v="2021-01-22 13:36:01"/>
    <n v="2021"/>
    <n v="1"/>
    <n v="22"/>
    <x v="3"/>
    <s v="금"/>
    <x v="2"/>
    <s v="오후"/>
    <s v="도림천 신화교"/>
    <e v="#VALUE!"/>
    <n v="0"/>
    <b v="0"/>
    <n v="0"/>
    <b v="0"/>
    <n v="0"/>
    <n v="0"/>
    <b v="0"/>
    <n v="10"/>
    <s v="2021-01-22 13:52:25"/>
    <s v="도림천 신화교"/>
    <s v="일치"/>
    <n v="8"/>
    <n v="16"/>
    <n v="3240"/>
    <n v="270"/>
    <n v="270"/>
    <s v="장거리"/>
  </r>
  <r>
    <s v="SPB-53772"/>
    <s v="2021-01-26 06:22:46"/>
    <n v="2021"/>
    <n v="1"/>
    <n v="26"/>
    <x v="4"/>
    <s v="화"/>
    <x v="17"/>
    <s v="오전"/>
    <s v="가재울 초등학교"/>
    <e v="#VALUE!"/>
    <n v="0"/>
    <b v="0"/>
    <n v="0"/>
    <b v="0"/>
    <n v="7"/>
    <n v="0"/>
    <b v="0"/>
    <n v="0"/>
    <s v="2021-01-26 06:26:34"/>
    <s v="가좌삼거리"/>
    <s v="불일치"/>
    <n v="0"/>
    <n v="3"/>
    <n v="939.44"/>
    <n v="78.286666666666676"/>
    <n v="78.286666666666676"/>
    <s v="단거리"/>
  </r>
  <r>
    <s v="SPB-51253"/>
    <s v="2021-01-23 20:48:23"/>
    <n v="2021"/>
    <n v="1"/>
    <n v="23"/>
    <x v="1"/>
    <s v="토"/>
    <x v="11"/>
    <s v="밤"/>
    <s v="사직동주민센터"/>
    <e v="#VALUE!"/>
    <n v="0"/>
    <b v="0"/>
    <n v="0"/>
    <b v="0"/>
    <n v="0"/>
    <n v="0"/>
    <b v="0"/>
    <n v="0"/>
    <s v="2021-01-23 20:56:16"/>
    <s v="독립문역 3-1번출구"/>
    <s v="불일치"/>
    <n v="0"/>
    <n v="7"/>
    <n v="1192.83"/>
    <n v="99.402499999999989"/>
    <n v="99.402499999999989"/>
    <s v="중거리"/>
  </r>
  <r>
    <s v="SPB-51194"/>
    <s v="2021-01-28 07:18:26"/>
    <n v="2021"/>
    <n v="1"/>
    <n v="28"/>
    <x v="6"/>
    <s v="목"/>
    <x v="15"/>
    <s v="오전"/>
    <s v="숙명여대 입구 교차로"/>
    <e v="#VALUE!"/>
    <n v="0"/>
    <b v="0"/>
    <n v="0"/>
    <b v="0"/>
    <n v="0"/>
    <n v="0"/>
    <b v="0"/>
    <n v="0"/>
    <s v="2021-01-28 07:37:25"/>
    <s v="서울광장 옆"/>
    <s v="불일치"/>
    <n v="0"/>
    <n v="18"/>
    <n v="3176.33"/>
    <n v="264.69416666666666"/>
    <n v="264.69416666666666"/>
    <s v="장거리"/>
  </r>
  <r>
    <s v="SPB-52415"/>
    <s v="2021-01-05 23:16:59"/>
    <n v="2021"/>
    <n v="1"/>
    <n v="5"/>
    <x v="4"/>
    <s v="화"/>
    <x v="16"/>
    <s v="밤"/>
    <s v="보문4교 인근"/>
    <e v="#VALUE!"/>
    <n v="0"/>
    <b v="0"/>
    <n v="0"/>
    <b v="0"/>
    <n v="0"/>
    <n v="0"/>
    <b v="0"/>
    <n v="0"/>
    <s v="2021-01-06 00:14:11"/>
    <s v="보문4교 인근"/>
    <s v="일치"/>
    <n v="0"/>
    <n v="57"/>
    <n v="9433.11"/>
    <n v="786.09250000000009"/>
    <n v="786.09250000000009"/>
    <s v="장거리"/>
  </r>
  <r>
    <s v="SPB-31143"/>
    <s v="2021-01-08 14:03:02"/>
    <n v="2021"/>
    <n v="1"/>
    <n v="8"/>
    <x v="3"/>
    <s v="금"/>
    <x v="9"/>
    <s v="오후"/>
    <s v="반포본동 주민센터 앞"/>
    <e v="#VALUE!"/>
    <n v="0"/>
    <b v="0"/>
    <n v="0"/>
    <b v="0"/>
    <n v="0"/>
    <n v="0"/>
    <b v="0"/>
    <n v="0"/>
    <s v="2021-01-08 14:09:18"/>
    <s v="멤피스아파트 앞"/>
    <s v="불일치"/>
    <n v="0"/>
    <n v="6"/>
    <n v="812.13"/>
    <n v="67.677499999999995"/>
    <n v="67.677499999999995"/>
    <s v="단거리"/>
  </r>
  <r>
    <s v="SPB-52961"/>
    <s v="2021-01-03 15:44:43"/>
    <n v="2021"/>
    <n v="1"/>
    <n v="3"/>
    <x v="2"/>
    <s v="일"/>
    <x v="14"/>
    <s v="오후"/>
    <s v="청계천 박물관 앞"/>
    <e v="#VALUE!"/>
    <n v="0"/>
    <b v="0"/>
    <n v="0"/>
    <b v="0"/>
    <n v="0"/>
    <n v="0"/>
    <b v="0"/>
    <n v="0"/>
    <s v="2021-01-03 16:02:27"/>
    <s v="성북구청"/>
    <s v="불일치"/>
    <n v="0"/>
    <n v="17"/>
    <n v="0"/>
    <n v="0"/>
    <n v="0"/>
    <s v="단거리"/>
  </r>
  <r>
    <s v="SPB-51674"/>
    <s v="2021-01-28 16:02:23"/>
    <n v="2021"/>
    <n v="1"/>
    <n v="28"/>
    <x v="6"/>
    <s v="목"/>
    <x v="8"/>
    <s v="오후"/>
    <s v="목동아파트 1422동 1434동 사잇길"/>
    <e v="#VALUE!"/>
    <n v="0"/>
    <b v="0"/>
    <n v="0"/>
    <b v="0"/>
    <n v="0"/>
    <n v="0"/>
    <b v="0"/>
    <n v="0"/>
    <s v="2021-01-28 16:13:28"/>
    <s v="양천문화회관"/>
    <s v="불일치"/>
    <n v="0"/>
    <n v="11"/>
    <n v="1013.23"/>
    <n v="84.435833333333335"/>
    <n v="84.435833333333335"/>
    <s v="중거리"/>
  </r>
  <r>
    <s v="SPB-40327"/>
    <s v="2021-01-28 20:25:04"/>
    <n v="2021"/>
    <n v="1"/>
    <n v="28"/>
    <x v="6"/>
    <s v="목"/>
    <x v="11"/>
    <s v="밤"/>
    <s v="동일로 지하차도"/>
    <e v="#VALUE!"/>
    <n v="0"/>
    <b v="0"/>
    <n v="0"/>
    <b v="0"/>
    <n v="0"/>
    <n v="0"/>
    <b v="0"/>
    <n v="0"/>
    <s v="2021-01-28 20:51:26"/>
    <s v="중랑구청"/>
    <s v="불일치"/>
    <n v="0"/>
    <n v="26"/>
    <n v="2991.7"/>
    <n v="249.30833333333331"/>
    <n v="249.30833333333331"/>
    <s v="중거리"/>
  </r>
  <r>
    <s v="SPB-53065"/>
    <s v="2021-01-17 09:29:44"/>
    <n v="2021"/>
    <n v="1"/>
    <n v="17"/>
    <x v="2"/>
    <s v="일"/>
    <x v="13"/>
    <s v="오후"/>
    <s v="사당새마을금고"/>
    <e v="#VALUE!"/>
    <n v="0"/>
    <b v="0"/>
    <n v="0"/>
    <b v="0"/>
    <n v="0"/>
    <n v="0"/>
    <b v="0"/>
    <n v="0"/>
    <s v="2021-01-17 09:49:03"/>
    <s v="동작역 7번출구"/>
    <s v="불일치"/>
    <n v="0"/>
    <n v="19"/>
    <n v="3797.93"/>
    <n v="316.49416666666667"/>
    <n v="316.49416666666667"/>
    <s v="장거리"/>
  </r>
  <r>
    <s v="SPB-32039"/>
    <s v="2021-01-04 22:09:33"/>
    <n v="2021"/>
    <n v="1"/>
    <n v="4"/>
    <x v="5"/>
    <s v="월"/>
    <x v="7"/>
    <s v="밤"/>
    <s v="사근빗물펌프장 건너편"/>
    <e v="#VALUE!"/>
    <n v="0"/>
    <b v="0"/>
    <n v="0"/>
    <b v="0"/>
    <n v="0"/>
    <n v="0"/>
    <b v="0"/>
    <n v="0"/>
    <s v="2021-01-04 22:15:07"/>
    <s v="마장역 4번출구"/>
    <s v="불일치"/>
    <n v="0"/>
    <n v="5"/>
    <n v="928.44"/>
    <n v="77.37"/>
    <n v="77.37"/>
    <s v="단거리"/>
  </r>
  <r>
    <s v="SPB-33887"/>
    <s v="2021-01-03 15:06:21"/>
    <n v="2021"/>
    <n v="1"/>
    <n v="3"/>
    <x v="2"/>
    <s v="일"/>
    <x v="14"/>
    <s v="오후"/>
    <s v="홍익병원앞 교차로"/>
    <e v="#VALUE!"/>
    <n v="0"/>
    <b v="0"/>
    <n v="0"/>
    <b v="0"/>
    <n v="0"/>
    <n v="0"/>
    <b v="0"/>
    <n v="0"/>
    <s v="2021-01-03 15:57:38"/>
    <s v="목동1단지아파트 118동 앞 (월촌초등학교 정류소 옆)"/>
    <s v="불일치"/>
    <n v="0"/>
    <n v="51"/>
    <n v="4248.29"/>
    <n v="354.02416666666664"/>
    <n v="354.02416666666664"/>
    <s v="장거리"/>
  </r>
  <r>
    <s v="SPB-35079"/>
    <s v="2021-01-27 19:08:56"/>
    <n v="2021"/>
    <n v="1"/>
    <n v="27"/>
    <x v="0"/>
    <s v="수"/>
    <x v="10"/>
    <s v="밤"/>
    <s v="마곡 문영비지웍스"/>
    <e v="#VALUE!"/>
    <n v="0"/>
    <b v="0"/>
    <n v="0"/>
    <b v="0"/>
    <n v="0"/>
    <n v="0"/>
    <b v="0"/>
    <n v="0"/>
    <s v="2021-01-27 19:20:42"/>
    <s v="마곡나루역 2번 출구"/>
    <s v="불일치"/>
    <n v="0"/>
    <n v="11"/>
    <n v="1619.05"/>
    <n v="134.92083333333332"/>
    <n v="134.92083333333332"/>
    <s v="중거리"/>
  </r>
  <r>
    <s v="SPB-30828"/>
    <s v="2021-01-17 19:47:59"/>
    <n v="2021"/>
    <n v="1"/>
    <n v="17"/>
    <x v="2"/>
    <s v="일"/>
    <x v="10"/>
    <s v="밤"/>
    <s v="양천나눔누리센터"/>
    <e v="#VALUE!"/>
    <n v="0"/>
    <b v="0"/>
    <n v="0"/>
    <b v="0"/>
    <n v="0"/>
    <n v="0"/>
    <b v="0"/>
    <n v="0"/>
    <s v="2021-01-17 21:14:27"/>
    <s v="까치산역 3번 출구"/>
    <s v="불일치"/>
    <n v="0"/>
    <n v="86"/>
    <n v="9500.2099999999991"/>
    <n v="791.68416666666656"/>
    <n v="791.68416666666656"/>
    <s v="장거리"/>
  </r>
  <r>
    <s v="SPB-31303"/>
    <s v="2021-01-23 16:09:37"/>
    <n v="2021"/>
    <n v="1"/>
    <n v="23"/>
    <x v="1"/>
    <s v="토"/>
    <x v="8"/>
    <s v="오후"/>
    <s v="곰달래사거리"/>
    <e v="#VALUE!"/>
    <n v="0"/>
    <b v="0"/>
    <n v="0"/>
    <b v="0"/>
    <n v="0"/>
    <n v="0"/>
    <b v="0"/>
    <n v="0"/>
    <s v="2021-01-23 16:27:18"/>
    <s v="곰달래사거리"/>
    <s v="일치"/>
    <n v="0"/>
    <n v="17"/>
    <n v="1822.03"/>
    <n v="151.83583333333334"/>
    <n v="151.83583333333334"/>
    <s v="중거리"/>
  </r>
  <r>
    <s v="SPB-53634"/>
    <s v="2021-01-26 04:19:03"/>
    <n v="2021"/>
    <n v="1"/>
    <n v="26"/>
    <x v="4"/>
    <s v="화"/>
    <x v="23"/>
    <s v="오전"/>
    <s v="양천문화회관"/>
    <e v="#VALUE!"/>
    <n v="0"/>
    <b v="0"/>
    <n v="0"/>
    <b v="0"/>
    <n v="0"/>
    <n v="0"/>
    <b v="0"/>
    <n v="0"/>
    <s v="2021-01-26 04:43:34"/>
    <s v="선유도역 3번출구 앞"/>
    <s v="불일치"/>
    <n v="0"/>
    <n v="24"/>
    <n v="4429.53"/>
    <n v="369.1275"/>
    <n v="369.1275"/>
    <s v="장거리"/>
  </r>
  <r>
    <s v="SPB-36265"/>
    <s v="2021-01-10 16:06:25"/>
    <n v="2021"/>
    <n v="1"/>
    <n v="10"/>
    <x v="2"/>
    <s v="일"/>
    <x v="8"/>
    <s v="오후"/>
    <s v="상계동수락리버시티"/>
    <e v="#VALUE!"/>
    <n v="0"/>
    <b v="0"/>
    <n v="0"/>
    <b v="0"/>
    <n v="0"/>
    <n v="0"/>
    <b v="0"/>
    <n v="0"/>
    <s v="2021-01-10 17:46:35"/>
    <s v="맥도날드 상계점 앞"/>
    <s v="불일치"/>
    <n v="0"/>
    <n v="100"/>
    <n v="22365.9"/>
    <n v="1863.825"/>
    <n v="800"/>
    <s v="장거리"/>
  </r>
  <r>
    <s v="SPB-54136"/>
    <s v="2021-01-12 02:00:06"/>
    <n v="2021"/>
    <n v="1"/>
    <n v="12"/>
    <x v="4"/>
    <s v="화"/>
    <x v="3"/>
    <s v="오전"/>
    <s v="DDP 패션몰"/>
    <e v="#VALUE!"/>
    <n v="0"/>
    <b v="0"/>
    <n v="0"/>
    <b v="0"/>
    <n v="0"/>
    <n v="0"/>
    <b v="0"/>
    <n v="0"/>
    <s v="2021-01-12 02:58:47"/>
    <s v="DDP 패션몰"/>
    <s v="일치"/>
    <n v="0"/>
    <n v="58"/>
    <n v="1210"/>
    <n v="100.83333333333333"/>
    <n v="100.83333333333333"/>
    <s v="중거리"/>
  </r>
  <r>
    <s v="SPB-30853"/>
    <s v="2021-01-19 19:43:36"/>
    <n v="2021"/>
    <n v="1"/>
    <n v="19"/>
    <x v="4"/>
    <s v="화"/>
    <x v="10"/>
    <s v="밤"/>
    <s v="반포중학교 앞(세화여고 맞은편)"/>
    <e v="#VALUE!"/>
    <n v="0"/>
    <b v="0"/>
    <n v="0"/>
    <b v="0"/>
    <n v="4"/>
    <n v="0"/>
    <b v="0"/>
    <n v="0"/>
    <s v="2021-01-19 20:01:34"/>
    <s v="이수역 1번출구"/>
    <s v="불일치"/>
    <n v="0"/>
    <n v="17"/>
    <n v="0"/>
    <n v="0"/>
    <n v="0"/>
    <s v="단거리"/>
  </r>
  <r>
    <s v="SPB-40816"/>
    <s v="2021-01-04 13:10:43"/>
    <n v="2021"/>
    <n v="1"/>
    <n v="4"/>
    <x v="5"/>
    <s v="월"/>
    <x v="2"/>
    <s v="오후"/>
    <s v="섬들근린공원"/>
    <e v="#VALUE!"/>
    <n v="0"/>
    <b v="0"/>
    <n v="0"/>
    <b v="0"/>
    <n v="0"/>
    <n v="5"/>
    <b v="0"/>
    <n v="0"/>
    <s v="2021-01-04 14:02:16"/>
    <s v="섬들근린공원"/>
    <s v="일치"/>
    <n v="0"/>
    <n v="51"/>
    <n v="3903.64"/>
    <n v="325.30333333333334"/>
    <n v="325.30333333333334"/>
    <s v="장거리"/>
  </r>
  <r>
    <s v="SPB-52362"/>
    <s v="2021-01-31 15:13:18"/>
    <n v="2021"/>
    <n v="1"/>
    <n v="31"/>
    <x v="2"/>
    <s v="일"/>
    <x v="14"/>
    <s v="오후"/>
    <s v="항동지구 8단지 803동옆(주차장입구)"/>
    <e v="#VALUE!"/>
    <n v="0"/>
    <b v="0"/>
    <n v="0"/>
    <b v="0"/>
    <n v="0"/>
    <n v="0"/>
    <b v="0"/>
    <n v="0"/>
    <s v="2021-01-31 16:06:07"/>
    <s v="신정교 하부"/>
    <s v="불일치"/>
    <n v="0"/>
    <n v="52"/>
    <n v="10123.370000000001"/>
    <n v="843.61416666666673"/>
    <n v="800"/>
    <s v="장거리"/>
  </r>
  <r>
    <s v="SPB-33956"/>
    <s v="2021-01-05 07:48:46"/>
    <n v="2021"/>
    <n v="1"/>
    <n v="5"/>
    <x v="4"/>
    <s v="화"/>
    <x v="15"/>
    <s v="오전"/>
    <s v="애오개역 4번출구 앞"/>
    <n v="4"/>
    <n v="4"/>
    <b v="1"/>
    <n v="0"/>
    <b v="0"/>
    <n v="0"/>
    <n v="0"/>
    <b v="1"/>
    <n v="0"/>
    <s v="2021-01-05 07:51:40"/>
    <s v="서울신용보증재단"/>
    <s v="불일치"/>
    <n v="0"/>
    <n v="2"/>
    <n v="617.38"/>
    <n v="51.448333333333331"/>
    <n v="51.448333333333331"/>
    <s v="단거리"/>
  </r>
  <r>
    <s v="SPB-50506"/>
    <s v="2021-01-26 22:16:27"/>
    <n v="2021"/>
    <n v="1"/>
    <n v="26"/>
    <x v="4"/>
    <s v="화"/>
    <x v="7"/>
    <s v="밤"/>
    <s v="교보생명보험 앞"/>
    <e v="#VALUE!"/>
    <n v="0"/>
    <b v="0"/>
    <n v="0"/>
    <b v="0"/>
    <n v="0"/>
    <n v="0"/>
    <b v="0"/>
    <n v="0"/>
    <s v="2021-01-26 23:30:50"/>
    <s v="쌍용예가(구청별관)"/>
    <s v="불일치"/>
    <n v="0"/>
    <n v="74"/>
    <n v="1023.92"/>
    <n v="85.326666666666668"/>
    <n v="85.326666666666668"/>
    <s v="중거리"/>
  </r>
  <r>
    <s v="SPB-35573"/>
    <s v="2021-01-04 18:15:09"/>
    <n v="2021"/>
    <n v="1"/>
    <n v="4"/>
    <x v="5"/>
    <s v="월"/>
    <x v="4"/>
    <s v="오후"/>
    <s v="용마사거리"/>
    <e v="#VALUE!"/>
    <n v="0"/>
    <b v="0"/>
    <n v="0"/>
    <b v="0"/>
    <n v="0"/>
    <n v="0"/>
    <b v="0"/>
    <n v="0"/>
    <s v="2021-01-04 18:28:44"/>
    <s v="광진 캠퍼스시티"/>
    <s v="불일치"/>
    <n v="0"/>
    <n v="13"/>
    <n v="2617.7800000000002"/>
    <n v="218.14833333333334"/>
    <n v="218.14833333333334"/>
    <s v="중거리"/>
  </r>
  <r>
    <s v="SPB-34268"/>
    <s v="2021-01-05 11:57:16"/>
    <n v="2021"/>
    <n v="1"/>
    <n v="5"/>
    <x v="4"/>
    <s v="화"/>
    <x v="1"/>
    <s v="오후"/>
    <s v="보아스아파트 앞"/>
    <e v="#VALUE!"/>
    <n v="0"/>
    <b v="0"/>
    <n v="0"/>
    <b v="0"/>
    <n v="0"/>
    <n v="0"/>
    <b v="0"/>
    <n v="0"/>
    <s v="2021-01-05 12:37:06"/>
    <s v="보아스아파트 앞"/>
    <s v="일치"/>
    <n v="0"/>
    <n v="39"/>
    <n v="4777.83"/>
    <n v="398.15249999999997"/>
    <n v="398.15249999999997"/>
    <s v="장거리"/>
  </r>
  <r>
    <s v="SPB-53751"/>
    <s v="2021-01-29 12:33:44"/>
    <n v="2021"/>
    <n v="1"/>
    <n v="29"/>
    <x v="3"/>
    <s v="금"/>
    <x v="5"/>
    <s v="오후"/>
    <s v="송이공원"/>
    <e v="#VALUE!"/>
    <n v="0"/>
    <b v="0"/>
    <n v="0"/>
    <b v="0"/>
    <n v="0"/>
    <n v="3"/>
    <b v="0"/>
    <n v="0"/>
    <s v="2021-01-29 13:11:17"/>
    <s v="잠실나루역 (2번 출구 쪽)"/>
    <s v="불일치"/>
    <n v="0"/>
    <n v="37"/>
    <n v="4145.99"/>
    <n v="345.49916666666667"/>
    <n v="345.49916666666667"/>
    <s v="장거리"/>
  </r>
  <r>
    <s v="SPB-31005"/>
    <s v="2021-01-02 20:07:09"/>
    <n v="2021"/>
    <n v="1"/>
    <n v="2"/>
    <x v="1"/>
    <s v="토"/>
    <x v="11"/>
    <s v="밤"/>
    <s v="훈련원공원주차장 앞"/>
    <e v="#VALUE!"/>
    <n v="0"/>
    <b v="0"/>
    <n v="0"/>
    <b v="0"/>
    <n v="0"/>
    <n v="4"/>
    <b v="0"/>
    <n v="0"/>
    <s v="2021-01-02 20:16:57"/>
    <s v="청계8가사거리 부근"/>
    <s v="불일치"/>
    <n v="0"/>
    <n v="9"/>
    <n v="0"/>
    <n v="0"/>
    <n v="0"/>
    <s v="단거리"/>
  </r>
  <r>
    <s v="SPB-50858"/>
    <s v="2021-01-06 08:05:53"/>
    <n v="2021"/>
    <n v="1"/>
    <n v="6"/>
    <x v="0"/>
    <s v="수"/>
    <x v="20"/>
    <s v="오후"/>
    <s v="마곡나루역 2번 출구"/>
    <n v="5"/>
    <n v="5"/>
    <b v="1"/>
    <n v="0"/>
    <b v="0"/>
    <n v="0"/>
    <n v="0"/>
    <b v="1"/>
    <n v="0"/>
    <s v="2021-01-06 08:14:50"/>
    <s v="LG유플러스 마곡사옥"/>
    <s v="불일치"/>
    <n v="0"/>
    <n v="8"/>
    <n v="1142.52"/>
    <n v="95.21"/>
    <n v="95.21"/>
    <s v="중거리"/>
  </r>
  <r>
    <s v="SPB-51269"/>
    <s v="2021-01-25 15:16:16"/>
    <n v="2021"/>
    <n v="1"/>
    <n v="25"/>
    <x v="5"/>
    <s v="월"/>
    <x v="14"/>
    <s v="오후"/>
    <s v="월계중학교"/>
    <e v="#VALUE!"/>
    <n v="0"/>
    <b v="0"/>
    <n v="0"/>
    <b v="0"/>
    <n v="4"/>
    <n v="0"/>
    <b v="0"/>
    <n v="0"/>
    <s v="2021-01-25 15:38:36"/>
    <s v="석계역 3번 출구"/>
    <s v="불일치"/>
    <n v="0"/>
    <n v="22"/>
    <n v="2887.92"/>
    <n v="240.66"/>
    <n v="240.66"/>
    <s v="중거리"/>
  </r>
  <r>
    <s v="SPB-52602"/>
    <s v="2021-01-24 16:30:44"/>
    <n v="2021"/>
    <n v="1"/>
    <n v="24"/>
    <x v="2"/>
    <s v="일"/>
    <x v="8"/>
    <s v="오후"/>
    <s v="르노삼성자동차 성수사업소 앞"/>
    <e v="#VALUE!"/>
    <n v="0"/>
    <b v="0"/>
    <n v="0"/>
    <b v="0"/>
    <n v="0"/>
    <n v="0"/>
    <b v="0"/>
    <n v="0"/>
    <s v="2021-01-24 16:42:50"/>
    <s v="군자역 7번출구뒤"/>
    <s v="불일치"/>
    <n v="0"/>
    <n v="12"/>
    <n v="2308.59"/>
    <n v="192.38250000000002"/>
    <n v="192.38250000000002"/>
    <s v="중거리"/>
  </r>
  <r>
    <s v="SPB-52156"/>
    <s v="2021-01-17 21:05:06"/>
    <n v="2021"/>
    <n v="1"/>
    <n v="17"/>
    <x v="2"/>
    <s v="일"/>
    <x v="6"/>
    <s v="밤"/>
    <s v="성균관대 E하우스 앞"/>
    <e v="#VALUE!"/>
    <n v="0"/>
    <b v="0"/>
    <n v="0"/>
    <b v="0"/>
    <n v="0"/>
    <n v="0"/>
    <b v="0"/>
    <n v="0"/>
    <s v="2021-01-17 21:32:33"/>
    <s v="청계8가사거리 부근"/>
    <s v="불일치"/>
    <n v="0"/>
    <n v="27"/>
    <n v="2168.9299999999998"/>
    <n v="180.74416666666664"/>
    <n v="180.74416666666664"/>
    <s v="중거리"/>
  </r>
  <r>
    <s v="SPB-52927"/>
    <s v="2021-01-15 16:24:20"/>
    <n v="2021"/>
    <n v="1"/>
    <n v="15"/>
    <x v="3"/>
    <s v="금"/>
    <x v="8"/>
    <s v="오후"/>
    <s v="한내근린공원 북측"/>
    <e v="#VALUE!"/>
    <n v="0"/>
    <b v="0"/>
    <n v="0"/>
    <b v="0"/>
    <n v="0"/>
    <n v="5"/>
    <b v="0"/>
    <n v="0"/>
    <s v="2021-01-15 17:23:04"/>
    <s v="하나로마트 창동점"/>
    <s v="불일치"/>
    <n v="0"/>
    <n v="58"/>
    <n v="10187.85"/>
    <n v="848.98750000000007"/>
    <n v="800"/>
    <s v="장거리"/>
  </r>
  <r>
    <s v="SPB-44763"/>
    <s v="2021-01-22 18:46:04"/>
    <n v="2021"/>
    <n v="1"/>
    <n v="22"/>
    <x v="3"/>
    <s v="금"/>
    <x v="4"/>
    <s v="오후"/>
    <s v="한강아파트"/>
    <e v="#VALUE!"/>
    <n v="0"/>
    <b v="0"/>
    <n v="0"/>
    <b v="0"/>
    <n v="0"/>
    <n v="0"/>
    <b v="0"/>
    <n v="0"/>
    <s v="2021-01-22 18:54:08"/>
    <s v="강서구민올림픽체육센터"/>
    <s v="불일치"/>
    <n v="0"/>
    <n v="8"/>
    <n v="1086.52"/>
    <n v="90.543333333333337"/>
    <n v="90.543333333333337"/>
    <s v="중거리"/>
  </r>
  <r>
    <s v="SPB-32010"/>
    <s v="2021-01-24 09:43:03"/>
    <n v="2021"/>
    <n v="1"/>
    <n v="24"/>
    <x v="2"/>
    <s v="일"/>
    <x v="13"/>
    <s v="오후"/>
    <s v="그랜드아이파크아파트 앞"/>
    <e v="#VALUE!"/>
    <n v="0"/>
    <b v="0"/>
    <n v="0"/>
    <b v="0"/>
    <n v="0"/>
    <n v="0"/>
    <b v="0"/>
    <n v="0"/>
    <s v="2021-01-24 09:56:27"/>
    <s v="마곡센트럴타워 1차"/>
    <s v="불일치"/>
    <n v="0"/>
    <n v="13"/>
    <n v="1742.71"/>
    <n v="145.22583333333333"/>
    <n v="145.22583333333333"/>
    <s v="중거리"/>
  </r>
  <r>
    <s v="SPB-35739"/>
    <s v="2021-01-06 10:36:07"/>
    <n v="2021"/>
    <n v="1"/>
    <n v="6"/>
    <x v="0"/>
    <s v="수"/>
    <x v="19"/>
    <s v="오후"/>
    <s v="왕십리교회옆"/>
    <e v="#VALUE!"/>
    <n v="0"/>
    <b v="0"/>
    <n v="0"/>
    <b v="0"/>
    <n v="0"/>
    <n v="0"/>
    <b v="0"/>
    <n v="0"/>
    <s v="2021-01-06 10:46:48"/>
    <s v="청계천 영도교"/>
    <s v="불일치"/>
    <n v="0"/>
    <n v="10"/>
    <n v="885.58"/>
    <n v="73.798333333333332"/>
    <n v="73.798333333333332"/>
    <s v="단거리"/>
  </r>
  <r>
    <s v="SPB-50238"/>
    <s v="2021-01-22 09:03:20"/>
    <n v="2021"/>
    <n v="1"/>
    <n v="22"/>
    <x v="3"/>
    <s v="금"/>
    <x v="13"/>
    <s v="오후"/>
    <s v="잠실새내역 5번 출구 뒤"/>
    <n v="5"/>
    <n v="5"/>
    <b v="1"/>
    <n v="0"/>
    <b v="0"/>
    <n v="0"/>
    <n v="0"/>
    <b v="1"/>
    <n v="0"/>
    <s v="2021-01-22 09:53:57"/>
    <s v="고덕동 아남아파트"/>
    <s v="불일치"/>
    <n v="0"/>
    <n v="50"/>
    <n v="8580.8799999999992"/>
    <n v="715.07333333333327"/>
    <n v="715.07333333333327"/>
    <s v="장거리"/>
  </r>
  <r>
    <s v="SPB-52391"/>
    <s v="2021-01-15 05:03:51"/>
    <n v="2021"/>
    <n v="1"/>
    <n v="15"/>
    <x v="3"/>
    <s v="금"/>
    <x v="22"/>
    <s v="오전"/>
    <s v="사당역 12번출구 뒤"/>
    <n v="3"/>
    <n v="3"/>
    <b v="1"/>
    <n v="0"/>
    <b v="0"/>
    <n v="0"/>
    <n v="0"/>
    <b v="1"/>
    <n v="0"/>
    <s v="2021-01-15 05:13:48"/>
    <s v="경문고등학교 앞"/>
    <s v="불일치"/>
    <n v="0"/>
    <n v="9"/>
    <n v="1685.7"/>
    <n v="140.47499999999999"/>
    <n v="140.47499999999999"/>
    <s v="중거리"/>
  </r>
  <r>
    <s v="SPB-42109"/>
    <s v="2021-01-12 10:03:11"/>
    <n v="2021"/>
    <n v="1"/>
    <n v="12"/>
    <x v="4"/>
    <s v="화"/>
    <x v="19"/>
    <s v="오후"/>
    <s v="서울시립대 앞"/>
    <e v="#VALUE!"/>
    <n v="0"/>
    <b v="0"/>
    <n v="0"/>
    <b v="0"/>
    <n v="0"/>
    <n v="0"/>
    <b v="0"/>
    <n v="0"/>
    <s v="2021-01-12 10:06:16"/>
    <s v="전농사거리 교통섬"/>
    <s v="불일치"/>
    <n v="0"/>
    <n v="3"/>
    <n v="381.09"/>
    <n v="31.757499999999997"/>
    <n v="31.757499999999997"/>
    <s v="단거리"/>
  </r>
  <r>
    <s v="SPB-52494"/>
    <s v="2021-01-24 12:38:09"/>
    <n v="2021"/>
    <n v="1"/>
    <n v="24"/>
    <x v="2"/>
    <s v="일"/>
    <x v="5"/>
    <s v="오후"/>
    <s v="가재울사거리"/>
    <e v="#VALUE!"/>
    <n v="0"/>
    <b v="0"/>
    <n v="0"/>
    <b v="0"/>
    <n v="0"/>
    <n v="0"/>
    <b v="0"/>
    <n v="0"/>
    <s v="2021-01-24 13:36:24"/>
    <s v="서울시 공공자전거 상암센터"/>
    <s v="불일치"/>
    <n v="0"/>
    <n v="58"/>
    <n v="5192.58"/>
    <n v="432.71499999999997"/>
    <n v="432.71499999999997"/>
    <s v="장거리"/>
  </r>
  <r>
    <s v="SPB-51430"/>
    <s v="2021-01-29 18:49:43"/>
    <n v="2021"/>
    <n v="1"/>
    <n v="29"/>
    <x v="3"/>
    <s v="금"/>
    <x v="4"/>
    <s v="오후"/>
    <s v="아차산역4번출구"/>
    <n v="4"/>
    <n v="4"/>
    <b v="1"/>
    <n v="0"/>
    <b v="0"/>
    <n v="0"/>
    <n v="0"/>
    <b v="1"/>
    <n v="0"/>
    <s v="2021-01-29 18:56:35"/>
    <s v="중곡사거리(국민은행)"/>
    <s v="불일치"/>
    <n v="0"/>
    <n v="6"/>
    <n v="900.19"/>
    <n v="75.015833333333333"/>
    <n v="75.015833333333333"/>
    <s v="단거리"/>
  </r>
  <r>
    <s v="SPB-37177"/>
    <s v="2021-01-15 20:26:49"/>
    <n v="2021"/>
    <n v="1"/>
    <n v="15"/>
    <x v="3"/>
    <s v="금"/>
    <x v="11"/>
    <s v="밤"/>
    <s v="시민의숲역 1번출구 옆"/>
    <n v="5"/>
    <n v="5"/>
    <b v="1"/>
    <n v="0"/>
    <b v="0"/>
    <n v="0"/>
    <n v="0"/>
    <b v="1"/>
    <n v="0"/>
    <s v="2021-01-15 20:51:46"/>
    <s v="아주중학교건너편"/>
    <s v="불일치"/>
    <n v="0"/>
    <n v="24"/>
    <n v="6055.56"/>
    <n v="504.63000000000005"/>
    <n v="504.63000000000005"/>
    <s v="장거리"/>
  </r>
  <r>
    <s v="SPB-32965"/>
    <s v="2021-01-15 22:30:07"/>
    <n v="2021"/>
    <n v="1"/>
    <n v="15"/>
    <x v="3"/>
    <s v="금"/>
    <x v="7"/>
    <s v="밤"/>
    <s v="마곡메가박스 앞"/>
    <e v="#VALUE!"/>
    <n v="0"/>
    <b v="0"/>
    <n v="0"/>
    <b v="0"/>
    <n v="0"/>
    <n v="0"/>
    <b v="0"/>
    <n v="0"/>
    <s v="2021-01-15 22:46:22"/>
    <s v="화곡역 1번 출구 앞"/>
    <s v="불일치"/>
    <n v="0"/>
    <n v="16"/>
    <n v="2297.39"/>
    <n v="191.44916666666666"/>
    <n v="191.44916666666666"/>
    <s v="중거리"/>
  </r>
  <r>
    <s v="SPB-30294"/>
    <s v="2021-01-21 11:51:35"/>
    <n v="2021"/>
    <n v="1"/>
    <n v="21"/>
    <x v="6"/>
    <s v="목"/>
    <x v="1"/>
    <s v="오후"/>
    <s v="명덕고교입구(영종빌딩)"/>
    <e v="#VALUE!"/>
    <n v="0"/>
    <b v="0"/>
    <n v="0"/>
    <b v="0"/>
    <n v="0"/>
    <n v="0"/>
    <b v="0"/>
    <n v="0"/>
    <s v="2021-01-21 12:00:04"/>
    <s v="마곡엠밸리 15단지(1502동) 건너편"/>
    <s v="불일치"/>
    <n v="0"/>
    <n v="8"/>
    <n v="1173.05"/>
    <n v="97.754166666666663"/>
    <n v="97.754166666666663"/>
    <s v="중거리"/>
  </r>
  <r>
    <s v="SPB-33030"/>
    <s v="2021-01-30 19:06:06"/>
    <n v="2021"/>
    <n v="1"/>
    <n v="30"/>
    <x v="1"/>
    <s v="토"/>
    <x v="10"/>
    <s v="밤"/>
    <s v="수서역 5번출구 뒤"/>
    <n v="3"/>
    <n v="3"/>
    <b v="1"/>
    <n v="0"/>
    <b v="0"/>
    <n v="0"/>
    <n v="0"/>
    <b v="1"/>
    <n v="0"/>
    <s v="2021-01-30 19:25:42"/>
    <s v="리엔파크 2단지 앞"/>
    <s v="불일치"/>
    <n v="0"/>
    <n v="19"/>
    <n v="1466.42"/>
    <n v="122.20166666666667"/>
    <n v="122.20166666666667"/>
    <s v="중거리"/>
  </r>
  <r>
    <s v="SPB-32385"/>
    <s v="2021-01-25 11:40:09"/>
    <n v="2021"/>
    <n v="1"/>
    <n v="25"/>
    <x v="5"/>
    <s v="월"/>
    <x v="1"/>
    <s v="오후"/>
    <s v="국회의사당역 3번출구 옆"/>
    <n v="6"/>
    <n v="6"/>
    <b v="1"/>
    <n v="0"/>
    <b v="0"/>
    <n v="0"/>
    <n v="0"/>
    <b v="1"/>
    <n v="0"/>
    <s v="2021-01-25 12:38:20"/>
    <s v="국회의사당역 3번출구 옆"/>
    <s v="일치"/>
    <n v="0"/>
    <n v="58"/>
    <n v="1683.88"/>
    <n v="140.32333333333335"/>
    <n v="140.32333333333335"/>
    <s v="중거리"/>
  </r>
  <r>
    <s v="SPB-52589"/>
    <s v="2021-01-28 08:44:53"/>
    <n v="2021"/>
    <n v="1"/>
    <n v="28"/>
    <x v="6"/>
    <s v="목"/>
    <x v="20"/>
    <s v="오후"/>
    <s v="천왕역 4번출구 뒤"/>
    <n v="3"/>
    <n v="3"/>
    <b v="1"/>
    <n v="0"/>
    <b v="0"/>
    <n v="0"/>
    <n v="0"/>
    <b v="1"/>
    <n v="0"/>
    <s v="2021-01-28 08:51:33"/>
    <s v="천왕차량사업소 입구"/>
    <s v="불일치"/>
    <n v="0"/>
    <n v="6"/>
    <n v="1332.36"/>
    <n v="111.02999999999999"/>
    <n v="111.02999999999999"/>
    <s v="중거리"/>
  </r>
  <r>
    <s v="SPB-54353"/>
    <s v="2021-01-18 06:59:10"/>
    <n v="2021"/>
    <n v="1"/>
    <n v="18"/>
    <x v="5"/>
    <s v="월"/>
    <x v="17"/>
    <s v="오전"/>
    <s v="에이스하이엔드타워8차 앞"/>
    <e v="#VALUE!"/>
    <n v="0"/>
    <b v="0"/>
    <n v="0"/>
    <b v="0"/>
    <n v="0"/>
    <n v="0"/>
    <b v="0"/>
    <n v="0"/>
    <s v="2021-01-18 07:03:24"/>
    <s v="가산디지털단지 7번출구"/>
    <s v="불일치"/>
    <n v="0"/>
    <n v="4"/>
    <n v="837.57"/>
    <n v="69.797499999999999"/>
    <n v="69.797499999999999"/>
    <s v="단거리"/>
  </r>
  <r>
    <s v="SPB-53132"/>
    <s v="2021-01-05 19:59:30"/>
    <n v="2021"/>
    <n v="1"/>
    <n v="5"/>
    <x v="4"/>
    <s v="화"/>
    <x v="10"/>
    <s v="밤"/>
    <s v="신월사거리"/>
    <e v="#VALUE!"/>
    <n v="0"/>
    <b v="0"/>
    <n v="0"/>
    <b v="0"/>
    <n v="0"/>
    <n v="0"/>
    <b v="0"/>
    <n v="0"/>
    <s v="2021-01-05 20:40:00"/>
    <s v="가양나들목"/>
    <s v="불일치"/>
    <n v="0"/>
    <n v="40"/>
    <n v="3579.67"/>
    <n v="298.30583333333334"/>
    <n v="298.30583333333334"/>
    <s v="장거리"/>
  </r>
  <r>
    <s v="SPB-37239"/>
    <s v="2021-01-02 17:53:18"/>
    <n v="2021"/>
    <n v="1"/>
    <n v="2"/>
    <x v="1"/>
    <s v="토"/>
    <x v="0"/>
    <s v="오후"/>
    <s v="미성아파트 A동 앞"/>
    <e v="#VALUE!"/>
    <n v="0"/>
    <b v="0"/>
    <n v="0"/>
    <b v="0"/>
    <n v="0"/>
    <n v="0"/>
    <b v="0"/>
    <n v="0"/>
    <s v="2021-01-02 18:15:37"/>
    <s v="진미파라곤 앞"/>
    <s v="불일치"/>
    <n v="0"/>
    <n v="22"/>
    <n v="1866.45"/>
    <n v="155.53749999999999"/>
    <n v="155.53749999999999"/>
    <s v="중거리"/>
  </r>
  <r>
    <s v="SPB-54001"/>
    <s v="2021-01-05 21:20:17"/>
    <n v="2021"/>
    <n v="1"/>
    <n v="5"/>
    <x v="4"/>
    <s v="화"/>
    <x v="6"/>
    <s v="밤"/>
    <s v="약수역 6번 출구"/>
    <n v="3"/>
    <n v="3"/>
    <b v="1"/>
    <n v="0"/>
    <b v="0"/>
    <n v="0"/>
    <n v="0"/>
    <b v="1"/>
    <n v="0"/>
    <s v="2021-01-05 22:05:43"/>
    <s v="청구역 2번출구 앞"/>
    <s v="불일치"/>
    <n v="0"/>
    <n v="45"/>
    <n v="4220.6400000000003"/>
    <n v="351.72"/>
    <n v="351.72"/>
    <s v="장거리"/>
  </r>
  <r>
    <s v="SPB-31014"/>
    <s v="2021-01-27 11:56:35"/>
    <n v="2021"/>
    <n v="1"/>
    <n v="27"/>
    <x v="0"/>
    <s v="수"/>
    <x v="1"/>
    <s v="오후"/>
    <s v="상암월드컵파크 7단지 앞"/>
    <e v="#VALUE!"/>
    <n v="0"/>
    <b v="0"/>
    <n v="0"/>
    <b v="0"/>
    <n v="0"/>
    <n v="0"/>
    <b v="0"/>
    <n v="0"/>
    <s v="2021-01-27 12:59:12"/>
    <s v="상암월드컵파크 7단지 앞"/>
    <s v="일치"/>
    <n v="0"/>
    <n v="62"/>
    <n v="10221.450000000001"/>
    <n v="851.78750000000002"/>
    <n v="800"/>
    <s v="장거리"/>
  </r>
  <r>
    <s v="SPB-54143"/>
    <s v="2021-01-31 17:58:51"/>
    <n v="2021"/>
    <n v="1"/>
    <n v="31"/>
    <x v="2"/>
    <s v="일"/>
    <x v="0"/>
    <s v="오후"/>
    <s v="여의나루역 1번출구 앞"/>
    <n v="5"/>
    <n v="5"/>
    <b v="1"/>
    <n v="0"/>
    <b v="0"/>
    <n v="0"/>
    <n v="0"/>
    <b v="1"/>
    <n v="0"/>
    <s v="2021-01-31 19:24:22"/>
    <s v="잠실역 8번출구"/>
    <s v="불일치"/>
    <n v="0"/>
    <n v="85"/>
    <n v="17080"/>
    <n v="1423.3333333333333"/>
    <n v="800"/>
    <s v="장거리"/>
  </r>
  <r>
    <s v="SPB-36288"/>
    <s v="2021-01-18 07:59:03"/>
    <n v="2021"/>
    <n v="1"/>
    <n v="18"/>
    <x v="5"/>
    <s v="월"/>
    <x v="15"/>
    <s v="오전"/>
    <s v="양평우림 이비즈센타 앞"/>
    <e v="#VALUE!"/>
    <n v="0"/>
    <b v="0"/>
    <n v="0"/>
    <b v="0"/>
    <n v="0"/>
    <n v="0"/>
    <b v="0"/>
    <n v="0"/>
    <s v="2021-01-18 08:36:43"/>
    <s v="진미파라곤 앞"/>
    <s v="불일치"/>
    <n v="0"/>
    <n v="37"/>
    <n v="9239.34"/>
    <n v="769.94500000000005"/>
    <n v="769.94500000000005"/>
    <s v="장거리"/>
  </r>
  <r>
    <s v="SPB-41102"/>
    <s v="2021-01-20 09:06:21"/>
    <n v="2021"/>
    <n v="1"/>
    <n v="20"/>
    <x v="0"/>
    <s v="수"/>
    <x v="13"/>
    <s v="오후"/>
    <s v="신도림4차 e편한세상 아파트 1109동 앞"/>
    <e v="#VALUE!"/>
    <n v="0"/>
    <b v="0"/>
    <n v="0"/>
    <b v="0"/>
    <n v="0"/>
    <n v="0"/>
    <b v="0"/>
    <n v="0"/>
    <s v="2021-01-20 09:21:01"/>
    <s v="구로디지털단지역 앞"/>
    <s v="불일치"/>
    <n v="0"/>
    <n v="14"/>
    <n v="3622.27"/>
    <n v="301.85583333333335"/>
    <n v="301.85583333333335"/>
    <s v="장거리"/>
  </r>
  <r>
    <s v="SPB-52749"/>
    <s v="2021-01-23 13:40:06"/>
    <n v="2021"/>
    <n v="1"/>
    <n v="23"/>
    <x v="1"/>
    <s v="토"/>
    <x v="2"/>
    <s v="오후"/>
    <s v="문래동자이아파트 앞"/>
    <e v="#VALUE!"/>
    <n v="0"/>
    <b v="0"/>
    <n v="0"/>
    <b v="0"/>
    <n v="0"/>
    <n v="0"/>
    <b v="0"/>
    <n v="0"/>
    <s v="2021-01-23 13:49:58"/>
    <s v="영등포 푸르지오 아파트"/>
    <s v="불일치"/>
    <n v="0"/>
    <n v="9"/>
    <n v="1076.69"/>
    <n v="89.724166666666676"/>
    <n v="89.724166666666676"/>
    <s v="중거리"/>
  </r>
  <r>
    <s v="SPB-40773"/>
    <s v="2021-01-06 17:00:19"/>
    <n v="2021"/>
    <n v="1"/>
    <n v="6"/>
    <x v="0"/>
    <s v="수"/>
    <x v="0"/>
    <s v="오후"/>
    <s v="잠실 자전거 수리센터 앞"/>
    <e v="#VALUE!"/>
    <n v="0"/>
    <b v="0"/>
    <n v="0"/>
    <b v="0"/>
    <n v="0"/>
    <n v="0"/>
    <b v="0"/>
    <n v="0"/>
    <s v="2021-01-06 17:08:28"/>
    <s v="석촌호수 서호사거리"/>
    <s v="불일치"/>
    <n v="0"/>
    <n v="8"/>
    <n v="845.2"/>
    <n v="70.433333333333337"/>
    <n v="70.433333333333337"/>
    <s v="단거리"/>
  </r>
  <r>
    <s v="SPB-30542"/>
    <s v="2021-01-15 13:45:59"/>
    <n v="2021"/>
    <n v="1"/>
    <n v="15"/>
    <x v="3"/>
    <s v="금"/>
    <x v="2"/>
    <s v="오후"/>
    <s v="성동세무서 건너편"/>
    <e v="#VALUE!"/>
    <n v="0"/>
    <b v="0"/>
    <n v="0"/>
    <b v="0"/>
    <n v="0"/>
    <n v="0"/>
    <b v="0"/>
    <n v="0"/>
    <s v="2021-01-15 14:03:37"/>
    <s v="중곡사거리(국민은행)"/>
    <s v="불일치"/>
    <n v="0"/>
    <n v="17"/>
    <n v="2908.37"/>
    <n v="242.36416666666665"/>
    <n v="242.36416666666665"/>
    <s v="중거리"/>
  </r>
  <r>
    <s v="SPB-37429"/>
    <s v="2021-01-10 15:54:06"/>
    <n v="2021"/>
    <n v="1"/>
    <n v="10"/>
    <x v="2"/>
    <s v="일"/>
    <x v="14"/>
    <s v="오후"/>
    <s v="LG전자 베스트샾 대리점 앞"/>
    <e v="#VALUE!"/>
    <n v="0"/>
    <b v="0"/>
    <n v="0"/>
    <b v="0"/>
    <n v="0"/>
    <n v="0"/>
    <b v="0"/>
    <n v="0"/>
    <s v="2021-01-10 16:03:52"/>
    <s v="래미안에스티움 앞 (신풍로)"/>
    <s v="불일치"/>
    <n v="0"/>
    <n v="9"/>
    <n v="870.65"/>
    <n v="72.55416666666666"/>
    <n v="72.55416666666666"/>
    <s v="단거리"/>
  </r>
  <r>
    <s v="SPB-30022"/>
    <s v="2021-01-25 14:28:45"/>
    <n v="2021"/>
    <n v="1"/>
    <n v="25"/>
    <x v="5"/>
    <s v="월"/>
    <x v="9"/>
    <s v="오후"/>
    <s v="외국어대 정문 앞"/>
    <e v="#VALUE!"/>
    <n v="0"/>
    <b v="0"/>
    <n v="0"/>
    <b v="0"/>
    <n v="0"/>
    <n v="0"/>
    <b v="0"/>
    <n v="0"/>
    <s v="2021-01-25 15:20:01"/>
    <s v="외국어대 정문 앞"/>
    <s v="일치"/>
    <n v="0"/>
    <n v="51"/>
    <n v="0"/>
    <n v="0"/>
    <n v="0"/>
    <s v="단거리"/>
  </r>
  <r>
    <s v="SPB-36660"/>
    <s v="2021-01-12 12:22:36"/>
    <n v="2021"/>
    <n v="1"/>
    <n v="12"/>
    <x v="4"/>
    <s v="화"/>
    <x v="5"/>
    <s v="오후"/>
    <s v="중앙근린공원"/>
    <e v="#VALUE!"/>
    <n v="0"/>
    <b v="0"/>
    <n v="0"/>
    <b v="0"/>
    <n v="0"/>
    <n v="5"/>
    <b v="0"/>
    <n v="0"/>
    <s v="2021-01-12 12:28:32"/>
    <s v="디지털미디어 시티역 4번출구(DMC역)"/>
    <s v="불일치"/>
    <n v="0"/>
    <n v="5"/>
    <n v="371.89"/>
    <n v="30.990833333333331"/>
    <n v="30.990833333333331"/>
    <s v="단거리"/>
  </r>
  <r>
    <s v="SPB-35535"/>
    <s v="2021-01-20 20:16:49"/>
    <n v="2021"/>
    <n v="1"/>
    <n v="20"/>
    <x v="0"/>
    <s v="수"/>
    <x v="11"/>
    <s v="밤"/>
    <s v="청량리역 4번 5번출구 사이"/>
    <n v="4"/>
    <n v="4"/>
    <b v="1"/>
    <n v="0"/>
    <b v="0"/>
    <n v="0"/>
    <n v="0"/>
    <b v="1"/>
    <n v="0"/>
    <s v="2021-01-20 20:25:46"/>
    <s v="동대문구 보건소"/>
    <s v="불일치"/>
    <n v="0"/>
    <n v="8"/>
    <n v="838.5"/>
    <n v="69.875"/>
    <n v="69.875"/>
    <s v="단거리"/>
  </r>
  <r>
    <s v="SPB-34426"/>
    <s v="2021-01-22 17:15:58"/>
    <n v="2021"/>
    <n v="1"/>
    <n v="22"/>
    <x v="3"/>
    <s v="금"/>
    <x v="0"/>
    <s v="오후"/>
    <s v="방이역 4번출구"/>
    <n v="3"/>
    <n v="3"/>
    <b v="1"/>
    <n v="0"/>
    <b v="0"/>
    <n v="0"/>
    <n v="0"/>
    <b v="1"/>
    <n v="0"/>
    <s v="2021-01-22 17:59:56"/>
    <s v="서울방이동 고분군"/>
    <s v="불일치"/>
    <n v="0"/>
    <n v="43"/>
    <n v="7319.18"/>
    <n v="609.93166666666673"/>
    <n v="609.93166666666673"/>
    <s v="장거리"/>
  </r>
  <r>
    <s v="SPB-54048"/>
    <s v="2021-01-25 05:44:59"/>
    <n v="2021"/>
    <n v="1"/>
    <n v="25"/>
    <x v="5"/>
    <s v="월"/>
    <x v="22"/>
    <s v="오전"/>
    <s v="한신16차아파트 119동 앞"/>
    <e v="#VALUE!"/>
    <n v="0"/>
    <b v="0"/>
    <n v="0"/>
    <b v="0"/>
    <n v="0"/>
    <n v="0"/>
    <b v="0"/>
    <n v="0"/>
    <s v="2021-01-25 07:13:58"/>
    <s v="사평리 공원"/>
    <s v="불일치"/>
    <n v="0"/>
    <n v="88"/>
    <n v="18399.66"/>
    <n v="1533.3050000000001"/>
    <n v="800"/>
    <s v="장거리"/>
  </r>
  <r>
    <s v="SPB-32804"/>
    <s v="2021-01-23 16:10:05"/>
    <n v="2021"/>
    <n v="1"/>
    <n v="23"/>
    <x v="1"/>
    <s v="토"/>
    <x v="8"/>
    <s v="오후"/>
    <s v="가락시장역 롯데마트앞"/>
    <n v="5"/>
    <n v="5"/>
    <b v="1"/>
    <n v="0"/>
    <b v="0"/>
    <n v="0"/>
    <n v="0"/>
    <b v="1"/>
    <n v="0"/>
    <s v="2021-01-23 16:18:21"/>
    <s v="오금역 3번 출구 뒤"/>
    <s v="불일치"/>
    <n v="0"/>
    <n v="8"/>
    <n v="1409.76"/>
    <n v="117.48"/>
    <n v="117.48"/>
    <s v="중거리"/>
  </r>
  <r>
    <s v="SPB-53669"/>
    <s v="2021-01-19 17:52:18"/>
    <n v="2021"/>
    <n v="1"/>
    <n v="19"/>
    <x v="4"/>
    <s v="화"/>
    <x v="0"/>
    <s v="오후"/>
    <s v="성동구민종합체육센터 앞"/>
    <e v="#VALUE!"/>
    <n v="0"/>
    <b v="0"/>
    <n v="0"/>
    <b v="0"/>
    <n v="0"/>
    <n v="0"/>
    <b v="0"/>
    <n v="0"/>
    <s v="2021-01-19 18:49:55"/>
    <s v="상봉터미널2"/>
    <s v="불일치"/>
    <n v="0"/>
    <n v="57"/>
    <n v="9852.59"/>
    <n v="821.04916666666668"/>
    <n v="800"/>
    <s v="장거리"/>
  </r>
  <r>
    <s v="SPB-18651"/>
    <s v="2021-01-05 16:52:03"/>
    <n v="2021"/>
    <n v="1"/>
    <n v="5"/>
    <x v="4"/>
    <s v="화"/>
    <x v="8"/>
    <s v="오후"/>
    <s v="논현역 7번출구"/>
    <n v="3"/>
    <n v="3"/>
    <b v="1"/>
    <n v="0"/>
    <b v="0"/>
    <n v="0"/>
    <n v="0"/>
    <b v="1"/>
    <n v="9"/>
    <s v="2021-01-05 17:04:36"/>
    <s v="래미안서초스위트앞"/>
    <s v="불일치"/>
    <n v="9"/>
    <n v="12"/>
    <n v="1240"/>
    <n v="103.33333333333333"/>
    <n v="103.33333333333333"/>
    <s v="중거리"/>
  </r>
  <r>
    <s v="SPB-33900"/>
    <s v="2021-01-31 13:35:04"/>
    <n v="2021"/>
    <n v="1"/>
    <n v="31"/>
    <x v="2"/>
    <s v="일"/>
    <x v="2"/>
    <s v="오후"/>
    <s v="조계사앞사거리(파리바케트앞)"/>
    <e v="#VALUE!"/>
    <n v="0"/>
    <b v="0"/>
    <n v="0"/>
    <b v="0"/>
    <n v="0"/>
    <n v="0"/>
    <b v="0"/>
    <n v="0"/>
    <s v="2021-01-31 13:54:08"/>
    <s v="성균관대입구사거리(맥도날드)"/>
    <s v="불일치"/>
    <n v="0"/>
    <n v="19"/>
    <n v="2526.9699999999998"/>
    <n v="210.58083333333332"/>
    <n v="210.58083333333332"/>
    <s v="중거리"/>
  </r>
  <r>
    <s v="SPB-44803"/>
    <s v="2021-01-25 19:52:00"/>
    <n v="2021"/>
    <n v="1"/>
    <n v="25"/>
    <x v="5"/>
    <s v="월"/>
    <x v="10"/>
    <s v="밤"/>
    <s v="성수역 2번출구 앞"/>
    <n v="3"/>
    <n v="3"/>
    <b v="1"/>
    <n v="0"/>
    <b v="0"/>
    <n v="0"/>
    <n v="0"/>
    <b v="1"/>
    <n v="0"/>
    <s v="2021-01-25 19:54:00"/>
    <s v="성수역 2번출구 앞"/>
    <s v="일치"/>
    <n v="0"/>
    <n v="2"/>
    <n v="0"/>
    <n v="0"/>
    <n v="0"/>
    <s v="단거리"/>
  </r>
  <r>
    <s v="SPB-34015"/>
    <s v="2021-01-23 16:58:35"/>
    <n v="2021"/>
    <n v="1"/>
    <n v="23"/>
    <x v="1"/>
    <s v="토"/>
    <x v="8"/>
    <s v="오후"/>
    <s v="CJ 드림시티"/>
    <e v="#VALUE!"/>
    <n v="0"/>
    <b v="0"/>
    <n v="0"/>
    <b v="0"/>
    <n v="0"/>
    <n v="0"/>
    <b v="0"/>
    <n v="0"/>
    <s v="2021-01-23 18:30:24"/>
    <s v="CJ 드림시티"/>
    <s v="일치"/>
    <n v="0"/>
    <n v="91"/>
    <n v="17554.09"/>
    <n v="1462.8408333333334"/>
    <n v="800"/>
    <s v="장거리"/>
  </r>
  <r>
    <s v="SPB-37730"/>
    <s v="2021-01-06 10:06:21"/>
    <n v="2021"/>
    <n v="1"/>
    <n v="6"/>
    <x v="0"/>
    <s v="수"/>
    <x v="19"/>
    <s v="오후"/>
    <s v="봉림교 교통섬"/>
    <e v="#VALUE!"/>
    <n v="0"/>
    <b v="0"/>
    <n v="0"/>
    <b v="0"/>
    <n v="0"/>
    <n v="0"/>
    <b v="0"/>
    <n v="0"/>
    <s v="2021-01-06 10:29:03"/>
    <s v="봉림교 교통섬"/>
    <s v="일치"/>
    <n v="0"/>
    <n v="22"/>
    <n v="1769.23"/>
    <n v="147.43583333333333"/>
    <n v="147.43583333333333"/>
    <s v="중거리"/>
  </r>
  <r>
    <s v="SPB-51388"/>
    <s v="2021-01-27 16:30:09"/>
    <n v="2021"/>
    <n v="1"/>
    <n v="27"/>
    <x v="0"/>
    <s v="수"/>
    <x v="8"/>
    <s v="오후"/>
    <s v="장한평역 1번출구 (국민은행앞)"/>
    <n v="4"/>
    <n v="4"/>
    <b v="1"/>
    <n v="0"/>
    <b v="0"/>
    <n v="0"/>
    <n v="0"/>
    <b v="1"/>
    <n v="0"/>
    <s v="2021-01-27 17:00:50"/>
    <s v="용두역 4번출구"/>
    <s v="불일치"/>
    <n v="0"/>
    <n v="30"/>
    <n v="3040.38"/>
    <n v="253.36500000000001"/>
    <n v="253.36500000000001"/>
    <s v="장거리"/>
  </r>
  <r>
    <s v="SPB-36476"/>
    <s v="2021-01-05 10:01:21"/>
    <n v="2021"/>
    <n v="1"/>
    <n v="5"/>
    <x v="4"/>
    <s v="화"/>
    <x v="19"/>
    <s v="오후"/>
    <s v="신한은행 서교동금융센터점 앞"/>
    <e v="#VALUE!"/>
    <n v="0"/>
    <b v="0"/>
    <n v="0"/>
    <b v="0"/>
    <n v="0"/>
    <n v="0"/>
    <b v="0"/>
    <n v="0"/>
    <s v="2021-01-05 10:04:32"/>
    <s v="망원역 1번출구 앞"/>
    <s v="불일치"/>
    <n v="0"/>
    <n v="3"/>
    <n v="786.6"/>
    <n v="65.55"/>
    <n v="65.55"/>
    <s v="단거리"/>
  </r>
  <r>
    <s v="SPB-52622"/>
    <s v="2021-01-25 16:40:41"/>
    <n v="2021"/>
    <n v="1"/>
    <n v="25"/>
    <x v="5"/>
    <s v="월"/>
    <x v="8"/>
    <s v="오후"/>
    <s v="서울보증보험본사 앞"/>
    <e v="#VALUE!"/>
    <n v="0"/>
    <b v="0"/>
    <n v="0"/>
    <b v="0"/>
    <n v="0"/>
    <n v="0"/>
    <b v="0"/>
    <n v="0"/>
    <s v="2021-01-25 19:03:57"/>
    <s v="종로4가 사거리"/>
    <s v="불일치"/>
    <n v="0"/>
    <n v="143"/>
    <n v="770.54"/>
    <n v="64.211666666666659"/>
    <n v="64.211666666666659"/>
    <s v="단거리"/>
  </r>
  <r>
    <s v="SPB-35740"/>
    <s v="2021-01-20 12:40:19"/>
    <n v="2021"/>
    <n v="1"/>
    <n v="20"/>
    <x v="0"/>
    <s v="수"/>
    <x v="5"/>
    <s v="오후"/>
    <s v="마곡 문영비지웍스"/>
    <e v="#VALUE!"/>
    <n v="0"/>
    <b v="0"/>
    <n v="0"/>
    <b v="0"/>
    <n v="0"/>
    <n v="0"/>
    <b v="0"/>
    <n v="0"/>
    <s v="2021-01-20 12:54:53"/>
    <s v="마곡나루역 3번 출구"/>
    <s v="불일치"/>
    <n v="0"/>
    <n v="14"/>
    <n v="2676.13"/>
    <n v="223.01083333333335"/>
    <n v="223.01083333333335"/>
    <s v="중거리"/>
  </r>
  <r>
    <s v="SPB-34053"/>
    <s v="2021-01-01 20:13:34"/>
    <n v="2021"/>
    <n v="1"/>
    <n v="1"/>
    <x v="3"/>
    <s v="금"/>
    <x v="11"/>
    <s v="밤"/>
    <s v="개봉역(북측광장)"/>
    <n v="3"/>
    <n v="3"/>
    <b v="1"/>
    <n v="0"/>
    <b v="0"/>
    <n v="0"/>
    <n v="0"/>
    <b v="1"/>
    <n v="0"/>
    <s v="2021-01-01 20:39:40"/>
    <s v="고척근린공원 고척도서관 앞"/>
    <s v="불일치"/>
    <n v="0"/>
    <n v="26"/>
    <n v="1812.46"/>
    <n v="151.03833333333333"/>
    <n v="151.03833333333333"/>
    <s v="중거리"/>
  </r>
  <r>
    <s v="SPB-81112"/>
    <s v="2021-01-09 15:52:42"/>
    <n v="2021"/>
    <n v="1"/>
    <n v="9"/>
    <x v="1"/>
    <s v="토"/>
    <x v="14"/>
    <s v="오후"/>
    <s v="현대자동차서비스 앞"/>
    <e v="#VALUE!"/>
    <n v="0"/>
    <b v="0"/>
    <n v="0"/>
    <b v="0"/>
    <n v="0"/>
    <n v="0"/>
    <b v="0"/>
    <n v="99"/>
    <s v="2021-01-09 17:27:48"/>
    <s v="현대자동차서비스 앞"/>
    <s v="일치"/>
    <n v="99"/>
    <n v="95"/>
    <n v="4920"/>
    <n v="410"/>
    <n v="410"/>
    <s v="장거리"/>
  </r>
  <r>
    <s v="SPB-30171"/>
    <s v="2021-01-05 12:03:28"/>
    <n v="2021"/>
    <n v="1"/>
    <n v="5"/>
    <x v="4"/>
    <s v="화"/>
    <x v="5"/>
    <s v="오후"/>
    <s v="꿈마루어린이도서관 앞"/>
    <e v="#VALUE!"/>
    <n v="0"/>
    <b v="0"/>
    <n v="0"/>
    <b v="0"/>
    <n v="0"/>
    <n v="0"/>
    <b v="0"/>
    <n v="0"/>
    <s v="2021-01-05 12:06:09"/>
    <s v="외국어대 정문 앞"/>
    <s v="불일치"/>
    <n v="0"/>
    <n v="2"/>
    <n v="425.61"/>
    <n v="35.467500000000001"/>
    <n v="35.467500000000001"/>
    <s v="단거리"/>
  </r>
  <r>
    <s v="SPB-53383"/>
    <s v="2021-01-25 19:34:26"/>
    <n v="2021"/>
    <n v="1"/>
    <n v="25"/>
    <x v="5"/>
    <s v="월"/>
    <x v="10"/>
    <s v="밤"/>
    <s v="당산역 10번출구 앞"/>
    <n v="3"/>
    <n v="3"/>
    <b v="1"/>
    <n v="0"/>
    <b v="0"/>
    <n v="0"/>
    <n v="0"/>
    <b v="1"/>
    <n v="0"/>
    <s v="2021-01-25 19:46:57"/>
    <s v="양평우림 이비즈센타 앞"/>
    <s v="불일치"/>
    <n v="0"/>
    <n v="12"/>
    <n v="1750.26"/>
    <n v="145.85499999999999"/>
    <n v="145.85499999999999"/>
    <s v="중거리"/>
  </r>
  <r>
    <s v="SPB-33826"/>
    <s v="2021-01-14 14:02:52"/>
    <n v="2021"/>
    <n v="1"/>
    <n v="14"/>
    <x v="6"/>
    <s v="목"/>
    <x v="9"/>
    <s v="오후"/>
    <s v="양천구청, 보건소 사잇길"/>
    <e v="#VALUE!"/>
    <n v="0"/>
    <b v="0"/>
    <n v="0"/>
    <b v="0"/>
    <n v="0"/>
    <n v="0"/>
    <b v="0"/>
    <n v="0"/>
    <s v="2021-01-14 14:08:19"/>
    <s v="목동역5번출구 교통정보센터 앞"/>
    <s v="불일치"/>
    <n v="0"/>
    <n v="5"/>
    <n v="1079.06"/>
    <n v="89.921666666666667"/>
    <n v="89.921666666666667"/>
    <s v="중거리"/>
  </r>
  <r>
    <s v="SPB-34085"/>
    <s v="2021-01-27 05:24:50"/>
    <n v="2021"/>
    <n v="1"/>
    <n v="27"/>
    <x v="0"/>
    <s v="수"/>
    <x v="22"/>
    <s v="오전"/>
    <s v="리센츠아파트"/>
    <e v="#VALUE!"/>
    <n v="0"/>
    <b v="0"/>
    <n v="0"/>
    <b v="0"/>
    <n v="0"/>
    <n v="0"/>
    <b v="0"/>
    <n v="0"/>
    <s v="2021-01-27 05:28:24"/>
    <s v="잠실트리지움310동 옆"/>
    <s v="불일치"/>
    <n v="0"/>
    <n v="3"/>
    <n v="636.87"/>
    <n v="53.072499999999998"/>
    <n v="53.072499999999998"/>
    <s v="단거리"/>
  </r>
  <r>
    <s v="SPB-38498"/>
    <s v="2021-01-08 20:34:01"/>
    <n v="2021"/>
    <n v="1"/>
    <n v="8"/>
    <x v="3"/>
    <s v="금"/>
    <x v="11"/>
    <s v="밤"/>
    <s v="성신여대입구역 5번출구"/>
    <n v="7"/>
    <n v="7"/>
    <b v="1"/>
    <n v="0"/>
    <b v="0"/>
    <n v="0"/>
    <n v="0"/>
    <b v="1"/>
    <n v="0"/>
    <s v="2021-01-08 21:09:37"/>
    <s v="성신여대입구역 5번출구"/>
    <s v="일치"/>
    <n v="0"/>
    <n v="35"/>
    <n v="4235.78"/>
    <n v="352.98166666666663"/>
    <n v="352.98166666666663"/>
    <s v="장거리"/>
  </r>
  <r>
    <s v="SPB-50839"/>
    <s v="2021-01-09 09:55:39"/>
    <n v="2021"/>
    <n v="1"/>
    <n v="9"/>
    <x v="1"/>
    <s v="토"/>
    <x v="13"/>
    <s v="오후"/>
    <s v="일진아이윌아파트 옆"/>
    <e v="#VALUE!"/>
    <n v="0"/>
    <b v="0"/>
    <n v="0"/>
    <b v="0"/>
    <n v="0"/>
    <n v="0"/>
    <b v="0"/>
    <n v="0"/>
    <s v="2021-01-09 10:01:01"/>
    <s v="연희초등학교 앞"/>
    <s v="불일치"/>
    <n v="0"/>
    <n v="5"/>
    <n v="712.61"/>
    <n v="59.384166666666665"/>
    <n v="59.384166666666665"/>
    <s v="단거리"/>
  </r>
  <r>
    <s v="SPB-53788"/>
    <s v="2021-01-01 01:27:19"/>
    <n v="2021"/>
    <n v="1"/>
    <n v="1"/>
    <x v="3"/>
    <s v="금"/>
    <x v="18"/>
    <s v="오전"/>
    <s v="마포구민체육센터 앞"/>
    <e v="#VALUE!"/>
    <n v="0"/>
    <b v="0"/>
    <n v="0"/>
    <b v="0"/>
    <n v="0"/>
    <n v="0"/>
    <b v="0"/>
    <n v="0"/>
    <s v="2021-01-01 02:35:53"/>
    <s v="마포구민체육센터 앞"/>
    <s v="일치"/>
    <n v="0"/>
    <n v="68"/>
    <n v="0"/>
    <n v="0"/>
    <n v="0"/>
    <s v="단거리"/>
  </r>
  <r>
    <s v="SPB-44090"/>
    <s v="2021-01-20 09:04:39"/>
    <n v="2021"/>
    <n v="1"/>
    <n v="20"/>
    <x v="0"/>
    <s v="수"/>
    <x v="13"/>
    <s v="오후"/>
    <s v="공릉풍림아파트 108동"/>
    <e v="#VALUE!"/>
    <n v="0"/>
    <b v="0"/>
    <n v="0"/>
    <b v="0"/>
    <n v="0"/>
    <n v="0"/>
    <b v="0"/>
    <n v="0"/>
    <s v="2021-01-20 09:11:00"/>
    <s v="공릉역 1번 출구 앞"/>
    <s v="불일치"/>
    <n v="0"/>
    <n v="6"/>
    <n v="429.17"/>
    <n v="35.764166666666668"/>
    <n v="35.764166666666668"/>
    <s v="단거리"/>
  </r>
  <r>
    <s v="SPB-42866"/>
    <s v="2021-01-05 19:37:58"/>
    <n v="2021"/>
    <n v="1"/>
    <n v="5"/>
    <x v="4"/>
    <s v="화"/>
    <x v="10"/>
    <s v="밤"/>
    <s v="합정역 7번출구 앞"/>
    <n v="3"/>
    <n v="3"/>
    <b v="1"/>
    <n v="0"/>
    <b v="0"/>
    <n v="0"/>
    <n v="0"/>
    <b v="1"/>
    <n v="0"/>
    <s v="2021-01-05 21:15:23"/>
    <s v="합정역 7번출구 앞"/>
    <s v="일치"/>
    <n v="0"/>
    <n v="97"/>
    <n v="12789.2"/>
    <n v="1065.7666666666667"/>
    <n v="800"/>
    <s v="장거리"/>
  </r>
  <r>
    <s v="SPB-32307"/>
    <s v="2021-01-04 19:39:20"/>
    <n v="2021"/>
    <n v="1"/>
    <n v="4"/>
    <x v="5"/>
    <s v="월"/>
    <x v="10"/>
    <s v="밤"/>
    <s v="구로디지털단지역 앞"/>
    <n v="8"/>
    <n v="8"/>
    <b v="1"/>
    <n v="0"/>
    <b v="0"/>
    <n v="0"/>
    <n v="0"/>
    <b v="1"/>
    <n v="0"/>
    <s v="2021-01-04 19:45:24"/>
    <s v="관악농협농산물백화점"/>
    <s v="불일치"/>
    <n v="0"/>
    <n v="6"/>
    <n v="722.83"/>
    <n v="60.235833333333339"/>
    <n v="60.235833333333339"/>
    <s v="단거리"/>
  </r>
  <r>
    <s v="SPB-43578"/>
    <s v="2021-01-11 15:49:36"/>
    <n v="2021"/>
    <n v="1"/>
    <n v="11"/>
    <x v="5"/>
    <s v="월"/>
    <x v="14"/>
    <s v="오후"/>
    <s v="신목동역 2번 출구"/>
    <n v="4"/>
    <n v="4"/>
    <b v="1"/>
    <n v="0"/>
    <b v="0"/>
    <n v="0"/>
    <n v="0"/>
    <b v="1"/>
    <n v="0"/>
    <s v="2021-01-11 16:32:11"/>
    <s v="오목교역 3번출구"/>
    <s v="불일치"/>
    <n v="0"/>
    <n v="42"/>
    <n v="2709.67"/>
    <n v="225.80583333333334"/>
    <n v="225.80583333333334"/>
    <s v="중거리"/>
  </r>
  <r>
    <s v="SPB-41304"/>
    <s v="2021-01-24 21:19:10"/>
    <n v="2021"/>
    <n v="1"/>
    <n v="24"/>
    <x v="2"/>
    <s v="일"/>
    <x v="6"/>
    <s v="밤"/>
    <s v="CJ 드림시티"/>
    <e v="#VALUE!"/>
    <n v="0"/>
    <b v="0"/>
    <n v="0"/>
    <b v="0"/>
    <n v="0"/>
    <n v="0"/>
    <b v="0"/>
    <n v="0"/>
    <s v="2021-01-24 21:26:41"/>
    <s v="응암시장교차로"/>
    <s v="불일치"/>
    <n v="0"/>
    <n v="7"/>
    <n v="0"/>
    <n v="0"/>
    <n v="0"/>
    <s v="단거리"/>
  </r>
  <r>
    <s v="SPB-51223"/>
    <s v="2021-01-27 20:24:32"/>
    <n v="2021"/>
    <n v="1"/>
    <n v="27"/>
    <x v="0"/>
    <s v="수"/>
    <x v="11"/>
    <s v="밤"/>
    <s v="공릉풍림아파트 108동"/>
    <e v="#VALUE!"/>
    <n v="0"/>
    <b v="0"/>
    <n v="0"/>
    <b v="0"/>
    <n v="0"/>
    <n v="0"/>
    <b v="0"/>
    <n v="0"/>
    <s v="2021-01-27 21:10:11"/>
    <s v="공릉풍림아파트 108동"/>
    <s v="일치"/>
    <n v="0"/>
    <n v="45"/>
    <n v="8590.16"/>
    <n v="715.84666666666669"/>
    <n v="715.84666666666669"/>
    <s v="장거리"/>
  </r>
  <r>
    <s v="SPB-35829"/>
    <s v="2021-01-25 17:58:44"/>
    <n v="2021"/>
    <n v="1"/>
    <n v="25"/>
    <x v="5"/>
    <s v="월"/>
    <x v="0"/>
    <s v="오후"/>
    <s v="화곡역 1번 출구 앞"/>
    <n v="3"/>
    <n v="3"/>
    <b v="1"/>
    <n v="0"/>
    <b v="0"/>
    <n v="0"/>
    <n v="0"/>
    <b v="1"/>
    <n v="0"/>
    <s v="2021-01-25 18:06:55"/>
    <s v="명덕고교입구(영종빌딩)"/>
    <s v="불일치"/>
    <n v="0"/>
    <n v="8"/>
    <n v="0"/>
    <n v="0"/>
    <n v="0"/>
    <s v="단거리"/>
  </r>
  <r>
    <s v="SPB-51840"/>
    <s v="2021-01-27 03:13:04"/>
    <n v="2021"/>
    <n v="1"/>
    <n v="27"/>
    <x v="0"/>
    <s v="수"/>
    <x v="21"/>
    <s v="오전"/>
    <s v="청계7가 사거리"/>
    <e v="#VALUE!"/>
    <n v="0"/>
    <b v="0"/>
    <n v="0"/>
    <b v="0"/>
    <n v="0"/>
    <n v="0"/>
    <b v="0"/>
    <n v="0"/>
    <s v="2021-01-27 03:35:16"/>
    <s v="동대문중학교 옆"/>
    <s v="불일치"/>
    <n v="0"/>
    <n v="22"/>
    <n v="3691.14"/>
    <n v="307.59499999999997"/>
    <n v="307.59499999999997"/>
    <s v="장거리"/>
  </r>
  <r>
    <s v="SPB-53059"/>
    <s v="2021-01-04 15:10:20"/>
    <n v="2021"/>
    <n v="1"/>
    <n v="4"/>
    <x v="5"/>
    <s v="월"/>
    <x v="14"/>
    <s v="오후"/>
    <s v="신답역 사거리"/>
    <n v="3"/>
    <n v="3"/>
    <b v="1"/>
    <n v="0"/>
    <b v="0"/>
    <n v="0"/>
    <n v="0"/>
    <b v="1"/>
    <n v="0"/>
    <s v="2021-01-04 15:19:12"/>
    <s v="용두역 4번출구"/>
    <s v="불일치"/>
    <n v="0"/>
    <n v="8"/>
    <n v="0"/>
    <n v="0"/>
    <n v="0"/>
    <s v="단거리"/>
  </r>
  <r>
    <s v="SPB-41190"/>
    <s v="2021-01-03 13:22:04"/>
    <n v="2021"/>
    <n v="1"/>
    <n v="3"/>
    <x v="2"/>
    <s v="일"/>
    <x v="2"/>
    <s v="오후"/>
    <s v="답십리 래미안엘파인아파트 입구"/>
    <e v="#VALUE!"/>
    <n v="0"/>
    <b v="0"/>
    <n v="0"/>
    <b v="0"/>
    <n v="0"/>
    <n v="0"/>
    <b v="0"/>
    <n v="0"/>
    <s v="2021-01-03 13:26:31"/>
    <s v="장안동 사거리"/>
    <s v="불일치"/>
    <n v="0"/>
    <n v="4"/>
    <n v="557.36"/>
    <n v="46.446666666666665"/>
    <n v="46.446666666666665"/>
    <s v="단거리"/>
  </r>
  <r>
    <s v="SPB-22027"/>
    <s v="2021-01-23 23:05:29"/>
    <n v="2021"/>
    <n v="1"/>
    <n v="23"/>
    <x v="1"/>
    <s v="토"/>
    <x v="16"/>
    <s v="밤"/>
    <s v="반포1동 서초빌딩 앞"/>
    <e v="#VALUE!"/>
    <n v="0"/>
    <b v="0"/>
    <n v="0"/>
    <b v="0"/>
    <n v="0"/>
    <n v="0"/>
    <b v="0"/>
    <n v="9"/>
    <s v="2021-01-23 23:30:08"/>
    <s v="신사역 4번출구 뒤"/>
    <s v="불일치"/>
    <n v="9"/>
    <n v="23"/>
    <n v="1910"/>
    <n v="159.16666666666666"/>
    <n v="159.16666666666666"/>
    <s v="중거리"/>
  </r>
  <r>
    <s v="SPB-50976"/>
    <s v="2021-01-03 15:31:06"/>
    <n v="2021"/>
    <n v="1"/>
    <n v="3"/>
    <x v="2"/>
    <s v="일"/>
    <x v="14"/>
    <s v="오후"/>
    <s v="홈플러스(강서점)"/>
    <e v="#VALUE!"/>
    <n v="0"/>
    <b v="0"/>
    <n v="0"/>
    <b v="0"/>
    <n v="0"/>
    <n v="0"/>
    <b v="0"/>
    <n v="0"/>
    <s v="2021-01-03 15:44:24"/>
    <s v="(재)FITI시험연구원"/>
    <s v="불일치"/>
    <n v="0"/>
    <n v="13"/>
    <n v="0"/>
    <n v="0"/>
    <n v="0"/>
    <s v="단거리"/>
  </r>
  <r>
    <s v="SPB-52307"/>
    <s v="2021-01-28 18:04:20"/>
    <n v="2021"/>
    <n v="1"/>
    <n v="28"/>
    <x v="6"/>
    <s v="목"/>
    <x v="4"/>
    <s v="오후"/>
    <s v="신창교"/>
    <e v="#VALUE!"/>
    <n v="0"/>
    <b v="0"/>
    <n v="0"/>
    <b v="0"/>
    <n v="0"/>
    <n v="0"/>
    <b v="0"/>
    <n v="0"/>
    <s v="2021-01-28 18:19:48"/>
    <s v="도봉구민회관"/>
    <s v="불일치"/>
    <n v="0"/>
    <n v="15"/>
    <n v="2680.86"/>
    <n v="223.405"/>
    <n v="223.405"/>
    <s v="중거리"/>
  </r>
  <r>
    <s v="SPB-37814"/>
    <s v="2021-01-30 19:07:46"/>
    <n v="2021"/>
    <n v="1"/>
    <n v="30"/>
    <x v="1"/>
    <s v="토"/>
    <x v="10"/>
    <s v="밤"/>
    <s v="벽산상암스마트큐브"/>
    <e v="#VALUE!"/>
    <n v="0"/>
    <b v="0"/>
    <n v="0"/>
    <b v="0"/>
    <n v="0"/>
    <n v="0"/>
    <b v="0"/>
    <n v="0"/>
    <s v="2021-01-30 19:27:36"/>
    <s v="명지대학교 도서관"/>
    <s v="불일치"/>
    <n v="0"/>
    <n v="19"/>
    <n v="2810.15"/>
    <n v="234.17916666666667"/>
    <n v="234.17916666666667"/>
    <s v="중거리"/>
  </r>
  <r>
    <s v="SPB-43267"/>
    <s v="2021-01-03 18:23:18"/>
    <n v="2021"/>
    <n v="1"/>
    <n v="3"/>
    <x v="2"/>
    <s v="일"/>
    <x v="4"/>
    <s v="오후"/>
    <s v="DMC센트럴아이파크아파트"/>
    <e v="#VALUE!"/>
    <n v="0"/>
    <b v="0"/>
    <n v="0"/>
    <b v="0"/>
    <n v="0"/>
    <n v="0"/>
    <b v="0"/>
    <n v="0"/>
    <s v="2021-01-03 18:59:43"/>
    <s v="연가초등학교 옆"/>
    <s v="불일치"/>
    <n v="0"/>
    <n v="36"/>
    <n v="4123.93"/>
    <n v="343.66083333333336"/>
    <n v="343.66083333333336"/>
    <s v="장거리"/>
  </r>
  <r>
    <s v="SPB-42889"/>
    <s v="2021-01-15 17:19:57"/>
    <n v="2021"/>
    <n v="1"/>
    <n v="15"/>
    <x v="3"/>
    <s v="금"/>
    <x v="0"/>
    <s v="오후"/>
    <s v="건대입구역 5번출구 뒤"/>
    <n v="5"/>
    <n v="5"/>
    <b v="1"/>
    <n v="0"/>
    <b v="0"/>
    <n v="0"/>
    <n v="0"/>
    <b v="1"/>
    <n v="0"/>
    <s v="2021-01-15 17:26:02"/>
    <s v="우성4차아파트"/>
    <s v="불일치"/>
    <n v="0"/>
    <n v="6"/>
    <n v="776.12"/>
    <n v="64.676666666666662"/>
    <n v="64.676666666666662"/>
    <s v="단거리"/>
  </r>
  <r>
    <s v="SPB-39567"/>
    <s v="2021-01-22 19:37:06"/>
    <n v="2021"/>
    <n v="1"/>
    <n v="22"/>
    <x v="3"/>
    <s v="금"/>
    <x v="10"/>
    <s v="밤"/>
    <s v="가산아네스트 오피스텔 앞"/>
    <e v="#VALUE!"/>
    <n v="0"/>
    <b v="0"/>
    <n v="0"/>
    <b v="0"/>
    <n v="0"/>
    <n v="0"/>
    <b v="0"/>
    <n v="0"/>
    <s v="2021-01-22 19:50:12"/>
    <s v="가산아네스트 오피스텔 앞"/>
    <s v="일치"/>
    <n v="0"/>
    <n v="13"/>
    <n v="726.38"/>
    <n v="60.531666666666666"/>
    <n v="60.531666666666666"/>
    <s v="단거리"/>
  </r>
  <r>
    <s v="SPB-31961"/>
    <s v="2021-01-19 20:08:45"/>
    <n v="2021"/>
    <n v="1"/>
    <n v="19"/>
    <x v="4"/>
    <s v="화"/>
    <x v="11"/>
    <s v="밤"/>
    <s v="신설동역 10번출구 앞"/>
    <n v="4"/>
    <n v="4"/>
    <b v="1"/>
    <n v="0"/>
    <b v="0"/>
    <n v="0"/>
    <n v="0"/>
    <b v="1"/>
    <n v="0"/>
    <s v="2021-01-19 20:22:56"/>
    <s v="대학로 마로니에공원"/>
    <s v="불일치"/>
    <n v="0"/>
    <n v="14"/>
    <n v="2585.7199999999998"/>
    <n v="215.47666666666666"/>
    <n v="215.47666666666666"/>
    <s v="중거리"/>
  </r>
  <r>
    <s v="SPB-51480"/>
    <s v="2021-01-02 13:42:21"/>
    <n v="2021"/>
    <n v="1"/>
    <n v="2"/>
    <x v="1"/>
    <s v="토"/>
    <x v="2"/>
    <s v="오후"/>
    <s v="석촌동 주민센터"/>
    <e v="#VALUE!"/>
    <n v="0"/>
    <b v="0"/>
    <n v="0"/>
    <b v="0"/>
    <n v="0"/>
    <n v="0"/>
    <b v="0"/>
    <n v="0"/>
    <s v="2021-01-02 14:34:04"/>
    <s v="잠실역 8번출구"/>
    <s v="불일치"/>
    <n v="0"/>
    <n v="51"/>
    <n v="0"/>
    <n v="0"/>
    <n v="0"/>
    <s v="단거리"/>
  </r>
  <r>
    <s v="SPB-51763"/>
    <s v="2021-01-18 16:11:35"/>
    <n v="2021"/>
    <n v="1"/>
    <n v="18"/>
    <x v="5"/>
    <s v="월"/>
    <x v="8"/>
    <s v="오후"/>
    <s v="광교사거리 남측"/>
    <e v="#VALUE!"/>
    <n v="0"/>
    <b v="0"/>
    <n v="0"/>
    <b v="0"/>
    <n v="0"/>
    <n v="0"/>
    <b v="0"/>
    <n v="0"/>
    <s v="2021-01-18 17:05:57"/>
    <s v="장한평역 1번출구 (국민은행앞)"/>
    <s v="불일치"/>
    <n v="0"/>
    <n v="54"/>
    <n v="8347.25"/>
    <n v="695.60416666666663"/>
    <n v="695.60416666666663"/>
    <s v="장거리"/>
  </r>
  <r>
    <s v="SPB-81208"/>
    <s v="2021-01-31 19:23:12"/>
    <n v="2021"/>
    <n v="1"/>
    <n v="31"/>
    <x v="2"/>
    <s v="일"/>
    <x v="10"/>
    <s v="밤"/>
    <s v="대학로 마로니에공원"/>
    <e v="#VALUE!"/>
    <n v="0"/>
    <b v="0"/>
    <n v="0"/>
    <b v="0"/>
    <n v="0"/>
    <n v="9"/>
    <b v="0"/>
    <n v="99"/>
    <s v="2021-01-31 19:36:35"/>
    <s v="혜화역 3번출구 뒤"/>
    <s v="불일치"/>
    <n v="99"/>
    <n v="13"/>
    <n v="1710"/>
    <n v="142.5"/>
    <n v="142.5"/>
    <s v="중거리"/>
  </r>
  <r>
    <s v="SPB-80757"/>
    <s v="2021-01-28 07:57:11"/>
    <n v="2021"/>
    <n v="1"/>
    <n v="28"/>
    <x v="6"/>
    <s v="목"/>
    <x v="15"/>
    <s v="오전"/>
    <s v="홍제교"/>
    <e v="#VALUE!"/>
    <n v="0"/>
    <b v="0"/>
    <n v="0"/>
    <b v="0"/>
    <n v="0"/>
    <n v="0"/>
    <b v="0"/>
    <n v="99"/>
    <s v="2021-01-28 08:23:49"/>
    <s v="북가좌1동 주민센터"/>
    <s v="불일치"/>
    <n v="99"/>
    <n v="26"/>
    <n v="5130"/>
    <n v="427.5"/>
    <n v="427.5"/>
    <s v="장거리"/>
  </r>
  <r>
    <s v="SPB-31733"/>
    <s v="2021-01-31 17:25:01"/>
    <n v="2021"/>
    <n v="1"/>
    <n v="31"/>
    <x v="2"/>
    <s v="일"/>
    <x v="0"/>
    <s v="오후"/>
    <s v="여의나루역 1번출구 앞"/>
    <n v="5"/>
    <n v="5"/>
    <b v="1"/>
    <n v="0"/>
    <b v="0"/>
    <n v="0"/>
    <n v="0"/>
    <b v="1"/>
    <n v="0"/>
    <s v="2021-01-31 18:40:27"/>
    <s v="현대고등학교 건너편"/>
    <s v="불일치"/>
    <n v="0"/>
    <n v="75"/>
    <n v="12576.07"/>
    <n v="1048.0058333333334"/>
    <n v="800"/>
    <s v="장거리"/>
  </r>
  <r>
    <s v="SPB-50995"/>
    <s v="2021-01-04 09:09:16"/>
    <n v="2021"/>
    <n v="1"/>
    <n v="4"/>
    <x v="5"/>
    <s v="월"/>
    <x v="13"/>
    <s v="오후"/>
    <s v="월드컵경기장역 3번출구 옆"/>
    <n v="7"/>
    <n v="7"/>
    <b v="1"/>
    <n v="0"/>
    <b v="0"/>
    <n v="0"/>
    <n v="0"/>
    <b v="1"/>
    <n v="0"/>
    <s v="2021-01-04 09:21:50"/>
    <s v="응암오거리"/>
    <s v="불일치"/>
    <n v="0"/>
    <n v="12"/>
    <n v="0"/>
    <n v="0"/>
    <n v="0"/>
    <s v="단거리"/>
  </r>
  <r>
    <s v="SPB-36294"/>
    <s v="2021-01-20 15:48:31"/>
    <n v="2021"/>
    <n v="1"/>
    <n v="20"/>
    <x v="0"/>
    <s v="수"/>
    <x v="14"/>
    <s v="오후"/>
    <s v="북한산더샾 106동 앞"/>
    <e v="#VALUE!"/>
    <n v="0"/>
    <b v="0"/>
    <n v="0"/>
    <b v="0"/>
    <n v="0"/>
    <n v="0"/>
    <b v="0"/>
    <n v="0"/>
    <s v="2021-01-20 16:55:40"/>
    <s v="상수역 2번출구 앞"/>
    <s v="불일치"/>
    <n v="0"/>
    <n v="67"/>
    <n v="11244.28"/>
    <n v="937.02333333333343"/>
    <n v="800"/>
    <s v="장거리"/>
  </r>
  <r>
    <s v="SPB-52586"/>
    <s v="2021-01-25 00:21:06"/>
    <n v="2021"/>
    <n v="1"/>
    <n v="25"/>
    <x v="5"/>
    <s v="월"/>
    <x v="12"/>
    <s v="오전"/>
    <s v="코오롱테크노밸리"/>
    <e v="#VALUE!"/>
    <n v="0"/>
    <b v="0"/>
    <n v="0"/>
    <b v="0"/>
    <n v="0"/>
    <n v="0"/>
    <b v="0"/>
    <n v="0"/>
    <s v="2021-01-25 00:45:59"/>
    <s v="신길 래미안 프레비뉴"/>
    <s v="불일치"/>
    <n v="0"/>
    <n v="24"/>
    <n v="3888.11"/>
    <n v="324.00916666666666"/>
    <n v="324.00916666666666"/>
    <s v="장거리"/>
  </r>
  <r>
    <s v="SPB-32376"/>
    <s v="2021-01-20 13:04:30"/>
    <n v="2021"/>
    <n v="1"/>
    <n v="20"/>
    <x v="0"/>
    <s v="수"/>
    <x v="2"/>
    <s v="오후"/>
    <s v="동대문역 8번 출구"/>
    <n v="4"/>
    <n v="4"/>
    <b v="1"/>
    <n v="0"/>
    <b v="0"/>
    <n v="0"/>
    <n v="0"/>
    <b v="1"/>
    <n v="0"/>
    <s v="2021-01-20 13:18:23"/>
    <s v="동대문역 8번 출구"/>
    <s v="일치"/>
    <n v="0"/>
    <n v="13"/>
    <n v="1539.26"/>
    <n v="128.27166666666668"/>
    <n v="128.27166666666668"/>
    <s v="중거리"/>
  </r>
  <r>
    <s v="SPB-53267"/>
    <s v="2021-01-27 18:50:16"/>
    <n v="2021"/>
    <n v="1"/>
    <n v="27"/>
    <x v="0"/>
    <s v="수"/>
    <x v="4"/>
    <s v="오후"/>
    <s v="방이삼거리"/>
    <e v="#VALUE!"/>
    <n v="0"/>
    <b v="0"/>
    <n v="0"/>
    <b v="0"/>
    <n v="0"/>
    <n v="0"/>
    <b v="0"/>
    <n v="0"/>
    <s v="2021-01-27 19:07:56"/>
    <s v="송파역 4번출구"/>
    <s v="불일치"/>
    <n v="0"/>
    <n v="17"/>
    <n v="2702.27"/>
    <n v="225.18916666666667"/>
    <n v="225.18916666666667"/>
    <s v="중거리"/>
  </r>
  <r>
    <s v="SPB-32059"/>
    <s v="2021-01-24 16:57:56"/>
    <n v="2021"/>
    <n v="1"/>
    <n v="24"/>
    <x v="2"/>
    <s v="일"/>
    <x v="8"/>
    <s v="오후"/>
    <s v="NH농협은행 앞"/>
    <e v="#VALUE!"/>
    <n v="0"/>
    <b v="0"/>
    <n v="0"/>
    <b v="0"/>
    <n v="0"/>
    <n v="0"/>
    <b v="0"/>
    <n v="0"/>
    <s v="2021-01-24 17:22:55"/>
    <s v="노들섬 서측 앞"/>
    <s v="불일치"/>
    <n v="0"/>
    <n v="24"/>
    <n v="3959.92"/>
    <n v="329.99333333333334"/>
    <n v="329.99333333333334"/>
    <s v="장거리"/>
  </r>
  <r>
    <s v="SPB-31186"/>
    <s v="2021-01-14 17:34:37"/>
    <n v="2021"/>
    <n v="1"/>
    <n v="14"/>
    <x v="6"/>
    <s v="목"/>
    <x v="0"/>
    <s v="오후"/>
    <s v="안암로터리 버스정류장 앞"/>
    <e v="#VALUE!"/>
    <n v="0"/>
    <b v="0"/>
    <n v="9"/>
    <b v="1"/>
    <n v="0"/>
    <n v="0"/>
    <b v="1"/>
    <n v="0"/>
    <s v="2021-01-14 17:59:56"/>
    <s v="국민은행 종암동지점 앞"/>
    <s v="불일치"/>
    <n v="0"/>
    <n v="25"/>
    <n v="2017.25"/>
    <n v="168.10416666666666"/>
    <n v="168.10416666666666"/>
    <s v="중거리"/>
  </r>
  <r>
    <s v="SPB-33493"/>
    <s v="2021-01-03 16:06:48"/>
    <n v="2021"/>
    <n v="1"/>
    <n v="3"/>
    <x v="2"/>
    <s v="일"/>
    <x v="8"/>
    <s v="오후"/>
    <s v="신영동삼거리"/>
    <e v="#VALUE!"/>
    <n v="0"/>
    <b v="0"/>
    <n v="0"/>
    <b v="0"/>
    <n v="0"/>
    <n v="0"/>
    <b v="0"/>
    <n v="0"/>
    <s v="2021-01-03 16:26:19"/>
    <s v="문화촌 공원"/>
    <s v="불일치"/>
    <n v="0"/>
    <n v="19"/>
    <n v="2749.16"/>
    <n v="229.09666666666666"/>
    <n v="229.09666666666666"/>
    <s v="중거리"/>
  </r>
  <r>
    <s v="SPB-32390"/>
    <s v="2021-01-11 13:47:17"/>
    <n v="2021"/>
    <n v="1"/>
    <n v="11"/>
    <x v="5"/>
    <s v="월"/>
    <x v="2"/>
    <s v="오후"/>
    <s v="중계종합사회복지관 교차로"/>
    <e v="#VALUE!"/>
    <n v="0"/>
    <b v="0"/>
    <n v="0"/>
    <b v="0"/>
    <n v="0"/>
    <n v="0"/>
    <b v="0"/>
    <n v="0"/>
    <s v="2021-01-11 13:55:49"/>
    <s v="중계동 노원구민체육센터 옆(중1-2)"/>
    <s v="불일치"/>
    <n v="0"/>
    <n v="8"/>
    <n v="0"/>
    <n v="0"/>
    <n v="0"/>
    <s v="단거리"/>
  </r>
  <r>
    <s v="SPB-18194"/>
    <s v="2021-01-14 12:42:48"/>
    <n v="2021"/>
    <n v="1"/>
    <n v="14"/>
    <x v="6"/>
    <s v="목"/>
    <x v="5"/>
    <s v="오후"/>
    <s v="상암월드컵파크 9단지 앞"/>
    <e v="#VALUE!"/>
    <n v="0"/>
    <b v="0"/>
    <n v="0"/>
    <b v="0"/>
    <n v="0"/>
    <n v="0"/>
    <b v="0"/>
    <n v="13"/>
    <s v="2021-01-14 13:37:35"/>
    <s v="성산2교 사거리"/>
    <s v="불일치"/>
    <n v="6"/>
    <n v="54"/>
    <n v="6560"/>
    <n v="546.66666666666663"/>
    <n v="546.66666666666663"/>
    <s v="장거리"/>
  </r>
  <r>
    <s v="SPB-36481"/>
    <s v="2021-01-12 14:51:21"/>
    <n v="2021"/>
    <n v="1"/>
    <n v="12"/>
    <x v="4"/>
    <s v="화"/>
    <x v="9"/>
    <s v="오후"/>
    <s v="이앤씨드림타워 앞"/>
    <e v="#VALUE!"/>
    <n v="0"/>
    <b v="0"/>
    <n v="0"/>
    <b v="0"/>
    <n v="0"/>
    <n v="0"/>
    <b v="0"/>
    <n v="0"/>
    <s v="2021-01-12 15:04:42"/>
    <s v="문래역 4번출구 앞"/>
    <s v="불일치"/>
    <n v="0"/>
    <n v="13"/>
    <n v="1075.3399999999999"/>
    <n v="89.611666666666665"/>
    <n v="89.611666666666665"/>
    <s v="중거리"/>
  </r>
  <r>
    <s v="SPB-32393"/>
    <s v="2021-01-04 12:05:16"/>
    <n v="2021"/>
    <n v="1"/>
    <n v="4"/>
    <x v="5"/>
    <s v="월"/>
    <x v="5"/>
    <s v="오후"/>
    <s v="곰달래 문화복지센터 1-1"/>
    <e v="#VALUE!"/>
    <n v="0"/>
    <b v="0"/>
    <n v="0"/>
    <b v="0"/>
    <n v="0"/>
    <n v="0"/>
    <b v="0"/>
    <n v="0"/>
    <s v="2021-01-04 12:22:42"/>
    <s v="목동2단지 상가"/>
    <s v="불일치"/>
    <n v="0"/>
    <n v="17"/>
    <n v="2990.63"/>
    <n v="249.21916666666667"/>
    <n v="249.21916666666667"/>
    <s v="중거리"/>
  </r>
  <r>
    <s v="SPB-34452"/>
    <s v="2021-01-19 21:01:42"/>
    <n v="2021"/>
    <n v="1"/>
    <n v="19"/>
    <x v="4"/>
    <s v="화"/>
    <x v="6"/>
    <s v="밤"/>
    <s v="현대하이페리온"/>
    <e v="#VALUE!"/>
    <n v="0"/>
    <b v="0"/>
    <n v="0"/>
    <b v="0"/>
    <n v="0"/>
    <n v="0"/>
    <b v="0"/>
    <n v="0"/>
    <s v="2021-01-19 21:13:29"/>
    <s v="목동3단지 시내버스정류장"/>
    <s v="불일치"/>
    <n v="0"/>
    <n v="11"/>
    <n v="1611.38"/>
    <n v="134.28166666666667"/>
    <n v="134.28166666666667"/>
    <s v="중거리"/>
  </r>
  <r>
    <s v="SPB-30634"/>
    <s v="2021-01-27 18:07:34"/>
    <n v="2021"/>
    <n v="1"/>
    <n v="27"/>
    <x v="0"/>
    <s v="수"/>
    <x v="4"/>
    <s v="오후"/>
    <s v="DMC첨단산업센터"/>
    <e v="#VALUE!"/>
    <n v="0"/>
    <b v="0"/>
    <n v="0"/>
    <b v="0"/>
    <n v="0"/>
    <n v="0"/>
    <b v="0"/>
    <n v="0"/>
    <s v="2021-01-27 18:33:39"/>
    <s v="홍연2교옆"/>
    <s v="불일치"/>
    <n v="0"/>
    <n v="26"/>
    <n v="5215.6899999999996"/>
    <n v="434.64083333333332"/>
    <n v="434.64083333333332"/>
    <s v="장거리"/>
  </r>
  <r>
    <s v="SPB-32658"/>
    <s v="2021-01-27 22:58:25"/>
    <n v="2021"/>
    <n v="1"/>
    <n v="27"/>
    <x v="0"/>
    <s v="수"/>
    <x v="7"/>
    <s v="밤"/>
    <s v="쌍용예가(구청별관)"/>
    <e v="#VALUE!"/>
    <n v="0"/>
    <b v="0"/>
    <n v="0"/>
    <b v="0"/>
    <n v="0"/>
    <n v="0"/>
    <b v="0"/>
    <n v="0"/>
    <s v="2021-01-27 23:36:04"/>
    <s v="쌍용예가(구청별관)"/>
    <s v="일치"/>
    <n v="0"/>
    <n v="37"/>
    <n v="8328.56"/>
    <n v="694.04666666666662"/>
    <n v="694.04666666666662"/>
    <s v="장거리"/>
  </r>
  <r>
    <s v="SPB-38493"/>
    <s v="2021-01-30 17:55:44"/>
    <n v="2021"/>
    <n v="1"/>
    <n v="30"/>
    <x v="1"/>
    <s v="토"/>
    <x v="0"/>
    <s v="오후"/>
    <s v="미래사랑어린이공원 앞"/>
    <e v="#VALUE!"/>
    <n v="0"/>
    <b v="0"/>
    <n v="0"/>
    <b v="0"/>
    <n v="0"/>
    <n v="8"/>
    <b v="0"/>
    <n v="0"/>
    <s v="2021-01-30 18:39:07"/>
    <s v="신세기아파트 앞"/>
    <s v="불일치"/>
    <n v="0"/>
    <n v="43"/>
    <n v="6563.86"/>
    <n v="546.98833333333334"/>
    <n v="546.98833333333334"/>
    <s v="장거리"/>
  </r>
  <r>
    <s v="SPB-35842"/>
    <s v="2021-01-27 17:18:14"/>
    <n v="2021"/>
    <n v="1"/>
    <n v="27"/>
    <x v="0"/>
    <s v="수"/>
    <x v="0"/>
    <s v="오후"/>
    <s v="마천동 성내천 쉼터"/>
    <e v="#VALUE!"/>
    <n v="0"/>
    <b v="0"/>
    <n v="0"/>
    <b v="0"/>
    <n v="0"/>
    <n v="0"/>
    <b v="0"/>
    <n v="0"/>
    <s v="2021-01-27 19:35:33"/>
    <s v="송파파크데일 2단지입구 앞 주차장"/>
    <s v="불일치"/>
    <n v="0"/>
    <n v="137"/>
    <n v="17780.46"/>
    <n v="1481.7049999999999"/>
    <n v="800"/>
    <s v="장거리"/>
  </r>
  <r>
    <s v="SPB-30583"/>
    <s v="2021-01-28 23:09:08"/>
    <n v="2021"/>
    <n v="1"/>
    <n v="28"/>
    <x v="6"/>
    <s v="목"/>
    <x v="16"/>
    <s v="밤"/>
    <s v="석관초등학교 앞"/>
    <e v="#VALUE!"/>
    <n v="0"/>
    <b v="0"/>
    <n v="0"/>
    <b v="0"/>
    <n v="5"/>
    <n v="0"/>
    <b v="0"/>
    <n v="0"/>
    <s v="2021-01-28 23:42:03"/>
    <s v="석관초등학교 앞"/>
    <s v="일치"/>
    <n v="0"/>
    <n v="32"/>
    <n v="5968.37"/>
    <n v="497.36416666666668"/>
    <n v="497.36416666666668"/>
    <s v="장거리"/>
  </r>
  <r>
    <s v="SPB-38953"/>
    <s v="2021-01-23 10:15:46"/>
    <n v="2021"/>
    <n v="1"/>
    <n v="23"/>
    <x v="1"/>
    <s v="토"/>
    <x v="19"/>
    <s v="오후"/>
    <s v="3호선 매봉역 3번출구앞"/>
    <n v="7"/>
    <n v="7"/>
    <b v="1"/>
    <n v="0"/>
    <b v="0"/>
    <n v="0"/>
    <n v="0"/>
    <b v="1"/>
    <n v="0"/>
    <s v="2021-01-23 10:25:55"/>
    <s v="스타벅스 앞"/>
    <s v="불일치"/>
    <n v="0"/>
    <n v="10"/>
    <n v="176.45"/>
    <n v="14.704166666666666"/>
    <n v="14.704166666666666"/>
    <s v="단거리"/>
  </r>
  <r>
    <s v="SPB-80146"/>
    <s v="2021-01-02 13:41:59"/>
    <n v="2021"/>
    <n v="1"/>
    <n v="2"/>
    <x v="1"/>
    <s v="토"/>
    <x v="2"/>
    <s v="오후"/>
    <s v="응암역 1번출구"/>
    <n v="3"/>
    <n v="3"/>
    <b v="1"/>
    <n v="0"/>
    <b v="0"/>
    <n v="0"/>
    <n v="0"/>
    <b v="1"/>
    <n v="99"/>
    <s v="2021-01-02 14:54:22"/>
    <s v="월드컵공원"/>
    <s v="불일치"/>
    <n v="99"/>
    <n v="72"/>
    <n v="7800"/>
    <n v="650"/>
    <n v="650"/>
    <s v="장거리"/>
  </r>
  <r>
    <s v="SPB-30181"/>
    <s v="2021-01-27 21:15:51"/>
    <n v="2021"/>
    <n v="1"/>
    <n v="27"/>
    <x v="0"/>
    <s v="수"/>
    <x v="6"/>
    <s v="밤"/>
    <s v="강변아파트 310동 앞"/>
    <e v="#VALUE!"/>
    <n v="0"/>
    <b v="0"/>
    <n v="0"/>
    <b v="0"/>
    <n v="0"/>
    <n v="0"/>
    <b v="0"/>
    <n v="0"/>
    <s v="2021-01-27 22:58:24"/>
    <s v="강변아파트 310동 앞"/>
    <s v="일치"/>
    <n v="0"/>
    <n v="102"/>
    <n v="1667.18"/>
    <n v="138.93166666666667"/>
    <n v="138.93166666666667"/>
    <s v="중거리"/>
  </r>
  <r>
    <s v="SPB-53275"/>
    <s v="2021-01-03 16:44:07"/>
    <n v="2021"/>
    <n v="1"/>
    <n v="3"/>
    <x v="2"/>
    <s v="일"/>
    <x v="8"/>
    <s v="오후"/>
    <s v="염창역 3, 4번 출구 사이"/>
    <n v="3"/>
    <n v="3"/>
    <b v="1"/>
    <n v="0"/>
    <b v="0"/>
    <n v="0"/>
    <n v="0"/>
    <b v="1"/>
    <n v="0"/>
    <s v="2021-01-03 17:08:03"/>
    <s v="양평1 보행육교 앞"/>
    <s v="불일치"/>
    <n v="0"/>
    <n v="23"/>
    <n v="0"/>
    <n v="0"/>
    <n v="0"/>
    <s v="단거리"/>
  </r>
  <r>
    <s v="SPB-35109"/>
    <s v="2021-01-26 18:47:31"/>
    <n v="2021"/>
    <n v="1"/>
    <n v="26"/>
    <x v="4"/>
    <s v="화"/>
    <x v="4"/>
    <s v="오후"/>
    <s v="목마공원"/>
    <e v="#VALUE!"/>
    <n v="0"/>
    <b v="0"/>
    <n v="0"/>
    <b v="0"/>
    <n v="0"/>
    <n v="3"/>
    <b v="0"/>
    <n v="0"/>
    <s v="2021-01-26 19:16:54"/>
    <s v="목동사거리 부근"/>
    <s v="불일치"/>
    <n v="0"/>
    <n v="29"/>
    <n v="2299.75"/>
    <n v="191.64583333333334"/>
    <n v="191.64583333333334"/>
    <s v="중거리"/>
  </r>
  <r>
    <s v="SPB-41736"/>
    <s v="2021-01-27 02:48:12"/>
    <n v="2021"/>
    <n v="1"/>
    <n v="27"/>
    <x v="0"/>
    <s v="수"/>
    <x v="3"/>
    <s v="오전"/>
    <s v="효창 푸르지오 앞"/>
    <e v="#VALUE!"/>
    <n v="0"/>
    <b v="0"/>
    <n v="0"/>
    <b v="0"/>
    <n v="0"/>
    <n v="0"/>
    <b v="0"/>
    <n v="0"/>
    <s v="2021-01-27 03:00:59"/>
    <s v="마포역 4번출구 뒤"/>
    <s v="불일치"/>
    <n v="0"/>
    <n v="12"/>
    <n v="1436.12"/>
    <n v="119.67666666666666"/>
    <n v="119.67666666666666"/>
    <s v="중거리"/>
  </r>
  <r>
    <s v="SPB-41782"/>
    <s v="2021-01-27 13:59:00"/>
    <n v="2021"/>
    <n v="1"/>
    <n v="27"/>
    <x v="0"/>
    <s v="수"/>
    <x v="2"/>
    <s v="오후"/>
    <s v="봉원고가차도 밑"/>
    <e v="#VALUE!"/>
    <n v="0"/>
    <b v="0"/>
    <n v="0"/>
    <b v="0"/>
    <n v="0"/>
    <n v="0"/>
    <b v="0"/>
    <n v="0"/>
    <s v="2021-01-27 14:03:31"/>
    <s v="이화여대 후문"/>
    <s v="불일치"/>
    <n v="0"/>
    <n v="4"/>
    <n v="709.46"/>
    <n v="59.12166666666667"/>
    <n v="59.12166666666667"/>
    <s v="단거리"/>
  </r>
  <r>
    <s v="SPB-31311"/>
    <s v="2021-01-11 07:30:14"/>
    <n v="2021"/>
    <n v="1"/>
    <n v="11"/>
    <x v="5"/>
    <s v="월"/>
    <x v="15"/>
    <s v="오전"/>
    <s v="가양역 8번출구"/>
    <n v="3"/>
    <n v="3"/>
    <b v="1"/>
    <n v="0"/>
    <b v="0"/>
    <n v="0"/>
    <n v="0"/>
    <b v="1"/>
    <n v="0"/>
    <s v="2021-01-11 07:44:04"/>
    <s v="코오롱One&amp;Only타워"/>
    <s v="불일치"/>
    <n v="0"/>
    <n v="13"/>
    <n v="2132.56"/>
    <n v="177.71333333333334"/>
    <n v="177.71333333333334"/>
    <s v="중거리"/>
  </r>
  <r>
    <s v="SPB-37260"/>
    <s v="2021-01-23 10:15:16"/>
    <n v="2021"/>
    <n v="1"/>
    <n v="23"/>
    <x v="1"/>
    <s v="토"/>
    <x v="19"/>
    <s v="오후"/>
    <s v="한남나들목 입구"/>
    <e v="#VALUE!"/>
    <n v="0"/>
    <b v="0"/>
    <n v="0"/>
    <b v="0"/>
    <n v="0"/>
    <n v="0"/>
    <b v="0"/>
    <n v="0"/>
    <s v="2021-01-23 10:19:11"/>
    <s v="순천향대학병원(한남오거리)"/>
    <s v="불일치"/>
    <n v="0"/>
    <n v="3"/>
    <n v="667.17"/>
    <n v="55.597499999999997"/>
    <n v="55.597499999999997"/>
    <s v="단거리"/>
  </r>
  <r>
    <s v="SPB-32908"/>
    <s v="2021-01-21 10:42:32"/>
    <n v="2021"/>
    <n v="1"/>
    <n v="21"/>
    <x v="6"/>
    <s v="목"/>
    <x v="19"/>
    <s v="오후"/>
    <s v="청구역 2번출구 앞"/>
    <n v="3"/>
    <n v="3"/>
    <b v="1"/>
    <n v="0"/>
    <b v="0"/>
    <n v="0"/>
    <n v="0"/>
    <b v="1"/>
    <n v="0"/>
    <s v="2021-01-21 10:56:31"/>
    <s v="신당역 12번 출구 뒤"/>
    <s v="불일치"/>
    <n v="0"/>
    <n v="13"/>
    <n v="1693.94"/>
    <n v="141.16166666666666"/>
    <n v="141.16166666666666"/>
    <s v="중거리"/>
  </r>
  <r>
    <s v="SPB-33351"/>
    <s v="2021-01-23 01:09:03"/>
    <n v="2021"/>
    <n v="1"/>
    <n v="23"/>
    <x v="1"/>
    <s v="토"/>
    <x v="18"/>
    <s v="오전"/>
    <s v="가산아네스트 오피스텔 앞"/>
    <e v="#VALUE!"/>
    <n v="0"/>
    <b v="0"/>
    <n v="0"/>
    <b v="0"/>
    <n v="0"/>
    <n v="0"/>
    <b v="0"/>
    <n v="0"/>
    <s v="2021-01-23 01:36:23"/>
    <s v="신길동 우리은행 옆"/>
    <s v="불일치"/>
    <n v="0"/>
    <n v="27"/>
    <n v="3568.73"/>
    <n v="297.39416666666665"/>
    <n v="297.39416666666665"/>
    <s v="장거리"/>
  </r>
  <r>
    <s v="SPB-30190"/>
    <s v="2021-01-17 10:22:03"/>
    <n v="2021"/>
    <n v="1"/>
    <n v="17"/>
    <x v="2"/>
    <s v="일"/>
    <x v="19"/>
    <s v="오후"/>
    <s v="청계8가사거리 부근"/>
    <e v="#VALUE!"/>
    <n v="0"/>
    <b v="0"/>
    <n v="0"/>
    <b v="0"/>
    <n v="0"/>
    <n v="0"/>
    <b v="0"/>
    <n v="0"/>
    <s v="2021-01-17 10:27:37"/>
    <s v="청계8가사거리 부근"/>
    <s v="일치"/>
    <n v="0"/>
    <n v="5"/>
    <n v="429.35"/>
    <n v="35.779166666666669"/>
    <n v="35.779166666666669"/>
    <s v="단거리"/>
  </r>
  <r>
    <s v="SPB-53978"/>
    <s v="2021-01-27 17:35:44"/>
    <n v="2021"/>
    <n v="1"/>
    <n v="27"/>
    <x v="0"/>
    <s v="수"/>
    <x v="0"/>
    <s v="오후"/>
    <s v="CJ 드림시티"/>
    <e v="#VALUE!"/>
    <n v="0"/>
    <b v="0"/>
    <n v="0"/>
    <b v="0"/>
    <n v="0"/>
    <n v="0"/>
    <b v="0"/>
    <n v="0"/>
    <s v="2021-01-27 17:49:30"/>
    <s v="국민은행 연서지점"/>
    <s v="불일치"/>
    <n v="0"/>
    <n v="13"/>
    <n v="2927.17"/>
    <n v="243.93083333333334"/>
    <n v="243.93083333333334"/>
    <s v="중거리"/>
  </r>
  <r>
    <s v="SPB-41880"/>
    <s v="2021-01-24 15:02:39"/>
    <n v="2021"/>
    <n v="1"/>
    <n v="24"/>
    <x v="2"/>
    <s v="일"/>
    <x v="14"/>
    <s v="오후"/>
    <s v="응봉역 1번출구"/>
    <n v="3"/>
    <n v="3"/>
    <b v="1"/>
    <n v="0"/>
    <b v="0"/>
    <n v="0"/>
    <n v="0"/>
    <b v="1"/>
    <n v="0"/>
    <s v="2021-01-24 15:39:22"/>
    <s v="뚝섬유원지역 1번출구 앞"/>
    <s v="불일치"/>
    <n v="0"/>
    <n v="36"/>
    <n v="5320.71"/>
    <n v="443.39249999999998"/>
    <n v="443.39249999999998"/>
    <s v="장거리"/>
  </r>
  <r>
    <s v="SPB-54016"/>
    <s v="2021-01-02 19:47:59"/>
    <n v="2021"/>
    <n v="1"/>
    <n v="2"/>
    <x v="1"/>
    <s v="토"/>
    <x v="10"/>
    <s v="밤"/>
    <s v="왕십리KCC스위첸아파트"/>
    <e v="#VALUE!"/>
    <n v="0"/>
    <b v="0"/>
    <n v="0"/>
    <b v="0"/>
    <n v="0"/>
    <n v="0"/>
    <b v="0"/>
    <n v="0"/>
    <s v="2021-01-02 19:55:12"/>
    <s v="상왕십리역 4번 출구 앞"/>
    <s v="불일치"/>
    <n v="0"/>
    <n v="7"/>
    <n v="0"/>
    <n v="0"/>
    <n v="0"/>
    <s v="단거리"/>
  </r>
  <r>
    <s v="SPB-34059"/>
    <s v="2021-01-14 08:01:44"/>
    <n v="2021"/>
    <n v="1"/>
    <n v="14"/>
    <x v="6"/>
    <s v="목"/>
    <x v="20"/>
    <s v="오후"/>
    <s v="북가좌삼거리2"/>
    <e v="#VALUE!"/>
    <n v="0"/>
    <b v="0"/>
    <n v="0"/>
    <b v="0"/>
    <n v="0"/>
    <n v="0"/>
    <b v="0"/>
    <n v="0"/>
    <s v="2021-01-14 08:13:48"/>
    <s v="DMC홍보관"/>
    <s v="불일치"/>
    <n v="0"/>
    <n v="12"/>
    <n v="1914.99"/>
    <n v="159.58250000000001"/>
    <n v="159.58250000000001"/>
    <s v="중거리"/>
  </r>
  <r>
    <s v="SPB-32656"/>
    <s v="2021-01-30 14:27:30"/>
    <n v="2021"/>
    <n v="1"/>
    <n v="30"/>
    <x v="1"/>
    <s v="토"/>
    <x v="9"/>
    <s v="오후"/>
    <s v="역삼동 sk뷰 501동앞"/>
    <n v="1"/>
    <n v="1"/>
    <b v="1"/>
    <n v="0"/>
    <b v="0"/>
    <n v="0"/>
    <n v="0"/>
    <b v="1"/>
    <n v="0"/>
    <s v="2021-01-30 15:36:44"/>
    <s v="대치동 삼성로"/>
    <s v="불일치"/>
    <n v="0"/>
    <n v="69"/>
    <n v="3997.93"/>
    <n v="333.1608333333333"/>
    <n v="333.1608333333333"/>
    <s v="장거리"/>
  </r>
  <r>
    <s v="SPB-31416"/>
    <s v="2021-01-30 15:40:24"/>
    <n v="2021"/>
    <n v="1"/>
    <n v="30"/>
    <x v="1"/>
    <s v="토"/>
    <x v="14"/>
    <s v="오후"/>
    <s v="신대방삼거리역 6번출구쪽"/>
    <n v="7"/>
    <n v="7"/>
    <b v="1"/>
    <n v="0"/>
    <b v="0"/>
    <n v="0"/>
    <n v="0"/>
    <b v="1"/>
    <n v="0"/>
    <s v="2021-01-30 15:51:20"/>
    <s v="유한양행앞"/>
    <s v="불일치"/>
    <n v="0"/>
    <n v="10"/>
    <n v="2070.0300000000002"/>
    <n v="172.50250000000003"/>
    <n v="172.50250000000003"/>
    <s v="중거리"/>
  </r>
  <r>
    <s v="SPB-22728"/>
    <s v="2021-01-05 23:54:44"/>
    <n v="2021"/>
    <n v="1"/>
    <n v="5"/>
    <x v="4"/>
    <s v="화"/>
    <x v="16"/>
    <s v="밤"/>
    <s v="이수역 11번출구쪽"/>
    <n v="3"/>
    <n v="3"/>
    <b v="1"/>
    <n v="0"/>
    <b v="0"/>
    <n v="0"/>
    <n v="0"/>
    <b v="1"/>
    <n v="9"/>
    <s v="2021-01-06 00:03:12"/>
    <s v="대림아파트 후문 상가 옆"/>
    <s v="불일치"/>
    <n v="1"/>
    <n v="8"/>
    <n v="1200"/>
    <n v="100"/>
    <n v="100"/>
    <s v="중거리"/>
  </r>
  <r>
    <s v="SPB-42284"/>
    <s v="2021-01-15 22:01:02"/>
    <n v="2021"/>
    <n v="1"/>
    <n v="15"/>
    <x v="3"/>
    <s v="금"/>
    <x v="7"/>
    <s v="밤"/>
    <s v="독산보도육교 앞 자전거 보관소"/>
    <e v="#VALUE!"/>
    <n v="0"/>
    <b v="0"/>
    <n v="0"/>
    <b v="0"/>
    <n v="0"/>
    <n v="0"/>
    <b v="0"/>
    <n v="0"/>
    <s v="2021-01-15 22:51:46"/>
    <s v="독산보도육교 앞 자전거 보관소"/>
    <s v="일치"/>
    <n v="0"/>
    <n v="50"/>
    <n v="6998.53"/>
    <n v="583.21083333333331"/>
    <n v="583.21083333333331"/>
    <s v="장거리"/>
  </r>
  <r>
    <s v="SPB-40921"/>
    <s v="2021-01-31 21:26:45"/>
    <n v="2021"/>
    <n v="1"/>
    <n v="31"/>
    <x v="2"/>
    <s v="일"/>
    <x v="6"/>
    <s v="밤"/>
    <s v="봉림교 교통섬"/>
    <e v="#VALUE!"/>
    <n v="0"/>
    <b v="0"/>
    <n v="0"/>
    <b v="0"/>
    <n v="0"/>
    <n v="0"/>
    <b v="0"/>
    <n v="0"/>
    <s v="2021-01-31 21:38:09"/>
    <s v="신대방역 2번 출구"/>
    <s v="불일치"/>
    <n v="0"/>
    <n v="11"/>
    <n v="1437.75"/>
    <n v="119.8125"/>
    <n v="119.8125"/>
    <s v="중거리"/>
  </r>
  <r>
    <s v="SPB-43047"/>
    <s v="2021-01-29 18:54:38"/>
    <n v="2021"/>
    <n v="1"/>
    <n v="29"/>
    <x v="3"/>
    <s v="금"/>
    <x v="4"/>
    <s v="오후"/>
    <s v="양천나눔누리센터"/>
    <e v="#VALUE!"/>
    <n v="0"/>
    <b v="0"/>
    <n v="0"/>
    <b v="0"/>
    <n v="0"/>
    <n v="0"/>
    <b v="0"/>
    <n v="0"/>
    <s v="2021-01-29 19:16:01"/>
    <s v="LG전자베스트샵 신정점"/>
    <s v="불일치"/>
    <n v="0"/>
    <n v="21"/>
    <n v="1661.46"/>
    <n v="138.45500000000001"/>
    <n v="138.45500000000001"/>
    <s v="중거리"/>
  </r>
  <r>
    <s v="SPB-40787"/>
    <s v="2021-01-22 15:29:47"/>
    <n v="2021"/>
    <n v="1"/>
    <n v="22"/>
    <x v="3"/>
    <s v="금"/>
    <x v="14"/>
    <s v="오후"/>
    <s v="사당중학교 버스정류소"/>
    <e v="#VALUE!"/>
    <n v="0"/>
    <b v="0"/>
    <n v="0"/>
    <b v="0"/>
    <n v="4"/>
    <n v="0"/>
    <b v="0"/>
    <n v="0"/>
    <s v="2021-01-22 16:07:52"/>
    <s v="이수역 1번출구"/>
    <s v="불일치"/>
    <n v="0"/>
    <n v="38"/>
    <n v="1914.59"/>
    <n v="159.54916666666665"/>
    <n v="159.54916666666665"/>
    <s v="중거리"/>
  </r>
  <r>
    <s v="SPB-51565"/>
    <s v="2021-01-31 18:41:29"/>
    <n v="2021"/>
    <n v="1"/>
    <n v="31"/>
    <x v="2"/>
    <s v="일"/>
    <x v="4"/>
    <s v="오후"/>
    <s v="도림사거리"/>
    <e v="#VALUE!"/>
    <n v="0"/>
    <b v="0"/>
    <n v="0"/>
    <b v="0"/>
    <n v="0"/>
    <n v="0"/>
    <b v="0"/>
    <n v="0"/>
    <s v="2021-01-31 19:07:04"/>
    <s v="강남중학교 앞"/>
    <s v="불일치"/>
    <n v="0"/>
    <n v="25"/>
    <n v="2341.11"/>
    <n v="195.0925"/>
    <n v="195.0925"/>
    <s v="중거리"/>
  </r>
  <r>
    <s v="SPB-44784"/>
    <s v="2021-01-24 21:02:36"/>
    <n v="2021"/>
    <n v="1"/>
    <n v="24"/>
    <x v="2"/>
    <s v="일"/>
    <x v="6"/>
    <s v="밤"/>
    <s v="여의도역 4번출구 옆"/>
    <n v="4"/>
    <n v="4"/>
    <b v="1"/>
    <n v="0"/>
    <b v="0"/>
    <n v="0"/>
    <n v="0"/>
    <b v="1"/>
    <n v="0"/>
    <s v="2021-01-24 21:17:19"/>
    <s v="마포역 4번출구 뒤"/>
    <s v="불일치"/>
    <n v="0"/>
    <n v="14"/>
    <n v="3016.02"/>
    <n v="251.33500000000001"/>
    <n v="251.33500000000001"/>
    <s v="장거리"/>
  </r>
  <r>
    <s v="SPB-43605"/>
    <s v="2021-01-28 08:15:46"/>
    <n v="2021"/>
    <n v="1"/>
    <n v="28"/>
    <x v="6"/>
    <s v="목"/>
    <x v="20"/>
    <s v="오후"/>
    <s v="광진메디칼 앞"/>
    <e v="#VALUE!"/>
    <n v="0"/>
    <b v="0"/>
    <n v="0"/>
    <b v="0"/>
    <n v="0"/>
    <n v="0"/>
    <b v="0"/>
    <n v="0"/>
    <s v="2021-01-28 08:20:27"/>
    <s v="성수사거리 버스정류장 앞"/>
    <s v="불일치"/>
    <n v="0"/>
    <n v="4"/>
    <n v="841.26"/>
    <n v="70.105000000000004"/>
    <n v="70.105000000000004"/>
    <s v="단거리"/>
  </r>
  <r>
    <s v="SPB-36370"/>
    <s v="2021-01-04 00:00:50"/>
    <n v="2021"/>
    <n v="1"/>
    <n v="4"/>
    <x v="5"/>
    <s v="월"/>
    <x v="12"/>
    <s v="오전"/>
    <s v="화양 APT(횡단보도 옆)"/>
    <e v="#VALUE!"/>
    <n v="0"/>
    <b v="0"/>
    <n v="0"/>
    <b v="0"/>
    <n v="0"/>
    <n v="0"/>
    <b v="0"/>
    <n v="0"/>
    <s v="2021-01-04 00:51:22"/>
    <s v="화양 APT(횡단보도 옆)"/>
    <s v="일치"/>
    <n v="0"/>
    <n v="50"/>
    <n v="8182.32"/>
    <n v="681.86"/>
    <n v="681.86"/>
    <s v="장거리"/>
  </r>
  <r>
    <s v="SPB-31558"/>
    <s v="2021-01-29 12:14:13"/>
    <n v="2021"/>
    <n v="1"/>
    <n v="29"/>
    <x v="3"/>
    <s v="금"/>
    <x v="5"/>
    <s v="오후"/>
    <s v="방이역 1번출구"/>
    <n v="3"/>
    <n v="3"/>
    <b v="1"/>
    <n v="0"/>
    <b v="0"/>
    <n v="0"/>
    <n v="0"/>
    <b v="1"/>
    <n v="0"/>
    <s v="2021-01-29 13:53:27"/>
    <s v="방이역 1번출구"/>
    <s v="일치"/>
    <n v="0"/>
    <n v="99"/>
    <n v="12498.34"/>
    <n v="1041.5283333333334"/>
    <n v="800"/>
    <s v="장거리"/>
  </r>
  <r>
    <s v="SPB-31449"/>
    <s v="2021-01-25 18:55:18"/>
    <n v="2021"/>
    <n v="1"/>
    <n v="25"/>
    <x v="5"/>
    <s v="월"/>
    <x v="4"/>
    <s v="오후"/>
    <s v="e편한세상 상도노빌리티 앞"/>
    <e v="#VALUE!"/>
    <n v="0"/>
    <b v="0"/>
    <n v="0"/>
    <b v="0"/>
    <n v="0"/>
    <n v="0"/>
    <b v="0"/>
    <n v="0"/>
    <s v="2021-01-25 19:21:29"/>
    <s v="베르가모앞"/>
    <s v="불일치"/>
    <n v="0"/>
    <n v="26"/>
    <n v="3254.68"/>
    <n v="271.2233333333333"/>
    <n v="271.2233333333333"/>
    <s v="장거리"/>
  </r>
  <r>
    <s v="SPB-80470"/>
    <s v="2021-01-20 14:37:19"/>
    <n v="2021"/>
    <n v="1"/>
    <n v="20"/>
    <x v="0"/>
    <s v="수"/>
    <x v="9"/>
    <s v="오후"/>
    <s v="석촌호수 서호사거리"/>
    <e v="#VALUE!"/>
    <n v="0"/>
    <b v="0"/>
    <n v="0"/>
    <b v="0"/>
    <n v="0"/>
    <n v="0"/>
    <b v="0"/>
    <n v="99"/>
    <s v="2021-01-20 14:42:18"/>
    <s v="방이삼거리"/>
    <s v="불일치"/>
    <n v="99"/>
    <n v="4"/>
    <n v="1120"/>
    <n v="93.333333333333329"/>
    <n v="93.333333333333329"/>
    <s v="중거리"/>
  </r>
  <r>
    <s v="SPB-52254"/>
    <s v="2021-01-05 11:27:23"/>
    <n v="2021"/>
    <n v="1"/>
    <n v="5"/>
    <x v="4"/>
    <s v="화"/>
    <x v="1"/>
    <s v="오후"/>
    <s v="등촌서광아파트"/>
    <e v="#VALUE!"/>
    <n v="0"/>
    <b v="0"/>
    <n v="0"/>
    <b v="0"/>
    <n v="0"/>
    <n v="0"/>
    <b v="0"/>
    <n v="0"/>
    <s v="2021-01-05 11:34:57"/>
    <s v="대림경동아파트앞"/>
    <s v="불일치"/>
    <n v="0"/>
    <n v="7"/>
    <n v="936.99"/>
    <n v="78.082499999999996"/>
    <n v="78.082499999999996"/>
    <s v="단거리"/>
  </r>
  <r>
    <s v="SPB-50164"/>
    <s v="2021-01-27 20:05:57"/>
    <n v="2021"/>
    <n v="1"/>
    <n v="27"/>
    <x v="0"/>
    <s v="수"/>
    <x v="11"/>
    <s v="밤"/>
    <s v="서울특별시 남부교육지원청"/>
    <e v="#VALUE!"/>
    <n v="0"/>
    <b v="0"/>
    <n v="0"/>
    <b v="0"/>
    <n v="0"/>
    <n v="0"/>
    <b v="0"/>
    <n v="0"/>
    <s v="2021-01-27 20:28:38"/>
    <s v="구로도서관"/>
    <s v="불일치"/>
    <n v="0"/>
    <n v="22"/>
    <n v="2963.69"/>
    <n v="246.97416666666666"/>
    <n v="246.97416666666666"/>
    <s v="중거리"/>
  </r>
  <r>
    <s v="SPB-52393"/>
    <s v="2021-01-26 19:18:06"/>
    <n v="2021"/>
    <n v="1"/>
    <n v="26"/>
    <x v="4"/>
    <s v="화"/>
    <x v="10"/>
    <s v="밤"/>
    <s v="청량리역 4번 5번출구 사이"/>
    <n v="4"/>
    <n v="4"/>
    <b v="1"/>
    <n v="0"/>
    <b v="0"/>
    <n v="0"/>
    <n v="0"/>
    <b v="1"/>
    <n v="0"/>
    <s v="2021-01-26 19:25:26"/>
    <s v="동대문구 보건소"/>
    <s v="불일치"/>
    <n v="0"/>
    <n v="7"/>
    <n v="492.29"/>
    <n v="41.024166666666666"/>
    <n v="41.024166666666666"/>
    <s v="단거리"/>
  </r>
  <r>
    <s v="SPB-34043"/>
    <s v="2021-01-19 10:45:46"/>
    <n v="2021"/>
    <n v="1"/>
    <n v="19"/>
    <x v="4"/>
    <s v="화"/>
    <x v="19"/>
    <s v="오후"/>
    <s v="LG베스트샵 종암점"/>
    <e v="#VALUE!"/>
    <n v="0"/>
    <b v="0"/>
    <n v="0"/>
    <b v="0"/>
    <n v="0"/>
    <n v="0"/>
    <b v="0"/>
    <n v="0"/>
    <s v="2021-01-19 10:51:24"/>
    <s v="고려대학교 2번출구"/>
    <s v="불일치"/>
    <n v="0"/>
    <n v="5"/>
    <n v="825.85"/>
    <n v="68.82083333333334"/>
    <n v="68.82083333333334"/>
    <s v="단거리"/>
  </r>
  <r>
    <s v="SPB-50802"/>
    <s v="2021-01-20 07:37:13"/>
    <n v="2021"/>
    <n v="1"/>
    <n v="20"/>
    <x v="0"/>
    <s v="수"/>
    <x v="15"/>
    <s v="오전"/>
    <s v="서울역 서부교차로2"/>
    <n v="3"/>
    <n v="3"/>
    <b v="1"/>
    <n v="0"/>
    <b v="0"/>
    <n v="0"/>
    <n v="0"/>
    <b v="1"/>
    <n v="0"/>
    <s v="2021-01-20 07:58:04"/>
    <s v="서빙고동 금호맨션 앞"/>
    <s v="불일치"/>
    <n v="0"/>
    <n v="20"/>
    <n v="5148.6099999999997"/>
    <n v="429.05083333333329"/>
    <n v="429.05083333333329"/>
    <s v="장거리"/>
  </r>
  <r>
    <s v="SPB-35080"/>
    <s v="2021-01-15 17:29:56"/>
    <n v="2021"/>
    <n v="1"/>
    <n v="15"/>
    <x v="3"/>
    <s v="금"/>
    <x v="0"/>
    <s v="오후"/>
    <s v="동대문역 8번 출구"/>
    <n v="4"/>
    <n v="4"/>
    <b v="1"/>
    <n v="0"/>
    <b v="0"/>
    <n v="0"/>
    <n v="0"/>
    <b v="1"/>
    <n v="0"/>
    <s v="2021-01-15 18:37:17"/>
    <s v="LG베스트샵 종암점"/>
    <s v="불일치"/>
    <n v="0"/>
    <n v="67"/>
    <n v="6301.54"/>
    <n v="525.12833333333333"/>
    <n v="525.12833333333333"/>
    <s v="장거리"/>
  </r>
  <r>
    <s v="SPB-40754"/>
    <s v="2021-01-15 13:07:22"/>
    <n v="2021"/>
    <n v="1"/>
    <n v="15"/>
    <x v="3"/>
    <s v="금"/>
    <x v="2"/>
    <s v="오후"/>
    <s v="서울시립대 정문 앞"/>
    <e v="#VALUE!"/>
    <n v="0"/>
    <b v="0"/>
    <n v="0"/>
    <b v="0"/>
    <n v="0"/>
    <n v="0"/>
    <b v="0"/>
    <n v="0"/>
    <s v="2021-01-15 14:11:10"/>
    <s v="경희대학교 청운관"/>
    <s v="불일치"/>
    <n v="0"/>
    <n v="63"/>
    <n v="141.87"/>
    <n v="11.8225"/>
    <n v="11.8225"/>
    <s v="단거리"/>
  </r>
  <r>
    <s v="SPB-52279"/>
    <s v="2021-01-27 05:36:54"/>
    <n v="2021"/>
    <n v="1"/>
    <n v="27"/>
    <x v="0"/>
    <s v="수"/>
    <x v="22"/>
    <s v="오전"/>
    <s v="등촌역 7번출구"/>
    <n v="3"/>
    <n v="3"/>
    <b v="1"/>
    <n v="0"/>
    <b v="0"/>
    <n v="0"/>
    <n v="0"/>
    <b v="1"/>
    <n v="0"/>
    <s v="2021-01-27 05:43:15"/>
    <s v="증미역 3번출구뒤(등촌두산위브센티움오피스텔)"/>
    <s v="불일치"/>
    <n v="0"/>
    <n v="6"/>
    <n v="714.71"/>
    <n v="59.55916666666667"/>
    <n v="59.55916666666667"/>
    <s v="단거리"/>
  </r>
  <r>
    <s v="SPB-39898"/>
    <s v="2021-01-29 18:04:40"/>
    <n v="2021"/>
    <n v="1"/>
    <n v="29"/>
    <x v="3"/>
    <s v="금"/>
    <x v="4"/>
    <s v="오후"/>
    <s v="합정동주민센터 앞"/>
    <e v="#VALUE!"/>
    <n v="0"/>
    <b v="0"/>
    <n v="0"/>
    <b v="0"/>
    <n v="0"/>
    <n v="0"/>
    <b v="0"/>
    <n v="0"/>
    <s v="2021-01-29 19:22:49"/>
    <s v="합정동주민센터 앞"/>
    <s v="일치"/>
    <n v="0"/>
    <n v="78"/>
    <n v="4117.59"/>
    <n v="343.13249999999999"/>
    <n v="343.13249999999999"/>
    <s v="장거리"/>
  </r>
  <r>
    <s v="SPB-54156"/>
    <s v="2021-01-31 12:48:15"/>
    <n v="2021"/>
    <n v="1"/>
    <n v="31"/>
    <x v="2"/>
    <s v="일"/>
    <x v="5"/>
    <s v="오후"/>
    <s v="청와대앞길"/>
    <e v="#VALUE!"/>
    <n v="0"/>
    <b v="0"/>
    <n v="0"/>
    <b v="0"/>
    <n v="0"/>
    <n v="0"/>
    <b v="0"/>
    <n v="0"/>
    <s v="2021-01-31 12:50:32"/>
    <s v="효자동 삼거리"/>
    <s v="불일치"/>
    <n v="0"/>
    <n v="2"/>
    <n v="610"/>
    <n v="50.833333333333336"/>
    <n v="50.833333333333336"/>
    <s v="단거리"/>
  </r>
  <r>
    <s v="SPB-50564"/>
    <s v="2021-01-05 19:56:13"/>
    <n v="2021"/>
    <n v="1"/>
    <n v="5"/>
    <x v="4"/>
    <s v="화"/>
    <x v="10"/>
    <s v="밤"/>
    <s v="NH농협은행 앞"/>
    <e v="#VALUE!"/>
    <n v="0"/>
    <b v="0"/>
    <n v="0"/>
    <b v="0"/>
    <n v="0"/>
    <n v="0"/>
    <b v="0"/>
    <n v="0"/>
    <s v="2021-01-05 20:01:27"/>
    <s v="여의나루역 1번출구 앞"/>
    <s v="불일치"/>
    <n v="0"/>
    <n v="5"/>
    <n v="850.6"/>
    <n v="70.88333333333334"/>
    <n v="70.88333333333334"/>
    <s v="단거리"/>
  </r>
  <r>
    <s v="SPB-53758"/>
    <s v="2021-01-31 14:46:23"/>
    <n v="2021"/>
    <n v="1"/>
    <n v="31"/>
    <x v="2"/>
    <s v="일"/>
    <x v="9"/>
    <s v="오후"/>
    <s v="노원정보도서관"/>
    <e v="#VALUE!"/>
    <n v="0"/>
    <b v="0"/>
    <n v="0"/>
    <b v="0"/>
    <n v="0"/>
    <n v="0"/>
    <b v="0"/>
    <n v="0"/>
    <s v="2021-01-31 14:58:41"/>
    <s v="중계동 노원구민체육센터 옆(중1-2)"/>
    <s v="불일치"/>
    <n v="0"/>
    <n v="12"/>
    <n v="1571"/>
    <n v="130.91666666666666"/>
    <n v="130.91666666666666"/>
    <s v="중거리"/>
  </r>
  <r>
    <s v="SPB-52671"/>
    <s v="2021-01-15 17:18:28"/>
    <n v="2021"/>
    <n v="1"/>
    <n v="15"/>
    <x v="3"/>
    <s v="금"/>
    <x v="0"/>
    <s v="오후"/>
    <s v="교대역 6번출구"/>
    <n v="3"/>
    <n v="3"/>
    <b v="1"/>
    <n v="0"/>
    <b v="0"/>
    <n v="0"/>
    <n v="0"/>
    <b v="1"/>
    <n v="0"/>
    <s v="2021-01-15 17:53:41"/>
    <s v="개포래미안포레스트아파트 107동 앞"/>
    <s v="불일치"/>
    <n v="0"/>
    <n v="35"/>
    <n v="5054.82"/>
    <n v="421.23499999999996"/>
    <n v="421.23499999999996"/>
    <s v="장거리"/>
  </r>
  <r>
    <s v="SPB-51337"/>
    <s v="2021-01-24 17:01:44"/>
    <n v="2021"/>
    <n v="1"/>
    <n v="24"/>
    <x v="2"/>
    <s v="일"/>
    <x v="0"/>
    <s v="오후"/>
    <s v="월드컵공원"/>
    <e v="#VALUE!"/>
    <n v="0"/>
    <b v="0"/>
    <n v="0"/>
    <b v="0"/>
    <n v="0"/>
    <n v="4"/>
    <b v="0"/>
    <n v="0"/>
    <s v="2021-01-24 17:33:45"/>
    <s v="월드컵공원"/>
    <s v="일치"/>
    <n v="0"/>
    <n v="32"/>
    <n v="517.51"/>
    <n v="43.125833333333333"/>
    <n v="43.125833333333333"/>
    <s v="단거리"/>
  </r>
  <r>
    <s v="SPB-54136"/>
    <s v="2021-01-05 13:01:28"/>
    <n v="2021"/>
    <n v="1"/>
    <n v="5"/>
    <x v="4"/>
    <s v="화"/>
    <x v="2"/>
    <s v="오후"/>
    <s v="삼각지역 3번출구"/>
    <n v="4"/>
    <n v="4"/>
    <b v="1"/>
    <n v="0"/>
    <b v="0"/>
    <n v="0"/>
    <n v="0"/>
    <b v="1"/>
    <n v="0"/>
    <s v="2021-01-05 13:11:23"/>
    <s v="남영역 건너편"/>
    <s v="불일치"/>
    <n v="0"/>
    <n v="9"/>
    <n v="1080"/>
    <n v="90"/>
    <n v="90"/>
    <s v="중거리"/>
  </r>
  <r>
    <s v="SPB-51360"/>
    <s v="2021-01-26 19:43:01"/>
    <n v="2021"/>
    <n v="1"/>
    <n v="26"/>
    <x v="4"/>
    <s v="화"/>
    <x v="10"/>
    <s v="밤"/>
    <s v="중랑역 1번 출구(중화문화복지센터)"/>
    <n v="3"/>
    <n v="3"/>
    <b v="1"/>
    <n v="0"/>
    <b v="0"/>
    <n v="0"/>
    <n v="0"/>
    <b v="1"/>
    <n v="0"/>
    <s v="2021-01-26 19:54:09"/>
    <s v="홈플러스 상봉점 앞"/>
    <s v="불일치"/>
    <n v="0"/>
    <n v="11"/>
    <n v="1749.66"/>
    <n v="145.80500000000001"/>
    <n v="145.80500000000001"/>
    <s v="중거리"/>
  </r>
  <r>
    <s v="SPB-38490"/>
    <s v="2021-01-31 15:21:02"/>
    <n v="2021"/>
    <n v="1"/>
    <n v="31"/>
    <x v="2"/>
    <s v="일"/>
    <x v="14"/>
    <s v="오후"/>
    <s v="곰달래 문화복지센터 1-2"/>
    <e v="#VALUE!"/>
    <n v="0"/>
    <b v="0"/>
    <n v="0"/>
    <b v="0"/>
    <n v="0"/>
    <n v="0"/>
    <b v="0"/>
    <n v="0"/>
    <s v="2021-01-31 16:14:18"/>
    <s v="양서중학교 옆"/>
    <s v="불일치"/>
    <n v="0"/>
    <n v="53"/>
    <n v="2639.18"/>
    <n v="219.93166666666664"/>
    <n v="219.93166666666664"/>
    <s v="중거리"/>
  </r>
  <r>
    <s v="SPB-42879"/>
    <s v="2021-01-22 19:12:59"/>
    <n v="2021"/>
    <n v="1"/>
    <n v="22"/>
    <x v="3"/>
    <s v="금"/>
    <x v="10"/>
    <s v="밤"/>
    <s v="교대역 5번출구뒤"/>
    <n v="3"/>
    <n v="3"/>
    <b v="1"/>
    <n v="0"/>
    <b v="0"/>
    <n v="0"/>
    <n v="0"/>
    <b v="1"/>
    <n v="0"/>
    <s v="2021-01-22 19:19:47"/>
    <s v="삼성타운(삼성생명) A동 맞은편"/>
    <s v="불일치"/>
    <n v="0"/>
    <n v="6"/>
    <n v="936.93"/>
    <n v="78.077500000000001"/>
    <n v="78.077500000000001"/>
    <s v="단거리"/>
  </r>
  <r>
    <s v="SPB-52488"/>
    <s v="2021-01-06 09:11:15"/>
    <n v="2021"/>
    <n v="1"/>
    <n v="6"/>
    <x v="0"/>
    <s v="수"/>
    <x v="13"/>
    <s v="오후"/>
    <s v="신사역 4번출구 뒤"/>
    <n v="3"/>
    <n v="3"/>
    <b v="1"/>
    <n v="0"/>
    <b v="0"/>
    <n v="0"/>
    <n v="0"/>
    <b v="1"/>
    <n v="0"/>
    <s v="2021-01-06 11:03:22"/>
    <s v="길마중4교 하부"/>
    <s v="불일치"/>
    <n v="0"/>
    <n v="112"/>
    <n v="2427.3000000000002"/>
    <n v="202.27500000000001"/>
    <n v="202.27500000000001"/>
    <s v="중거리"/>
  </r>
  <r>
    <s v="SPB-36372"/>
    <s v="2021-01-20 21:09:09"/>
    <n v="2021"/>
    <n v="1"/>
    <n v="20"/>
    <x v="0"/>
    <s v="수"/>
    <x v="6"/>
    <s v="밤"/>
    <s v="영풍마드레빌"/>
    <e v="#VALUE!"/>
    <n v="0"/>
    <b v="0"/>
    <n v="0"/>
    <b v="0"/>
    <n v="0"/>
    <n v="0"/>
    <b v="0"/>
    <n v="0"/>
    <s v="2021-01-20 21:14:39"/>
    <s v="영풍마드레빌"/>
    <s v="일치"/>
    <n v="0"/>
    <n v="5"/>
    <n v="440.46"/>
    <n v="36.704999999999998"/>
    <n v="36.704999999999998"/>
    <s v="단거리"/>
  </r>
  <r>
    <s v="SPB-52482"/>
    <s v="2021-01-14 15:00:32"/>
    <n v="2021"/>
    <n v="1"/>
    <n v="14"/>
    <x v="6"/>
    <s v="목"/>
    <x v="14"/>
    <s v="오후"/>
    <s v="종로3가역 2번출구 뒤"/>
    <n v="5"/>
    <n v="5"/>
    <b v="1"/>
    <n v="0"/>
    <b v="0"/>
    <n v="0"/>
    <n v="0"/>
    <b v="1"/>
    <n v="0"/>
    <s v="2021-01-14 15:13:25"/>
    <s v="청계광장 옆"/>
    <s v="불일치"/>
    <n v="0"/>
    <n v="12"/>
    <n v="1398.83"/>
    <n v="116.56916666666666"/>
    <n v="116.56916666666666"/>
    <s v="중거리"/>
  </r>
  <r>
    <s v="SPB-36209"/>
    <s v="2021-01-15 11:24:51"/>
    <n v="2021"/>
    <n v="1"/>
    <n v="15"/>
    <x v="3"/>
    <s v="금"/>
    <x v="1"/>
    <s v="오후"/>
    <s v="해담는다리"/>
    <e v="#VALUE!"/>
    <n v="0"/>
    <b v="0"/>
    <n v="0"/>
    <b v="0"/>
    <n v="0"/>
    <n v="0"/>
    <b v="0"/>
    <n v="0"/>
    <s v="2021-01-15 12:24:17"/>
    <s v="해담는다리"/>
    <s v="일치"/>
    <n v="0"/>
    <n v="59"/>
    <n v="4151.34"/>
    <n v="345.94499999999999"/>
    <n v="345.94499999999999"/>
    <s v="장거리"/>
  </r>
  <r>
    <s v="SPB-30611"/>
    <s v="2021-01-15 21:12:19"/>
    <n v="2021"/>
    <n v="1"/>
    <n v="15"/>
    <x v="3"/>
    <s v="금"/>
    <x v="6"/>
    <s v="밤"/>
    <s v="창신역 1번출구 앞"/>
    <n v="3"/>
    <n v="3"/>
    <b v="1"/>
    <n v="0"/>
    <b v="0"/>
    <n v="0"/>
    <n v="0"/>
    <b v="1"/>
    <n v="0"/>
    <s v="2021-01-15 21:26:07"/>
    <s v="창신역 1번출구 앞"/>
    <s v="일치"/>
    <n v="0"/>
    <n v="13"/>
    <n v="1053.57"/>
    <n v="87.797499999999999"/>
    <n v="87.797499999999999"/>
    <s v="중거리"/>
  </r>
  <r>
    <s v="SPB-52915"/>
    <s v="2021-01-25 20:45:13"/>
    <n v="2021"/>
    <n v="1"/>
    <n v="25"/>
    <x v="5"/>
    <s v="월"/>
    <x v="11"/>
    <s v="밤"/>
    <s v="건국대학교 (입학정보관)"/>
    <e v="#VALUE!"/>
    <n v="0"/>
    <b v="0"/>
    <n v="0"/>
    <b v="0"/>
    <n v="4"/>
    <n v="0"/>
    <b v="0"/>
    <n v="0"/>
    <s v="2021-01-25 20:50:21"/>
    <s v="우성4차아파트"/>
    <s v="불일치"/>
    <n v="0"/>
    <n v="5"/>
    <n v="846.44"/>
    <n v="70.536666666666676"/>
    <n v="70.536666666666676"/>
    <s v="단거리"/>
  </r>
  <r>
    <s v="SPB-42781"/>
    <s v="2021-01-06 18:08:35"/>
    <n v="2021"/>
    <n v="1"/>
    <n v="6"/>
    <x v="0"/>
    <s v="수"/>
    <x v="4"/>
    <s v="오후"/>
    <s v="주식회사 오뚜기 정문 앞"/>
    <e v="#VALUE!"/>
    <n v="0"/>
    <b v="0"/>
    <n v="0"/>
    <b v="0"/>
    <n v="0"/>
    <n v="0"/>
    <b v="0"/>
    <n v="0"/>
    <s v="2021-01-06 18:22:45"/>
    <s v="한티역 롯데백화점 앞"/>
    <s v="불일치"/>
    <n v="0"/>
    <n v="14"/>
    <n v="1466.06"/>
    <n v="122.17166666666667"/>
    <n v="122.17166666666667"/>
    <s v="중거리"/>
  </r>
  <r>
    <s v="SPB-52016"/>
    <s v="2021-01-25 15:09:02"/>
    <n v="2021"/>
    <n v="1"/>
    <n v="25"/>
    <x v="5"/>
    <s v="월"/>
    <x v="14"/>
    <s v="오후"/>
    <s v="잠실나들목"/>
    <e v="#VALUE!"/>
    <n v="0"/>
    <b v="0"/>
    <n v="0"/>
    <b v="0"/>
    <n v="0"/>
    <n v="0"/>
    <b v="0"/>
    <n v="0"/>
    <s v="2021-01-25 16:06:39"/>
    <s v="복정역 2번출구 후문 (장지치안센터)"/>
    <s v="불일치"/>
    <n v="0"/>
    <n v="57"/>
    <n v="14951.2"/>
    <n v="1245.9333333333334"/>
    <n v="800"/>
    <s v="장거리"/>
  </r>
  <r>
    <s v="SPB-30053"/>
    <s v="2021-01-13 16:04:18"/>
    <n v="2021"/>
    <n v="1"/>
    <n v="13"/>
    <x v="0"/>
    <s v="수"/>
    <x v="8"/>
    <s v="오후"/>
    <s v="영문초등학교 사거리"/>
    <e v="#VALUE!"/>
    <n v="0"/>
    <b v="0"/>
    <n v="0"/>
    <b v="0"/>
    <n v="5"/>
    <n v="0"/>
    <b v="0"/>
    <n v="0"/>
    <s v="2021-01-13 16:39:03"/>
    <s v="영문초등학교 사거리"/>
    <s v="일치"/>
    <n v="0"/>
    <n v="34"/>
    <n v="3482.52"/>
    <n v="290.20999999999998"/>
    <n v="290.20999999999998"/>
    <s v="장거리"/>
  </r>
  <r>
    <s v="SPB-80336"/>
    <s v="2021-01-30 19:28:08"/>
    <n v="2021"/>
    <n v="1"/>
    <n v="30"/>
    <x v="1"/>
    <s v="토"/>
    <x v="10"/>
    <s v="밤"/>
    <s v="일원역 4~5번 출구 사이"/>
    <n v="3"/>
    <n v="3"/>
    <b v="1"/>
    <n v="0"/>
    <b v="0"/>
    <n v="0"/>
    <n v="0"/>
    <b v="1"/>
    <n v="99"/>
    <s v="2021-01-30 19:32:54"/>
    <s v="청소년수련관(수영장)앞"/>
    <s v="불일치"/>
    <n v="99"/>
    <n v="4"/>
    <n v="390"/>
    <n v="32.5"/>
    <n v="32.5"/>
    <s v="단거리"/>
  </r>
  <r>
    <s v="SPB-37183"/>
    <s v="2021-01-31 15:41:02"/>
    <n v="2021"/>
    <n v="1"/>
    <n v="31"/>
    <x v="2"/>
    <s v="일"/>
    <x v="14"/>
    <s v="오후"/>
    <s v="서울시 도로환경관리센터"/>
    <e v="#VALUE!"/>
    <n v="0"/>
    <b v="0"/>
    <n v="0"/>
    <b v="0"/>
    <n v="0"/>
    <n v="0"/>
    <b v="0"/>
    <n v="0"/>
    <s v="2021-01-31 16:59:59"/>
    <s v="서울시 도로환경관리센터"/>
    <s v="일치"/>
    <n v="0"/>
    <n v="78"/>
    <n v="11651.04"/>
    <n v="970.92000000000007"/>
    <n v="800"/>
    <s v="장거리"/>
  </r>
  <r>
    <s v="SPB-53101"/>
    <s v="2021-01-15 10:52:12"/>
    <n v="2021"/>
    <n v="1"/>
    <n v="15"/>
    <x v="3"/>
    <s v="금"/>
    <x v="19"/>
    <s v="오후"/>
    <s v="영문초등학교 사거리"/>
    <e v="#VALUE!"/>
    <n v="0"/>
    <b v="0"/>
    <n v="0"/>
    <b v="0"/>
    <n v="5"/>
    <n v="0"/>
    <b v="0"/>
    <n v="0"/>
    <s v="2021-01-15 11:22:21"/>
    <s v="당산역 10번출구 앞"/>
    <s v="불일치"/>
    <n v="0"/>
    <n v="30"/>
    <n v="3836.06"/>
    <n v="319.67166666666668"/>
    <n v="319.67166666666668"/>
    <s v="장거리"/>
  </r>
  <r>
    <s v="SPB-53209"/>
    <s v="2021-01-20 15:02:08"/>
    <n v="2021"/>
    <n v="1"/>
    <n v="20"/>
    <x v="0"/>
    <s v="수"/>
    <x v="14"/>
    <s v="오후"/>
    <s v="이대 목동병원 앞"/>
    <e v="#VALUE!"/>
    <n v="0"/>
    <b v="0"/>
    <n v="0"/>
    <b v="0"/>
    <n v="0"/>
    <n v="0"/>
    <b v="0"/>
    <n v="0"/>
    <s v="2021-01-20 15:19:03"/>
    <s v="염창역 1번 출구"/>
    <s v="불일치"/>
    <n v="0"/>
    <n v="16"/>
    <n v="1740.45"/>
    <n v="145.03749999999999"/>
    <n v="145.03749999999999"/>
    <s v="중거리"/>
  </r>
  <r>
    <s v="SPB-37889"/>
    <s v="2021-01-20 18:29:58"/>
    <n v="2021"/>
    <n v="1"/>
    <n v="20"/>
    <x v="0"/>
    <s v="수"/>
    <x v="4"/>
    <s v="오후"/>
    <s v="마포역 2번출구 뒤"/>
    <n v="3"/>
    <n v="3"/>
    <b v="1"/>
    <n v="0"/>
    <b v="0"/>
    <n v="0"/>
    <n v="0"/>
    <b v="1"/>
    <n v="0"/>
    <s v="2021-01-20 18:48:07"/>
    <s v="산업은행 앞"/>
    <s v="불일치"/>
    <n v="0"/>
    <n v="18"/>
    <n v="2927.34"/>
    <n v="243.94500000000002"/>
    <n v="243.94500000000002"/>
    <s v="중거리"/>
  </r>
  <r>
    <s v="SPB-35355"/>
    <s v="2021-01-26 19:29:31"/>
    <n v="2021"/>
    <n v="1"/>
    <n v="26"/>
    <x v="4"/>
    <s v="화"/>
    <x v="10"/>
    <s v="밤"/>
    <s v="우장산역 1번출구옆(우장산아이파크105동앞)"/>
    <n v="4"/>
    <n v="4"/>
    <b v="1"/>
    <n v="0"/>
    <b v="0"/>
    <n v="0"/>
    <n v="0"/>
    <b v="1"/>
    <n v="0"/>
    <s v="2021-01-26 19:45:37"/>
    <s v="대림경동아파트앞"/>
    <s v="불일치"/>
    <n v="0"/>
    <n v="16"/>
    <n v="3079.05"/>
    <n v="256.58750000000003"/>
    <n v="256.58750000000003"/>
    <s v="장거리"/>
  </r>
  <r>
    <s v="SPB-51257"/>
    <s v="2021-01-21 08:37:40"/>
    <n v="2021"/>
    <n v="1"/>
    <n v="21"/>
    <x v="6"/>
    <s v="목"/>
    <x v="20"/>
    <s v="오후"/>
    <s v="가산동 주민센터"/>
    <e v="#VALUE!"/>
    <n v="0"/>
    <b v="0"/>
    <n v="0"/>
    <b v="0"/>
    <n v="0"/>
    <n v="0"/>
    <b v="0"/>
    <n v="0"/>
    <s v="2021-01-21 08:50:38"/>
    <s v="월드메르디앙 벤처센터 2차"/>
    <s v="불일치"/>
    <n v="0"/>
    <n v="12"/>
    <n v="1420.95"/>
    <n v="118.41250000000001"/>
    <n v="118.41250000000001"/>
    <s v="중거리"/>
  </r>
  <r>
    <s v="SPB-35640"/>
    <s v="2021-01-06 18:38:04"/>
    <n v="2021"/>
    <n v="1"/>
    <n v="6"/>
    <x v="0"/>
    <s v="수"/>
    <x v="4"/>
    <s v="오후"/>
    <s v="도림천역 1번 출구 앞"/>
    <n v="4"/>
    <n v="4"/>
    <b v="1"/>
    <n v="0"/>
    <b v="0"/>
    <n v="0"/>
    <n v="0"/>
    <b v="1"/>
    <n v="0"/>
    <s v="2021-01-06 18:50:52"/>
    <s v="도야미리숯불갈비 앞"/>
    <s v="불일치"/>
    <n v="0"/>
    <n v="12"/>
    <n v="993.25"/>
    <n v="82.770833333333329"/>
    <n v="82.770833333333329"/>
    <s v="단거리"/>
  </r>
  <r>
    <s v="SPB-52826"/>
    <s v="2021-01-27 07:39:08"/>
    <n v="2021"/>
    <n v="1"/>
    <n v="27"/>
    <x v="0"/>
    <s v="수"/>
    <x v="15"/>
    <s v="오전"/>
    <s v="마곡13단지"/>
    <e v="#VALUE!"/>
    <n v="0"/>
    <b v="0"/>
    <n v="0"/>
    <b v="0"/>
    <n v="0"/>
    <n v="0"/>
    <b v="0"/>
    <n v="0"/>
    <s v="2021-01-27 07:47:54"/>
    <s v="마곡센트럴타워 1차"/>
    <s v="불일치"/>
    <n v="0"/>
    <n v="8"/>
    <n v="1483.47"/>
    <n v="123.6225"/>
    <n v="123.6225"/>
    <s v="중거리"/>
  </r>
  <r>
    <s v="SPB-30637"/>
    <s v="2021-01-08 17:05:33"/>
    <n v="2021"/>
    <n v="1"/>
    <n v="8"/>
    <x v="3"/>
    <s v="금"/>
    <x v="0"/>
    <s v="오후"/>
    <s v="한국국방연구원 앞"/>
    <e v="#VALUE!"/>
    <n v="0"/>
    <b v="0"/>
    <n v="0"/>
    <b v="0"/>
    <n v="0"/>
    <n v="0"/>
    <b v="0"/>
    <n v="0"/>
    <s v="2021-01-08 17:08:40"/>
    <s v="국민은행 종암동지점 앞"/>
    <s v="불일치"/>
    <n v="0"/>
    <n v="3"/>
    <n v="397.96"/>
    <n v="33.163333333333334"/>
    <n v="33.163333333333334"/>
    <s v="단거리"/>
  </r>
  <r>
    <s v="SPB-33825"/>
    <s v="2021-01-30 19:15:06"/>
    <n v="2021"/>
    <n v="1"/>
    <n v="30"/>
    <x v="1"/>
    <s v="토"/>
    <x v="10"/>
    <s v="밤"/>
    <s v="노량진역 5번출구"/>
    <n v="4"/>
    <n v="4"/>
    <b v="1"/>
    <n v="0"/>
    <b v="0"/>
    <n v="0"/>
    <n v="0"/>
    <b v="1"/>
    <n v="0"/>
    <s v="2021-01-30 19:23:01"/>
    <s v="노량진역 5번출구"/>
    <s v="일치"/>
    <n v="0"/>
    <n v="7"/>
    <n v="783.14"/>
    <n v="65.26166666666667"/>
    <n v="65.26166666666667"/>
    <s v="단거리"/>
  </r>
  <r>
    <s v="SPB-33748"/>
    <s v="2021-01-17 18:26:15"/>
    <n v="2021"/>
    <n v="1"/>
    <n v="17"/>
    <x v="2"/>
    <s v="일"/>
    <x v="4"/>
    <s v="오후"/>
    <s v="중계동 을지중학교"/>
    <e v="#VALUE!"/>
    <n v="0"/>
    <b v="0"/>
    <n v="0"/>
    <b v="0"/>
    <n v="8"/>
    <n v="0"/>
    <b v="0"/>
    <n v="0"/>
    <s v="2021-01-17 18:47:36"/>
    <s v="중계동 을지중학교"/>
    <s v="일치"/>
    <n v="0"/>
    <n v="21"/>
    <n v="1356.16"/>
    <n v="113.01333333333334"/>
    <n v="113.01333333333334"/>
    <s v="중거리"/>
  </r>
  <r>
    <s v="SPB-43116"/>
    <s v="2021-01-02 21:04:44"/>
    <n v="2021"/>
    <n v="1"/>
    <n v="2"/>
    <x v="1"/>
    <s v="토"/>
    <x v="6"/>
    <s v="밤"/>
    <s v="광흥창역 2번출구 앞"/>
    <n v="4"/>
    <n v="4"/>
    <b v="1"/>
    <n v="0"/>
    <b v="0"/>
    <n v="0"/>
    <n v="0"/>
    <b v="1"/>
    <n v="0"/>
    <s v="2021-01-02 21:09:42"/>
    <s v="마포 신수공원 앞"/>
    <s v="불일치"/>
    <n v="0"/>
    <n v="4"/>
    <n v="705.56"/>
    <n v="58.79666666666666"/>
    <n v="58.79666666666666"/>
    <s v="단거리"/>
  </r>
  <r>
    <s v="SPB-51979"/>
    <s v="2021-01-29 07:38:21"/>
    <n v="2021"/>
    <n v="1"/>
    <n v="29"/>
    <x v="3"/>
    <s v="금"/>
    <x v="15"/>
    <s v="오전"/>
    <s v="석촌호교차로 (스타벅스 앞)"/>
    <e v="#VALUE!"/>
    <n v="0"/>
    <b v="0"/>
    <n v="0"/>
    <b v="0"/>
    <n v="0"/>
    <n v="0"/>
    <b v="0"/>
    <n v="0"/>
    <s v="2021-01-29 07:45:33"/>
    <s v="잠실새내역 1번출구"/>
    <s v="불일치"/>
    <n v="0"/>
    <n v="7"/>
    <n v="1088.22"/>
    <n v="90.685000000000002"/>
    <n v="90.685000000000002"/>
    <s v="중거리"/>
  </r>
  <r>
    <s v="SPB-32749"/>
    <s v="2021-01-11 22:20:21"/>
    <n v="2021"/>
    <n v="1"/>
    <n v="11"/>
    <x v="5"/>
    <s v="월"/>
    <x v="7"/>
    <s v="밤"/>
    <s v="보문2교"/>
    <e v="#VALUE!"/>
    <n v="0"/>
    <b v="0"/>
    <n v="0"/>
    <b v="0"/>
    <n v="0"/>
    <n v="0"/>
    <b v="0"/>
    <n v="0"/>
    <s v="2021-01-11 22:36:35"/>
    <s v="안암로터리 버스정류장 앞"/>
    <s v="불일치"/>
    <n v="0"/>
    <n v="16"/>
    <n v="1705.96"/>
    <n v="142.16333333333333"/>
    <n v="142.16333333333333"/>
    <s v="중거리"/>
  </r>
  <r>
    <s v="SPB-51869"/>
    <s v="2021-01-08 16:50:56"/>
    <n v="2021"/>
    <n v="1"/>
    <n v="8"/>
    <x v="3"/>
    <s v="금"/>
    <x v="8"/>
    <s v="오후"/>
    <s v="삼익한의원"/>
    <e v="#VALUE!"/>
    <n v="0"/>
    <b v="0"/>
    <n v="0"/>
    <b v="0"/>
    <n v="0"/>
    <n v="0"/>
    <b v="0"/>
    <n v="0"/>
    <s v="2021-01-08 16:55:29"/>
    <s v="종로오가 지하쇼핑센터 14번출구"/>
    <s v="불일치"/>
    <n v="0"/>
    <n v="4"/>
    <n v="440.66"/>
    <n v="36.721666666666671"/>
    <n v="36.721666666666671"/>
    <s v="단거리"/>
  </r>
  <r>
    <s v="SPB-53477"/>
    <s v="2021-01-22 08:45:09"/>
    <n v="2021"/>
    <n v="1"/>
    <n v="22"/>
    <x v="3"/>
    <s v="금"/>
    <x v="20"/>
    <s v="오후"/>
    <s v="노원역 5번출구"/>
    <n v="3"/>
    <n v="3"/>
    <b v="1"/>
    <n v="0"/>
    <b v="0"/>
    <n v="0"/>
    <n v="0"/>
    <b v="1"/>
    <n v="0"/>
    <s v="2021-01-22 08:52:04"/>
    <s v="중계동 노원구민체육센터 옆(중1-2)"/>
    <s v="불일치"/>
    <n v="0"/>
    <n v="6"/>
    <n v="876.23"/>
    <n v="73.019166666666663"/>
    <n v="73.019166666666663"/>
    <s v="단거리"/>
  </r>
  <r>
    <s v="SPB-35454"/>
    <s v="2021-01-24 19:17:18"/>
    <n v="2021"/>
    <n v="1"/>
    <n v="24"/>
    <x v="2"/>
    <s v="일"/>
    <x v="10"/>
    <s v="밤"/>
    <s v="증산역 4번출구"/>
    <n v="3"/>
    <n v="3"/>
    <b v="1"/>
    <n v="0"/>
    <b v="0"/>
    <n v="0"/>
    <n v="0"/>
    <b v="1"/>
    <n v="0"/>
    <s v="2021-01-24 20:54:43"/>
    <s v="증산역 4번출구"/>
    <s v="일치"/>
    <n v="0"/>
    <n v="97"/>
    <n v="16554.009999999998"/>
    <n v="1379.5008333333333"/>
    <n v="800"/>
    <s v="장거리"/>
  </r>
  <r>
    <s v="SPB-51710"/>
    <s v="2021-01-18 09:32:38"/>
    <n v="2021"/>
    <n v="1"/>
    <n v="18"/>
    <x v="5"/>
    <s v="월"/>
    <x v="13"/>
    <s v="오후"/>
    <s v="서울축산농협(장안지점)"/>
    <e v="#VALUE!"/>
    <n v="0"/>
    <b v="0"/>
    <n v="0"/>
    <b v="0"/>
    <n v="0"/>
    <n v="0"/>
    <b v="0"/>
    <n v="0"/>
    <s v="2021-01-18 09:42:33"/>
    <s v="중랑물재생센터(서울새활용플라자)"/>
    <s v="불일치"/>
    <n v="0"/>
    <n v="9"/>
    <n v="1651.74"/>
    <n v="137.64500000000001"/>
    <n v="137.64500000000001"/>
    <s v="중거리"/>
  </r>
  <r>
    <s v="SPB-53743"/>
    <s v="2021-01-06 13:15:30"/>
    <n v="2021"/>
    <n v="1"/>
    <n v="6"/>
    <x v="0"/>
    <s v="수"/>
    <x v="2"/>
    <s v="오후"/>
    <s v="하계2동 공항버스정류장 옆"/>
    <e v="#VALUE!"/>
    <n v="0"/>
    <b v="0"/>
    <n v="10"/>
    <b v="1"/>
    <n v="0"/>
    <n v="0"/>
    <b v="1"/>
    <n v="0"/>
    <s v="2021-01-06 13:59:37"/>
    <s v="하계2동 공항버스정류장 옆"/>
    <s v="일치"/>
    <n v="0"/>
    <n v="44"/>
    <n v="5843.68"/>
    <n v="486.97333333333336"/>
    <n v="486.97333333333336"/>
    <s v="장거리"/>
  </r>
  <r>
    <s v="SPB-42109"/>
    <s v="2021-01-03 15:09:11"/>
    <n v="2021"/>
    <n v="1"/>
    <n v="3"/>
    <x v="2"/>
    <s v="일"/>
    <x v="14"/>
    <s v="오후"/>
    <s v="종로3가역 2번출구 뒤"/>
    <n v="5"/>
    <n v="5"/>
    <b v="1"/>
    <n v="0"/>
    <b v="0"/>
    <n v="0"/>
    <n v="0"/>
    <b v="1"/>
    <n v="0"/>
    <s v="2021-01-03 15:47:55"/>
    <s v="훈련원공원주차장 앞"/>
    <s v="불일치"/>
    <n v="0"/>
    <n v="38"/>
    <n v="4573.26"/>
    <n v="381.10500000000002"/>
    <n v="381.10500000000002"/>
    <s v="장거리"/>
  </r>
  <r>
    <s v="SPB-50517"/>
    <s v="2021-01-26 08:02:43"/>
    <n v="2021"/>
    <n v="1"/>
    <n v="26"/>
    <x v="4"/>
    <s v="화"/>
    <x v="20"/>
    <s v="오후"/>
    <s v="삼성타운(삼성생명) A동 맞은편"/>
    <e v="#VALUE!"/>
    <n v="0"/>
    <b v="0"/>
    <n v="0"/>
    <b v="0"/>
    <n v="0"/>
    <n v="0"/>
    <b v="0"/>
    <n v="0"/>
    <s v="2021-01-26 08:32:41"/>
    <s v="포스코사거리(기업은행)"/>
    <s v="불일치"/>
    <n v="0"/>
    <n v="29"/>
    <n v="4193.26"/>
    <n v="349.43833333333333"/>
    <n v="349.43833333333333"/>
    <s v="장거리"/>
  </r>
  <r>
    <s v="SPB-37790"/>
    <s v="2021-01-24 20:09:59"/>
    <n v="2021"/>
    <n v="1"/>
    <n v="24"/>
    <x v="2"/>
    <s v="일"/>
    <x v="11"/>
    <s v="밤"/>
    <s v="종로꽃시장 입구 옆"/>
    <e v="#VALUE!"/>
    <n v="0"/>
    <b v="0"/>
    <n v="0"/>
    <b v="0"/>
    <n v="0"/>
    <n v="0"/>
    <b v="0"/>
    <n v="0"/>
    <s v="2021-01-24 20:45:09"/>
    <s v="을지로입구역 4번출구 앞"/>
    <s v="불일치"/>
    <n v="0"/>
    <n v="35"/>
    <n v="1146.19"/>
    <n v="95.515833333333333"/>
    <n v="95.515833333333333"/>
    <s v="중거리"/>
  </r>
  <r>
    <s v="SPB-32442"/>
    <s v="2021-01-03 08:52:09"/>
    <n v="2021"/>
    <n v="1"/>
    <n v="3"/>
    <x v="2"/>
    <s v="일"/>
    <x v="20"/>
    <s v="오후"/>
    <s v="오목교역 3번출구"/>
    <n v="4"/>
    <n v="4"/>
    <b v="1"/>
    <n v="0"/>
    <b v="0"/>
    <n v="0"/>
    <n v="0"/>
    <b v="1"/>
    <n v="0"/>
    <s v="2021-01-03 08:58:49"/>
    <s v="목동운동장"/>
    <s v="불일치"/>
    <n v="0"/>
    <n v="6"/>
    <n v="684"/>
    <n v="57"/>
    <n v="57"/>
    <s v="단거리"/>
  </r>
  <r>
    <s v="SPB-53488"/>
    <s v="2021-01-03 18:10:30"/>
    <n v="2021"/>
    <n v="1"/>
    <n v="3"/>
    <x v="2"/>
    <s v="일"/>
    <x v="4"/>
    <s v="오후"/>
    <s v="강북구청사거리(던킨도너츠 앞)"/>
    <e v="#VALUE!"/>
    <n v="0"/>
    <b v="0"/>
    <n v="0"/>
    <b v="0"/>
    <n v="0"/>
    <n v="0"/>
    <b v="0"/>
    <n v="0"/>
    <s v="2021-01-03 18:29:44"/>
    <s v="보건소사거리(다비치안경창동점)"/>
    <s v="불일치"/>
    <n v="0"/>
    <n v="19"/>
    <n v="0"/>
    <n v="0"/>
    <n v="0"/>
    <s v="단거리"/>
  </r>
  <r>
    <s v="SPB-52897"/>
    <s v="2021-01-02 15:55:46"/>
    <n v="2021"/>
    <n v="1"/>
    <n v="2"/>
    <x v="1"/>
    <s v="토"/>
    <x v="14"/>
    <s v="오후"/>
    <s v="한신16차아파트 119동 앞"/>
    <e v="#VALUE!"/>
    <n v="0"/>
    <b v="0"/>
    <n v="0"/>
    <b v="0"/>
    <n v="0"/>
    <n v="0"/>
    <b v="0"/>
    <n v="0"/>
    <s v="2021-01-02 16:48:29"/>
    <s v="충북 미래관"/>
    <s v="불일치"/>
    <n v="0"/>
    <n v="52"/>
    <n v="0"/>
    <n v="0"/>
    <n v="0"/>
    <s v="단거리"/>
  </r>
  <r>
    <s v="SPB-38754"/>
    <s v="2021-01-07 14:24:11"/>
    <n v="2021"/>
    <n v="1"/>
    <n v="7"/>
    <x v="6"/>
    <s v="목"/>
    <x v="9"/>
    <s v="오후"/>
    <s v="진미파라곤 앞"/>
    <e v="#VALUE!"/>
    <n v="0"/>
    <b v="0"/>
    <n v="0"/>
    <b v="0"/>
    <n v="0"/>
    <n v="0"/>
    <b v="0"/>
    <n v="0"/>
    <s v="2021-01-07 14:53:46"/>
    <s v="IFC몰"/>
    <s v="불일치"/>
    <n v="0"/>
    <n v="29"/>
    <n v="1009.99"/>
    <n v="84.165833333333339"/>
    <n v="84.165833333333339"/>
    <s v="중거리"/>
  </r>
  <r>
    <s v="SPB-37663"/>
    <s v="2021-01-30 15:54:10"/>
    <n v="2021"/>
    <n v="1"/>
    <n v="30"/>
    <x v="1"/>
    <s v="토"/>
    <x v="14"/>
    <s v="오후"/>
    <s v="현대하이페리온"/>
    <e v="#VALUE!"/>
    <n v="0"/>
    <b v="0"/>
    <n v="0"/>
    <b v="0"/>
    <n v="0"/>
    <n v="0"/>
    <b v="0"/>
    <n v="0"/>
    <s v="2021-01-30 16:51:01"/>
    <s v="목동트라팰리스 웨스턴에비뉴"/>
    <s v="불일치"/>
    <n v="0"/>
    <n v="56"/>
    <n v="3275.77"/>
    <n v="272.98083333333335"/>
    <n v="272.98083333333335"/>
    <s v="장거리"/>
  </r>
  <r>
    <s v="SPB-36385"/>
    <s v="2021-01-23 13:43:39"/>
    <n v="2021"/>
    <n v="1"/>
    <n v="23"/>
    <x v="1"/>
    <s v="토"/>
    <x v="2"/>
    <s v="오후"/>
    <s v="산호시티빌 옆"/>
    <e v="#VALUE!"/>
    <n v="0"/>
    <b v="0"/>
    <n v="0"/>
    <b v="0"/>
    <n v="0"/>
    <n v="0"/>
    <b v="0"/>
    <n v="0"/>
    <s v="2021-01-23 13:45:30"/>
    <s v="금천구청앞(M빌딩)"/>
    <s v="불일치"/>
    <n v="0"/>
    <n v="1"/>
    <n v="385.3"/>
    <n v="32.108333333333334"/>
    <n v="32.108333333333334"/>
    <s v="단거리"/>
  </r>
  <r>
    <s v="SPB-42647"/>
    <s v="2021-01-11 18:14:01"/>
    <n v="2021"/>
    <n v="1"/>
    <n v="11"/>
    <x v="5"/>
    <s v="월"/>
    <x v="4"/>
    <s v="오후"/>
    <s v="MCM 본사 직영점 앞"/>
    <e v="#VALUE!"/>
    <n v="0"/>
    <b v="0"/>
    <n v="0"/>
    <b v="0"/>
    <n v="0"/>
    <n v="0"/>
    <b v="0"/>
    <n v="0"/>
    <s v="2021-01-11 18:22:41"/>
    <s v="압구정 한양 3차 아파트"/>
    <s v="불일치"/>
    <n v="0"/>
    <n v="8"/>
    <n v="0"/>
    <n v="0"/>
    <n v="0"/>
    <s v="단거리"/>
  </r>
  <r>
    <s v="SPB-53282"/>
    <s v="2021-01-10 13:37:04"/>
    <n v="2021"/>
    <n v="1"/>
    <n v="10"/>
    <x v="2"/>
    <s v="일"/>
    <x v="2"/>
    <s v="오후"/>
    <s v="문정 법조단지10"/>
    <e v="#VALUE!"/>
    <n v="0"/>
    <b v="0"/>
    <n v="0"/>
    <b v="0"/>
    <n v="0"/>
    <n v="0"/>
    <b v="0"/>
    <n v="0"/>
    <s v="2021-01-10 13:46:07"/>
    <s v="문정 법조단지7"/>
    <s v="불일치"/>
    <n v="0"/>
    <n v="9"/>
    <n v="1067.8800000000001"/>
    <n v="88.990000000000009"/>
    <n v="88.990000000000009"/>
    <s v="중거리"/>
  </r>
  <r>
    <s v="SPB-41569"/>
    <s v="2021-01-15 22:29:05"/>
    <n v="2021"/>
    <n v="1"/>
    <n v="15"/>
    <x v="3"/>
    <s v="금"/>
    <x v="7"/>
    <s v="밤"/>
    <s v="구의삼성쉐르빌 앞"/>
    <e v="#VALUE!"/>
    <n v="0"/>
    <b v="0"/>
    <n v="0"/>
    <b v="0"/>
    <n v="0"/>
    <n v="0"/>
    <b v="0"/>
    <n v="0"/>
    <s v="2021-01-16 00:03:26"/>
    <s v="서빙고동 주민센터 앞"/>
    <s v="불일치"/>
    <n v="0"/>
    <n v="94"/>
    <n v="12781.85"/>
    <n v="1065.1541666666667"/>
    <n v="800"/>
    <s v="장거리"/>
  </r>
  <r>
    <s v="SPB-54165"/>
    <s v="2021-01-13 21:56:20"/>
    <n v="2021"/>
    <n v="1"/>
    <n v="13"/>
    <x v="0"/>
    <s v="수"/>
    <x v="6"/>
    <s v="밤"/>
    <s v="SK 영등포주유소"/>
    <e v="#VALUE!"/>
    <n v="0"/>
    <b v="0"/>
    <n v="0"/>
    <b v="0"/>
    <n v="0"/>
    <n v="0"/>
    <b v="0"/>
    <n v="0"/>
    <s v="2021-01-13 22:07:28"/>
    <s v="신길동 우리은행 옆"/>
    <s v="불일치"/>
    <n v="0"/>
    <n v="11"/>
    <n v="1520"/>
    <n v="126.66666666666667"/>
    <n v="126.66666666666667"/>
    <s v="중거리"/>
  </r>
  <r>
    <s v="SPB-36828"/>
    <s v="2021-01-14 18:57:28"/>
    <n v="2021"/>
    <n v="1"/>
    <n v="14"/>
    <x v="6"/>
    <s v="목"/>
    <x v="4"/>
    <s v="오후"/>
    <s v="광진 캠퍼스시티"/>
    <e v="#VALUE!"/>
    <n v="0"/>
    <b v="0"/>
    <n v="0"/>
    <b v="0"/>
    <n v="0"/>
    <n v="0"/>
    <b v="0"/>
    <n v="0"/>
    <s v="2021-01-14 19:11:10"/>
    <s v="중곡동 파크웨이빌딩"/>
    <s v="불일치"/>
    <n v="0"/>
    <n v="13"/>
    <n v="0"/>
    <n v="0"/>
    <n v="0"/>
    <s v="단거리"/>
  </r>
  <r>
    <s v="SPB-53974"/>
    <s v="2021-01-04 18:49:27"/>
    <n v="2021"/>
    <n v="1"/>
    <n v="4"/>
    <x v="5"/>
    <s v="월"/>
    <x v="4"/>
    <s v="오후"/>
    <s v="성산2교 사거리"/>
    <e v="#VALUE!"/>
    <n v="0"/>
    <b v="0"/>
    <n v="0"/>
    <b v="0"/>
    <n v="0"/>
    <n v="0"/>
    <b v="0"/>
    <n v="0"/>
    <s v="2021-01-04 19:27:53"/>
    <s v="애오개역 4번출구 앞"/>
    <s v="불일치"/>
    <n v="0"/>
    <n v="38"/>
    <n v="0"/>
    <n v="0"/>
    <n v="0"/>
    <s v="단거리"/>
  </r>
  <r>
    <s v="SPB-36589"/>
    <s v="2021-01-14 17:34:08"/>
    <n v="2021"/>
    <n v="1"/>
    <n v="14"/>
    <x v="6"/>
    <s v="목"/>
    <x v="0"/>
    <s v="오후"/>
    <s v="신목동역 2번 출구"/>
    <n v="4"/>
    <n v="4"/>
    <b v="1"/>
    <n v="0"/>
    <b v="0"/>
    <n v="0"/>
    <n v="0"/>
    <b v="1"/>
    <n v="0"/>
    <s v="2021-01-14 17:39:33"/>
    <s v="영도초등학교"/>
    <s v="불일치"/>
    <n v="0"/>
    <n v="5"/>
    <n v="1231.18"/>
    <n v="102.59833333333334"/>
    <n v="102.59833333333334"/>
    <s v="중거리"/>
  </r>
  <r>
    <s v="SPB-43937"/>
    <s v="2021-01-04 17:54:42"/>
    <n v="2021"/>
    <n v="1"/>
    <n v="4"/>
    <x v="5"/>
    <s v="월"/>
    <x v="0"/>
    <s v="오후"/>
    <s v="중랑교사거리"/>
    <e v="#VALUE!"/>
    <n v="0"/>
    <b v="0"/>
    <n v="0"/>
    <b v="0"/>
    <n v="0"/>
    <n v="0"/>
    <b v="0"/>
    <n v="0"/>
    <s v="2021-01-04 18:01:53"/>
    <s v="겸재교 진입부"/>
    <s v="불일치"/>
    <n v="0"/>
    <n v="7"/>
    <n v="1040.3499999999999"/>
    <n v="86.695833333333326"/>
    <n v="86.695833333333326"/>
    <s v="중거리"/>
  </r>
  <r>
    <s v="SPB-34117"/>
    <s v="2021-01-15 02:29:07"/>
    <n v="2021"/>
    <n v="1"/>
    <n v="15"/>
    <x v="3"/>
    <s v="금"/>
    <x v="3"/>
    <s v="오전"/>
    <s v="코오롱디지털타워 3차앞"/>
    <e v="#VALUE!"/>
    <n v="0"/>
    <b v="0"/>
    <n v="0"/>
    <b v="0"/>
    <n v="0"/>
    <n v="0"/>
    <b v="0"/>
    <n v="0"/>
    <s v="2021-01-15 02:42:07"/>
    <s v="성동광진 교육지원청 앞"/>
    <s v="불일치"/>
    <n v="0"/>
    <n v="13"/>
    <n v="3021.55"/>
    <n v="251.79583333333335"/>
    <n v="251.79583333333335"/>
    <s v="장거리"/>
  </r>
  <r>
    <s v="SPB-42914"/>
    <s v="2021-01-23 12:27:44"/>
    <n v="2021"/>
    <n v="1"/>
    <n v="23"/>
    <x v="1"/>
    <s v="토"/>
    <x v="5"/>
    <s v="오후"/>
    <s v="둔촌역 3번 출입구"/>
    <n v="3"/>
    <n v="3"/>
    <b v="1"/>
    <n v="0"/>
    <b v="0"/>
    <n v="0"/>
    <n v="0"/>
    <b v="1"/>
    <n v="0"/>
    <s v="2021-01-23 12:58:11"/>
    <s v="송파 글마루 도서관"/>
    <s v="불일치"/>
    <n v="0"/>
    <n v="30"/>
    <n v="6260.06"/>
    <n v="521.67166666666674"/>
    <n v="521.67166666666674"/>
    <s v="장거리"/>
  </r>
  <r>
    <s v="SPB-38585"/>
    <s v="2021-01-17 11:15:08"/>
    <n v="2021"/>
    <n v="1"/>
    <n v="17"/>
    <x v="2"/>
    <s v="일"/>
    <x v="1"/>
    <s v="오후"/>
    <s v="개화산역 2번 출구"/>
    <n v="4"/>
    <n v="4"/>
    <b v="1"/>
    <n v="0"/>
    <b v="0"/>
    <n v="0"/>
    <n v="0"/>
    <b v="1"/>
    <n v="0"/>
    <s v="2021-01-17 11:55:03"/>
    <s v="엠펠리체 호텔 건너편"/>
    <s v="불일치"/>
    <n v="0"/>
    <n v="39"/>
    <n v="3975.28"/>
    <n v="331.27333333333337"/>
    <n v="331.27333333333337"/>
    <s v="장거리"/>
  </r>
  <r>
    <s v="SPB-52909"/>
    <s v="2021-01-05 12:20:40"/>
    <n v="2021"/>
    <n v="1"/>
    <n v="5"/>
    <x v="4"/>
    <s v="화"/>
    <x v="5"/>
    <s v="오후"/>
    <s v="시범아파트버스정류장 옆"/>
    <e v="#VALUE!"/>
    <n v="0"/>
    <b v="0"/>
    <n v="8"/>
    <b v="1"/>
    <n v="0"/>
    <n v="0"/>
    <b v="1"/>
    <n v="0"/>
    <s v="2021-01-05 12:41:25"/>
    <s v="NH농협은행 앞"/>
    <s v="불일치"/>
    <n v="0"/>
    <n v="20"/>
    <n v="832.26"/>
    <n v="69.355000000000004"/>
    <n v="69.355000000000004"/>
    <s v="단거리"/>
  </r>
  <r>
    <s v="SPB-52754"/>
    <s v="2021-01-12 05:45:22"/>
    <n v="2021"/>
    <n v="1"/>
    <n v="12"/>
    <x v="4"/>
    <s v="화"/>
    <x v="22"/>
    <s v="오전"/>
    <s v="레이클펠리스101동앞"/>
    <e v="#VALUE!"/>
    <n v="0"/>
    <b v="0"/>
    <n v="0"/>
    <b v="0"/>
    <n v="0"/>
    <n v="0"/>
    <b v="0"/>
    <n v="0"/>
    <s v="2021-01-12 05:51:12"/>
    <s v="잠실본동주민센터뒤 잠실근린공원"/>
    <s v="불일치"/>
    <n v="0"/>
    <n v="5"/>
    <n v="854.35"/>
    <n v="71.19583333333334"/>
    <n v="71.19583333333334"/>
    <s v="단거리"/>
  </r>
  <r>
    <s v="SPB-51538"/>
    <s v="2021-01-12 08:23:22"/>
    <n v="2021"/>
    <n v="1"/>
    <n v="12"/>
    <x v="4"/>
    <s v="화"/>
    <x v="20"/>
    <s v="오후"/>
    <s v="양천나눔누리센터"/>
    <e v="#VALUE!"/>
    <n v="0"/>
    <b v="0"/>
    <n v="0"/>
    <b v="0"/>
    <n v="0"/>
    <n v="0"/>
    <b v="0"/>
    <n v="0"/>
    <s v="2021-01-12 08:37:09"/>
    <s v="SBS방송국"/>
    <s v="불일치"/>
    <n v="0"/>
    <n v="13"/>
    <n v="2306.3200000000002"/>
    <n v="192.19333333333336"/>
    <n v="192.19333333333336"/>
    <s v="중거리"/>
  </r>
  <r>
    <s v="SPB-32882"/>
    <s v="2021-01-19 08:26:01"/>
    <n v="2021"/>
    <n v="1"/>
    <n v="19"/>
    <x v="4"/>
    <s v="화"/>
    <x v="20"/>
    <s v="오후"/>
    <s v="낙원상가 옆"/>
    <e v="#VALUE!"/>
    <n v="0"/>
    <b v="0"/>
    <n v="0"/>
    <b v="0"/>
    <n v="0"/>
    <n v="0"/>
    <b v="0"/>
    <n v="0"/>
    <s v="2021-01-19 08:48:32"/>
    <s v="경희궁 자이 2단지"/>
    <s v="불일치"/>
    <n v="0"/>
    <n v="22"/>
    <n v="2689.03"/>
    <n v="224.08583333333334"/>
    <n v="224.08583333333334"/>
    <s v="중거리"/>
  </r>
  <r>
    <s v="SPB-53128"/>
    <s v="2021-01-30 15:21:08"/>
    <n v="2021"/>
    <n v="1"/>
    <n v="30"/>
    <x v="1"/>
    <s v="토"/>
    <x v="14"/>
    <s v="오후"/>
    <s v="장안동삼거리 교통섬"/>
    <e v="#VALUE!"/>
    <n v="0"/>
    <b v="0"/>
    <n v="0"/>
    <b v="0"/>
    <n v="0"/>
    <n v="0"/>
    <b v="0"/>
    <n v="0"/>
    <s v="2021-01-30 15:28:56"/>
    <s v="촬영소 사거리"/>
    <s v="불일치"/>
    <n v="0"/>
    <n v="7"/>
    <n v="1195.95"/>
    <n v="99.662500000000009"/>
    <n v="99.662500000000009"/>
    <s v="중거리"/>
  </r>
  <r>
    <s v="SPB-51478"/>
    <s v="2021-01-11 23:06:11"/>
    <n v="2021"/>
    <n v="1"/>
    <n v="11"/>
    <x v="5"/>
    <s v="월"/>
    <x v="16"/>
    <s v="밤"/>
    <s v="석관초등학교 앞"/>
    <e v="#VALUE!"/>
    <n v="0"/>
    <b v="0"/>
    <n v="0"/>
    <b v="0"/>
    <n v="5"/>
    <n v="0"/>
    <b v="0"/>
    <n v="0"/>
    <s v="2021-01-11 23:11:50"/>
    <s v="상월곡역 3번출구"/>
    <s v="불일치"/>
    <n v="0"/>
    <n v="5"/>
    <n v="208.33"/>
    <n v="17.360833333333336"/>
    <n v="17.360833333333336"/>
    <s v="단거리"/>
  </r>
  <r>
    <s v="SPB-33337"/>
    <s v="2021-01-26 20:45:40"/>
    <n v="2021"/>
    <n v="1"/>
    <n v="26"/>
    <x v="4"/>
    <s v="화"/>
    <x v="11"/>
    <s v="밤"/>
    <s v="대방역6번출구"/>
    <n v="3"/>
    <n v="3"/>
    <b v="1"/>
    <n v="0"/>
    <b v="0"/>
    <n v="0"/>
    <n v="0"/>
    <b v="1"/>
    <n v="0"/>
    <s v="2021-01-26 21:01:33"/>
    <s v="샛강역 1번출구 앞"/>
    <s v="불일치"/>
    <n v="0"/>
    <n v="15"/>
    <n v="962.5"/>
    <n v="80.208333333333329"/>
    <n v="80.208333333333329"/>
    <s v="단거리"/>
  </r>
  <r>
    <s v="SPB-41860"/>
    <s v="2021-01-13 21:23:44"/>
    <n v="2021"/>
    <n v="1"/>
    <n v="13"/>
    <x v="0"/>
    <s v="수"/>
    <x v="6"/>
    <s v="밤"/>
    <s v="성원2차 아파트"/>
    <e v="#VALUE!"/>
    <n v="0"/>
    <b v="0"/>
    <n v="0"/>
    <b v="0"/>
    <n v="0"/>
    <n v="0"/>
    <b v="0"/>
    <n v="0"/>
    <s v="2021-01-13 21:32:32"/>
    <s v="목동2단지 상가"/>
    <s v="불일치"/>
    <n v="0"/>
    <n v="8"/>
    <n v="1428.54"/>
    <n v="119.045"/>
    <n v="119.045"/>
    <s v="중거리"/>
  </r>
  <r>
    <s v="SPB-52337"/>
    <s v="2021-01-21 12:13:10"/>
    <n v="2021"/>
    <n v="1"/>
    <n v="21"/>
    <x v="6"/>
    <s v="목"/>
    <x v="5"/>
    <s v="오후"/>
    <s v="압구정역 2번 출구 옆"/>
    <n v="4"/>
    <n v="4"/>
    <b v="1"/>
    <n v="0"/>
    <b v="0"/>
    <n v="0"/>
    <n v="0"/>
    <b v="1"/>
    <n v="0"/>
    <s v="2021-01-21 12:20:23"/>
    <s v="MCM 본사 직영점 앞"/>
    <s v="불일치"/>
    <n v="0"/>
    <n v="7"/>
    <n v="864.38"/>
    <n v="72.031666666666666"/>
    <n v="72.031666666666666"/>
    <s v="단거리"/>
  </r>
  <r>
    <s v="SPB-34131"/>
    <s v="2021-01-28 23:10:08"/>
    <n v="2021"/>
    <n v="1"/>
    <n v="28"/>
    <x v="6"/>
    <s v="목"/>
    <x v="16"/>
    <s v="밤"/>
    <s v="목4동주민센터 옆"/>
    <e v="#VALUE!"/>
    <n v="0"/>
    <b v="0"/>
    <n v="0"/>
    <b v="0"/>
    <n v="0"/>
    <n v="0"/>
    <b v="0"/>
    <n v="0"/>
    <s v="2021-01-28 23:34:23"/>
    <s v="목4동주민센터 옆"/>
    <s v="일치"/>
    <n v="0"/>
    <n v="24"/>
    <n v="1822.91"/>
    <n v="151.90916666666666"/>
    <n v="151.90916666666666"/>
    <s v="중거리"/>
  </r>
  <r>
    <s v="SPB-52857"/>
    <s v="2021-01-05 21:37:35"/>
    <n v="2021"/>
    <n v="1"/>
    <n v="5"/>
    <x v="4"/>
    <s v="화"/>
    <x v="6"/>
    <s v="밤"/>
    <s v="풍납동 아이파크 107동 앞"/>
    <e v="#VALUE!"/>
    <n v="0"/>
    <b v="0"/>
    <n v="0"/>
    <b v="0"/>
    <n v="0"/>
    <n v="0"/>
    <b v="0"/>
    <n v="0"/>
    <s v="2021-01-05 22:21:45"/>
    <s v="풍납동 아이파크 107동 앞"/>
    <s v="일치"/>
    <n v="0"/>
    <n v="44"/>
    <n v="4977.68"/>
    <n v="414.80666666666667"/>
    <n v="414.80666666666667"/>
    <s v="장거리"/>
  </r>
  <r>
    <s v="SPB-52602"/>
    <s v="2021-01-29 18:11:54"/>
    <n v="2021"/>
    <n v="1"/>
    <n v="29"/>
    <x v="3"/>
    <s v="금"/>
    <x v="4"/>
    <s v="오후"/>
    <s v="세븐일레븐 수유장미원점 앞"/>
    <e v="#VALUE!"/>
    <n v="0"/>
    <b v="0"/>
    <n v="0"/>
    <b v="0"/>
    <n v="0"/>
    <n v="0"/>
    <b v="0"/>
    <n v="0"/>
    <s v="2021-01-29 18:49:27"/>
    <s v="세븐일레븐 수유장미원점 앞"/>
    <s v="일치"/>
    <n v="0"/>
    <n v="37"/>
    <n v="3281.58"/>
    <n v="273.46499999999997"/>
    <n v="273.46499999999997"/>
    <s v="장거리"/>
  </r>
  <r>
    <s v="SPB-51414"/>
    <s v="2021-01-21 13:38:38"/>
    <n v="2021"/>
    <n v="1"/>
    <n v="21"/>
    <x v="6"/>
    <s v="목"/>
    <x v="2"/>
    <s v="오후"/>
    <s v="동일로 지하차도"/>
    <e v="#VALUE!"/>
    <n v="0"/>
    <b v="0"/>
    <n v="0"/>
    <b v="0"/>
    <n v="0"/>
    <n v="0"/>
    <b v="0"/>
    <n v="0"/>
    <s v="2021-01-21 13:49:53"/>
    <s v="동일로 지하차도"/>
    <s v="일치"/>
    <n v="0"/>
    <n v="11"/>
    <n v="889.84"/>
    <n v="74.153333333333336"/>
    <n v="74.153333333333336"/>
    <s v="단거리"/>
  </r>
  <r>
    <s v="SPB-53901"/>
    <s v="2021-01-29 16:58:42"/>
    <n v="2021"/>
    <n v="1"/>
    <n v="29"/>
    <x v="3"/>
    <s v="금"/>
    <x v="8"/>
    <s v="오후"/>
    <s v="건대입구역 5번출구 뒤"/>
    <n v="5"/>
    <n v="5"/>
    <b v="1"/>
    <n v="0"/>
    <b v="0"/>
    <n v="0"/>
    <n v="0"/>
    <b v="1"/>
    <n v="0"/>
    <s v="2021-01-29 18:02:51"/>
    <s v="자양나들목"/>
    <s v="불일치"/>
    <n v="0"/>
    <n v="64"/>
    <n v="5658.68"/>
    <n v="471.55666666666667"/>
    <n v="471.55666666666667"/>
    <s v="장거리"/>
  </r>
  <r>
    <s v="SPB-50120"/>
    <s v="2021-01-22 11:30:12"/>
    <n v="2021"/>
    <n v="1"/>
    <n v="22"/>
    <x v="3"/>
    <s v="금"/>
    <x v="1"/>
    <s v="오후"/>
    <s v="서울지방고용노동청 앞"/>
    <e v="#VALUE!"/>
    <n v="0"/>
    <b v="0"/>
    <n v="0"/>
    <b v="0"/>
    <n v="0"/>
    <n v="0"/>
    <b v="0"/>
    <n v="0"/>
    <s v="2021-01-22 11:44:19"/>
    <s v="을지로4가역 9번출구"/>
    <s v="불일치"/>
    <n v="0"/>
    <n v="14"/>
    <n v="1310.72"/>
    <n v="109.22666666666667"/>
    <n v="109.22666666666667"/>
    <s v="중거리"/>
  </r>
  <r>
    <s v="SPB-53231"/>
    <s v="2021-01-05 10:10:37"/>
    <n v="2021"/>
    <n v="1"/>
    <n v="5"/>
    <x v="4"/>
    <s v="화"/>
    <x v="19"/>
    <s v="오후"/>
    <s v="사당동 아르테스 웨딩앞"/>
    <e v="#VALUE!"/>
    <n v="0"/>
    <b v="0"/>
    <n v="0"/>
    <b v="0"/>
    <n v="0"/>
    <n v="0"/>
    <b v="0"/>
    <n v="0"/>
    <s v="2021-01-05 10:15:00"/>
    <s v="이수역 11번출구쪽"/>
    <s v="불일치"/>
    <n v="0"/>
    <n v="4"/>
    <n v="333.59"/>
    <n v="27.799166666666665"/>
    <n v="27.799166666666665"/>
    <s v="단거리"/>
  </r>
  <r>
    <s v="SPB-32975"/>
    <s v="2021-01-28 21:36:44"/>
    <n v="2021"/>
    <n v="1"/>
    <n v="28"/>
    <x v="6"/>
    <s v="목"/>
    <x v="6"/>
    <s v="밤"/>
    <s v="가양역 8번출구"/>
    <n v="3"/>
    <n v="3"/>
    <b v="1"/>
    <n v="0"/>
    <b v="0"/>
    <n v="0"/>
    <n v="0"/>
    <b v="1"/>
    <n v="0"/>
    <s v="2021-01-28 21:41:53"/>
    <s v="강서구청사거리(SH타워)"/>
    <s v="불일치"/>
    <n v="0"/>
    <n v="5"/>
    <n v="478.44"/>
    <n v="39.869999999999997"/>
    <n v="39.869999999999997"/>
    <s v="단거리"/>
  </r>
  <r>
    <s v="SPB-32389"/>
    <s v="2021-01-30 15:41:04"/>
    <n v="2021"/>
    <n v="1"/>
    <n v="30"/>
    <x v="1"/>
    <s v="토"/>
    <x v="14"/>
    <s v="오후"/>
    <s v="합정역 1번출구 앞"/>
    <n v="3"/>
    <n v="3"/>
    <b v="1"/>
    <n v="0"/>
    <b v="0"/>
    <n v="0"/>
    <n v="0"/>
    <b v="1"/>
    <n v="0"/>
    <s v="2021-01-30 15:46:09"/>
    <s v="서교동사거리(신)"/>
    <s v="불일치"/>
    <n v="0"/>
    <n v="5"/>
    <n v="752.84"/>
    <n v="62.736666666666672"/>
    <n v="62.736666666666672"/>
    <s v="단거리"/>
  </r>
  <r>
    <s v="SPB-40899"/>
    <s v="2021-01-01 15:06:26"/>
    <n v="2021"/>
    <n v="1"/>
    <n v="1"/>
    <x v="3"/>
    <s v="금"/>
    <x v="14"/>
    <s v="오후"/>
    <s v="광진구청 앞"/>
    <e v="#VALUE!"/>
    <n v="0"/>
    <b v="0"/>
    <n v="0"/>
    <b v="0"/>
    <n v="0"/>
    <n v="0"/>
    <b v="0"/>
    <n v="0"/>
    <s v="2021-01-01 15:31:37"/>
    <s v="잠실나들목"/>
    <s v="불일치"/>
    <n v="0"/>
    <n v="25"/>
    <n v="3214.68"/>
    <n v="267.89"/>
    <n v="267.89"/>
    <s v="장거리"/>
  </r>
  <r>
    <s v="SPB-52615"/>
    <s v="2021-01-30 11:43:01"/>
    <n v="2021"/>
    <n v="1"/>
    <n v="30"/>
    <x v="1"/>
    <s v="토"/>
    <x v="1"/>
    <s v="오후"/>
    <s v="신림동걷고싶은문화의거리입구"/>
    <e v="#VALUE!"/>
    <n v="0"/>
    <b v="0"/>
    <n v="0"/>
    <b v="0"/>
    <n v="0"/>
    <n v="0"/>
    <b v="0"/>
    <n v="0"/>
    <s v="2021-01-30 12:07:38"/>
    <s v="봉림교 교통섬"/>
    <s v="불일치"/>
    <n v="0"/>
    <n v="24"/>
    <n v="2210.5"/>
    <n v="184.20833333333334"/>
    <n v="184.20833333333334"/>
    <s v="중거리"/>
  </r>
  <r>
    <s v="SPB-30276"/>
    <s v="2021-01-16 19:36:29"/>
    <n v="2021"/>
    <n v="1"/>
    <n v="16"/>
    <x v="1"/>
    <s v="토"/>
    <x v="10"/>
    <s v="밤"/>
    <s v="월계중학교"/>
    <e v="#VALUE!"/>
    <n v="0"/>
    <b v="0"/>
    <n v="0"/>
    <b v="0"/>
    <n v="4"/>
    <n v="0"/>
    <b v="0"/>
    <n v="0"/>
    <s v="2021-01-16 20:19:08"/>
    <s v="월계중학교"/>
    <s v="일치"/>
    <n v="0"/>
    <n v="42"/>
    <n v="6385.57"/>
    <n v="532.13083333333327"/>
    <n v="532.13083333333327"/>
    <s v="장거리"/>
  </r>
  <r>
    <s v="SPB-34421"/>
    <s v="2021-01-13 15:46:36"/>
    <n v="2021"/>
    <n v="1"/>
    <n v="13"/>
    <x v="0"/>
    <s v="수"/>
    <x v="14"/>
    <s v="오후"/>
    <s v="래미안 솔베뉴(고덕로)"/>
    <e v="#VALUE!"/>
    <n v="0"/>
    <b v="0"/>
    <n v="0"/>
    <b v="0"/>
    <n v="0"/>
    <n v="0"/>
    <b v="0"/>
    <n v="0"/>
    <s v="2021-01-13 16:20:25"/>
    <s v="올림픽공원역 3번출구"/>
    <s v="불일치"/>
    <n v="0"/>
    <n v="33"/>
    <n v="5214.03"/>
    <n v="434.5025"/>
    <n v="434.5025"/>
    <s v="장거리"/>
  </r>
  <r>
    <s v="SPB-31442"/>
    <s v="2021-01-03 14:45:28"/>
    <n v="2021"/>
    <n v="1"/>
    <n v="3"/>
    <x v="2"/>
    <s v="일"/>
    <x v="9"/>
    <s v="오후"/>
    <s v="서울대입구역 1번출구"/>
    <n v="6"/>
    <n v="6"/>
    <b v="1"/>
    <n v="0"/>
    <b v="0"/>
    <n v="0"/>
    <n v="0"/>
    <b v="1"/>
    <n v="0"/>
    <s v="2021-01-03 14:57:15"/>
    <s v="서울대입구역 1번출구"/>
    <s v="일치"/>
    <n v="0"/>
    <n v="11"/>
    <n v="832.63"/>
    <n v="69.385833333333338"/>
    <n v="69.385833333333338"/>
    <s v="단거리"/>
  </r>
  <r>
    <s v="SPB-52014"/>
    <s v="2021-01-23 13:24:47"/>
    <n v="2021"/>
    <n v="1"/>
    <n v="23"/>
    <x v="1"/>
    <s v="토"/>
    <x v="2"/>
    <s v="오후"/>
    <s v="양천 해누리타운"/>
    <e v="#VALUE!"/>
    <n v="0"/>
    <b v="0"/>
    <n v="0"/>
    <b v="0"/>
    <n v="0"/>
    <n v="0"/>
    <b v="0"/>
    <n v="0"/>
    <s v="2021-01-23 13:30:42"/>
    <s v="양천아파트 입구"/>
    <s v="불일치"/>
    <n v="0"/>
    <n v="5"/>
    <n v="1136.56"/>
    <n v="94.713333333333324"/>
    <n v="94.713333333333324"/>
    <s v="중거리"/>
  </r>
  <r>
    <s v="SPB-35803"/>
    <s v="2021-01-20 22:11:54"/>
    <n v="2021"/>
    <n v="1"/>
    <n v="20"/>
    <x v="0"/>
    <s v="수"/>
    <x v="7"/>
    <s v="밤"/>
    <s v="백병원 사거리 농협은행 앞"/>
    <e v="#VALUE!"/>
    <n v="0"/>
    <b v="0"/>
    <n v="0"/>
    <b v="0"/>
    <n v="0"/>
    <n v="0"/>
    <b v="0"/>
    <n v="0"/>
    <s v="2021-01-20 22:49:34"/>
    <s v="반석교회(쌍문동)"/>
    <s v="불일치"/>
    <n v="0"/>
    <n v="37"/>
    <n v="3680.79"/>
    <n v="306.73250000000002"/>
    <n v="306.73250000000002"/>
    <s v="장거리"/>
  </r>
  <r>
    <s v="SPB-31728"/>
    <s v="2021-01-11 19:14:05"/>
    <n v="2021"/>
    <n v="1"/>
    <n v="11"/>
    <x v="5"/>
    <s v="월"/>
    <x v="10"/>
    <s v="밤"/>
    <s v="상아빌딩(우림시장 교차로)"/>
    <e v="#VALUE!"/>
    <n v="0"/>
    <b v="0"/>
    <n v="0"/>
    <b v="0"/>
    <n v="0"/>
    <n v="0"/>
    <b v="0"/>
    <n v="0"/>
    <s v="2021-01-11 19:24:05"/>
    <s v="코스트코 상봉점"/>
    <s v="불일치"/>
    <n v="0"/>
    <n v="10"/>
    <n v="1221.69"/>
    <n v="101.8075"/>
    <n v="101.8075"/>
    <s v="중거리"/>
  </r>
  <r>
    <s v="SPB-54039"/>
    <s v="2021-01-22 17:46:07"/>
    <n v="2021"/>
    <n v="1"/>
    <n v="22"/>
    <x v="3"/>
    <s v="금"/>
    <x v="0"/>
    <s v="오후"/>
    <s v="삼성역 3번 출구"/>
    <n v="3"/>
    <n v="3"/>
    <b v="1"/>
    <n v="0"/>
    <b v="0"/>
    <n v="0"/>
    <n v="0"/>
    <b v="1"/>
    <n v="0"/>
    <s v="2021-01-22 18:49:56"/>
    <s v="송이공원"/>
    <s v="불일치"/>
    <n v="0"/>
    <n v="63"/>
    <n v="7224.14"/>
    <n v="602.01166666666666"/>
    <n v="602.01166666666666"/>
    <s v="장거리"/>
  </r>
  <r>
    <s v="SPB-32314"/>
    <s v="2021-01-25 00:55:13"/>
    <n v="2021"/>
    <n v="1"/>
    <n v="25"/>
    <x v="5"/>
    <s v="월"/>
    <x v="12"/>
    <s v="오전"/>
    <s v="약수역 10번출구 앞"/>
    <n v="3"/>
    <n v="3"/>
    <b v="1"/>
    <n v="0"/>
    <b v="0"/>
    <n v="0"/>
    <n v="0"/>
    <b v="1"/>
    <n v="0"/>
    <s v="2021-01-25 01:16:32"/>
    <s v="안암로터리 버스정류장 앞"/>
    <s v="불일치"/>
    <n v="0"/>
    <n v="21"/>
    <n v="4012.37"/>
    <n v="334.36416666666668"/>
    <n v="334.36416666666668"/>
    <s v="장거리"/>
  </r>
  <r>
    <s v="SPB-43790"/>
    <s v="2021-01-27 18:37:20"/>
    <n v="2021"/>
    <n v="1"/>
    <n v="27"/>
    <x v="0"/>
    <s v="수"/>
    <x v="4"/>
    <s v="오후"/>
    <s v="삼각지역 3번출구"/>
    <n v="4"/>
    <n v="4"/>
    <b v="1"/>
    <n v="0"/>
    <b v="0"/>
    <n v="0"/>
    <n v="0"/>
    <b v="1"/>
    <n v="0"/>
    <s v="2021-01-27 18:41:20"/>
    <s v="국방부민원실옆"/>
    <s v="불일치"/>
    <n v="0"/>
    <n v="4"/>
    <n v="602.09"/>
    <n v="50.174166666666672"/>
    <n v="50.174166666666672"/>
    <s v="단거리"/>
  </r>
  <r>
    <s v="SPB-50509"/>
    <s v="2021-01-22 23:23:02"/>
    <n v="2021"/>
    <n v="1"/>
    <n v="22"/>
    <x v="3"/>
    <s v="금"/>
    <x v="16"/>
    <s v="밤"/>
    <s v="청계한신휴플러스앞 삼거리"/>
    <e v="#VALUE!"/>
    <n v="0"/>
    <b v="0"/>
    <n v="0"/>
    <b v="0"/>
    <n v="0"/>
    <n v="0"/>
    <b v="0"/>
    <n v="0"/>
    <s v="2021-01-22 23:25:34"/>
    <s v="신답역 사거리"/>
    <s v="불일치"/>
    <n v="0"/>
    <n v="2"/>
    <n v="239.22"/>
    <n v="19.934999999999999"/>
    <n v="19.934999999999999"/>
    <s v="단거리"/>
  </r>
  <r>
    <s v="SPB-34215"/>
    <s v="2021-01-27 07:23:48"/>
    <n v="2021"/>
    <n v="1"/>
    <n v="27"/>
    <x v="0"/>
    <s v="수"/>
    <x v="15"/>
    <s v="오전"/>
    <s v="답십리초등학교 앞(현대시장 옆)"/>
    <e v="#VALUE!"/>
    <n v="0"/>
    <b v="0"/>
    <n v="0"/>
    <b v="0"/>
    <n v="6"/>
    <n v="0"/>
    <b v="0"/>
    <n v="0"/>
    <s v="2021-01-27 07:47:49"/>
    <s v="삼익한의원"/>
    <s v="불일치"/>
    <n v="0"/>
    <n v="24"/>
    <n v="5092.8900000000003"/>
    <n v="424.40750000000003"/>
    <n v="424.40750000000003"/>
    <s v="장거리"/>
  </r>
  <r>
    <s v="SPB-51921"/>
    <s v="2021-01-29 08:26:02"/>
    <n v="2021"/>
    <n v="1"/>
    <n v="29"/>
    <x v="3"/>
    <s v="금"/>
    <x v="20"/>
    <s v="오후"/>
    <s v="여의도초교 앞"/>
    <e v="#VALUE!"/>
    <n v="0"/>
    <b v="0"/>
    <n v="0"/>
    <b v="0"/>
    <n v="0"/>
    <n v="0"/>
    <b v="0"/>
    <n v="0"/>
    <s v="2021-01-29 08:36:34"/>
    <s v="산업은행 앞"/>
    <s v="불일치"/>
    <n v="0"/>
    <n v="10"/>
    <n v="1994.07"/>
    <n v="166.17249999999999"/>
    <n v="166.17249999999999"/>
    <s v="중거리"/>
  </r>
  <r>
    <s v="SPB-34032"/>
    <s v="2021-01-01 17:29:23"/>
    <n v="2021"/>
    <n v="1"/>
    <n v="1"/>
    <x v="3"/>
    <s v="금"/>
    <x v="0"/>
    <s v="오후"/>
    <s v="현대6차아파트 101동 옆"/>
    <e v="#VALUE!"/>
    <n v="0"/>
    <b v="0"/>
    <n v="0"/>
    <b v="0"/>
    <n v="0"/>
    <n v="0"/>
    <b v="0"/>
    <n v="0"/>
    <s v="2021-01-01 17:47:56"/>
    <s v="오류동역 맞은편"/>
    <s v="불일치"/>
    <n v="0"/>
    <n v="18"/>
    <n v="2757.18"/>
    <n v="229.76499999999999"/>
    <n v="229.76499999999999"/>
    <s v="중거리"/>
  </r>
  <r>
    <s v="SPB-34123"/>
    <s v="2021-01-14 15:02:45"/>
    <n v="2021"/>
    <n v="1"/>
    <n v="14"/>
    <x v="6"/>
    <s v="목"/>
    <x v="14"/>
    <s v="오후"/>
    <s v="SK telecom(수유직영점) 앞"/>
    <e v="#VALUE!"/>
    <n v="0"/>
    <b v="0"/>
    <n v="0"/>
    <b v="0"/>
    <n v="0"/>
    <n v="0"/>
    <b v="0"/>
    <n v="0"/>
    <s v="2021-01-14 15:13:04"/>
    <s v="솔밭공원역 1번출구 앞"/>
    <s v="불일치"/>
    <n v="0"/>
    <n v="10"/>
    <n v="1507.34"/>
    <n v="125.61166666666666"/>
    <n v="125.61166666666666"/>
    <s v="중거리"/>
  </r>
  <r>
    <s v="SPB-30509"/>
    <s v="2021-01-03 10:49:59"/>
    <n v="2021"/>
    <n v="1"/>
    <n v="3"/>
    <x v="2"/>
    <s v="일"/>
    <x v="19"/>
    <s v="오후"/>
    <s v="희훈타워빌 앞"/>
    <e v="#VALUE!"/>
    <n v="0"/>
    <b v="0"/>
    <n v="0"/>
    <b v="0"/>
    <n v="0"/>
    <n v="0"/>
    <b v="0"/>
    <n v="0"/>
    <s v="2021-01-03 11:27:44"/>
    <s v="희훈타워빌 앞"/>
    <s v="일치"/>
    <n v="0"/>
    <n v="37"/>
    <n v="2586.5300000000002"/>
    <n v="215.54416666666668"/>
    <n v="215.54416666666668"/>
    <s v="중거리"/>
  </r>
  <r>
    <s v="SPB-51967"/>
    <s v="2021-01-19 08:44:39"/>
    <n v="2021"/>
    <n v="1"/>
    <n v="19"/>
    <x v="4"/>
    <s v="화"/>
    <x v="20"/>
    <s v="오후"/>
    <s v="쌍용플레티넘오피스텔"/>
    <e v="#VALUE!"/>
    <n v="0"/>
    <b v="0"/>
    <n v="0"/>
    <b v="0"/>
    <n v="0"/>
    <n v="0"/>
    <b v="0"/>
    <n v="0"/>
    <s v="2021-01-19 09:07:39"/>
    <s v="샛강역 1번출구 앞"/>
    <s v="불일치"/>
    <n v="0"/>
    <n v="23"/>
    <n v="3202.39"/>
    <n v="266.86583333333334"/>
    <n v="266.86583333333334"/>
    <s v="장거리"/>
  </r>
  <r>
    <s v="SPB-32936"/>
    <s v="2021-01-24 13:52:23"/>
    <n v="2021"/>
    <n v="1"/>
    <n v="24"/>
    <x v="2"/>
    <s v="일"/>
    <x v="2"/>
    <s v="오후"/>
    <s v="연희 브라운스톤 아파트 앞"/>
    <e v="#VALUE!"/>
    <n v="0"/>
    <b v="0"/>
    <n v="0"/>
    <b v="0"/>
    <n v="0"/>
    <n v="0"/>
    <b v="0"/>
    <n v="0"/>
    <s v="2021-01-24 14:11:42"/>
    <s v="연희 브라운스톤 아파트 앞"/>
    <s v="일치"/>
    <n v="0"/>
    <n v="19"/>
    <n v="1196.71"/>
    <n v="99.725833333333341"/>
    <n v="99.725833333333341"/>
    <s v="중거리"/>
  </r>
  <r>
    <s v="SPB-52281"/>
    <s v="2021-01-21 08:03:24"/>
    <n v="2021"/>
    <n v="1"/>
    <n v="21"/>
    <x v="6"/>
    <s v="목"/>
    <x v="20"/>
    <s v="오후"/>
    <s v="화양 APT(횡단보도 옆)"/>
    <e v="#VALUE!"/>
    <n v="0"/>
    <b v="0"/>
    <n v="0"/>
    <b v="0"/>
    <n v="0"/>
    <n v="0"/>
    <b v="0"/>
    <n v="0"/>
    <s v="2021-01-21 08:07:57"/>
    <s v="성수역 2번출구 앞"/>
    <s v="불일치"/>
    <n v="0"/>
    <n v="4"/>
    <n v="798.68"/>
    <n v="66.556666666666658"/>
    <n v="66.556666666666658"/>
    <s v="단거리"/>
  </r>
  <r>
    <s v="SPB-51490"/>
    <s v="2021-01-25 18:16:05"/>
    <n v="2021"/>
    <n v="1"/>
    <n v="25"/>
    <x v="5"/>
    <s v="월"/>
    <x v="4"/>
    <s v="오후"/>
    <s v="롯데캐슬 앞"/>
    <e v="#VALUE!"/>
    <n v="0"/>
    <b v="0"/>
    <n v="0"/>
    <b v="0"/>
    <n v="0"/>
    <n v="0"/>
    <b v="0"/>
    <n v="0"/>
    <s v="2021-01-25 18:20:31"/>
    <s v="여의도초교 앞"/>
    <s v="불일치"/>
    <n v="0"/>
    <n v="4"/>
    <n v="603.54999999999995"/>
    <n v="50.295833333333327"/>
    <n v="50.295833333333327"/>
    <s v="단거리"/>
  </r>
  <r>
    <s v="SPB-39222"/>
    <s v="2021-01-14 17:30:31"/>
    <n v="2021"/>
    <n v="1"/>
    <n v="14"/>
    <x v="6"/>
    <s v="목"/>
    <x v="0"/>
    <s v="오후"/>
    <s v="코오롱One&amp;Only타워"/>
    <e v="#VALUE!"/>
    <n v="0"/>
    <b v="0"/>
    <n v="0"/>
    <b v="0"/>
    <n v="0"/>
    <n v="0"/>
    <b v="0"/>
    <n v="0"/>
    <s v="2021-01-14 17:35:06"/>
    <s v="마곡나루역 3번 출구"/>
    <s v="불일치"/>
    <n v="0"/>
    <n v="4"/>
    <n v="751.24"/>
    <n v="62.603333333333332"/>
    <n v="62.603333333333332"/>
    <s v="단거리"/>
  </r>
  <r>
    <s v="SPB-33022"/>
    <s v="2021-01-24 18:32:59"/>
    <n v="2021"/>
    <n v="1"/>
    <n v="24"/>
    <x v="2"/>
    <s v="일"/>
    <x v="4"/>
    <s v="오후"/>
    <s v="연희교차로 인근"/>
    <e v="#VALUE!"/>
    <n v="0"/>
    <b v="0"/>
    <n v="0"/>
    <b v="0"/>
    <n v="0"/>
    <n v="0"/>
    <b v="0"/>
    <n v="0"/>
    <s v="2021-01-24 18:45:30"/>
    <s v="중앙근린공원"/>
    <s v="불일치"/>
    <n v="0"/>
    <n v="12"/>
    <n v="2241.62"/>
    <n v="186.80166666666665"/>
    <n v="186.80166666666665"/>
    <s v="중거리"/>
  </r>
  <r>
    <s v="SPB-52687"/>
    <s v="2021-01-25 08:39:57"/>
    <n v="2021"/>
    <n v="1"/>
    <n v="25"/>
    <x v="5"/>
    <s v="월"/>
    <x v="20"/>
    <s v="오후"/>
    <s v="신대방삼거리역 3번출구쪽"/>
    <n v="7"/>
    <n v="7"/>
    <b v="1"/>
    <n v="0"/>
    <b v="0"/>
    <n v="0"/>
    <n v="0"/>
    <b v="1"/>
    <n v="0"/>
    <s v="2021-01-25 09:01:29"/>
    <s v="구로디지털단지역 앞"/>
    <s v="불일치"/>
    <n v="0"/>
    <n v="21"/>
    <n v="3239.57"/>
    <n v="269.9641666666667"/>
    <n v="269.9641666666667"/>
    <s v="장거리"/>
  </r>
  <r>
    <s v="SPB-31618"/>
    <s v="2021-01-10 09:05:23"/>
    <n v="2021"/>
    <n v="1"/>
    <n v="10"/>
    <x v="2"/>
    <s v="일"/>
    <x v="13"/>
    <s v="오후"/>
    <s v="증산2교"/>
    <e v="#VALUE!"/>
    <n v="0"/>
    <b v="0"/>
    <n v="0"/>
    <b v="0"/>
    <n v="0"/>
    <n v="0"/>
    <b v="0"/>
    <n v="0"/>
    <s v="2021-01-10 09:16:01"/>
    <s v="홈플러스 앞"/>
    <s v="불일치"/>
    <n v="0"/>
    <n v="10"/>
    <n v="2235.92"/>
    <n v="186.32666666666668"/>
    <n v="186.32666666666668"/>
    <s v="중거리"/>
  </r>
  <r>
    <s v="SPB-34140"/>
    <s v="2021-01-27 21:10:02"/>
    <n v="2021"/>
    <n v="1"/>
    <n v="27"/>
    <x v="0"/>
    <s v="수"/>
    <x v="6"/>
    <s v="밤"/>
    <s v="동일로 지하차도"/>
    <e v="#VALUE!"/>
    <n v="0"/>
    <b v="0"/>
    <n v="0"/>
    <b v="0"/>
    <n v="0"/>
    <n v="0"/>
    <b v="0"/>
    <n v="0"/>
    <s v="2021-01-27 21:19:41"/>
    <s v="외국어대 정문 앞"/>
    <s v="불일치"/>
    <n v="0"/>
    <n v="9"/>
    <n v="1901.8"/>
    <n v="158.48333333333332"/>
    <n v="158.48333333333332"/>
    <s v="중거리"/>
  </r>
  <r>
    <s v="SPB-51011"/>
    <s v="2021-01-20 14:30:43"/>
    <n v="2021"/>
    <n v="1"/>
    <n v="20"/>
    <x v="0"/>
    <s v="수"/>
    <x v="9"/>
    <s v="오후"/>
    <s v="앙카라공원 앞"/>
    <e v="#VALUE!"/>
    <n v="0"/>
    <b v="0"/>
    <n v="0"/>
    <b v="0"/>
    <n v="0"/>
    <n v="4"/>
    <b v="0"/>
    <n v="0"/>
    <s v="2021-01-20 14:56:39"/>
    <s v="노량진역 2번 출구 앞"/>
    <s v="불일치"/>
    <n v="0"/>
    <n v="25"/>
    <n v="4346.75"/>
    <n v="362.22916666666669"/>
    <n v="362.22916666666669"/>
    <s v="장거리"/>
  </r>
  <r>
    <s v="SPB-51656"/>
    <s v="2021-01-03 11:52:03"/>
    <n v="2021"/>
    <n v="1"/>
    <n v="3"/>
    <x v="2"/>
    <s v="일"/>
    <x v="1"/>
    <s v="오후"/>
    <s v="상봉역 3번출구"/>
    <n v="3"/>
    <n v="3"/>
    <b v="1"/>
    <n v="0"/>
    <b v="0"/>
    <n v="0"/>
    <n v="0"/>
    <b v="1"/>
    <n v="0"/>
    <s v="2021-01-03 11:54:41"/>
    <s v="코스트코 상봉점"/>
    <s v="불일치"/>
    <n v="0"/>
    <n v="2"/>
    <n v="0"/>
    <n v="0"/>
    <n v="0"/>
    <s v="단거리"/>
  </r>
  <r>
    <s v="SPB-50237"/>
    <s v="2021-01-06 17:21:48"/>
    <n v="2021"/>
    <n v="1"/>
    <n v="6"/>
    <x v="0"/>
    <s v="수"/>
    <x v="0"/>
    <s v="오후"/>
    <s v="풍납사거리(강동)"/>
    <e v="#VALUE!"/>
    <n v="0"/>
    <b v="0"/>
    <n v="0"/>
    <b v="0"/>
    <n v="0"/>
    <n v="0"/>
    <b v="0"/>
    <n v="0"/>
    <s v="2021-01-06 17:38:46"/>
    <s v="오금동 송파 참병원"/>
    <s v="불일치"/>
    <n v="0"/>
    <n v="16"/>
    <n v="3243.3"/>
    <n v="270.27500000000003"/>
    <n v="270.27500000000003"/>
    <s v="장거리"/>
  </r>
  <r>
    <s v="SPB-32885"/>
    <s v="2021-01-05 20:49:10"/>
    <n v="2021"/>
    <n v="1"/>
    <n v="5"/>
    <x v="4"/>
    <s v="화"/>
    <x v="11"/>
    <s v="밤"/>
    <s v="양천향교역 7번출구앞"/>
    <n v="5"/>
    <n v="5"/>
    <b v="1"/>
    <n v="0"/>
    <b v="0"/>
    <n v="0"/>
    <n v="0"/>
    <b v="1"/>
    <n v="0"/>
    <s v="2021-01-05 20:58:53"/>
    <s v="기쁜우리복지관"/>
    <s v="불일치"/>
    <n v="0"/>
    <n v="9"/>
    <n v="1076.3"/>
    <n v="89.691666666666663"/>
    <n v="89.691666666666663"/>
    <s v="중거리"/>
  </r>
  <r>
    <s v="SPB-08953"/>
    <s v="2021-01-19 19:55:51"/>
    <n v="2021"/>
    <n v="1"/>
    <n v="19"/>
    <x v="4"/>
    <s v="화"/>
    <x v="10"/>
    <s v="밤"/>
    <s v="잠실나루역 (2번 출구 쪽)"/>
    <n v="5"/>
    <n v="5"/>
    <b v="1"/>
    <n v="0"/>
    <b v="0"/>
    <n v="0"/>
    <n v="0"/>
    <b v="1"/>
    <n v="4"/>
    <s v="2021-01-19 20:18:41"/>
    <s v="송파소방서 (방이119안전센터)"/>
    <s v="불일치"/>
    <n v="10"/>
    <n v="22"/>
    <n v="4110"/>
    <n v="342.5"/>
    <n v="342.5"/>
    <s v="장거리"/>
  </r>
  <r>
    <s v="SPB-54165"/>
    <s v="2021-01-22 10:46:14"/>
    <n v="2021"/>
    <n v="1"/>
    <n v="22"/>
    <x v="3"/>
    <s v="금"/>
    <x v="19"/>
    <s v="오후"/>
    <s v="혜화역 1번출구"/>
    <n v="3"/>
    <n v="3"/>
    <b v="1"/>
    <n v="0"/>
    <b v="0"/>
    <n v="0"/>
    <n v="0"/>
    <b v="1"/>
    <n v="0"/>
    <s v="2021-01-22 11:17:26"/>
    <s v="혜화동 로터리"/>
    <s v="불일치"/>
    <n v="0"/>
    <n v="31"/>
    <n v="1280"/>
    <n v="106.66666666666667"/>
    <n v="106.66666666666667"/>
    <s v="중거리"/>
  </r>
  <r>
    <s v="SPB-53337"/>
    <s v="2021-01-29 23:45:27"/>
    <n v="2021"/>
    <n v="1"/>
    <n v="29"/>
    <x v="3"/>
    <s v="금"/>
    <x v="16"/>
    <s v="밤"/>
    <s v="마곡13단지 정문 앞"/>
    <e v="#VALUE!"/>
    <n v="0"/>
    <b v="0"/>
    <n v="0"/>
    <b v="0"/>
    <n v="0"/>
    <n v="0"/>
    <b v="0"/>
    <n v="0"/>
    <s v="2021-01-29 23:51:14"/>
    <s v="마곡엠밸리 15단지(1502동) 건너편"/>
    <s v="불일치"/>
    <n v="0"/>
    <n v="5"/>
    <n v="983.45"/>
    <n v="81.954166666666666"/>
    <n v="81.954166666666666"/>
    <s v="단거리"/>
  </r>
  <r>
    <s v="SPB-39031"/>
    <s v="2021-01-04 12:32:16"/>
    <n v="2021"/>
    <n v="1"/>
    <n v="4"/>
    <x v="5"/>
    <s v="월"/>
    <x v="5"/>
    <s v="오후"/>
    <s v="북한산보국문역"/>
    <n v="7"/>
    <n v="7"/>
    <b v="1"/>
    <n v="0"/>
    <b v="0"/>
    <n v="0"/>
    <n v="0"/>
    <b v="1"/>
    <n v="0"/>
    <s v="2021-01-04 13:23:20"/>
    <s v="북한산보국문역"/>
    <s v="일치"/>
    <n v="0"/>
    <n v="51"/>
    <n v="5550.47"/>
    <n v="462.53916666666669"/>
    <n v="462.53916666666669"/>
    <s v="장거리"/>
  </r>
  <r>
    <s v="SPB-44949"/>
    <s v="2021-01-03 20:44:43"/>
    <n v="2021"/>
    <n v="1"/>
    <n v="3"/>
    <x v="2"/>
    <s v="일"/>
    <x v="11"/>
    <s v="밤"/>
    <s v="신양초교앞 교차로"/>
    <e v="#VALUE!"/>
    <n v="0"/>
    <b v="0"/>
    <n v="0"/>
    <b v="0"/>
    <n v="0"/>
    <n v="0"/>
    <b v="0"/>
    <n v="0"/>
    <s v="2021-01-03 20:56:52"/>
    <s v="자양사거리 광진아크로텔 앞"/>
    <s v="불일치"/>
    <n v="0"/>
    <n v="12"/>
    <n v="1351.56"/>
    <n v="112.63"/>
    <n v="112.63"/>
    <s v="중거리"/>
  </r>
  <r>
    <s v="SPB-42760"/>
    <s v="2021-01-31 17:05:21"/>
    <n v="2021"/>
    <n v="1"/>
    <n v="31"/>
    <x v="2"/>
    <s v="일"/>
    <x v="0"/>
    <s v="오후"/>
    <s v="망원역 2번출구 앞"/>
    <n v="3"/>
    <n v="3"/>
    <b v="1"/>
    <n v="0"/>
    <b v="0"/>
    <n v="0"/>
    <n v="0"/>
    <b v="1"/>
    <n v="0"/>
    <s v="2021-01-31 17:19:28"/>
    <s v="하늘채코오롱아파트 건너편"/>
    <s v="불일치"/>
    <n v="0"/>
    <n v="14"/>
    <n v="1799.11"/>
    <n v="149.92583333333332"/>
    <n v="149.92583333333332"/>
    <s v="중거리"/>
  </r>
  <r>
    <s v="SPB-52522"/>
    <s v="2021-01-23 10:03:51"/>
    <n v="2021"/>
    <n v="1"/>
    <n v="23"/>
    <x v="1"/>
    <s v="토"/>
    <x v="19"/>
    <s v="오후"/>
    <s v="진관동 은빛초등학교"/>
    <e v="#VALUE!"/>
    <n v="0"/>
    <b v="0"/>
    <n v="0"/>
    <b v="0"/>
    <n v="9"/>
    <n v="0"/>
    <b v="0"/>
    <n v="0"/>
    <s v="2021-01-23 10:43:05"/>
    <s v="진관동 은빛초등학교"/>
    <s v="일치"/>
    <n v="0"/>
    <n v="39"/>
    <n v="1498.68"/>
    <n v="124.89"/>
    <n v="124.89"/>
    <s v="중거리"/>
  </r>
  <r>
    <s v="SPB-42974"/>
    <s v="2021-01-22 16:46:29"/>
    <n v="2021"/>
    <n v="1"/>
    <n v="22"/>
    <x v="3"/>
    <s v="금"/>
    <x v="8"/>
    <s v="오후"/>
    <s v="건강보험 강동지사kt"/>
    <e v="#VALUE!"/>
    <n v="0"/>
    <b v="0"/>
    <n v="0"/>
    <b v="0"/>
    <n v="0"/>
    <n v="0"/>
    <b v="0"/>
    <n v="0"/>
    <s v="2021-01-22 16:56:15"/>
    <s v="래미안 강동팰리스(102동)"/>
    <s v="불일치"/>
    <n v="0"/>
    <n v="9"/>
    <n v="1613.48"/>
    <n v="134.45666666666668"/>
    <n v="134.45666666666668"/>
    <s v="중거리"/>
  </r>
  <r>
    <s v="SPB-36571"/>
    <s v="2021-01-15 17:42:30"/>
    <n v="2021"/>
    <n v="1"/>
    <n v="15"/>
    <x v="3"/>
    <s v="금"/>
    <x v="0"/>
    <s v="오후"/>
    <s v="비전교회 앞"/>
    <e v="#VALUE!"/>
    <n v="0"/>
    <b v="0"/>
    <n v="0"/>
    <b v="0"/>
    <n v="0"/>
    <n v="0"/>
    <b v="0"/>
    <n v="0"/>
    <s v="2021-01-15 17:48:53"/>
    <s v="화양동 우체국"/>
    <s v="불일치"/>
    <n v="0"/>
    <n v="6"/>
    <n v="563.65"/>
    <n v="46.970833333333331"/>
    <n v="46.970833333333331"/>
    <s v="단거리"/>
  </r>
  <r>
    <s v="SPB-37151"/>
    <s v="2021-01-18 12:36:39"/>
    <n v="2021"/>
    <n v="1"/>
    <n v="18"/>
    <x v="5"/>
    <s v="월"/>
    <x v="5"/>
    <s v="오후"/>
    <s v="오류동역 맞은편"/>
    <n v="4"/>
    <n v="4"/>
    <b v="1"/>
    <n v="0"/>
    <b v="0"/>
    <n v="0"/>
    <n v="0"/>
    <b v="1"/>
    <n v="0"/>
    <s v="2021-01-18 12:44:21"/>
    <s v="개봉지구대 개봉치안센터"/>
    <s v="불일치"/>
    <n v="0"/>
    <n v="7"/>
    <n v="759.57"/>
    <n v="63.297500000000007"/>
    <n v="63.297500000000007"/>
    <s v="단거리"/>
  </r>
  <r>
    <s v="SPB-34086"/>
    <s v="2021-01-25 19:58:36"/>
    <n v="2021"/>
    <n v="1"/>
    <n v="25"/>
    <x v="5"/>
    <s v="월"/>
    <x v="10"/>
    <s v="밤"/>
    <s v="마포역 4번출구 뒤"/>
    <n v="3"/>
    <n v="3"/>
    <b v="1"/>
    <n v="0"/>
    <b v="0"/>
    <n v="0"/>
    <n v="0"/>
    <b v="1"/>
    <n v="0"/>
    <s v="2021-01-25 20:07:26"/>
    <s v="마포 신수공원 앞"/>
    <s v="불일치"/>
    <n v="0"/>
    <n v="8"/>
    <n v="0"/>
    <n v="0"/>
    <n v="0"/>
    <s v="단거리"/>
  </r>
  <r>
    <s v="SPB-33722"/>
    <s v="2021-01-26 22:31:12"/>
    <n v="2021"/>
    <n v="1"/>
    <n v="26"/>
    <x v="4"/>
    <s v="화"/>
    <x v="7"/>
    <s v="밤"/>
    <s v="개화산역 2번 출구"/>
    <n v="4"/>
    <n v="4"/>
    <b v="1"/>
    <n v="0"/>
    <b v="0"/>
    <n v="0"/>
    <n v="0"/>
    <b v="1"/>
    <n v="0"/>
    <s v="2021-01-26 22:37:40"/>
    <s v="신방화사거리"/>
    <s v="불일치"/>
    <n v="0"/>
    <n v="6"/>
    <n v="0"/>
    <n v="0"/>
    <n v="0"/>
    <s v="단거리"/>
  </r>
  <r>
    <s v="SPB-53616"/>
    <s v="2021-01-05 09:05:20"/>
    <n v="2021"/>
    <n v="1"/>
    <n v="5"/>
    <x v="4"/>
    <s v="화"/>
    <x v="13"/>
    <s v="오후"/>
    <s v="영일 어린이공원"/>
    <e v="#VALUE!"/>
    <n v="0"/>
    <b v="0"/>
    <n v="0"/>
    <b v="0"/>
    <n v="0"/>
    <n v="7"/>
    <b v="0"/>
    <n v="0"/>
    <s v="2021-01-05 09:34:36"/>
    <s v="문래동 하이테크 시티"/>
    <s v="불일치"/>
    <n v="0"/>
    <n v="29"/>
    <n v="952.83"/>
    <n v="79.402500000000003"/>
    <n v="79.402500000000003"/>
    <s v="단거리"/>
  </r>
  <r>
    <s v="SPB-52182"/>
    <s v="2021-01-16 15:20:30"/>
    <n v="2021"/>
    <n v="1"/>
    <n v="16"/>
    <x v="1"/>
    <s v="토"/>
    <x v="14"/>
    <s v="오후"/>
    <s v="마곡나루역 5번출구 뒤편"/>
    <n v="5"/>
    <n v="5"/>
    <b v="1"/>
    <n v="0"/>
    <b v="0"/>
    <n v="0"/>
    <n v="0"/>
    <b v="1"/>
    <n v="0"/>
    <s v="2021-01-16 15:30:13"/>
    <s v="수명산파크 4단지 411동 앞"/>
    <s v="불일치"/>
    <n v="0"/>
    <n v="9"/>
    <n v="1493.07"/>
    <n v="124.4225"/>
    <n v="124.4225"/>
    <s v="중거리"/>
  </r>
  <r>
    <s v="SPB-53845"/>
    <s v="2021-01-26 05:59:30"/>
    <n v="2021"/>
    <n v="1"/>
    <n v="26"/>
    <x v="4"/>
    <s v="화"/>
    <x v="22"/>
    <s v="오전"/>
    <s v="마포구 육아종합지원센터"/>
    <e v="#VALUE!"/>
    <n v="0"/>
    <b v="0"/>
    <n v="0"/>
    <b v="0"/>
    <n v="0"/>
    <n v="0"/>
    <b v="0"/>
    <n v="0"/>
    <s v="2021-01-26 06:08:23"/>
    <s v="디지털미디어씨티역2번출구"/>
    <s v="불일치"/>
    <n v="0"/>
    <n v="8"/>
    <n v="1704.66"/>
    <n v="142.05500000000001"/>
    <n v="142.05500000000001"/>
    <s v="중거리"/>
  </r>
  <r>
    <s v="SPB-51663"/>
    <s v="2021-01-19 18:21:28"/>
    <n v="2021"/>
    <n v="1"/>
    <n v="19"/>
    <x v="4"/>
    <s v="화"/>
    <x v="4"/>
    <s v="오후"/>
    <s v="마곡메가박스 앞"/>
    <e v="#VALUE!"/>
    <n v="0"/>
    <b v="0"/>
    <n v="0"/>
    <b v="0"/>
    <n v="0"/>
    <n v="0"/>
    <b v="0"/>
    <n v="0"/>
    <s v="2021-01-19 18:32:42"/>
    <s v="동신아파트 104동 앞"/>
    <s v="불일치"/>
    <n v="0"/>
    <n v="11"/>
    <n v="1972.67"/>
    <n v="164.38916666666668"/>
    <n v="164.38916666666668"/>
    <s v="중거리"/>
  </r>
  <r>
    <s v="SPB-43094"/>
    <s v="2021-01-01 16:38:41"/>
    <n v="2021"/>
    <n v="1"/>
    <n v="1"/>
    <x v="3"/>
    <s v="금"/>
    <x v="8"/>
    <s v="오후"/>
    <s v="목동운동장"/>
    <e v="#VALUE!"/>
    <n v="0"/>
    <b v="0"/>
    <n v="0"/>
    <b v="0"/>
    <n v="0"/>
    <n v="0"/>
    <b v="0"/>
    <n v="0"/>
    <s v="2021-01-01 17:22:10"/>
    <s v="목동운동장"/>
    <s v="일치"/>
    <n v="0"/>
    <n v="43"/>
    <n v="4023.77"/>
    <n v="335.31416666666667"/>
    <n v="335.31416666666667"/>
    <s v="장거리"/>
  </r>
  <r>
    <s v="SPB-52473"/>
    <s v="2021-01-03 19:30:37"/>
    <n v="2021"/>
    <n v="1"/>
    <n v="3"/>
    <x v="2"/>
    <s v="일"/>
    <x v="10"/>
    <s v="밤"/>
    <s v="상봉터미널2"/>
    <e v="#VALUE!"/>
    <n v="0"/>
    <b v="0"/>
    <n v="0"/>
    <b v="0"/>
    <n v="0"/>
    <n v="0"/>
    <b v="0"/>
    <n v="0"/>
    <s v="2021-01-03 19:40:23"/>
    <s v="중랑전화국 교차로"/>
    <s v="불일치"/>
    <n v="0"/>
    <n v="9"/>
    <n v="0"/>
    <n v="0"/>
    <n v="0"/>
    <s v="단거리"/>
  </r>
  <r>
    <s v="SPB-32459"/>
    <s v="2021-01-20 22:07:29"/>
    <n v="2021"/>
    <n v="1"/>
    <n v="20"/>
    <x v="0"/>
    <s v="수"/>
    <x v="7"/>
    <s v="밤"/>
    <s v="충무로역 1번출구"/>
    <n v="4"/>
    <n v="4"/>
    <b v="1"/>
    <n v="0"/>
    <b v="0"/>
    <n v="0"/>
    <n v="0"/>
    <b v="1"/>
    <n v="0"/>
    <s v="2021-01-20 22:20:00"/>
    <s v="서울지방경찰청"/>
    <s v="불일치"/>
    <n v="0"/>
    <n v="12"/>
    <n v="2883.34"/>
    <n v="240.27833333333334"/>
    <n v="240.27833333333334"/>
    <s v="중거리"/>
  </r>
  <r>
    <s v="SPB-51104"/>
    <s v="2021-01-04 08:11:16"/>
    <n v="2021"/>
    <n v="1"/>
    <n v="4"/>
    <x v="5"/>
    <s v="월"/>
    <x v="20"/>
    <s v="오후"/>
    <s v="NH농협은행 앞"/>
    <e v="#VALUE!"/>
    <n v="0"/>
    <b v="0"/>
    <n v="0"/>
    <b v="0"/>
    <n v="0"/>
    <n v="0"/>
    <b v="0"/>
    <n v="0"/>
    <s v="2021-01-04 08:18:40"/>
    <s v="KT앞"/>
    <s v="불일치"/>
    <n v="0"/>
    <n v="7"/>
    <n v="0"/>
    <n v="0"/>
    <n v="0"/>
    <s v="단거리"/>
  </r>
  <r>
    <s v="SPB-31807"/>
    <s v="2021-01-05 08:27:23"/>
    <n v="2021"/>
    <n v="1"/>
    <n v="5"/>
    <x v="4"/>
    <s v="화"/>
    <x v="20"/>
    <s v="오후"/>
    <s v="영등포역지하쇼핑센타 5번출구"/>
    <n v="4"/>
    <n v="4"/>
    <b v="1"/>
    <n v="0"/>
    <b v="0"/>
    <n v="0"/>
    <n v="0"/>
    <b v="1"/>
    <n v="0"/>
    <s v="2021-01-05 08:43:58"/>
    <s v="국회의원회관"/>
    <s v="불일치"/>
    <n v="0"/>
    <n v="16"/>
    <n v="2187.9899999999998"/>
    <n v="182.33249999999998"/>
    <n v="182.33249999999998"/>
    <s v="중거리"/>
  </r>
  <r>
    <s v="SPB-41683"/>
    <s v="2021-01-25 17:11:19"/>
    <n v="2021"/>
    <n v="1"/>
    <n v="25"/>
    <x v="5"/>
    <s v="월"/>
    <x v="0"/>
    <s v="오후"/>
    <s v="수명중?고교"/>
    <e v="#VALUE!"/>
    <n v="0"/>
    <b v="0"/>
    <n v="0"/>
    <b v="0"/>
    <n v="0"/>
    <n v="0"/>
    <b v="0"/>
    <n v="0"/>
    <s v="2021-01-25 17:39:14"/>
    <s v="수명중?고교"/>
    <s v="일치"/>
    <n v="0"/>
    <n v="27"/>
    <n v="1885.72"/>
    <n v="157.14333333333335"/>
    <n v="157.14333333333335"/>
    <s v="중거리"/>
  </r>
  <r>
    <s v="SPB-52326"/>
    <s v="2021-01-21 08:49:58"/>
    <n v="2021"/>
    <n v="1"/>
    <n v="21"/>
    <x v="6"/>
    <s v="목"/>
    <x v="20"/>
    <s v="오후"/>
    <s v="서울출입국관리사무소 앞"/>
    <e v="#VALUE!"/>
    <n v="0"/>
    <b v="0"/>
    <n v="0"/>
    <b v="0"/>
    <n v="0"/>
    <n v="0"/>
    <b v="0"/>
    <n v="0"/>
    <s v="2021-01-21 08:59:37"/>
    <s v="SBS방송국"/>
    <s v="불일치"/>
    <n v="0"/>
    <n v="9"/>
    <n v="1062.3399999999999"/>
    <n v="88.528333333333322"/>
    <n v="88.528333333333322"/>
    <s v="중거리"/>
  </r>
  <r>
    <s v="SPB-37499"/>
    <s v="2021-01-25 08:34:15"/>
    <n v="2021"/>
    <n v="1"/>
    <n v="25"/>
    <x v="5"/>
    <s v="월"/>
    <x v="20"/>
    <s v="오후"/>
    <s v="목동1단지아파트 118동 앞 (월촌초등학교 정류소 옆)"/>
    <e v="#VALUE!"/>
    <n v="0"/>
    <b v="0"/>
    <n v="0"/>
    <b v="0"/>
    <n v="22"/>
    <n v="0"/>
    <b v="0"/>
    <n v="0"/>
    <s v="2021-01-25 08:38:30"/>
    <s v="신목동역 2번 출구"/>
    <s v="불일치"/>
    <n v="0"/>
    <n v="4"/>
    <n v="606.69000000000005"/>
    <n v="50.557500000000005"/>
    <n v="50.557500000000005"/>
    <s v="단거리"/>
  </r>
  <r>
    <s v="SPB-52159"/>
    <s v="2021-01-11 08:55:23"/>
    <n v="2021"/>
    <n v="1"/>
    <n v="11"/>
    <x v="5"/>
    <s v="월"/>
    <x v="20"/>
    <s v="오후"/>
    <s v="영등포유통상가 사거리"/>
    <e v="#VALUE!"/>
    <n v="0"/>
    <b v="0"/>
    <n v="0"/>
    <b v="0"/>
    <n v="0"/>
    <n v="0"/>
    <b v="0"/>
    <n v="0"/>
    <s v="2021-01-11 09:03:52"/>
    <s v="근로자회관 사거리"/>
    <s v="불일치"/>
    <n v="0"/>
    <n v="8"/>
    <n v="1004.69"/>
    <n v="83.724166666666676"/>
    <n v="83.724166666666676"/>
    <s v="중거리"/>
  </r>
  <r>
    <s v="SPB-30379"/>
    <s v="2021-01-06 11:50:32"/>
    <n v="2021"/>
    <n v="1"/>
    <n v="6"/>
    <x v="0"/>
    <s v="수"/>
    <x v="1"/>
    <s v="오후"/>
    <s v="염창동 한마음아파트앞(염창동 빛나는 음악학원앞)"/>
    <e v="#VALUE!"/>
    <n v="0"/>
    <b v="0"/>
    <n v="0"/>
    <b v="0"/>
    <n v="0"/>
    <n v="0"/>
    <b v="0"/>
    <n v="0"/>
    <s v="2021-01-06 13:28:57"/>
    <s v="우장산역 3번출구"/>
    <s v="불일치"/>
    <n v="0"/>
    <n v="98"/>
    <n v="4974.55"/>
    <n v="414.54583333333335"/>
    <n v="414.54583333333335"/>
    <s v="장거리"/>
  </r>
  <r>
    <s v="SPB-30444"/>
    <s v="2021-01-24 12:05:22"/>
    <n v="2021"/>
    <n v="1"/>
    <n v="24"/>
    <x v="2"/>
    <s v="일"/>
    <x v="5"/>
    <s v="오후"/>
    <s v="고척교 교차로"/>
    <e v="#VALUE!"/>
    <n v="0"/>
    <b v="0"/>
    <n v="0"/>
    <b v="0"/>
    <n v="0"/>
    <n v="0"/>
    <b v="0"/>
    <n v="0"/>
    <s v="2021-01-24 14:18:32"/>
    <s v="여의도 순복음교회"/>
    <s v="불일치"/>
    <n v="0"/>
    <n v="133"/>
    <n v="24749.27"/>
    <n v="2062.4391666666666"/>
    <n v="800"/>
    <s v="장거리"/>
  </r>
  <r>
    <s v="SPB-39482"/>
    <s v="2021-01-31 15:31:07"/>
    <n v="2021"/>
    <n v="1"/>
    <n v="31"/>
    <x v="2"/>
    <s v="일"/>
    <x v="14"/>
    <s v="오후"/>
    <s v="마천동 성내천 쉼터"/>
    <e v="#VALUE!"/>
    <n v="0"/>
    <b v="0"/>
    <n v="0"/>
    <b v="0"/>
    <n v="0"/>
    <n v="0"/>
    <b v="0"/>
    <n v="0"/>
    <s v="2021-01-31 17:06:08"/>
    <s v="마천동 성내천 쉼터"/>
    <s v="일치"/>
    <n v="0"/>
    <n v="95"/>
    <n v="3848.56"/>
    <n v="320.71333333333331"/>
    <n v="320.71333333333331"/>
    <s v="장거리"/>
  </r>
  <r>
    <s v="SPB-51490"/>
    <s v="2021-01-31 22:30:42"/>
    <n v="2021"/>
    <n v="1"/>
    <n v="31"/>
    <x v="2"/>
    <s v="일"/>
    <x v="7"/>
    <s v="밤"/>
    <s v="동작구민 체육센터"/>
    <e v="#VALUE!"/>
    <n v="0"/>
    <b v="0"/>
    <n v="0"/>
    <b v="0"/>
    <n v="0"/>
    <n v="0"/>
    <b v="0"/>
    <n v="0"/>
    <s v="2021-01-31 22:43:12"/>
    <s v="앙카라공원 앞"/>
    <s v="불일치"/>
    <n v="0"/>
    <n v="12"/>
    <n v="2925.85"/>
    <n v="243.82083333333333"/>
    <n v="243.82083333333333"/>
    <s v="중거리"/>
  </r>
  <r>
    <s v="SPB-54252"/>
    <s v="2021-01-04 16:47:45"/>
    <n v="2021"/>
    <n v="1"/>
    <n v="4"/>
    <x v="5"/>
    <s v="월"/>
    <x v="8"/>
    <s v="오후"/>
    <s v="강일리버파크 6단지"/>
    <e v="#VALUE!"/>
    <n v="0"/>
    <b v="0"/>
    <n v="0"/>
    <b v="0"/>
    <n v="0"/>
    <n v="0"/>
    <b v="0"/>
    <n v="0"/>
    <s v="2021-01-04 17:32:14"/>
    <s v="강일리버파크 6단지"/>
    <s v="일치"/>
    <n v="0"/>
    <n v="44"/>
    <n v="2580"/>
    <n v="215"/>
    <n v="215"/>
    <s v="중거리"/>
  </r>
  <r>
    <s v="SPB-33319"/>
    <s v="2021-01-08 07:44:21"/>
    <n v="2021"/>
    <n v="1"/>
    <n v="8"/>
    <x v="3"/>
    <s v="금"/>
    <x v="15"/>
    <s v="오전"/>
    <s v="양천아파트 입구"/>
    <e v="#VALUE!"/>
    <n v="0"/>
    <b v="0"/>
    <n v="0"/>
    <b v="0"/>
    <n v="0"/>
    <n v="0"/>
    <b v="0"/>
    <n v="0"/>
    <s v="2021-01-08 08:19:31"/>
    <s v="영등포역지하쇼핑센타 5번출구"/>
    <s v="불일치"/>
    <n v="0"/>
    <n v="35"/>
    <n v="5143.55"/>
    <n v="428.62916666666666"/>
    <n v="428.62916666666666"/>
    <s v="장거리"/>
  </r>
  <r>
    <s v="SPB-53200"/>
    <s v="2021-01-11 07:48:35"/>
    <n v="2021"/>
    <n v="1"/>
    <n v="11"/>
    <x v="5"/>
    <s v="월"/>
    <x v="15"/>
    <s v="오전"/>
    <s v="마곡역1번출구"/>
    <n v="3"/>
    <n v="3"/>
    <b v="1"/>
    <n v="0"/>
    <b v="0"/>
    <n v="0"/>
    <n v="0"/>
    <b v="1"/>
    <n v="0"/>
    <s v="2021-01-11 07:54:46"/>
    <s v="마곡엠밸리4단지 정문"/>
    <s v="불일치"/>
    <n v="0"/>
    <n v="6"/>
    <n v="906.58"/>
    <n v="75.548333333333332"/>
    <n v="75.548333333333332"/>
    <s v="단거리"/>
  </r>
  <r>
    <s v="SPB-43545"/>
    <s v="2021-01-26 18:21:52"/>
    <n v="2021"/>
    <n v="1"/>
    <n v="26"/>
    <x v="4"/>
    <s v="화"/>
    <x v="4"/>
    <s v="오후"/>
    <s v="마곡역교차로"/>
    <n v="3"/>
    <n v="3"/>
    <b v="1"/>
    <n v="0"/>
    <b v="0"/>
    <n v="0"/>
    <n v="0"/>
    <b v="1"/>
    <n v="0"/>
    <s v="2021-01-26 18:31:06"/>
    <s v="마곡수명산파크5-6단지"/>
    <s v="불일치"/>
    <n v="0"/>
    <n v="9"/>
    <n v="1055.96"/>
    <n v="87.99666666666667"/>
    <n v="87.99666666666667"/>
    <s v="중거리"/>
  </r>
  <r>
    <s v="SPB-51193"/>
    <s v="2021-01-29 18:58:31"/>
    <n v="2021"/>
    <n v="1"/>
    <n v="29"/>
    <x v="3"/>
    <s v="금"/>
    <x v="4"/>
    <s v="오후"/>
    <s v="효성인텔리안 앞"/>
    <e v="#VALUE!"/>
    <n v="0"/>
    <b v="0"/>
    <n v="0"/>
    <b v="0"/>
    <n v="0"/>
    <n v="0"/>
    <b v="0"/>
    <n v="0"/>
    <s v="2021-01-29 19:46:46"/>
    <s v="효성인텔리안 앞"/>
    <s v="일치"/>
    <n v="0"/>
    <n v="48"/>
    <n v="6029.06"/>
    <n v="502.42166666666668"/>
    <n v="502.42166666666668"/>
    <s v="장거리"/>
  </r>
  <r>
    <s v="SPB-53976"/>
    <s v="2021-01-05 18:05:15"/>
    <n v="2021"/>
    <n v="1"/>
    <n v="5"/>
    <x v="4"/>
    <s v="화"/>
    <x v="4"/>
    <s v="오후"/>
    <s v="방화역 4번출구앞"/>
    <n v="3"/>
    <n v="3"/>
    <b v="1"/>
    <n v="0"/>
    <b v="0"/>
    <n v="0"/>
    <n v="0"/>
    <b v="1"/>
    <n v="0"/>
    <s v="2021-01-05 18:48:31"/>
    <s v="방화근린공원"/>
    <s v="불일치"/>
    <n v="0"/>
    <n v="43"/>
    <n v="3231.38"/>
    <n v="269.28166666666669"/>
    <n v="269.28166666666669"/>
    <s v="장거리"/>
  </r>
  <r>
    <s v="SPB-52817"/>
    <s v="2021-01-15 08:45:06"/>
    <n v="2021"/>
    <n v="1"/>
    <n v="15"/>
    <x v="3"/>
    <s v="금"/>
    <x v="20"/>
    <s v="오후"/>
    <s v="등촌역 4번 출구"/>
    <n v="3"/>
    <n v="3"/>
    <b v="1"/>
    <n v="0"/>
    <b v="0"/>
    <n v="0"/>
    <n v="0"/>
    <b v="1"/>
    <n v="0"/>
    <s v="2021-01-15 08:49:08"/>
    <s v="염창역 1번 출구"/>
    <s v="불일치"/>
    <n v="0"/>
    <n v="4"/>
    <n v="790.61"/>
    <n v="65.884166666666673"/>
    <n v="65.884166666666673"/>
    <s v="단거리"/>
  </r>
  <r>
    <s v="SPB-33032"/>
    <s v="2021-01-04 12:46:00"/>
    <n v="2021"/>
    <n v="1"/>
    <n v="4"/>
    <x v="5"/>
    <s v="월"/>
    <x v="5"/>
    <s v="오후"/>
    <s v="석촌동 주민센터"/>
    <e v="#VALUE!"/>
    <n v="0"/>
    <b v="0"/>
    <n v="0"/>
    <b v="0"/>
    <n v="0"/>
    <n v="0"/>
    <b v="0"/>
    <n v="0"/>
    <s v="2021-01-04 13:46:31"/>
    <s v="석촌동 주민센터"/>
    <s v="일치"/>
    <n v="0"/>
    <n v="60"/>
    <n v="5138.62"/>
    <n v="428.21833333333331"/>
    <n v="428.21833333333331"/>
    <s v="장거리"/>
  </r>
  <r>
    <s v="SPB-50485"/>
    <s v="2021-01-28 16:20:15"/>
    <n v="2021"/>
    <n v="1"/>
    <n v="28"/>
    <x v="6"/>
    <s v="목"/>
    <x v="8"/>
    <s v="오후"/>
    <s v="이태원지하보도"/>
    <e v="#VALUE!"/>
    <n v="0"/>
    <b v="0"/>
    <n v="0"/>
    <b v="0"/>
    <n v="0"/>
    <n v="0"/>
    <b v="0"/>
    <n v="0"/>
    <s v="2021-01-28 16:28:31"/>
    <s v="삼각지12번 출구"/>
    <s v="불일치"/>
    <n v="0"/>
    <n v="8"/>
    <n v="1223.04"/>
    <n v="101.92"/>
    <n v="101.92"/>
    <s v="중거리"/>
  </r>
  <r>
    <s v="SPB-50638"/>
    <s v="2021-01-19 21:29:47"/>
    <n v="2021"/>
    <n v="1"/>
    <n v="19"/>
    <x v="4"/>
    <s v="화"/>
    <x v="6"/>
    <s v="밤"/>
    <s v="장안동삼거리 교통섬"/>
    <e v="#VALUE!"/>
    <n v="0"/>
    <b v="0"/>
    <n v="0"/>
    <b v="0"/>
    <n v="0"/>
    <n v="0"/>
    <b v="0"/>
    <n v="0"/>
    <s v="2021-01-19 21:34:27"/>
    <s v="배봉초교 교차로"/>
    <s v="불일치"/>
    <n v="0"/>
    <n v="4"/>
    <n v="440.62"/>
    <n v="36.718333333333334"/>
    <n v="36.718333333333334"/>
    <s v="단거리"/>
  </r>
  <r>
    <s v="SPB-40366"/>
    <s v="2021-01-15 03:36:15"/>
    <n v="2021"/>
    <n v="1"/>
    <n v="15"/>
    <x v="3"/>
    <s v="금"/>
    <x v="21"/>
    <s v="오전"/>
    <s v="근로자회관 사거리"/>
    <e v="#VALUE!"/>
    <n v="0"/>
    <b v="0"/>
    <n v="0"/>
    <b v="0"/>
    <n v="0"/>
    <n v="0"/>
    <b v="0"/>
    <n v="0"/>
    <s v="2021-01-15 03:53:26"/>
    <s v="동양미래대학교 정문 옆"/>
    <s v="불일치"/>
    <n v="0"/>
    <n v="17"/>
    <n v="3430.73"/>
    <n v="285.89416666666665"/>
    <n v="285.89416666666665"/>
    <s v="장거리"/>
  </r>
  <r>
    <s v="SPB-50951"/>
    <s v="2021-01-09 20:22:08"/>
    <n v="2021"/>
    <n v="1"/>
    <n v="9"/>
    <x v="1"/>
    <s v="토"/>
    <x v="11"/>
    <s v="밤"/>
    <s v="뚝섬유원지역 1번출구 앞"/>
    <n v="6"/>
    <n v="6"/>
    <b v="1"/>
    <n v="0"/>
    <b v="0"/>
    <n v="0"/>
    <n v="0"/>
    <b v="1"/>
    <n v="0"/>
    <s v="2021-01-09 20:29:09"/>
    <s v="자양중앙나들목"/>
    <s v="불일치"/>
    <n v="0"/>
    <n v="7"/>
    <n v="1087.99"/>
    <n v="90.665833333333339"/>
    <n v="90.665833333333339"/>
    <s v="중거리"/>
  </r>
  <r>
    <s v="SPB-54365"/>
    <s v="2021-01-11 19:23:13"/>
    <n v="2021"/>
    <n v="1"/>
    <n v="11"/>
    <x v="5"/>
    <s v="월"/>
    <x v="10"/>
    <s v="밤"/>
    <s v="창동주공17단지 상가앞"/>
    <e v="#VALUE!"/>
    <n v="0"/>
    <b v="0"/>
    <n v="0"/>
    <b v="0"/>
    <n v="0"/>
    <n v="0"/>
    <b v="0"/>
    <n v="0"/>
    <s v="2021-01-11 20:03:26"/>
    <s v="창동주공17단지 상가앞"/>
    <s v="일치"/>
    <n v="0"/>
    <n v="40"/>
    <n v="3980"/>
    <n v="331.66666666666669"/>
    <n v="331.66666666666669"/>
    <s v="장거리"/>
  </r>
  <r>
    <s v="SPB-39748"/>
    <s v="2021-01-22 08:01:04"/>
    <n v="2021"/>
    <n v="1"/>
    <n v="22"/>
    <x v="3"/>
    <s v="금"/>
    <x v="20"/>
    <s v="오후"/>
    <s v="강변삼성래미안"/>
    <e v="#VALUE!"/>
    <n v="0"/>
    <b v="0"/>
    <n v="0"/>
    <b v="0"/>
    <n v="0"/>
    <n v="0"/>
    <b v="0"/>
    <n v="0"/>
    <s v="2021-01-22 08:05:31"/>
    <s v="당산육갑문"/>
    <s v="불일치"/>
    <n v="0"/>
    <n v="4"/>
    <n v="664.98"/>
    <n v="55.414999999999999"/>
    <n v="55.414999999999999"/>
    <s v="단거리"/>
  </r>
  <r>
    <s v="SPB-50644"/>
    <s v="2021-01-09 13:02:55"/>
    <n v="2021"/>
    <n v="1"/>
    <n v="9"/>
    <x v="1"/>
    <s v="토"/>
    <x v="2"/>
    <s v="오후"/>
    <s v="전농사거리 교통섬"/>
    <e v="#VALUE!"/>
    <n v="0"/>
    <b v="0"/>
    <n v="0"/>
    <b v="0"/>
    <n v="0"/>
    <n v="0"/>
    <b v="0"/>
    <n v="0"/>
    <s v="2021-01-09 13:28:27"/>
    <s v="전농사거리 교통섬"/>
    <s v="일치"/>
    <n v="0"/>
    <n v="25"/>
    <n v="2738.99"/>
    <n v="228.24916666666664"/>
    <n v="228.24916666666664"/>
    <s v="중거리"/>
  </r>
  <r>
    <s v="SPB-33946"/>
    <s v="2021-01-26 18:29:49"/>
    <n v="2021"/>
    <n v="1"/>
    <n v="26"/>
    <x v="4"/>
    <s v="화"/>
    <x v="4"/>
    <s v="오후"/>
    <s v="서강대 후문 옆"/>
    <e v="#VALUE!"/>
    <n v="0"/>
    <b v="0"/>
    <n v="0"/>
    <b v="0"/>
    <n v="0"/>
    <n v="0"/>
    <b v="0"/>
    <n v="0"/>
    <s v="2021-01-26 18:51:14"/>
    <s v="연희파크푸르지오아파트 앞"/>
    <s v="불일치"/>
    <n v="0"/>
    <n v="21"/>
    <n v="3845.49"/>
    <n v="320.45749999999998"/>
    <n v="320.45749999999998"/>
    <s v="장거리"/>
  </r>
  <r>
    <s v="SPB-19384"/>
    <s v="2021-01-20 19:35:37"/>
    <n v="2021"/>
    <n v="1"/>
    <n v="20"/>
    <x v="0"/>
    <s v="수"/>
    <x v="10"/>
    <s v="밤"/>
    <s v="영등포전화국사거리 (서강어린이공원)"/>
    <e v="#VALUE!"/>
    <n v="0"/>
    <b v="0"/>
    <n v="0"/>
    <b v="0"/>
    <n v="0"/>
    <n v="17"/>
    <b v="0"/>
    <n v="10"/>
    <s v="2021-01-20 19:44:36"/>
    <s v="영등포구청역 1번출구"/>
    <s v="불일치"/>
    <n v="3"/>
    <n v="8"/>
    <n v="1230"/>
    <n v="102.5"/>
    <n v="102.5"/>
    <s v="중거리"/>
  </r>
  <r>
    <s v="SPB-31430"/>
    <s v="2021-01-15 10:05:31"/>
    <n v="2021"/>
    <n v="1"/>
    <n v="15"/>
    <x v="3"/>
    <s v="금"/>
    <x v="19"/>
    <s v="오후"/>
    <s v="동대문구민체육센터 (육교아래)"/>
    <e v="#VALUE!"/>
    <n v="0"/>
    <b v="0"/>
    <n v="0"/>
    <b v="0"/>
    <n v="0"/>
    <n v="0"/>
    <b v="0"/>
    <n v="0"/>
    <s v="2021-01-15 10:12:04"/>
    <s v="군자교교차로"/>
    <s v="불일치"/>
    <n v="0"/>
    <n v="6"/>
    <n v="1049.71"/>
    <n v="87.475833333333341"/>
    <n v="87.475833333333341"/>
    <s v="중거리"/>
  </r>
  <r>
    <s v="SPB-34408"/>
    <s v="2021-01-19 20:28:44"/>
    <n v="2021"/>
    <n v="1"/>
    <n v="19"/>
    <x v="4"/>
    <s v="화"/>
    <x v="11"/>
    <s v="밤"/>
    <s v="더케이호텔 입구(양재2)"/>
    <e v="#VALUE!"/>
    <n v="0"/>
    <b v="0"/>
    <n v="0"/>
    <b v="0"/>
    <n v="0"/>
    <n v="0"/>
    <b v="0"/>
    <n v="0"/>
    <s v="2021-01-19 20:36:04"/>
    <s v="두상빌딩 앞"/>
    <s v="불일치"/>
    <n v="0"/>
    <n v="7"/>
    <n v="1476.55"/>
    <n v="123.04583333333333"/>
    <n v="123.04583333333333"/>
    <s v="중거리"/>
  </r>
  <r>
    <s v="SPB-53704"/>
    <s v="2021-01-12 08:06:10"/>
    <n v="2021"/>
    <n v="1"/>
    <n v="12"/>
    <x v="4"/>
    <s v="화"/>
    <x v="20"/>
    <s v="오후"/>
    <s v="은평구청 보건소"/>
    <e v="#VALUE!"/>
    <n v="0"/>
    <b v="0"/>
    <n v="0"/>
    <b v="0"/>
    <n v="0"/>
    <n v="0"/>
    <b v="0"/>
    <n v="0"/>
    <s v="2021-01-12 08:12:28"/>
    <s v="CJ 드림시티"/>
    <s v="불일치"/>
    <n v="0"/>
    <n v="6"/>
    <n v="1143.08"/>
    <n v="95.256666666666661"/>
    <n v="95.256666666666661"/>
    <s v="중거리"/>
  </r>
  <r>
    <s v="SPB-53462"/>
    <s v="2021-01-27 19:07:54"/>
    <n v="2021"/>
    <n v="1"/>
    <n v="27"/>
    <x v="0"/>
    <s v="수"/>
    <x v="10"/>
    <s v="밤"/>
    <s v="서남환경공원 버스정류장"/>
    <e v="#VALUE!"/>
    <n v="0"/>
    <b v="0"/>
    <n v="10"/>
    <b v="1"/>
    <n v="0"/>
    <n v="5"/>
    <b v="1"/>
    <n v="0"/>
    <s v="2021-01-27 19:15:51"/>
    <s v="마곡나루역 5번출구 뒤편"/>
    <s v="불일치"/>
    <n v="0"/>
    <n v="7"/>
    <n v="1016.02"/>
    <n v="84.668333333333337"/>
    <n v="84.668333333333337"/>
    <s v="중거리"/>
  </r>
  <r>
    <s v="SPB-41422"/>
    <s v="2021-01-19 17:23:45"/>
    <n v="2021"/>
    <n v="1"/>
    <n v="19"/>
    <x v="4"/>
    <s v="화"/>
    <x v="0"/>
    <s v="오후"/>
    <s v="우성4차아파트"/>
    <e v="#VALUE!"/>
    <n v="0"/>
    <b v="0"/>
    <n v="0"/>
    <b v="0"/>
    <n v="0"/>
    <n v="0"/>
    <b v="0"/>
    <n v="0"/>
    <s v="2021-01-19 17:49:21"/>
    <s v="한양대후문역 부근"/>
    <s v="불일치"/>
    <n v="0"/>
    <n v="25"/>
    <n v="4843.7299999999996"/>
    <n v="403.64416666666665"/>
    <n v="403.64416666666665"/>
    <s v="장거리"/>
  </r>
  <r>
    <s v="SPB-53382"/>
    <s v="2021-01-22 21:05:38"/>
    <n v="2021"/>
    <n v="1"/>
    <n v="22"/>
    <x v="3"/>
    <s v="금"/>
    <x v="6"/>
    <s v="밤"/>
    <s v="양천문화회관"/>
    <e v="#VALUE!"/>
    <n v="0"/>
    <b v="0"/>
    <n v="0"/>
    <b v="0"/>
    <n v="0"/>
    <n v="0"/>
    <b v="0"/>
    <n v="0"/>
    <s v="2021-01-22 21:23:45"/>
    <s v="목동청소년수련관"/>
    <s v="불일치"/>
    <n v="0"/>
    <n v="18"/>
    <n v="2331.58"/>
    <n v="194.29833333333332"/>
    <n v="194.29833333333332"/>
    <s v="중거리"/>
  </r>
  <r>
    <s v="SPB-50655"/>
    <s v="2021-01-02 15:42:38"/>
    <n v="2021"/>
    <n v="1"/>
    <n v="2"/>
    <x v="1"/>
    <s v="토"/>
    <x v="14"/>
    <s v="오후"/>
    <s v="마곡수명산파크3단지 교차로"/>
    <e v="#VALUE!"/>
    <n v="0"/>
    <b v="0"/>
    <n v="0"/>
    <b v="0"/>
    <n v="0"/>
    <n v="0"/>
    <b v="0"/>
    <n v="0"/>
    <s v="2021-01-02 17:18:34"/>
    <s v="스타벅스앞"/>
    <s v="불일치"/>
    <n v="0"/>
    <n v="95"/>
    <n v="0"/>
    <n v="0"/>
    <n v="0"/>
    <s v="단거리"/>
  </r>
  <r>
    <s v="SPB-52369"/>
    <s v="2021-01-04 16:55:19"/>
    <n v="2021"/>
    <n v="1"/>
    <n v="4"/>
    <x v="5"/>
    <s v="월"/>
    <x v="8"/>
    <s v="오후"/>
    <s v="발산역 1번, 9번 인근 대여소"/>
    <n v="3"/>
    <n v="3"/>
    <b v="1"/>
    <n v="0"/>
    <b v="0"/>
    <n v="0"/>
    <n v="0"/>
    <b v="1"/>
    <n v="0"/>
    <s v="2021-01-04 17:21:21"/>
    <s v="기쁜우리복지관"/>
    <s v="불일치"/>
    <n v="0"/>
    <n v="26"/>
    <n v="0"/>
    <n v="0"/>
    <n v="0"/>
    <s v="단거리"/>
  </r>
  <r>
    <s v="SPB-33583"/>
    <s v="2021-01-25 14:43:32"/>
    <n v="2021"/>
    <n v="1"/>
    <n v="25"/>
    <x v="5"/>
    <s v="월"/>
    <x v="9"/>
    <s v="오후"/>
    <s v="신월사거리"/>
    <e v="#VALUE!"/>
    <n v="0"/>
    <b v="0"/>
    <n v="0"/>
    <b v="0"/>
    <n v="0"/>
    <n v="0"/>
    <b v="0"/>
    <n v="0"/>
    <s v="2021-01-25 14:58:36"/>
    <s v="엠펠리체 호텔 건너편"/>
    <s v="불일치"/>
    <n v="0"/>
    <n v="15"/>
    <n v="3164.15"/>
    <n v="263.67916666666667"/>
    <n v="263.67916666666667"/>
    <s v="장거리"/>
  </r>
  <r>
    <s v="SPB-42753"/>
    <s v="2021-01-30 15:27:28"/>
    <n v="2021"/>
    <n v="1"/>
    <n v="30"/>
    <x v="1"/>
    <s v="토"/>
    <x v="14"/>
    <s v="오후"/>
    <s v="신도중학교앞"/>
    <e v="#VALUE!"/>
    <n v="0"/>
    <b v="0"/>
    <n v="0"/>
    <b v="0"/>
    <n v="4"/>
    <n v="0"/>
    <b v="0"/>
    <n v="0"/>
    <s v="2021-01-30 15:34:56"/>
    <s v="구파발역 환승센터"/>
    <s v="불일치"/>
    <n v="0"/>
    <n v="7"/>
    <n v="0"/>
    <n v="0"/>
    <n v="0"/>
    <s v="단거리"/>
  </r>
  <r>
    <s v="SPB-35730"/>
    <s v="2021-01-12 07:44:57"/>
    <n v="2021"/>
    <n v="1"/>
    <n v="12"/>
    <x v="4"/>
    <s v="화"/>
    <x v="15"/>
    <s v="오전"/>
    <s v="여의나루역 1번출구 앞"/>
    <n v="5"/>
    <n v="5"/>
    <b v="1"/>
    <n v="0"/>
    <b v="0"/>
    <n v="0"/>
    <n v="0"/>
    <b v="1"/>
    <n v="0"/>
    <s v="2021-01-12 07:51:34"/>
    <s v="국민일보 앞"/>
    <s v="불일치"/>
    <n v="0"/>
    <n v="6"/>
    <n v="812.93"/>
    <n v="67.744166666666658"/>
    <n v="67.744166666666658"/>
    <s v="단거리"/>
  </r>
  <r>
    <s v="SPB-43224"/>
    <s v="2021-01-25 18:11:27"/>
    <n v="2021"/>
    <n v="1"/>
    <n v="25"/>
    <x v="5"/>
    <s v="월"/>
    <x v="4"/>
    <s v="오후"/>
    <s v="남영역 건너편"/>
    <n v="3"/>
    <n v="3"/>
    <b v="1"/>
    <n v="0"/>
    <b v="0"/>
    <n v="0"/>
    <n v="0"/>
    <b v="1"/>
    <n v="0"/>
    <s v="2021-01-25 19:18:02"/>
    <s v="양천문화회관"/>
    <s v="불일치"/>
    <n v="0"/>
    <n v="66"/>
    <n v="18006.93"/>
    <n v="1500.5775000000001"/>
    <n v="800"/>
    <s v="장거리"/>
  </r>
  <r>
    <s v="SPB-42817"/>
    <s v="2021-01-23 02:27:49"/>
    <n v="2021"/>
    <n v="1"/>
    <n v="23"/>
    <x v="1"/>
    <s v="토"/>
    <x v="3"/>
    <s v="오전"/>
    <s v="K+ 타워 앞"/>
    <e v="#VALUE!"/>
    <n v="0"/>
    <b v="0"/>
    <n v="0"/>
    <b v="0"/>
    <n v="0"/>
    <n v="0"/>
    <b v="0"/>
    <n v="0"/>
    <s v="2021-01-23 03:54:04"/>
    <s v="노들역 1번출구"/>
    <s v="불일치"/>
    <n v="0"/>
    <n v="86"/>
    <n v="16151.15"/>
    <n v="1345.9291666666666"/>
    <n v="800"/>
    <s v="장거리"/>
  </r>
  <r>
    <s v="SPB-44897"/>
    <s v="2021-01-10 17:20:07"/>
    <n v="2021"/>
    <n v="1"/>
    <n v="10"/>
    <x v="2"/>
    <s v="일"/>
    <x v="0"/>
    <s v="오후"/>
    <s v="옥수역 3번출구"/>
    <n v="3"/>
    <n v="3"/>
    <b v="1"/>
    <n v="0"/>
    <b v="0"/>
    <n v="0"/>
    <n v="0"/>
    <b v="1"/>
    <n v="0"/>
    <s v="2021-01-10 18:18:32"/>
    <s v="뚝섬유원지역 1번출구 앞"/>
    <s v="불일치"/>
    <n v="0"/>
    <n v="58"/>
    <n v="6026.72"/>
    <n v="502.22666666666669"/>
    <n v="502.22666666666669"/>
    <s v="장거리"/>
  </r>
  <r>
    <s v="SPB-35903"/>
    <s v="2021-01-27 12:11:45"/>
    <n v="2021"/>
    <n v="1"/>
    <n v="27"/>
    <x v="0"/>
    <s v="수"/>
    <x v="5"/>
    <s v="오후"/>
    <s v="래미안 구의파크 스위트"/>
    <e v="#VALUE!"/>
    <n v="0"/>
    <b v="0"/>
    <n v="0"/>
    <b v="0"/>
    <n v="0"/>
    <n v="0"/>
    <b v="0"/>
    <n v="0"/>
    <s v="2021-01-27 12:19:47"/>
    <s v="어린이대공원역 3번출구 앞"/>
    <s v="불일치"/>
    <n v="0"/>
    <n v="8"/>
    <n v="0"/>
    <n v="0"/>
    <n v="0"/>
    <s v="단거리"/>
  </r>
  <r>
    <s v="SPB-51740"/>
    <s v="2021-01-23 15:32:53"/>
    <n v="2021"/>
    <n v="1"/>
    <n v="23"/>
    <x v="1"/>
    <s v="토"/>
    <x v="14"/>
    <s v="오후"/>
    <s v="은평뉴타운 푸르지오"/>
    <e v="#VALUE!"/>
    <n v="0"/>
    <b v="0"/>
    <n v="0"/>
    <b v="0"/>
    <n v="0"/>
    <n v="0"/>
    <b v="0"/>
    <n v="0"/>
    <s v="2021-01-23 16:21:42"/>
    <s v="기자촌 사거리"/>
    <s v="불일치"/>
    <n v="0"/>
    <n v="48"/>
    <n v="3696.77"/>
    <n v="308.06416666666667"/>
    <n v="308.06416666666667"/>
    <s v="장거리"/>
  </r>
  <r>
    <s v="SPB-31466"/>
    <s v="2021-01-09 14:55:12"/>
    <n v="2021"/>
    <n v="1"/>
    <n v="9"/>
    <x v="1"/>
    <s v="토"/>
    <x v="9"/>
    <s v="오후"/>
    <s v="상계8동 주민센터"/>
    <e v="#VALUE!"/>
    <n v="0"/>
    <b v="0"/>
    <n v="0"/>
    <b v="0"/>
    <n v="0"/>
    <n v="0"/>
    <b v="0"/>
    <n v="0"/>
    <s v="2021-01-09 15:27:50"/>
    <s v="수락리버시티4단지"/>
    <s v="불일치"/>
    <n v="0"/>
    <n v="32"/>
    <n v="2836.69"/>
    <n v="236.39083333333335"/>
    <n v="236.39083333333335"/>
    <s v="중거리"/>
  </r>
  <r>
    <s v="SPB-30129"/>
    <s v="2021-01-02 18:24:52"/>
    <n v="2021"/>
    <n v="1"/>
    <n v="2"/>
    <x v="1"/>
    <s v="토"/>
    <x v="4"/>
    <s v="오후"/>
    <s v="용두동 래미안허브리츠아파트 앞"/>
    <e v="#VALUE!"/>
    <n v="0"/>
    <b v="0"/>
    <n v="0"/>
    <b v="0"/>
    <n v="0"/>
    <n v="0"/>
    <b v="0"/>
    <n v="0"/>
    <s v="2021-01-02 19:03:26"/>
    <s v="용두동 래미안허브리츠아파트 앞"/>
    <s v="일치"/>
    <n v="0"/>
    <n v="38"/>
    <n v="1320.16"/>
    <n v="110.01333333333334"/>
    <n v="110.01333333333334"/>
    <s v="중거리"/>
  </r>
  <r>
    <s v="SPB-33568"/>
    <s v="2021-01-20 08:54:00"/>
    <n v="2021"/>
    <n v="1"/>
    <n v="20"/>
    <x v="0"/>
    <s v="수"/>
    <x v="20"/>
    <s v="오후"/>
    <s v="광운대학교 중앙도서관"/>
    <e v="#VALUE!"/>
    <n v="0"/>
    <b v="0"/>
    <n v="0"/>
    <b v="0"/>
    <n v="4"/>
    <n v="0"/>
    <b v="0"/>
    <n v="0"/>
    <s v="2021-01-20 08:59:32"/>
    <s v="석계역 문화광장 내 자전거 보관소"/>
    <s v="불일치"/>
    <n v="0"/>
    <n v="5"/>
    <n v="957.04"/>
    <n v="79.75333333333333"/>
    <n v="79.75333333333333"/>
    <s v="단거리"/>
  </r>
  <r>
    <s v="SPB-32998"/>
    <s v="2021-01-23 16:41:45"/>
    <n v="2021"/>
    <n v="1"/>
    <n v="23"/>
    <x v="1"/>
    <s v="토"/>
    <x v="8"/>
    <s v="오후"/>
    <s v="KB국민은행 염창역 지점 앞"/>
    <n v="10"/>
    <n v="10"/>
    <b v="1"/>
    <n v="0"/>
    <b v="0"/>
    <n v="0"/>
    <n v="0"/>
    <b v="1"/>
    <n v="0"/>
    <s v="2021-01-23 17:34:51"/>
    <s v="신촌역(2호선) 7번출구 앞"/>
    <s v="불일치"/>
    <n v="0"/>
    <n v="53"/>
    <n v="10262.06"/>
    <n v="855.17166666666662"/>
    <n v="800"/>
    <s v="장거리"/>
  </r>
  <r>
    <s v="SPB-30405"/>
    <s v="2021-01-24 19:06:43"/>
    <n v="2021"/>
    <n v="1"/>
    <n v="24"/>
    <x v="2"/>
    <s v="일"/>
    <x v="10"/>
    <s v="밤"/>
    <s v="유니베라 앞"/>
    <e v="#VALUE!"/>
    <n v="0"/>
    <b v="0"/>
    <n v="0"/>
    <b v="0"/>
    <n v="0"/>
    <n v="0"/>
    <b v="0"/>
    <n v="0"/>
    <s v="2021-01-24 19:25:43"/>
    <s v="뚝섬유원지역 1번출구 앞"/>
    <s v="불일치"/>
    <n v="0"/>
    <n v="19"/>
    <n v="2498.2600000000002"/>
    <n v="208.18833333333336"/>
    <n v="208.18833333333336"/>
    <s v="중거리"/>
  </r>
  <r>
    <s v="SPB-50351"/>
    <s v="2021-01-27 18:59:40"/>
    <n v="2021"/>
    <n v="1"/>
    <n v="27"/>
    <x v="0"/>
    <s v="수"/>
    <x v="4"/>
    <s v="오후"/>
    <s v="솔샘역 2번 출구"/>
    <n v="3"/>
    <n v="3"/>
    <b v="1"/>
    <n v="0"/>
    <b v="0"/>
    <n v="0"/>
    <n v="0"/>
    <b v="1"/>
    <n v="0"/>
    <s v="2021-01-27 19:11:11"/>
    <s v="미아사거리 1번 출구"/>
    <s v="불일치"/>
    <n v="0"/>
    <n v="11"/>
    <n v="2185.83"/>
    <n v="182.1525"/>
    <n v="182.1525"/>
    <s v="중거리"/>
  </r>
  <r>
    <s v="SPB-54132"/>
    <s v="2021-01-11 19:24:41"/>
    <n v="2021"/>
    <n v="1"/>
    <n v="11"/>
    <x v="5"/>
    <s v="월"/>
    <x v="10"/>
    <s v="밤"/>
    <s v="응암시장교차로"/>
    <e v="#VALUE!"/>
    <n v="0"/>
    <b v="0"/>
    <n v="0"/>
    <b v="0"/>
    <n v="0"/>
    <n v="0"/>
    <b v="0"/>
    <n v="0"/>
    <s v="2021-01-11 19:38:43"/>
    <s v="응암1동사무소"/>
    <s v="불일치"/>
    <n v="0"/>
    <n v="14"/>
    <n v="2180"/>
    <n v="181.66666666666666"/>
    <n v="181.66666666666666"/>
    <s v="중거리"/>
  </r>
  <r>
    <s v="SPB-31013"/>
    <s v="2021-01-30 18:45:02"/>
    <n v="2021"/>
    <n v="1"/>
    <n v="30"/>
    <x v="1"/>
    <s v="토"/>
    <x v="4"/>
    <s v="오후"/>
    <s v="성수2가1동 공영주차장 인근"/>
    <e v="#VALUE!"/>
    <n v="0"/>
    <b v="0"/>
    <n v="0"/>
    <b v="0"/>
    <n v="0"/>
    <n v="0"/>
    <b v="0"/>
    <n v="0"/>
    <s v="2021-01-30 18:57:20"/>
    <s v="중앙농협(자양동)"/>
    <s v="불일치"/>
    <n v="0"/>
    <n v="12"/>
    <n v="2648.57"/>
    <n v="220.71416666666667"/>
    <n v="220.71416666666667"/>
    <s v="중거리"/>
  </r>
  <r>
    <s v="SPB-30724"/>
    <s v="2021-01-24 14:01:58"/>
    <n v="2021"/>
    <n v="1"/>
    <n v="24"/>
    <x v="2"/>
    <s v="일"/>
    <x v="9"/>
    <s v="오후"/>
    <s v="동작역 5번출구 동작주차공원"/>
    <n v="3"/>
    <n v="3"/>
    <b v="1"/>
    <n v="0"/>
    <b v="0"/>
    <n v="0"/>
    <n v="14"/>
    <b v="1"/>
    <n v="0"/>
    <s v="2021-01-24 14:37:02"/>
    <s v="순천향대학병원(한남오거리)"/>
    <s v="불일치"/>
    <n v="0"/>
    <n v="35"/>
    <n v="6245.41"/>
    <n v="520.45083333333332"/>
    <n v="520.45083333333332"/>
    <s v="장거리"/>
  </r>
  <r>
    <s v="SPB-53153"/>
    <s v="2021-01-05 21:30:47"/>
    <n v="2021"/>
    <n v="1"/>
    <n v="5"/>
    <x v="4"/>
    <s v="화"/>
    <x v="6"/>
    <s v="밤"/>
    <s v="롯데월드타워(잠실역2번출구 쪽)"/>
    <n v="10"/>
    <n v="10"/>
    <b v="1"/>
    <n v="0"/>
    <b v="0"/>
    <n v="0"/>
    <n v="0"/>
    <b v="1"/>
    <n v="0"/>
    <s v="2021-01-05 23:48:50"/>
    <s v="잠실월드 메르디앙"/>
    <s v="불일치"/>
    <n v="0"/>
    <n v="138"/>
    <n v="2115.9"/>
    <n v="176.32500000000002"/>
    <n v="176.32500000000002"/>
    <s v="중거리"/>
  </r>
  <r>
    <s v="SPB-34394"/>
    <s v="2021-01-28 16:05:46"/>
    <n v="2021"/>
    <n v="1"/>
    <n v="28"/>
    <x v="6"/>
    <s v="목"/>
    <x v="8"/>
    <s v="오후"/>
    <s v="파크팰리스"/>
    <e v="#VALUE!"/>
    <n v="0"/>
    <b v="0"/>
    <n v="0"/>
    <b v="0"/>
    <n v="0"/>
    <n v="0"/>
    <b v="0"/>
    <n v="0"/>
    <s v="2021-01-28 16:12:59"/>
    <s v="광화문역 7번출구 앞"/>
    <s v="불일치"/>
    <n v="0"/>
    <n v="7"/>
    <n v="601.91"/>
    <n v="50.159166666666664"/>
    <n v="50.159166666666664"/>
    <s v="단거리"/>
  </r>
  <r>
    <s v="SPB-31477"/>
    <s v="2021-01-22 11:31:44"/>
    <n v="2021"/>
    <n v="1"/>
    <n v="22"/>
    <x v="3"/>
    <s v="금"/>
    <x v="1"/>
    <s v="오후"/>
    <s v="마곡나루역 3번 출구"/>
    <n v="5"/>
    <n v="5"/>
    <b v="1"/>
    <n v="0"/>
    <b v="0"/>
    <n v="0"/>
    <n v="0"/>
    <b v="1"/>
    <n v="0"/>
    <s v="2021-01-22 12:26:52"/>
    <s v="공항초등학교건너편"/>
    <s v="불일치"/>
    <n v="0"/>
    <n v="55"/>
    <n v="0"/>
    <n v="0"/>
    <n v="0"/>
    <s v="단거리"/>
  </r>
  <r>
    <s v="SPB-53365"/>
    <s v="2021-01-01 12:19:20"/>
    <n v="2021"/>
    <n v="1"/>
    <n v="1"/>
    <x v="3"/>
    <s v="금"/>
    <x v="5"/>
    <s v="오후"/>
    <s v="더라움"/>
    <e v="#VALUE!"/>
    <n v="0"/>
    <b v="0"/>
    <n v="0"/>
    <b v="0"/>
    <n v="0"/>
    <n v="0"/>
    <b v="0"/>
    <n v="0"/>
    <s v="2021-01-01 13:44:50"/>
    <s v="봉은사역 7번 출구"/>
    <s v="불일치"/>
    <n v="0"/>
    <n v="85"/>
    <n v="0"/>
    <n v="0"/>
    <n v="0"/>
    <s v="단거리"/>
  </r>
  <r>
    <s v="SPB-39544"/>
    <s v="2021-01-25 18:13:36"/>
    <n v="2021"/>
    <n v="1"/>
    <n v="25"/>
    <x v="5"/>
    <s v="월"/>
    <x v="4"/>
    <s v="오후"/>
    <s v="강남구 도시관리공단"/>
    <e v="#VALUE!"/>
    <n v="0"/>
    <b v="0"/>
    <n v="0"/>
    <b v="0"/>
    <n v="0"/>
    <n v="0"/>
    <b v="0"/>
    <n v="0"/>
    <s v="2021-01-25 18:47:59"/>
    <s v="잠실본동주민센터뒤 잠실근린공원"/>
    <s v="불일치"/>
    <n v="0"/>
    <n v="34"/>
    <n v="4382.5600000000004"/>
    <n v="365.21333333333337"/>
    <n v="365.21333333333337"/>
    <s v="장거리"/>
  </r>
  <r>
    <s v="SPB-53904"/>
    <s v="2021-01-22 22:07:53"/>
    <n v="2021"/>
    <n v="1"/>
    <n v="22"/>
    <x v="3"/>
    <s v="금"/>
    <x v="7"/>
    <s v="밤"/>
    <s v="재동초교 앞 삼거리"/>
    <e v="#VALUE!"/>
    <n v="0"/>
    <b v="0"/>
    <n v="0"/>
    <b v="0"/>
    <n v="0"/>
    <n v="0"/>
    <b v="0"/>
    <n v="0"/>
    <s v="2021-01-22 22:13:40"/>
    <s v="종로2가 버스정류장 (종각방향)"/>
    <s v="불일치"/>
    <n v="0"/>
    <n v="5"/>
    <n v="1076.54"/>
    <n v="89.711666666666659"/>
    <n v="89.711666666666659"/>
    <s v="중거리"/>
  </r>
  <r>
    <s v="SPB-51986"/>
    <s v="2021-01-05 16:56:07"/>
    <n v="2021"/>
    <n v="1"/>
    <n v="5"/>
    <x v="4"/>
    <s v="화"/>
    <x v="8"/>
    <s v="오후"/>
    <s v="가양동 이마트 앞"/>
    <e v="#VALUE!"/>
    <n v="0"/>
    <b v="0"/>
    <n v="0"/>
    <b v="0"/>
    <n v="0"/>
    <n v="0"/>
    <b v="0"/>
    <n v="0"/>
    <s v="2021-01-05 17:01:45"/>
    <s v="가양역 8번출구"/>
    <s v="불일치"/>
    <n v="0"/>
    <n v="5"/>
    <n v="788.8"/>
    <n v="65.733333333333334"/>
    <n v="65.733333333333334"/>
    <s v="단거리"/>
  </r>
  <r>
    <s v="SPB-50555"/>
    <s v="2021-01-24 20:28:51"/>
    <n v="2021"/>
    <n v="1"/>
    <n v="24"/>
    <x v="2"/>
    <s v="일"/>
    <x v="11"/>
    <s v="밤"/>
    <s v="창동역 2번출구"/>
    <n v="3"/>
    <n v="3"/>
    <b v="1"/>
    <n v="0"/>
    <b v="0"/>
    <n v="0"/>
    <n v="0"/>
    <b v="1"/>
    <n v="0"/>
    <s v="2021-01-24 20:40:15"/>
    <s v="성원APT버스정류소"/>
    <s v="불일치"/>
    <n v="0"/>
    <n v="11"/>
    <n v="1716.35"/>
    <n v="143.02916666666667"/>
    <n v="143.02916666666667"/>
    <s v="중거리"/>
  </r>
  <r>
    <s v="SPB-52654"/>
    <s v="2021-01-04 09:52:34"/>
    <n v="2021"/>
    <n v="1"/>
    <n v="4"/>
    <x v="5"/>
    <s v="월"/>
    <x v="13"/>
    <s v="오후"/>
    <s v="증산교 앞"/>
    <e v="#VALUE!"/>
    <n v="0"/>
    <b v="0"/>
    <n v="0"/>
    <b v="0"/>
    <n v="0"/>
    <n v="0"/>
    <b v="0"/>
    <n v="0"/>
    <s v="2021-01-04 10:02:59"/>
    <s v="벽산상암스마트큐브"/>
    <s v="불일치"/>
    <n v="0"/>
    <n v="10"/>
    <n v="0"/>
    <n v="0"/>
    <n v="0"/>
    <s v="단거리"/>
  </r>
  <r>
    <s v="SPB-38969"/>
    <s v="2021-01-07 05:40:58"/>
    <n v="2021"/>
    <n v="1"/>
    <n v="7"/>
    <x v="6"/>
    <s v="목"/>
    <x v="22"/>
    <s v="오전"/>
    <s v="송파체육문화회관 앞"/>
    <e v="#VALUE!"/>
    <n v="0"/>
    <b v="0"/>
    <n v="0"/>
    <b v="0"/>
    <n v="0"/>
    <n v="0"/>
    <b v="0"/>
    <n v="0"/>
    <s v="2021-01-07 05:56:10"/>
    <s v="위례포레샤인아파트 2318동"/>
    <s v="불일치"/>
    <n v="0"/>
    <n v="15"/>
    <n v="1323.22"/>
    <n v="110.26833333333333"/>
    <n v="110.26833333333333"/>
    <s v="중거리"/>
  </r>
  <r>
    <s v="SPB-33853"/>
    <s v="2021-01-19 19:08:25"/>
    <n v="2021"/>
    <n v="1"/>
    <n v="19"/>
    <x v="4"/>
    <s v="화"/>
    <x v="10"/>
    <s v="밤"/>
    <s v="마곡역1번출구"/>
    <n v="3"/>
    <n v="3"/>
    <b v="1"/>
    <n v="0"/>
    <b v="0"/>
    <n v="0"/>
    <n v="0"/>
    <b v="1"/>
    <n v="0"/>
    <s v="2021-01-19 19:20:10"/>
    <s v="명덕고교입구(영종빌딩)"/>
    <s v="불일치"/>
    <n v="0"/>
    <n v="11"/>
    <n v="1672.28"/>
    <n v="139.35666666666665"/>
    <n v="139.35666666666665"/>
    <s v="중거리"/>
  </r>
  <r>
    <s v="SPB-32171"/>
    <s v="2021-01-01 14:22:47"/>
    <n v="2021"/>
    <n v="1"/>
    <n v="1"/>
    <x v="3"/>
    <s v="금"/>
    <x v="9"/>
    <s v="오후"/>
    <s v="난곡 새마을금고"/>
    <e v="#VALUE!"/>
    <n v="0"/>
    <b v="0"/>
    <n v="0"/>
    <b v="0"/>
    <n v="0"/>
    <n v="0"/>
    <b v="0"/>
    <n v="0"/>
    <s v="2021-01-01 15:19:49"/>
    <s v="신림역 5번출구"/>
    <s v="불일치"/>
    <n v="0"/>
    <n v="57"/>
    <n v="1660.07"/>
    <n v="138.33916666666667"/>
    <n v="138.33916666666667"/>
    <s v="중거리"/>
  </r>
  <r>
    <s v="SPB-31147"/>
    <s v="2021-01-04 16:40:02"/>
    <n v="2021"/>
    <n v="1"/>
    <n v="4"/>
    <x v="5"/>
    <s v="월"/>
    <x v="8"/>
    <s v="오후"/>
    <s v="보라매역4번출구"/>
    <n v="4"/>
    <n v="4"/>
    <b v="1"/>
    <n v="0"/>
    <b v="0"/>
    <n v="0"/>
    <n v="0"/>
    <b v="1"/>
    <n v="0"/>
    <s v="2021-01-04 17:14:04"/>
    <s v="신대방삼거리역 3번출구쪽"/>
    <s v="불일치"/>
    <n v="0"/>
    <n v="34"/>
    <n v="2329.14"/>
    <n v="194.095"/>
    <n v="194.095"/>
    <s v="중거리"/>
  </r>
  <r>
    <s v="SPB-31979"/>
    <s v="2021-01-05 21:32:20"/>
    <n v="2021"/>
    <n v="1"/>
    <n v="5"/>
    <x v="4"/>
    <s v="화"/>
    <x v="6"/>
    <s v="밤"/>
    <s v="NH농협은행 앞"/>
    <e v="#VALUE!"/>
    <n v="0"/>
    <b v="0"/>
    <n v="0"/>
    <b v="0"/>
    <n v="0"/>
    <n v="0"/>
    <b v="0"/>
    <n v="0"/>
    <s v="2021-01-05 22:00:36"/>
    <s v="보라매 두산위브 건너편"/>
    <s v="불일치"/>
    <n v="0"/>
    <n v="28"/>
    <n v="3492.33"/>
    <n v="291.02749999999997"/>
    <n v="291.02749999999997"/>
    <s v="장거리"/>
  </r>
  <r>
    <s v="SPB-39667"/>
    <s v="2021-01-03 13:06:15"/>
    <n v="2021"/>
    <n v="1"/>
    <n v="3"/>
    <x v="2"/>
    <s v="일"/>
    <x v="2"/>
    <s v="오후"/>
    <s v="이디야 커피 수유역점 앞"/>
    <n v="10"/>
    <n v="10"/>
    <b v="1"/>
    <n v="0"/>
    <b v="0"/>
    <n v="0"/>
    <n v="0"/>
    <b v="1"/>
    <n v="0"/>
    <s v="2021-01-03 13:29:29"/>
    <s v="서울북부광역등기국"/>
    <s v="불일치"/>
    <n v="0"/>
    <n v="23"/>
    <n v="0"/>
    <n v="0"/>
    <n v="0"/>
    <s v="단거리"/>
  </r>
  <r>
    <s v="SPB-42014"/>
    <s v="2021-01-05 18:59:48"/>
    <n v="2021"/>
    <n v="1"/>
    <n v="5"/>
    <x v="4"/>
    <s v="화"/>
    <x v="4"/>
    <s v="오후"/>
    <s v="대륭테크노타운 18차"/>
    <e v="#VALUE!"/>
    <n v="0"/>
    <b v="0"/>
    <n v="0"/>
    <b v="0"/>
    <n v="0"/>
    <n v="0"/>
    <b v="0"/>
    <n v="0"/>
    <s v="2021-01-05 19:08:44"/>
    <s v="가산디지털단지 7번출구"/>
    <s v="불일치"/>
    <n v="0"/>
    <n v="8"/>
    <n v="1442.85"/>
    <n v="120.2375"/>
    <n v="120.2375"/>
    <s v="중거리"/>
  </r>
  <r>
    <s v="SPB-40450"/>
    <s v="2021-01-08 14:11:59"/>
    <n v="2021"/>
    <n v="1"/>
    <n v="8"/>
    <x v="3"/>
    <s v="금"/>
    <x v="9"/>
    <s v="오후"/>
    <s v="장승배기역2번출구뒷편쪽"/>
    <n v="5"/>
    <n v="5"/>
    <b v="1"/>
    <n v="0"/>
    <b v="0"/>
    <n v="0"/>
    <n v="0"/>
    <b v="1"/>
    <n v="0"/>
    <s v="2021-01-08 14:25:52"/>
    <s v="보라매공원 정문"/>
    <s v="불일치"/>
    <n v="0"/>
    <n v="13"/>
    <n v="2129.5"/>
    <n v="177.45833333333334"/>
    <n v="177.45833333333334"/>
    <s v="중거리"/>
  </r>
  <r>
    <s v="SPB-31892"/>
    <s v="2021-01-25 15:28:47"/>
    <n v="2021"/>
    <n v="1"/>
    <n v="25"/>
    <x v="5"/>
    <s v="월"/>
    <x v="14"/>
    <s v="오후"/>
    <s v="중랑구청"/>
    <e v="#VALUE!"/>
    <n v="0"/>
    <b v="0"/>
    <n v="0"/>
    <b v="0"/>
    <n v="0"/>
    <n v="0"/>
    <b v="0"/>
    <n v="0"/>
    <s v="2021-01-25 15:36:13"/>
    <s v="홈플러스 신내점 앞"/>
    <s v="불일치"/>
    <n v="0"/>
    <n v="7"/>
    <n v="1179.19"/>
    <n v="98.265833333333333"/>
    <n v="98.265833333333333"/>
    <s v="중거리"/>
  </r>
  <r>
    <s v="SPB-36979"/>
    <s v="2021-01-24 16:00:42"/>
    <n v="2021"/>
    <n v="1"/>
    <n v="24"/>
    <x v="2"/>
    <s v="일"/>
    <x v="8"/>
    <s v="오후"/>
    <s v="LG전자베스트샵 신정점"/>
    <e v="#VALUE!"/>
    <n v="0"/>
    <b v="0"/>
    <n v="0"/>
    <b v="0"/>
    <n v="0"/>
    <n v="0"/>
    <b v="0"/>
    <n v="0"/>
    <s v="2021-01-24 16:27:55"/>
    <s v="신월6차보람아파트 앞"/>
    <s v="불일치"/>
    <n v="0"/>
    <n v="27"/>
    <n v="3091.31"/>
    <n v="257.60916666666668"/>
    <n v="257.60916666666668"/>
    <s v="장거리"/>
  </r>
  <r>
    <s v="SPB-80781"/>
    <s v="2021-01-08 12:33:56"/>
    <n v="2021"/>
    <n v="1"/>
    <n v="8"/>
    <x v="3"/>
    <s v="금"/>
    <x v="5"/>
    <s v="오후"/>
    <s v="마곡힐스테이트 정문"/>
    <e v="#VALUE!"/>
    <n v="0"/>
    <b v="0"/>
    <n v="0"/>
    <b v="0"/>
    <n v="0"/>
    <n v="0"/>
    <b v="0"/>
    <n v="99"/>
    <s v="2021-01-08 13:01:12"/>
    <s v="방화역 4번출구앞"/>
    <s v="불일치"/>
    <n v="99"/>
    <n v="27"/>
    <n v="1700"/>
    <n v="141.66666666666666"/>
    <n v="141.66666666666666"/>
    <s v="중거리"/>
  </r>
  <r>
    <s v="SPB-24970"/>
    <s v="2021-01-04 07:30:18"/>
    <n v="2021"/>
    <n v="1"/>
    <n v="4"/>
    <x v="5"/>
    <s v="월"/>
    <x v="15"/>
    <s v="오전"/>
    <s v="동대문역사문화공원역 9번출구 앞"/>
    <n v="4"/>
    <n v="4"/>
    <b v="1"/>
    <n v="0"/>
    <b v="0"/>
    <n v="0"/>
    <n v="8"/>
    <b v="1"/>
    <n v="12"/>
    <s v="2021-01-04 07:40:02"/>
    <s v="동묘앞역 1번출구 뒤"/>
    <s v="불일치"/>
    <n v="3"/>
    <n v="8"/>
    <n v="0"/>
    <n v="0"/>
    <n v="0"/>
    <s v="단거리"/>
  </r>
  <r>
    <s v="SPB-36154"/>
    <s v="2021-01-04 11:41:32"/>
    <n v="2021"/>
    <n v="1"/>
    <n v="4"/>
    <x v="5"/>
    <s v="월"/>
    <x v="1"/>
    <s v="오후"/>
    <s v="서울본부세관(건설회관 앞)"/>
    <e v="#VALUE!"/>
    <n v="0"/>
    <b v="0"/>
    <n v="0"/>
    <b v="0"/>
    <n v="0"/>
    <n v="0"/>
    <b v="0"/>
    <n v="0"/>
    <s v="2021-01-04 11:45:52"/>
    <s v="강남 을지병원 교차로"/>
    <s v="불일치"/>
    <n v="0"/>
    <n v="4"/>
    <n v="88.19"/>
    <n v="7.3491666666666662"/>
    <n v="7.3491666666666662"/>
    <s v="단거리"/>
  </r>
  <r>
    <s v="SPB-37958"/>
    <s v="2021-01-24 14:48:18"/>
    <n v="2021"/>
    <n v="1"/>
    <n v="24"/>
    <x v="2"/>
    <s v="일"/>
    <x v="9"/>
    <s v="오후"/>
    <s v="동원사거리"/>
    <e v="#VALUE!"/>
    <n v="0"/>
    <b v="0"/>
    <n v="0"/>
    <b v="0"/>
    <n v="0"/>
    <n v="0"/>
    <b v="0"/>
    <n v="0"/>
    <s v="2021-01-24 15:02:34"/>
    <s v="동원사거리"/>
    <s v="일치"/>
    <n v="0"/>
    <n v="14"/>
    <n v="1723.78"/>
    <n v="143.64833333333334"/>
    <n v="143.64833333333334"/>
    <s v="중거리"/>
  </r>
  <r>
    <s v="SPB-53669"/>
    <s v="2021-01-29 13:32:57"/>
    <n v="2021"/>
    <n v="1"/>
    <n v="29"/>
    <x v="3"/>
    <s v="금"/>
    <x v="2"/>
    <s v="오후"/>
    <s v="조계사앞사거리(파리바케트앞)"/>
    <e v="#VALUE!"/>
    <n v="0"/>
    <b v="0"/>
    <n v="0"/>
    <b v="0"/>
    <n v="0"/>
    <n v="0"/>
    <b v="0"/>
    <n v="0"/>
    <s v="2021-01-29 13:51:11"/>
    <s v="국립어린이과학관"/>
    <s v="불일치"/>
    <n v="0"/>
    <n v="18"/>
    <n v="2408.5100000000002"/>
    <n v="200.70916666666668"/>
    <n v="200.70916666666668"/>
    <s v="중거리"/>
  </r>
  <r>
    <s v="SPB-52516"/>
    <s v="2021-01-19 18:02:59"/>
    <n v="2021"/>
    <n v="1"/>
    <n v="19"/>
    <x v="4"/>
    <s v="화"/>
    <x v="4"/>
    <s v="오후"/>
    <s v="한국과학기술연구원 북문"/>
    <e v="#VALUE!"/>
    <n v="0"/>
    <b v="0"/>
    <n v="0"/>
    <b v="0"/>
    <n v="0"/>
    <n v="0"/>
    <b v="0"/>
    <n v="0"/>
    <s v="2021-01-19 18:26:58"/>
    <s v="국민은행 종암동지점 앞"/>
    <s v="불일치"/>
    <n v="0"/>
    <n v="23"/>
    <n v="2127.88"/>
    <n v="177.32333333333335"/>
    <n v="177.32333333333335"/>
    <s v="중거리"/>
  </r>
  <r>
    <s v="SPB-51051"/>
    <s v="2021-01-04 18:14:29"/>
    <n v="2021"/>
    <n v="1"/>
    <n v="4"/>
    <x v="5"/>
    <s v="월"/>
    <x v="4"/>
    <s v="오후"/>
    <s v="에이스하이엔드타워9차 앞"/>
    <e v="#VALUE!"/>
    <n v="0"/>
    <b v="0"/>
    <n v="0"/>
    <b v="0"/>
    <n v="0"/>
    <n v="0"/>
    <b v="0"/>
    <n v="0"/>
    <s v="2021-01-04 18:47:44"/>
    <s v="목동5단지아파트 501동"/>
    <s v="불일치"/>
    <n v="0"/>
    <n v="33"/>
    <n v="0"/>
    <n v="0"/>
    <n v="0"/>
    <s v="단거리"/>
  </r>
  <r>
    <s v="SPB-52525"/>
    <s v="2021-01-16 15:39:30"/>
    <n v="2021"/>
    <n v="1"/>
    <n v="16"/>
    <x v="1"/>
    <s v="토"/>
    <x v="14"/>
    <s v="오후"/>
    <s v="목동11단지 아파트"/>
    <e v="#VALUE!"/>
    <n v="0"/>
    <b v="0"/>
    <n v="0"/>
    <b v="0"/>
    <n v="0"/>
    <n v="0"/>
    <b v="0"/>
    <n v="0"/>
    <s v="2021-01-16 16:10:15"/>
    <s v="목동11단지 아파트"/>
    <s v="일치"/>
    <n v="0"/>
    <n v="30"/>
    <n v="2272.35"/>
    <n v="189.36249999999998"/>
    <n v="189.36249999999998"/>
    <s v="중거리"/>
  </r>
  <r>
    <s v="SPB-80856"/>
    <s v="2021-01-22 19:16:59"/>
    <n v="2021"/>
    <n v="1"/>
    <n v="22"/>
    <x v="3"/>
    <s v="금"/>
    <x v="10"/>
    <s v="밤"/>
    <s v="을지로지하쇼핑센터"/>
    <e v="#VALUE!"/>
    <n v="0"/>
    <b v="0"/>
    <n v="0"/>
    <b v="0"/>
    <n v="0"/>
    <n v="0"/>
    <b v="0"/>
    <n v="99"/>
    <s v="2021-01-22 19:22:46"/>
    <s v="종각역 5번출구"/>
    <s v="불일치"/>
    <n v="99"/>
    <n v="5"/>
    <n v="700"/>
    <n v="58.333333333333336"/>
    <n v="58.333333333333336"/>
    <s v="단거리"/>
  </r>
  <r>
    <s v="SPB-31504"/>
    <s v="2021-01-19 11:15:16"/>
    <n v="2021"/>
    <n v="1"/>
    <n v="19"/>
    <x v="4"/>
    <s v="화"/>
    <x v="1"/>
    <s v="오후"/>
    <s v="내방역 8번출구 앞"/>
    <n v="3"/>
    <n v="3"/>
    <b v="1"/>
    <n v="0"/>
    <b v="0"/>
    <n v="0"/>
    <n v="0"/>
    <b v="1"/>
    <n v="0"/>
    <s v="2021-01-19 11:39:01"/>
    <s v="포스코피앤에스타워 (역삼역 3번출구 부근)"/>
    <s v="불일치"/>
    <n v="0"/>
    <n v="23"/>
    <n v="3889.03"/>
    <n v="324.08583333333337"/>
    <n v="324.08583333333337"/>
    <s v="장거리"/>
  </r>
  <r>
    <s v="SPB-40407"/>
    <s v="2021-01-03 22:39:56"/>
    <n v="2021"/>
    <n v="1"/>
    <n v="3"/>
    <x v="2"/>
    <s v="일"/>
    <x v="7"/>
    <s v="밤"/>
    <s v="우성아파트 교차로"/>
    <e v="#VALUE!"/>
    <n v="0"/>
    <b v="0"/>
    <n v="0"/>
    <b v="0"/>
    <n v="0"/>
    <n v="0"/>
    <b v="0"/>
    <n v="0"/>
    <s v="2021-01-03 22:58:11"/>
    <s v="신대방삼거리역 6번출구쪽"/>
    <s v="불일치"/>
    <n v="0"/>
    <n v="18"/>
    <n v="3083.46"/>
    <n v="256.95499999999998"/>
    <n v="256.95499999999998"/>
    <s v="장거리"/>
  </r>
  <r>
    <s v="SPB-31302"/>
    <s v="2021-01-26 08:07:51"/>
    <n v="2021"/>
    <n v="1"/>
    <n v="26"/>
    <x v="4"/>
    <s v="화"/>
    <x v="20"/>
    <s v="오후"/>
    <s v="도림천 신화교"/>
    <e v="#VALUE!"/>
    <n v="0"/>
    <b v="0"/>
    <n v="0"/>
    <b v="0"/>
    <n v="0"/>
    <n v="0"/>
    <b v="0"/>
    <n v="0"/>
    <s v="2021-01-26 08:34:39"/>
    <s v="강서수도사업소민원센터"/>
    <s v="불일치"/>
    <n v="0"/>
    <n v="26"/>
    <n v="5700.41"/>
    <n v="475.03416666666664"/>
    <n v="475.03416666666664"/>
    <s v="장거리"/>
  </r>
  <r>
    <s v="SPB-80893"/>
    <s v="2021-01-16 11:31:20"/>
    <n v="2021"/>
    <n v="1"/>
    <n v="16"/>
    <x v="1"/>
    <s v="토"/>
    <x v="1"/>
    <s v="오후"/>
    <s v="경복궁역 7번출구 앞"/>
    <n v="4"/>
    <n v="4"/>
    <b v="1"/>
    <n v="0"/>
    <b v="0"/>
    <n v="0"/>
    <n v="0"/>
    <b v="1"/>
    <n v="99"/>
    <s v="2021-01-16 11:35:10"/>
    <s v="서울지방경찰청"/>
    <s v="불일치"/>
    <n v="99"/>
    <n v="3"/>
    <n v="270"/>
    <n v="22.5"/>
    <n v="22.5"/>
    <s v="단거리"/>
  </r>
  <r>
    <s v="SPB-51013"/>
    <s v="2021-01-13 16:46:46"/>
    <n v="2021"/>
    <n v="1"/>
    <n v="13"/>
    <x v="0"/>
    <s v="수"/>
    <x v="8"/>
    <s v="오후"/>
    <s v="현대 안성타워"/>
    <e v="#VALUE!"/>
    <n v="0"/>
    <b v="0"/>
    <n v="0"/>
    <b v="0"/>
    <n v="0"/>
    <n v="0"/>
    <b v="0"/>
    <n v="0"/>
    <s v="2021-01-13 17:36:09"/>
    <s v="군자교 서측 녹지대"/>
    <s v="불일치"/>
    <n v="0"/>
    <n v="49"/>
    <n v="9265.82"/>
    <n v="772.15166666666664"/>
    <n v="772.15166666666664"/>
    <s v="장거리"/>
  </r>
  <r>
    <s v="SPB-35144"/>
    <s v="2021-01-11 18:32:11"/>
    <n v="2021"/>
    <n v="1"/>
    <n v="11"/>
    <x v="5"/>
    <s v="월"/>
    <x v="4"/>
    <s v="오후"/>
    <s v="목동아파트 1422동 1434동 사잇길"/>
    <e v="#VALUE!"/>
    <n v="0"/>
    <b v="0"/>
    <n v="0"/>
    <b v="0"/>
    <n v="0"/>
    <n v="0"/>
    <b v="0"/>
    <n v="0"/>
    <s v="2021-01-11 18:41:36"/>
    <s v="목동아파트 1422동 1434동 사잇길"/>
    <s v="일치"/>
    <n v="0"/>
    <n v="9"/>
    <n v="1286.57"/>
    <n v="107.21416666666666"/>
    <n v="107.21416666666666"/>
    <s v="중거리"/>
  </r>
  <r>
    <s v="SPB-30990"/>
    <s v="2021-01-24 22:49:39"/>
    <n v="2021"/>
    <n v="1"/>
    <n v="24"/>
    <x v="2"/>
    <s v="일"/>
    <x v="7"/>
    <s v="밤"/>
    <s v="가양3동 주민센터"/>
    <e v="#VALUE!"/>
    <n v="0"/>
    <b v="0"/>
    <n v="0"/>
    <b v="0"/>
    <n v="0"/>
    <n v="0"/>
    <b v="0"/>
    <n v="0"/>
    <s v="2021-01-24 23:10:27"/>
    <s v="꿈돌이공원 앞"/>
    <s v="불일치"/>
    <n v="0"/>
    <n v="20"/>
    <n v="0"/>
    <n v="0"/>
    <n v="0"/>
    <s v="단거리"/>
  </r>
  <r>
    <s v="SPB-50734"/>
    <s v="2021-01-04 11:40:22"/>
    <n v="2021"/>
    <n v="1"/>
    <n v="4"/>
    <x v="5"/>
    <s v="월"/>
    <x v="1"/>
    <s v="오후"/>
    <s v="장안동위더스빌옆"/>
    <e v="#VALUE!"/>
    <n v="0"/>
    <b v="0"/>
    <n v="0"/>
    <b v="0"/>
    <n v="0"/>
    <n v="0"/>
    <b v="0"/>
    <n v="0"/>
    <s v="2021-01-04 11:45:09"/>
    <s v="장안동 사거리"/>
    <s v="불일치"/>
    <n v="0"/>
    <n v="4"/>
    <n v="0"/>
    <n v="0"/>
    <n v="0"/>
    <s v="단거리"/>
  </r>
  <r>
    <s v="SPB-51054"/>
    <s v="2021-01-23 21:17:53"/>
    <n v="2021"/>
    <n v="1"/>
    <n v="23"/>
    <x v="1"/>
    <s v="토"/>
    <x v="6"/>
    <s v="밤"/>
    <s v="양천향교역 7번출구앞"/>
    <n v="5"/>
    <n v="5"/>
    <b v="1"/>
    <n v="0"/>
    <b v="0"/>
    <n v="0"/>
    <n v="0"/>
    <b v="1"/>
    <n v="0"/>
    <s v="2021-01-23 21:21:08"/>
    <s v="등촌1-10단지 교차로"/>
    <s v="불일치"/>
    <n v="0"/>
    <n v="3"/>
    <n v="475.48"/>
    <n v="39.623333333333335"/>
    <n v="39.623333333333335"/>
    <s v="단거리"/>
  </r>
  <r>
    <s v="SPB-43073"/>
    <s v="2021-01-03 15:08:46"/>
    <n v="2021"/>
    <n v="1"/>
    <n v="3"/>
    <x v="2"/>
    <s v="일"/>
    <x v="14"/>
    <s v="오후"/>
    <s v="LG한강 자이아파트 앞"/>
    <e v="#VALUE!"/>
    <n v="0"/>
    <b v="0"/>
    <n v="0"/>
    <b v="0"/>
    <n v="0"/>
    <n v="0"/>
    <b v="0"/>
    <n v="0"/>
    <s v="2021-01-03 16:29:34"/>
    <s v="아차산역 3번출구"/>
    <s v="불일치"/>
    <n v="0"/>
    <n v="80"/>
    <n v="15808.4"/>
    <n v="1317.3666666666666"/>
    <n v="800"/>
    <s v="장거리"/>
  </r>
  <r>
    <s v="SPB-37549"/>
    <s v="2021-01-31 07:10:33"/>
    <n v="2021"/>
    <n v="1"/>
    <n v="31"/>
    <x v="2"/>
    <s v="일"/>
    <x v="15"/>
    <s v="오전"/>
    <s v="반포1동 서초빌딩 앞"/>
    <e v="#VALUE!"/>
    <n v="0"/>
    <b v="0"/>
    <n v="0"/>
    <b v="0"/>
    <n v="0"/>
    <n v="0"/>
    <b v="0"/>
    <n v="0"/>
    <s v="2021-01-31 07:17:55"/>
    <s v="서초 크로바타워 앞"/>
    <s v="불일치"/>
    <n v="0"/>
    <n v="7"/>
    <n v="1220.05"/>
    <n v="101.67083333333333"/>
    <n v="101.67083333333333"/>
    <s v="중거리"/>
  </r>
  <r>
    <s v="SPB-30844"/>
    <s v="2021-01-15 08:50:03"/>
    <n v="2021"/>
    <n v="1"/>
    <n v="15"/>
    <x v="3"/>
    <s v="금"/>
    <x v="20"/>
    <s v="오후"/>
    <s v="은평뉴타운 푸르지오"/>
    <e v="#VALUE!"/>
    <n v="0"/>
    <b v="0"/>
    <n v="0"/>
    <b v="0"/>
    <n v="0"/>
    <n v="0"/>
    <b v="0"/>
    <n v="0"/>
    <s v="2021-01-15 10:19:04"/>
    <s v="대신파이낸스센터"/>
    <s v="불일치"/>
    <n v="0"/>
    <n v="89"/>
    <n v="13917.85"/>
    <n v="1159.8208333333334"/>
    <n v="800"/>
    <s v="장거리"/>
  </r>
  <r>
    <s v="SPB-53277"/>
    <s v="2021-01-23 02:02:14"/>
    <n v="2021"/>
    <n v="1"/>
    <n v="23"/>
    <x v="1"/>
    <s v="토"/>
    <x v="3"/>
    <s v="오전"/>
    <s v="구의7단지현대아파트"/>
    <e v="#VALUE!"/>
    <n v="0"/>
    <b v="0"/>
    <n v="0"/>
    <b v="0"/>
    <n v="0"/>
    <n v="0"/>
    <b v="0"/>
    <n v="0"/>
    <s v="2021-01-23 02:27:42"/>
    <s v="광진 캠퍼스시티"/>
    <s v="불일치"/>
    <n v="0"/>
    <n v="25"/>
    <n v="2986.82"/>
    <n v="248.90166666666667"/>
    <n v="248.90166666666667"/>
    <s v="중거리"/>
  </r>
  <r>
    <s v="SPB-51274"/>
    <s v="2021-01-30 22:19:09"/>
    <n v="2021"/>
    <n v="1"/>
    <n v="30"/>
    <x v="1"/>
    <s v="토"/>
    <x v="7"/>
    <s v="밤"/>
    <s v="이수역 11번출구쪽"/>
    <n v="3"/>
    <n v="3"/>
    <b v="1"/>
    <n v="0"/>
    <b v="0"/>
    <n v="0"/>
    <n v="0"/>
    <b v="1"/>
    <n v="0"/>
    <s v="2021-01-30 23:05:03"/>
    <s v="이수역 11번출구쪽"/>
    <s v="일치"/>
    <n v="0"/>
    <n v="45"/>
    <n v="6296.76"/>
    <n v="524.73"/>
    <n v="524.73"/>
    <s v="장거리"/>
  </r>
  <r>
    <s v="SPB-52648"/>
    <s v="2021-01-20 14:21:35"/>
    <n v="2021"/>
    <n v="1"/>
    <n v="20"/>
    <x v="0"/>
    <s v="수"/>
    <x v="9"/>
    <s v="오후"/>
    <s v="한사랑교회 앞"/>
    <e v="#VALUE!"/>
    <n v="0"/>
    <b v="0"/>
    <n v="0"/>
    <b v="0"/>
    <n v="0"/>
    <n v="0"/>
    <b v="0"/>
    <n v="0"/>
    <s v="2021-01-20 14:35:30"/>
    <s v="동양미래대학교 정문 옆"/>
    <s v="불일치"/>
    <n v="0"/>
    <n v="13"/>
    <n v="2035.48"/>
    <n v="169.62333333333333"/>
    <n v="169.62333333333333"/>
    <s v="중거리"/>
  </r>
  <r>
    <s v="SPB-30485"/>
    <s v="2021-01-22 12:26:20"/>
    <n v="2021"/>
    <n v="1"/>
    <n v="22"/>
    <x v="3"/>
    <s v="금"/>
    <x v="5"/>
    <s v="오후"/>
    <s v="진관고등학교앞"/>
    <e v="#VALUE!"/>
    <n v="0"/>
    <b v="0"/>
    <n v="0"/>
    <b v="0"/>
    <n v="5"/>
    <n v="0"/>
    <b v="0"/>
    <n v="0"/>
    <s v="2021-01-22 14:24:29"/>
    <s v="진관고등학교앞"/>
    <s v="일치"/>
    <n v="0"/>
    <n v="118"/>
    <n v="12941.73"/>
    <n v="1078.4775"/>
    <n v="800"/>
    <s v="장거리"/>
  </r>
  <r>
    <s v="SPB-38724"/>
    <s v="2021-01-20 07:44:51"/>
    <n v="2021"/>
    <n v="1"/>
    <n v="20"/>
    <x v="0"/>
    <s v="수"/>
    <x v="15"/>
    <s v="오전"/>
    <s v="서울역9번출구"/>
    <n v="3"/>
    <n v="3"/>
    <b v="1"/>
    <n v="0"/>
    <b v="0"/>
    <n v="0"/>
    <n v="0"/>
    <b v="1"/>
    <n v="0"/>
    <s v="2021-01-20 07:52:39"/>
    <s v="시청역(2호선) 9번출구 뒤"/>
    <s v="불일치"/>
    <n v="0"/>
    <n v="7"/>
    <n v="812.03"/>
    <n v="67.669166666666669"/>
    <n v="67.669166666666669"/>
    <s v="단거리"/>
  </r>
  <r>
    <s v="SPB-52451"/>
    <s v="2021-01-27 13:34:17"/>
    <n v="2021"/>
    <n v="1"/>
    <n v="27"/>
    <x v="0"/>
    <s v="수"/>
    <x v="2"/>
    <s v="오후"/>
    <s v="건대입구역 사거리(롯데백화점)"/>
    <n v="5"/>
    <n v="5"/>
    <b v="1"/>
    <n v="0"/>
    <b v="0"/>
    <n v="0"/>
    <n v="0"/>
    <b v="1"/>
    <n v="0"/>
    <s v="2021-01-27 13:39:23"/>
    <s v="뚝섬 유원지역"/>
    <s v="불일치"/>
    <n v="0"/>
    <n v="5"/>
    <n v="549.79999999999995"/>
    <n v="45.816666666666663"/>
    <n v="45.816666666666663"/>
    <s v="단거리"/>
  </r>
  <r>
    <s v="SPB-51148"/>
    <s v="2021-01-23 21:27:53"/>
    <n v="2021"/>
    <n v="1"/>
    <n v="23"/>
    <x v="1"/>
    <s v="토"/>
    <x v="6"/>
    <s v="밤"/>
    <s v="숭실대 입구역3번 출구 앞"/>
    <n v="7"/>
    <n v="7"/>
    <b v="1"/>
    <n v="0"/>
    <b v="0"/>
    <n v="0"/>
    <n v="0"/>
    <b v="1"/>
    <n v="0"/>
    <s v="2021-01-23 22:20:09"/>
    <s v="용강동 주민센터 앞"/>
    <s v="불일치"/>
    <n v="0"/>
    <n v="52"/>
    <n v="6931.9"/>
    <n v="577.6583333333333"/>
    <n v="577.6583333333333"/>
    <s v="장거리"/>
  </r>
  <r>
    <s v="SPB-34103"/>
    <s v="2021-01-14 14:30:14"/>
    <n v="2021"/>
    <n v="1"/>
    <n v="14"/>
    <x v="6"/>
    <s v="목"/>
    <x v="9"/>
    <s v="오후"/>
    <s v="미아동 한국전력공사"/>
    <e v="#VALUE!"/>
    <n v="0"/>
    <b v="0"/>
    <n v="0"/>
    <b v="0"/>
    <n v="0"/>
    <n v="0"/>
    <b v="0"/>
    <n v="0"/>
    <s v="2021-01-14 14:42:26"/>
    <s v="미아사거리 1번 출구"/>
    <s v="불일치"/>
    <n v="0"/>
    <n v="12"/>
    <n v="0"/>
    <n v="0"/>
    <n v="0"/>
    <s v="단거리"/>
  </r>
  <r>
    <s v="SPB-52319"/>
    <s v="2021-01-13 17:16:22"/>
    <n v="2021"/>
    <n v="1"/>
    <n v="13"/>
    <x v="0"/>
    <s v="수"/>
    <x v="0"/>
    <s v="오후"/>
    <s v="노원문화예술회관"/>
    <e v="#VALUE!"/>
    <n v="0"/>
    <b v="0"/>
    <n v="0"/>
    <b v="0"/>
    <n v="0"/>
    <n v="0"/>
    <b v="0"/>
    <n v="0"/>
    <s v="2021-01-13 17:37:21"/>
    <s v="노원문화예술회관"/>
    <s v="일치"/>
    <n v="0"/>
    <n v="20"/>
    <n v="968.42"/>
    <n v="80.701666666666668"/>
    <n v="80.701666666666668"/>
    <s v="단거리"/>
  </r>
  <r>
    <s v="SPB-52246"/>
    <s v="2021-01-25 17:34:51"/>
    <n v="2021"/>
    <n v="1"/>
    <n v="25"/>
    <x v="5"/>
    <s v="월"/>
    <x v="0"/>
    <s v="오후"/>
    <s v="시범아파트버스정류장 옆"/>
    <e v="#VALUE!"/>
    <n v="0"/>
    <b v="0"/>
    <n v="8"/>
    <b v="1"/>
    <n v="0"/>
    <n v="0"/>
    <b v="1"/>
    <n v="0"/>
    <s v="2021-01-25 18:08:03"/>
    <s v="영등포구청역 1번출구"/>
    <s v="불일치"/>
    <n v="0"/>
    <n v="33"/>
    <n v="6162.65"/>
    <n v="513.55416666666667"/>
    <n v="513.55416666666667"/>
    <s v="장거리"/>
  </r>
  <r>
    <s v="SPB-53460"/>
    <s v="2021-01-22 15:26:22"/>
    <n v="2021"/>
    <n v="1"/>
    <n v="22"/>
    <x v="3"/>
    <s v="금"/>
    <x v="14"/>
    <s v="오후"/>
    <s v="독산3동주민센터 앞"/>
    <e v="#VALUE!"/>
    <n v="0"/>
    <b v="0"/>
    <n v="0"/>
    <b v="0"/>
    <n v="0"/>
    <n v="0"/>
    <b v="0"/>
    <n v="0"/>
    <s v="2021-01-22 15:33:43"/>
    <s v="홈플러스 금천점 앞"/>
    <s v="불일치"/>
    <n v="0"/>
    <n v="7"/>
    <n v="1090.8499999999999"/>
    <n v="90.904166666666654"/>
    <n v="90.904166666666654"/>
    <s v="중거리"/>
  </r>
  <r>
    <s v="SPB-31753"/>
    <s v="2021-01-17 11:02:36"/>
    <n v="2021"/>
    <n v="1"/>
    <n v="17"/>
    <x v="2"/>
    <s v="일"/>
    <x v="1"/>
    <s v="오후"/>
    <s v="길성그랑프리텔아파트"/>
    <e v="#VALUE!"/>
    <n v="0"/>
    <b v="0"/>
    <n v="0"/>
    <b v="0"/>
    <n v="0"/>
    <n v="0"/>
    <b v="0"/>
    <n v="0"/>
    <s v="2021-01-17 11:17:50"/>
    <s v="마곡센트럴타워 1차"/>
    <s v="불일치"/>
    <n v="0"/>
    <n v="15"/>
    <n v="2199.48"/>
    <n v="183.29"/>
    <n v="183.29"/>
    <s v="중거리"/>
  </r>
  <r>
    <s v="SPB-50193"/>
    <s v="2021-01-23 16:44:08"/>
    <n v="2021"/>
    <n v="1"/>
    <n v="23"/>
    <x v="1"/>
    <s v="토"/>
    <x v="8"/>
    <s v="오후"/>
    <s v="메이퀸웨딩컨벤션 앞"/>
    <e v="#VALUE!"/>
    <n v="0"/>
    <b v="0"/>
    <n v="0"/>
    <b v="0"/>
    <n v="0"/>
    <n v="0"/>
    <b v="0"/>
    <n v="0"/>
    <s v="2021-01-23 16:57:42"/>
    <s v="구로디지털단지역 앞"/>
    <s v="불일치"/>
    <n v="0"/>
    <n v="13"/>
    <n v="1700.39"/>
    <n v="141.69916666666668"/>
    <n v="141.69916666666668"/>
    <s v="중거리"/>
  </r>
  <r>
    <s v="SPB-44356"/>
    <s v="2021-01-04 18:14:26"/>
    <n v="2021"/>
    <n v="1"/>
    <n v="4"/>
    <x v="5"/>
    <s v="월"/>
    <x v="4"/>
    <s v="오후"/>
    <s v="현대성우아파트 옆"/>
    <e v="#VALUE!"/>
    <n v="0"/>
    <b v="0"/>
    <n v="0"/>
    <b v="0"/>
    <n v="0"/>
    <n v="0"/>
    <b v="0"/>
    <n v="0"/>
    <s v="2021-01-04 18:16:38"/>
    <s v="송천동 주민센터"/>
    <s v="불일치"/>
    <n v="0"/>
    <n v="2"/>
    <n v="0"/>
    <n v="0"/>
    <n v="0"/>
    <s v="단거리"/>
  </r>
  <r>
    <s v="SPB-31784"/>
    <s v="2021-01-25 20:19:10"/>
    <n v="2021"/>
    <n v="1"/>
    <n v="25"/>
    <x v="5"/>
    <s v="월"/>
    <x v="11"/>
    <s v="밤"/>
    <s v="디지털미디어씨티역2번출구"/>
    <n v="9"/>
    <n v="9"/>
    <b v="1"/>
    <n v="0"/>
    <b v="0"/>
    <n v="0"/>
    <n v="0"/>
    <b v="1"/>
    <n v="0"/>
    <s v="2021-01-25 20:23:48"/>
    <s v="상암동주민센터 옆"/>
    <s v="불일치"/>
    <n v="0"/>
    <n v="4"/>
    <n v="733.6"/>
    <n v="61.133333333333333"/>
    <n v="61.133333333333333"/>
    <s v="단거리"/>
  </r>
  <r>
    <s v="SPB-50232"/>
    <s v="2021-01-22 15:32:01"/>
    <n v="2021"/>
    <n v="1"/>
    <n v="22"/>
    <x v="3"/>
    <s v="금"/>
    <x v="14"/>
    <s v="오후"/>
    <s v="KEB하나은행 장충동지점"/>
    <e v="#VALUE!"/>
    <n v="0"/>
    <b v="0"/>
    <n v="0"/>
    <b v="0"/>
    <n v="0"/>
    <n v="0"/>
    <b v="0"/>
    <n v="0"/>
    <s v="2021-01-22 15:48:51"/>
    <s v="KEB 하나금융그룹 명동사옥 옆"/>
    <s v="불일치"/>
    <n v="0"/>
    <n v="16"/>
    <n v="2365.4699999999998"/>
    <n v="197.12249999999997"/>
    <n v="197.12249999999997"/>
    <s v="중거리"/>
  </r>
  <r>
    <s v="SPB-52846"/>
    <s v="2021-01-27 13:36:10"/>
    <n v="2021"/>
    <n v="1"/>
    <n v="27"/>
    <x v="0"/>
    <s v="수"/>
    <x v="2"/>
    <s v="오후"/>
    <s v="낙원상가 옆"/>
    <e v="#VALUE!"/>
    <n v="0"/>
    <b v="0"/>
    <n v="0"/>
    <b v="0"/>
    <n v="0"/>
    <n v="0"/>
    <b v="0"/>
    <n v="0"/>
    <s v="2021-01-27 13:44:19"/>
    <s v="세종로공원"/>
    <s v="불일치"/>
    <n v="0"/>
    <n v="8"/>
    <n v="1223.98"/>
    <n v="101.99833333333333"/>
    <n v="101.99833333333333"/>
    <s v="중거리"/>
  </r>
  <r>
    <s v="SPB-42283"/>
    <s v="2021-01-31 18:18:47"/>
    <n v="2021"/>
    <n v="1"/>
    <n v="31"/>
    <x v="2"/>
    <s v="일"/>
    <x v="4"/>
    <s v="오후"/>
    <s v="신방화역환승주차장"/>
    <n v="4"/>
    <n v="4"/>
    <b v="1"/>
    <n v="0"/>
    <b v="0"/>
    <n v="0"/>
    <n v="0"/>
    <b v="1"/>
    <n v="0"/>
    <s v="2021-01-31 18:23:53"/>
    <s v="마곡힐스테이트 정문"/>
    <s v="불일치"/>
    <n v="0"/>
    <n v="5"/>
    <n v="398.67"/>
    <n v="33.222500000000004"/>
    <n v="33.222500000000004"/>
    <s v="단거리"/>
  </r>
  <r>
    <s v="SPB-51116"/>
    <s v="2021-01-08 14:32:57"/>
    <n v="2021"/>
    <n v="1"/>
    <n v="8"/>
    <x v="3"/>
    <s v="금"/>
    <x v="9"/>
    <s v="오후"/>
    <s v="역촌파출소"/>
    <n v="1"/>
    <n v="1"/>
    <b v="1"/>
    <n v="0"/>
    <b v="0"/>
    <n v="0"/>
    <n v="0"/>
    <b v="1"/>
    <n v="0"/>
    <s v="2021-01-08 16:02:11"/>
    <s v="증산교 앞"/>
    <s v="불일치"/>
    <n v="0"/>
    <n v="89"/>
    <n v="11887.69"/>
    <n v="990.64083333333338"/>
    <n v="800"/>
    <s v="장거리"/>
  </r>
  <r>
    <s v="SPB-30959"/>
    <s v="2021-01-25 18:53:08"/>
    <n v="2021"/>
    <n v="1"/>
    <n v="25"/>
    <x v="5"/>
    <s v="월"/>
    <x v="4"/>
    <s v="오후"/>
    <s v="정릉도서관 앞"/>
    <e v="#VALUE!"/>
    <n v="0"/>
    <b v="0"/>
    <n v="0"/>
    <b v="0"/>
    <n v="0"/>
    <n v="0"/>
    <b v="0"/>
    <n v="0"/>
    <s v="2021-01-25 19:20:58"/>
    <s v="청량리 기업은행 앞"/>
    <s v="불일치"/>
    <n v="0"/>
    <n v="27"/>
    <n v="4950.66"/>
    <n v="412.55500000000001"/>
    <n v="412.55500000000001"/>
    <s v="장거리"/>
  </r>
  <r>
    <s v="SPB-41059"/>
    <s v="2021-01-26 07:43:57"/>
    <n v="2021"/>
    <n v="1"/>
    <n v="26"/>
    <x v="4"/>
    <s v="화"/>
    <x v="15"/>
    <s v="오전"/>
    <s v="시민의숲역 1번출구 옆"/>
    <n v="5"/>
    <n v="5"/>
    <b v="1"/>
    <n v="0"/>
    <b v="0"/>
    <n v="0"/>
    <n v="0"/>
    <b v="1"/>
    <n v="0"/>
    <s v="2021-01-26 07:52:03"/>
    <s v="서울시 품질시험소 앞"/>
    <s v="불일치"/>
    <n v="0"/>
    <n v="8"/>
    <n v="1270.77"/>
    <n v="105.89749999999999"/>
    <n v="105.89749999999999"/>
    <s v="중거리"/>
  </r>
  <r>
    <s v="SPB-52924"/>
    <s v="2021-01-20 13:08:46"/>
    <n v="2021"/>
    <n v="1"/>
    <n v="20"/>
    <x v="0"/>
    <s v="수"/>
    <x v="2"/>
    <s v="오후"/>
    <s v="마곡역교차로"/>
    <n v="3"/>
    <n v="3"/>
    <b v="1"/>
    <n v="0"/>
    <b v="0"/>
    <n v="0"/>
    <n v="0"/>
    <b v="1"/>
    <n v="0"/>
    <s v="2021-01-20 14:04:35"/>
    <s v="서교동 사거리"/>
    <s v="불일치"/>
    <n v="0"/>
    <n v="55"/>
    <n v="12165.34"/>
    <n v="1013.7783333333333"/>
    <n v="800"/>
    <s v="장거리"/>
  </r>
  <r>
    <s v="SPB-37028"/>
    <s v="2021-01-23 20:23:55"/>
    <n v="2021"/>
    <n v="1"/>
    <n v="23"/>
    <x v="1"/>
    <s v="토"/>
    <x v="11"/>
    <s v="밤"/>
    <s v="응암오거리"/>
    <e v="#VALUE!"/>
    <n v="0"/>
    <b v="0"/>
    <n v="0"/>
    <b v="0"/>
    <n v="0"/>
    <n v="0"/>
    <b v="0"/>
    <n v="0"/>
    <s v="2021-01-23 20:53:42"/>
    <s v="연신내역 1번 출구"/>
    <s v="불일치"/>
    <n v="0"/>
    <n v="29"/>
    <n v="3909.74"/>
    <n v="325.81166666666667"/>
    <n v="325.81166666666667"/>
    <s v="장거리"/>
  </r>
  <r>
    <s v="SPB-38635"/>
    <s v="2021-01-10 22:38:42"/>
    <n v="2021"/>
    <n v="1"/>
    <n v="10"/>
    <x v="2"/>
    <s v="일"/>
    <x v="7"/>
    <s v="밤"/>
    <s v="내곡3단지 어린이공원 앞"/>
    <e v="#VALUE!"/>
    <n v="0"/>
    <b v="0"/>
    <n v="0"/>
    <b v="0"/>
    <n v="0"/>
    <n v="10"/>
    <b v="0"/>
    <n v="0"/>
    <s v="2021-01-10 22:42:15"/>
    <s v="청계산입구역 2번출구"/>
    <s v="불일치"/>
    <n v="0"/>
    <n v="3"/>
    <n v="661.37"/>
    <n v="55.114166666666669"/>
    <n v="55.114166666666669"/>
    <s v="단거리"/>
  </r>
  <r>
    <s v="SPB-53653"/>
    <s v="2021-01-09 18:32:56"/>
    <n v="2021"/>
    <n v="1"/>
    <n v="9"/>
    <x v="1"/>
    <s v="토"/>
    <x v="4"/>
    <s v="오후"/>
    <s v="공릉역 1번 출구 앞"/>
    <n v="3"/>
    <n v="3"/>
    <b v="1"/>
    <n v="0"/>
    <b v="0"/>
    <n v="0"/>
    <n v="0"/>
    <b v="1"/>
    <n v="0"/>
    <s v="2021-01-09 20:24:08"/>
    <s v="공릉역 1번 출구 앞"/>
    <s v="일치"/>
    <n v="0"/>
    <n v="111"/>
    <n v="3612.71"/>
    <n v="301.05916666666667"/>
    <n v="301.05916666666667"/>
    <s v="장거리"/>
  </r>
  <r>
    <s v="SPB-50906"/>
    <s v="2021-01-30 18:54:20"/>
    <n v="2021"/>
    <n v="1"/>
    <n v="30"/>
    <x v="1"/>
    <s v="토"/>
    <x v="4"/>
    <s v="오후"/>
    <s v="을지로3가역 3번출구"/>
    <n v="6"/>
    <n v="6"/>
    <b v="1"/>
    <n v="0"/>
    <b v="0"/>
    <n v="0"/>
    <n v="0"/>
    <b v="1"/>
    <n v="0"/>
    <s v="2021-01-30 19:15:00"/>
    <s v="청구역 2번출구 앞"/>
    <s v="불일치"/>
    <n v="0"/>
    <n v="20"/>
    <n v="2522.0700000000002"/>
    <n v="210.17250000000001"/>
    <n v="210.17250000000001"/>
    <s v="중거리"/>
  </r>
  <r>
    <s v="SPB-44482"/>
    <s v="2021-01-24 15:01:43"/>
    <n v="2021"/>
    <n v="1"/>
    <n v="24"/>
    <x v="2"/>
    <s v="일"/>
    <x v="14"/>
    <s v="오후"/>
    <s v="방이역 4번출구"/>
    <n v="3"/>
    <n v="3"/>
    <b v="1"/>
    <n v="0"/>
    <b v="0"/>
    <n v="0"/>
    <n v="0"/>
    <b v="1"/>
    <n v="0"/>
    <s v="2021-01-24 15:20:03"/>
    <s v="송파역 2번 출구앞"/>
    <s v="불일치"/>
    <n v="0"/>
    <n v="18"/>
    <n v="2303.35"/>
    <n v="191.94583333333333"/>
    <n v="191.94583333333333"/>
    <s v="중거리"/>
  </r>
  <r>
    <s v="SPB-51081"/>
    <s v="2021-01-26 21:13:26"/>
    <n v="2021"/>
    <n v="1"/>
    <n v="26"/>
    <x v="4"/>
    <s v="화"/>
    <x v="6"/>
    <s v="밤"/>
    <s v="국회의사당역 3번출구 옆"/>
    <n v="6"/>
    <n v="6"/>
    <b v="1"/>
    <n v="0"/>
    <b v="0"/>
    <n v="0"/>
    <n v="0"/>
    <b v="1"/>
    <n v="0"/>
    <s v="2021-01-26 21:32:38"/>
    <s v="여의도초교 앞"/>
    <s v="불일치"/>
    <n v="0"/>
    <n v="19"/>
    <n v="2366.7800000000002"/>
    <n v="197.23166666666668"/>
    <n v="197.23166666666668"/>
    <s v="중거리"/>
  </r>
  <r>
    <s v="SPB-54153"/>
    <s v="2021-01-23 14:29:42"/>
    <n v="2021"/>
    <n v="1"/>
    <n v="23"/>
    <x v="1"/>
    <s v="토"/>
    <x v="9"/>
    <s v="오후"/>
    <s v="서울대입구역 4번 출구"/>
    <n v="6"/>
    <n v="6"/>
    <b v="1"/>
    <n v="0"/>
    <b v="0"/>
    <n v="0"/>
    <n v="0"/>
    <b v="1"/>
    <n v="0"/>
    <s v="2021-01-23 14:52:49"/>
    <s v="은천치안센터"/>
    <s v="불일치"/>
    <n v="0"/>
    <n v="23"/>
    <n v="1050"/>
    <n v="87.5"/>
    <n v="87.5"/>
    <s v="중거리"/>
  </r>
  <r>
    <s v="SPB-35676"/>
    <s v="2021-01-19 15:44:16"/>
    <n v="2021"/>
    <n v="1"/>
    <n v="19"/>
    <x v="4"/>
    <s v="화"/>
    <x v="14"/>
    <s v="오후"/>
    <s v="위례동주민센터 맞은편 근린공원"/>
    <e v="#VALUE!"/>
    <n v="0"/>
    <b v="0"/>
    <n v="0"/>
    <b v="0"/>
    <n v="0"/>
    <n v="15"/>
    <b v="0"/>
    <n v="0"/>
    <s v="2021-01-19 15:53:33"/>
    <s v="문정 법조단지10"/>
    <s v="불일치"/>
    <n v="0"/>
    <n v="9"/>
    <n v="1895.06"/>
    <n v="157.92166666666665"/>
    <n v="157.92166666666665"/>
    <s v="중거리"/>
  </r>
  <r>
    <s v="SPB-51486"/>
    <s v="2021-01-30 16:55:47"/>
    <n v="2021"/>
    <n v="1"/>
    <n v="30"/>
    <x v="1"/>
    <s v="토"/>
    <x v="8"/>
    <s v="오후"/>
    <s v="연대 대운동장 옆"/>
    <e v="#VALUE!"/>
    <n v="0"/>
    <b v="0"/>
    <n v="0"/>
    <b v="0"/>
    <n v="0"/>
    <n v="0"/>
    <b v="0"/>
    <n v="0"/>
    <s v="2021-01-30 17:05:49"/>
    <s v="홍대입구역 8번출구 앞"/>
    <s v="불일치"/>
    <n v="0"/>
    <n v="10"/>
    <n v="788.89"/>
    <n v="65.740833333333327"/>
    <n v="65.740833333333327"/>
    <s v="단거리"/>
  </r>
  <r>
    <s v="SPB-31731"/>
    <s v="2021-01-29 08:18:54"/>
    <n v="2021"/>
    <n v="1"/>
    <n v="29"/>
    <x v="3"/>
    <s v="금"/>
    <x v="20"/>
    <s v="오후"/>
    <s v="홍남교 두바퀴쉼터"/>
    <e v="#VALUE!"/>
    <n v="0"/>
    <b v="0"/>
    <n v="0"/>
    <b v="0"/>
    <n v="0"/>
    <n v="0"/>
    <b v="0"/>
    <n v="0"/>
    <s v="2021-01-29 08:31:55"/>
    <s v="홍대입구역 3번출구"/>
    <s v="불일치"/>
    <n v="0"/>
    <n v="13"/>
    <n v="2354.12"/>
    <n v="196.17666666666665"/>
    <n v="196.17666666666665"/>
    <s v="중거리"/>
  </r>
  <r>
    <s v="SPB-51959"/>
    <s v="2021-01-19 17:17:15"/>
    <n v="2021"/>
    <n v="1"/>
    <n v="19"/>
    <x v="4"/>
    <s v="화"/>
    <x v="0"/>
    <s v="오후"/>
    <s v="용강동 주민센터 앞"/>
    <e v="#VALUE!"/>
    <n v="0"/>
    <b v="0"/>
    <n v="0"/>
    <b v="0"/>
    <n v="0"/>
    <n v="0"/>
    <b v="0"/>
    <n v="0"/>
    <s v="2021-01-19 19:08:48"/>
    <s v="용강동 주민센터 앞"/>
    <s v="일치"/>
    <n v="0"/>
    <n v="111"/>
    <n v="20981.72"/>
    <n v="1748.4766666666667"/>
    <n v="800"/>
    <s v="장거리"/>
  </r>
  <r>
    <s v="SPB-51950"/>
    <s v="2021-01-16 13:06:25"/>
    <n v="2021"/>
    <n v="1"/>
    <n v="16"/>
    <x v="1"/>
    <s v="토"/>
    <x v="2"/>
    <s v="오후"/>
    <s v="신촌동 제1공영주차장 앞"/>
    <e v="#VALUE!"/>
    <n v="0"/>
    <b v="0"/>
    <n v="0"/>
    <b v="0"/>
    <n v="0"/>
    <n v="0"/>
    <b v="0"/>
    <n v="0"/>
    <s v="2021-01-16 13:29:17"/>
    <s v="광흥창역 2번출구 앞"/>
    <s v="불일치"/>
    <n v="0"/>
    <n v="22"/>
    <n v="1715.42"/>
    <n v="142.95166666666668"/>
    <n v="142.95166666666668"/>
    <s v="중거리"/>
  </r>
  <r>
    <s v="SPB-38331"/>
    <s v="2021-01-22 06:25:25"/>
    <n v="2021"/>
    <n v="1"/>
    <n v="22"/>
    <x v="3"/>
    <s v="금"/>
    <x v="17"/>
    <s v="오전"/>
    <s v="용답초등학교"/>
    <e v="#VALUE!"/>
    <n v="0"/>
    <b v="0"/>
    <n v="0"/>
    <b v="0"/>
    <n v="5"/>
    <n v="0"/>
    <b v="0"/>
    <n v="0"/>
    <s v="2021-01-22 07:15:50"/>
    <s v="용산 파크타워 앞"/>
    <s v="불일치"/>
    <n v="0"/>
    <n v="50"/>
    <n v="10321.65"/>
    <n v="860.13749999999993"/>
    <n v="800"/>
    <s v="장거리"/>
  </r>
  <r>
    <s v="SPB-51613"/>
    <s v="2021-01-14 13:22:25"/>
    <n v="2021"/>
    <n v="1"/>
    <n v="14"/>
    <x v="6"/>
    <s v="목"/>
    <x v="2"/>
    <s v="오후"/>
    <s v="산업은행 앞"/>
    <e v="#VALUE!"/>
    <n v="0"/>
    <b v="0"/>
    <n v="0"/>
    <b v="0"/>
    <n v="0"/>
    <n v="0"/>
    <b v="0"/>
    <n v="0"/>
    <s v="2021-01-14 14:03:22"/>
    <s v="LIG강촌아파트 103동앞"/>
    <s v="불일치"/>
    <n v="0"/>
    <n v="40"/>
    <n v="8042.15"/>
    <n v="670.17916666666667"/>
    <n v="670.17916666666667"/>
    <s v="장거리"/>
  </r>
  <r>
    <s v="SPB-53165"/>
    <s v="2021-01-02 14:38:49"/>
    <n v="2021"/>
    <n v="1"/>
    <n v="2"/>
    <x v="1"/>
    <s v="토"/>
    <x v="9"/>
    <s v="오후"/>
    <s v="벽산아파트"/>
    <e v="#VALUE!"/>
    <n v="0"/>
    <b v="0"/>
    <n v="0"/>
    <b v="0"/>
    <n v="0"/>
    <n v="0"/>
    <b v="0"/>
    <n v="0"/>
    <s v="2021-01-02 14:54:08"/>
    <s v="마곡엠밸리4단지 정문"/>
    <s v="불일치"/>
    <n v="0"/>
    <n v="15"/>
    <n v="0"/>
    <n v="0"/>
    <n v="0"/>
    <s v="단거리"/>
  </r>
  <r>
    <s v="SPB-53278"/>
    <s v="2021-01-27 12:11:42"/>
    <n v="2021"/>
    <n v="1"/>
    <n v="27"/>
    <x v="0"/>
    <s v="수"/>
    <x v="5"/>
    <s v="오후"/>
    <s v="창경궁 입구"/>
    <e v="#VALUE!"/>
    <n v="0"/>
    <b v="0"/>
    <n v="0"/>
    <b v="0"/>
    <n v="0"/>
    <n v="0"/>
    <b v="0"/>
    <n v="0"/>
    <s v="2021-01-27 12:27:13"/>
    <s v="안국역 5번출구 앞"/>
    <s v="불일치"/>
    <n v="0"/>
    <n v="15"/>
    <n v="1187.28"/>
    <n v="98.94"/>
    <n v="98.94"/>
    <s v="중거리"/>
  </r>
  <r>
    <s v="SPB-52568"/>
    <s v="2021-01-14 16:40:11"/>
    <n v="2021"/>
    <n v="1"/>
    <n v="14"/>
    <x v="6"/>
    <s v="목"/>
    <x v="8"/>
    <s v="오후"/>
    <s v="신림역 8번출구"/>
    <n v="3"/>
    <n v="3"/>
    <b v="1"/>
    <n v="0"/>
    <b v="0"/>
    <n v="0"/>
    <n v="0"/>
    <b v="1"/>
    <n v="0"/>
    <s v="2021-01-14 16:55:06"/>
    <s v="동방1교"/>
    <s v="불일치"/>
    <n v="0"/>
    <n v="14"/>
    <n v="1703.68"/>
    <n v="141.97333333333333"/>
    <n v="141.97333333333333"/>
    <s v="중거리"/>
  </r>
  <r>
    <s v="SPB-41769"/>
    <s v="2021-01-31 16:10:17"/>
    <n v="2021"/>
    <n v="1"/>
    <n v="31"/>
    <x v="2"/>
    <s v="일"/>
    <x v="8"/>
    <s v="오후"/>
    <s v="잠실역 8번출구"/>
    <n v="3"/>
    <n v="3"/>
    <b v="1"/>
    <n v="0"/>
    <b v="0"/>
    <n v="0"/>
    <n v="0"/>
    <b v="1"/>
    <n v="0"/>
    <s v="2021-01-31 16:26:54"/>
    <s v="석촌동 주민센터"/>
    <s v="불일치"/>
    <n v="0"/>
    <n v="16"/>
    <n v="1609.79"/>
    <n v="134.14916666666667"/>
    <n v="134.14916666666667"/>
    <s v="중거리"/>
  </r>
  <r>
    <s v="SPB-30814"/>
    <s v="2021-01-18 21:19:17"/>
    <n v="2021"/>
    <n v="1"/>
    <n v="18"/>
    <x v="5"/>
    <s v="월"/>
    <x v="6"/>
    <s v="밤"/>
    <s v="SK 영등포주유소"/>
    <e v="#VALUE!"/>
    <n v="0"/>
    <b v="0"/>
    <n v="0"/>
    <b v="0"/>
    <n v="0"/>
    <n v="0"/>
    <b v="0"/>
    <n v="0"/>
    <s v="2021-01-18 21:34:01"/>
    <s v="신길역3번출구"/>
    <s v="불일치"/>
    <n v="0"/>
    <n v="14"/>
    <n v="705.57"/>
    <n v="58.797500000000007"/>
    <n v="58.797500000000007"/>
    <s v="단거리"/>
  </r>
  <r>
    <s v="SPB-44625"/>
    <s v="2021-01-05 23:05:01"/>
    <n v="2021"/>
    <n v="1"/>
    <n v="5"/>
    <x v="4"/>
    <s v="화"/>
    <x v="16"/>
    <s v="밤"/>
    <s v="장한평역 1번출구 (국민은행앞)"/>
    <n v="4"/>
    <n v="4"/>
    <b v="1"/>
    <n v="0"/>
    <b v="0"/>
    <n v="0"/>
    <n v="0"/>
    <b v="1"/>
    <n v="0"/>
    <s v="2021-01-05 23:13:15"/>
    <s v="장안동위더스빌옆"/>
    <s v="불일치"/>
    <n v="0"/>
    <n v="8"/>
    <n v="634.19000000000005"/>
    <n v="52.849166666666669"/>
    <n v="52.849166666666669"/>
    <s v="단거리"/>
  </r>
  <r>
    <s v="SPB-39196"/>
    <s v="2021-01-25 18:11:22"/>
    <n v="2021"/>
    <n v="1"/>
    <n v="25"/>
    <x v="5"/>
    <s v="월"/>
    <x v="4"/>
    <s v="오후"/>
    <s v="증산역 4번출구"/>
    <n v="3"/>
    <n v="3"/>
    <b v="1"/>
    <n v="0"/>
    <b v="0"/>
    <n v="0"/>
    <n v="0"/>
    <b v="1"/>
    <n v="0"/>
    <s v="2021-01-25 18:24:46"/>
    <s v="가좌삼거리"/>
    <s v="불일치"/>
    <n v="0"/>
    <n v="13"/>
    <n v="1960.3"/>
    <n v="163.35833333333332"/>
    <n v="163.35833333333332"/>
    <s v="중거리"/>
  </r>
  <r>
    <s v="SPB-32565"/>
    <s v="2021-01-10 21:07:35"/>
    <n v="2021"/>
    <n v="1"/>
    <n v="10"/>
    <x v="2"/>
    <s v="일"/>
    <x v="6"/>
    <s v="밤"/>
    <s v="KEB은행 고대점"/>
    <e v="#VALUE!"/>
    <n v="0"/>
    <b v="0"/>
    <n v="0"/>
    <b v="0"/>
    <n v="0"/>
    <n v="0"/>
    <b v="0"/>
    <n v="0"/>
    <s v="2021-01-10 21:29:32"/>
    <s v="고대앞사거리 교통섬"/>
    <s v="불일치"/>
    <n v="0"/>
    <n v="21"/>
    <n v="3128.1"/>
    <n v="260.67500000000001"/>
    <n v="260.67500000000001"/>
    <s v="장거리"/>
  </r>
  <r>
    <s v="SPB-53301"/>
    <s v="2021-01-15 15:39:07"/>
    <n v="2021"/>
    <n v="1"/>
    <n v="15"/>
    <x v="3"/>
    <s v="금"/>
    <x v="14"/>
    <s v="오후"/>
    <s v="동대문역사문화공원역 9번출구 앞"/>
    <n v="4"/>
    <n v="4"/>
    <b v="1"/>
    <n v="0"/>
    <b v="0"/>
    <n v="0"/>
    <n v="8"/>
    <b v="1"/>
    <n v="0"/>
    <s v="2021-01-15 15:59:34"/>
    <s v="동대문역사문화공원역 9번출구 앞"/>
    <s v="일치"/>
    <n v="0"/>
    <n v="20"/>
    <n v="2384.15"/>
    <n v="198.67916666666667"/>
    <n v="198.67916666666667"/>
    <s v="중거리"/>
  </r>
  <r>
    <s v="SPB-53222"/>
    <s v="2021-01-16 02:14:34"/>
    <n v="2021"/>
    <n v="1"/>
    <n v="16"/>
    <x v="1"/>
    <s v="토"/>
    <x v="3"/>
    <s v="오전"/>
    <s v="영동3교 북단(우성캐릭터 앞 보도)"/>
    <e v="#VALUE!"/>
    <n v="0"/>
    <b v="0"/>
    <n v="0"/>
    <b v="0"/>
    <n v="0"/>
    <n v="0"/>
    <b v="0"/>
    <n v="0"/>
    <s v="2021-01-16 02:31:27"/>
    <s v="동영문화센터앞"/>
    <s v="불일치"/>
    <n v="0"/>
    <n v="16"/>
    <n v="1491.15"/>
    <n v="124.2625"/>
    <n v="124.2625"/>
    <s v="중거리"/>
  </r>
  <r>
    <s v="SPB-30196"/>
    <s v="2021-01-05 19:14:58"/>
    <n v="2021"/>
    <n v="1"/>
    <n v="5"/>
    <x v="4"/>
    <s v="화"/>
    <x v="10"/>
    <s v="밤"/>
    <s v="둔촌역 3번 출입구"/>
    <n v="3"/>
    <n v="3"/>
    <b v="1"/>
    <n v="0"/>
    <b v="0"/>
    <n v="0"/>
    <n v="0"/>
    <b v="1"/>
    <n v="0"/>
    <s v="2021-01-05 19:21:36"/>
    <s v="LIGA 아파트 앞"/>
    <s v="불일치"/>
    <n v="0"/>
    <n v="6"/>
    <n v="1020.73"/>
    <n v="85.060833333333335"/>
    <n v="85.060833333333335"/>
    <s v="중거리"/>
  </r>
  <r>
    <s v="SPB-54160"/>
    <s v="2021-01-20 13:42:57"/>
    <n v="2021"/>
    <n v="1"/>
    <n v="20"/>
    <x v="0"/>
    <s v="수"/>
    <x v="2"/>
    <s v="오후"/>
    <s v="을지로입구역 4번출구 앞"/>
    <n v="6"/>
    <n v="6"/>
    <b v="1"/>
    <n v="0"/>
    <b v="0"/>
    <n v="0"/>
    <n v="0"/>
    <b v="1"/>
    <n v="0"/>
    <s v="2021-01-20 14:01:25"/>
    <s v="현대그룹(본사)"/>
    <s v="불일치"/>
    <n v="0"/>
    <n v="18"/>
    <n v="2690"/>
    <n v="224.16666666666666"/>
    <n v="224.16666666666666"/>
    <s v="중거리"/>
  </r>
  <r>
    <s v="SPB-30270"/>
    <s v="2021-01-16 00:48:12"/>
    <n v="2021"/>
    <n v="1"/>
    <n v="16"/>
    <x v="1"/>
    <s v="토"/>
    <x v="12"/>
    <s v="오전"/>
    <s v="DMC센트럴아이파크아파트"/>
    <e v="#VALUE!"/>
    <n v="0"/>
    <b v="0"/>
    <n v="0"/>
    <b v="0"/>
    <n v="0"/>
    <n v="0"/>
    <b v="0"/>
    <n v="0"/>
    <s v="2021-01-16 01:35:11"/>
    <s v="DMC센트럴아이파크아파트"/>
    <s v="일치"/>
    <n v="0"/>
    <n v="46"/>
    <n v="9030.5300000000007"/>
    <n v="752.54416666666668"/>
    <n v="752.54416666666668"/>
    <s v="장거리"/>
  </r>
  <r>
    <s v="SPB-52927"/>
    <s v="2021-01-27 08:20:58"/>
    <n v="2021"/>
    <n v="1"/>
    <n v="27"/>
    <x v="0"/>
    <s v="수"/>
    <x v="20"/>
    <s v="오후"/>
    <s v="노원역1번출구"/>
    <n v="3"/>
    <n v="3"/>
    <b v="1"/>
    <n v="0"/>
    <b v="0"/>
    <n v="0"/>
    <n v="0"/>
    <b v="1"/>
    <n v="0"/>
    <s v="2021-01-27 08:45:45"/>
    <s v="상계8동 주민센터"/>
    <s v="불일치"/>
    <n v="0"/>
    <n v="24"/>
    <n v="1926.33"/>
    <n v="160.5275"/>
    <n v="160.5275"/>
    <s v="중거리"/>
  </r>
  <r>
    <s v="SPB-50782"/>
    <s v="2021-01-19 17:45:32"/>
    <n v="2021"/>
    <n v="1"/>
    <n v="19"/>
    <x v="4"/>
    <s v="화"/>
    <x v="0"/>
    <s v="오후"/>
    <s v="외국어대 정문 앞"/>
    <e v="#VALUE!"/>
    <n v="0"/>
    <b v="0"/>
    <n v="0"/>
    <b v="0"/>
    <n v="0"/>
    <n v="0"/>
    <b v="0"/>
    <n v="0"/>
    <s v="2021-01-19 19:03:21"/>
    <s v="외국어대 정문 앞"/>
    <s v="일치"/>
    <n v="0"/>
    <n v="77"/>
    <n v="3416.96"/>
    <n v="284.74666666666667"/>
    <n v="284.74666666666667"/>
    <s v="장거리"/>
  </r>
  <r>
    <s v="SPB-52611"/>
    <s v="2021-01-14 17:44:29"/>
    <n v="2021"/>
    <n v="1"/>
    <n v="14"/>
    <x v="6"/>
    <s v="목"/>
    <x v="0"/>
    <s v="오후"/>
    <s v="경희궁 자이 3단지"/>
    <e v="#VALUE!"/>
    <n v="0"/>
    <b v="0"/>
    <n v="0"/>
    <b v="0"/>
    <n v="0"/>
    <n v="0"/>
    <b v="0"/>
    <n v="0"/>
    <s v="2021-01-14 17:50:11"/>
    <s v="독립문역 3-1번출구"/>
    <s v="불일치"/>
    <n v="0"/>
    <n v="5"/>
    <n v="917.84"/>
    <n v="76.486666666666665"/>
    <n v="76.486666666666665"/>
    <s v="단거리"/>
  </r>
  <r>
    <s v="SPB-13720"/>
    <s v="2021-01-02 14:38:34"/>
    <n v="2021"/>
    <n v="1"/>
    <n v="2"/>
    <x v="1"/>
    <s v="토"/>
    <x v="9"/>
    <s v="오후"/>
    <s v="마포중앙도서관"/>
    <e v="#VALUE!"/>
    <n v="0"/>
    <b v="0"/>
    <n v="0"/>
    <b v="0"/>
    <n v="0"/>
    <n v="0"/>
    <b v="0"/>
    <n v="9"/>
    <s v="2021-01-02 15:49:14"/>
    <s v="옥수역 3번출구"/>
    <s v="불일치"/>
    <n v="17"/>
    <n v="70"/>
    <n v="17970"/>
    <n v="1497.5"/>
    <n v="800"/>
    <s v="장거리"/>
  </r>
  <r>
    <s v="SPB-53168"/>
    <s v="2021-01-20 12:47:38"/>
    <n v="2021"/>
    <n v="1"/>
    <n v="20"/>
    <x v="0"/>
    <s v="수"/>
    <x v="5"/>
    <s v="오후"/>
    <s v="영등포삼환아파트 앞"/>
    <e v="#VALUE!"/>
    <n v="0"/>
    <b v="0"/>
    <n v="0"/>
    <b v="0"/>
    <n v="0"/>
    <n v="0"/>
    <b v="0"/>
    <n v="0"/>
    <s v="2021-01-20 12:51:29"/>
    <s v="당산역 10번출구 앞"/>
    <s v="불일치"/>
    <n v="0"/>
    <n v="3"/>
    <n v="483.21"/>
    <n v="40.267499999999998"/>
    <n v="40.267499999999998"/>
    <s v="단거리"/>
  </r>
  <r>
    <s v="SPB-50127"/>
    <s v="2021-01-25 21:00:52"/>
    <n v="2021"/>
    <n v="1"/>
    <n v="25"/>
    <x v="5"/>
    <s v="월"/>
    <x v="6"/>
    <s v="밤"/>
    <s v="장안동 사거리"/>
    <e v="#VALUE!"/>
    <n v="0"/>
    <b v="0"/>
    <n v="0"/>
    <b v="0"/>
    <n v="0"/>
    <n v="0"/>
    <b v="0"/>
    <n v="0"/>
    <s v="2021-01-25 21:16:16"/>
    <s v="답십리역 1번출구"/>
    <s v="불일치"/>
    <n v="0"/>
    <n v="15"/>
    <n v="2828.06"/>
    <n v="235.67166666666665"/>
    <n v="235.67166666666665"/>
    <s v="중거리"/>
  </r>
  <r>
    <s v="SPB-31874"/>
    <s v="2021-01-16 08:52:35"/>
    <n v="2021"/>
    <n v="1"/>
    <n v="16"/>
    <x v="1"/>
    <s v="토"/>
    <x v="20"/>
    <s v="오후"/>
    <s v="효성인텔리안 앞"/>
    <e v="#VALUE!"/>
    <n v="0"/>
    <b v="0"/>
    <n v="0"/>
    <b v="0"/>
    <n v="0"/>
    <n v="0"/>
    <b v="0"/>
    <n v="0"/>
    <s v="2021-01-16 08:58:27"/>
    <s v="광산사거리"/>
    <s v="불일치"/>
    <n v="0"/>
    <n v="5"/>
    <n v="809.01"/>
    <n v="67.417500000000004"/>
    <n v="67.417500000000004"/>
    <s v="단거리"/>
  </r>
  <r>
    <s v="SPB-50152"/>
    <s v="2021-01-20 15:39:00"/>
    <n v="2021"/>
    <n v="1"/>
    <n v="20"/>
    <x v="0"/>
    <s v="수"/>
    <x v="14"/>
    <s v="오후"/>
    <s v="동해문화예술관앞"/>
    <e v="#VALUE!"/>
    <n v="0"/>
    <b v="0"/>
    <n v="0"/>
    <b v="0"/>
    <n v="0"/>
    <n v="0"/>
    <b v="0"/>
    <n v="0"/>
    <s v="2021-01-20 15:45:10"/>
    <s v="석계역 문화광장 내 자전거 보관소"/>
    <s v="불일치"/>
    <n v="0"/>
    <n v="6"/>
    <n v="779.38"/>
    <n v="64.948333333333338"/>
    <n v="64.948333333333338"/>
    <s v="단거리"/>
  </r>
  <r>
    <s v="SPB-33198"/>
    <s v="2021-01-04 08:45:45"/>
    <n v="2021"/>
    <n v="1"/>
    <n v="4"/>
    <x v="5"/>
    <s v="월"/>
    <x v="20"/>
    <s v="오후"/>
    <s v="마곡역 교차로(NH농협)"/>
    <n v="3"/>
    <n v="3"/>
    <b v="1"/>
    <n v="0"/>
    <b v="0"/>
    <n v="0"/>
    <n v="0"/>
    <b v="1"/>
    <n v="0"/>
    <s v="2021-01-04 08:48:49"/>
    <s v="마곡나루역 5번출구 뒤편"/>
    <s v="불일치"/>
    <n v="0"/>
    <n v="3"/>
    <n v="555.97"/>
    <n v="46.330833333333338"/>
    <n v="46.330833333333338"/>
    <s v="단거리"/>
  </r>
  <r>
    <s v="SPB-31855"/>
    <s v="2021-01-01 16:07:41"/>
    <n v="2021"/>
    <n v="1"/>
    <n v="1"/>
    <x v="3"/>
    <s v="금"/>
    <x v="8"/>
    <s v="오후"/>
    <s v="오륜사거리"/>
    <e v="#VALUE!"/>
    <n v="0"/>
    <b v="0"/>
    <n v="0"/>
    <b v="0"/>
    <n v="0"/>
    <n v="0"/>
    <b v="0"/>
    <n v="0"/>
    <s v="2021-01-01 16:32:21"/>
    <s v="마천동 성내천 쉼터"/>
    <s v="불일치"/>
    <n v="0"/>
    <n v="24"/>
    <n v="1813.44"/>
    <n v="151.12"/>
    <n v="151.12"/>
    <s v="중거리"/>
  </r>
  <r>
    <s v="SPB-52544"/>
    <s v="2021-01-21 07:47:27"/>
    <n v="2021"/>
    <n v="1"/>
    <n v="21"/>
    <x v="6"/>
    <s v="목"/>
    <x v="15"/>
    <s v="오전"/>
    <s v="성수역3번출구"/>
    <n v="3"/>
    <n v="3"/>
    <b v="1"/>
    <n v="0"/>
    <b v="0"/>
    <n v="0"/>
    <n v="0"/>
    <b v="1"/>
    <n v="0"/>
    <s v="2021-01-21 07:50:31"/>
    <s v="이마트 버스정류소 옆"/>
    <s v="불일치"/>
    <n v="0"/>
    <n v="3"/>
    <n v="0"/>
    <n v="0"/>
    <n v="0"/>
    <s v="단거리"/>
  </r>
  <r>
    <s v="SPB-52724"/>
    <s v="2021-01-27 11:56:23"/>
    <n v="2021"/>
    <n v="1"/>
    <n v="27"/>
    <x v="0"/>
    <s v="수"/>
    <x v="1"/>
    <s v="오후"/>
    <s v="이수역 1번출구"/>
    <n v="3"/>
    <n v="3"/>
    <b v="1"/>
    <n v="0"/>
    <b v="0"/>
    <n v="0"/>
    <n v="0"/>
    <b v="1"/>
    <n v="0"/>
    <s v="2021-01-27 12:02:04"/>
    <s v="함지박 사거리"/>
    <s v="불일치"/>
    <n v="0"/>
    <n v="5"/>
    <n v="767.65"/>
    <n v="63.970833333333331"/>
    <n v="63.970833333333331"/>
    <s v="단거리"/>
  </r>
  <r>
    <s v="SPB-51757"/>
    <s v="2021-01-30 04:26:40"/>
    <n v="2021"/>
    <n v="1"/>
    <n v="30"/>
    <x v="1"/>
    <s v="토"/>
    <x v="23"/>
    <s v="오전"/>
    <s v="홍대입구역 3번출구"/>
    <n v="5"/>
    <n v="5"/>
    <b v="1"/>
    <n v="0"/>
    <b v="0"/>
    <n v="0"/>
    <n v="0"/>
    <b v="1"/>
    <n v="0"/>
    <s v="2021-01-30 04:42:32"/>
    <s v="DMC홍보관"/>
    <s v="불일치"/>
    <n v="0"/>
    <n v="15"/>
    <n v="4056.64"/>
    <n v="338.05333333333334"/>
    <n v="338.05333333333334"/>
    <s v="장거리"/>
  </r>
  <r>
    <s v="SPB-36650"/>
    <s v="2021-01-29 11:11:21"/>
    <n v="2021"/>
    <n v="1"/>
    <n v="29"/>
    <x v="3"/>
    <s v="금"/>
    <x v="1"/>
    <s v="오후"/>
    <s v="국립현대미술관"/>
    <e v="#VALUE!"/>
    <n v="0"/>
    <b v="0"/>
    <n v="0"/>
    <b v="0"/>
    <n v="0"/>
    <n v="0"/>
    <b v="0"/>
    <n v="0"/>
    <s v="2021-01-29 11:40:30"/>
    <s v="종로3가역 8번출구"/>
    <s v="불일치"/>
    <n v="0"/>
    <n v="29"/>
    <n v="1632.87"/>
    <n v="136.07249999999999"/>
    <n v="136.07249999999999"/>
    <s v="중거리"/>
  </r>
  <r>
    <s v="SPB-37324"/>
    <s v="2021-01-02 12:21:02"/>
    <n v="2021"/>
    <n v="1"/>
    <n v="2"/>
    <x v="1"/>
    <s v="토"/>
    <x v="5"/>
    <s v="오후"/>
    <s v="잠실나들목"/>
    <e v="#VALUE!"/>
    <n v="0"/>
    <b v="0"/>
    <n v="0"/>
    <b v="0"/>
    <n v="0"/>
    <n v="0"/>
    <b v="0"/>
    <n v="0"/>
    <s v="2021-01-02 13:10:44"/>
    <s v="잠실나들목"/>
    <s v="일치"/>
    <n v="0"/>
    <n v="49"/>
    <n v="7800.7"/>
    <n v="650.05833333333328"/>
    <n v="650.05833333333328"/>
    <s v="장거리"/>
  </r>
  <r>
    <s v="SPB-52475"/>
    <s v="2021-01-30 16:01:11"/>
    <n v="2021"/>
    <n v="1"/>
    <n v="30"/>
    <x v="1"/>
    <s v="토"/>
    <x v="8"/>
    <s v="오후"/>
    <s v="롯데리아 개포점앞"/>
    <e v="#VALUE!"/>
    <n v="0"/>
    <b v="0"/>
    <n v="0"/>
    <b v="0"/>
    <n v="0"/>
    <n v="0"/>
    <b v="0"/>
    <n v="0"/>
    <s v="2021-01-30 16:03:19"/>
    <s v="개포고등학교 정문앞"/>
    <s v="불일치"/>
    <n v="0"/>
    <n v="2"/>
    <n v="284.02999999999997"/>
    <n v="23.669166666666666"/>
    <n v="23.669166666666666"/>
    <s v="단거리"/>
  </r>
  <r>
    <s v="SPB-51733"/>
    <s v="2021-01-25 16:36:12"/>
    <n v="2021"/>
    <n v="1"/>
    <n v="25"/>
    <x v="5"/>
    <s v="월"/>
    <x v="8"/>
    <s v="오후"/>
    <s v="성균관대 E하우스 앞"/>
    <e v="#VALUE!"/>
    <n v="0"/>
    <b v="0"/>
    <n v="0"/>
    <b v="0"/>
    <n v="0"/>
    <n v="0"/>
    <b v="0"/>
    <n v="0"/>
    <s v="2021-01-25 16:50:59"/>
    <s v="동대문역6번출구"/>
    <s v="불일치"/>
    <n v="0"/>
    <n v="14"/>
    <n v="1969.78"/>
    <n v="164.14833333333334"/>
    <n v="164.14833333333334"/>
    <s v="중거리"/>
  </r>
  <r>
    <s v="SPB-50193"/>
    <s v="2021-01-26 20:54:51"/>
    <n v="2021"/>
    <n v="1"/>
    <n v="26"/>
    <x v="4"/>
    <s v="화"/>
    <x v="11"/>
    <s v="밤"/>
    <s v="영등포구청역 1번출구"/>
    <n v="6"/>
    <n v="6"/>
    <b v="1"/>
    <n v="0"/>
    <b v="0"/>
    <n v="0"/>
    <n v="0"/>
    <b v="1"/>
    <n v="0"/>
    <s v="2021-01-26 21:07:37"/>
    <s v="아크로타워 스퀘어(영등포시장)"/>
    <s v="불일치"/>
    <n v="0"/>
    <n v="12"/>
    <n v="1206.3699999999999"/>
    <n v="100.53083333333332"/>
    <n v="100.53083333333332"/>
    <s v="중거리"/>
  </r>
  <r>
    <s v="SPB-54265"/>
    <s v="2021-01-21 11:47:55"/>
    <n v="2021"/>
    <n v="1"/>
    <n v="21"/>
    <x v="6"/>
    <s v="목"/>
    <x v="1"/>
    <s v="오후"/>
    <s v="삼성역 3번 출구"/>
    <n v="3"/>
    <n v="3"/>
    <b v="1"/>
    <n v="0"/>
    <b v="0"/>
    <n v="0"/>
    <n v="0"/>
    <b v="1"/>
    <n v="0"/>
    <s v="2021-01-21 12:38:08"/>
    <s v="청계천 생태교실 앞"/>
    <s v="불일치"/>
    <n v="0"/>
    <n v="50"/>
    <n v="9940"/>
    <n v="828.33333333333337"/>
    <n v="800"/>
    <s v="장거리"/>
  </r>
  <r>
    <s v="SPB-33995"/>
    <s v="2021-01-09 14:26:28"/>
    <n v="2021"/>
    <n v="1"/>
    <n v="9"/>
    <x v="1"/>
    <s v="토"/>
    <x v="9"/>
    <s v="오후"/>
    <s v="사당역 12번출구 뒤"/>
    <n v="3"/>
    <n v="3"/>
    <b v="1"/>
    <n v="0"/>
    <b v="0"/>
    <n v="0"/>
    <n v="0"/>
    <b v="1"/>
    <n v="0"/>
    <s v="2021-01-09 14:29:37"/>
    <s v="연세사랑병원신관앞"/>
    <s v="불일치"/>
    <n v="0"/>
    <n v="3"/>
    <n v="503.99"/>
    <n v="41.999166666666667"/>
    <n v="41.999166666666667"/>
    <s v="단거리"/>
  </r>
  <r>
    <s v="SPB-52880"/>
    <s v="2021-01-23 13:13:11"/>
    <n v="2021"/>
    <n v="1"/>
    <n v="23"/>
    <x v="1"/>
    <s v="토"/>
    <x v="2"/>
    <s v="오후"/>
    <s v="리센츠아파트"/>
    <e v="#VALUE!"/>
    <n v="0"/>
    <b v="0"/>
    <n v="0"/>
    <b v="0"/>
    <n v="0"/>
    <n v="0"/>
    <b v="0"/>
    <n v="0"/>
    <s v="2021-01-23 13:37:22"/>
    <s v="풍납현대아파트쉼터"/>
    <s v="불일치"/>
    <n v="0"/>
    <n v="24"/>
    <n v="3449.98"/>
    <n v="287.49833333333333"/>
    <n v="287.49833333333333"/>
    <s v="장거리"/>
  </r>
  <r>
    <s v="SPB-41950"/>
    <s v="2021-01-22 21:00:57"/>
    <n v="2021"/>
    <n v="1"/>
    <n v="22"/>
    <x v="3"/>
    <s v="금"/>
    <x v="6"/>
    <s v="밤"/>
    <s v="서울출입국관리사무소 앞"/>
    <e v="#VALUE!"/>
    <n v="0"/>
    <b v="0"/>
    <n v="0"/>
    <b v="0"/>
    <n v="0"/>
    <n v="0"/>
    <b v="0"/>
    <n v="0"/>
    <s v="2021-01-22 21:22:19"/>
    <s v="목동11단지 아파트"/>
    <s v="불일치"/>
    <n v="0"/>
    <n v="21"/>
    <n v="2799.9"/>
    <n v="233.32500000000002"/>
    <n v="233.32500000000002"/>
    <s v="중거리"/>
  </r>
  <r>
    <s v="SPB-32193"/>
    <s v="2021-01-25 18:35:09"/>
    <n v="2021"/>
    <n v="1"/>
    <n v="25"/>
    <x v="5"/>
    <s v="월"/>
    <x v="4"/>
    <s v="오후"/>
    <s v="우성아파트사거리 (기업은행앞)"/>
    <e v="#VALUE!"/>
    <n v="0"/>
    <b v="0"/>
    <n v="0"/>
    <b v="0"/>
    <n v="0"/>
    <n v="0"/>
    <b v="0"/>
    <n v="0"/>
    <s v="2021-01-25 18:54:03"/>
    <s v="방배래미안아트힐 101동앞"/>
    <s v="불일치"/>
    <n v="0"/>
    <n v="18"/>
    <n v="0"/>
    <n v="0"/>
    <n v="0"/>
    <s v="단거리"/>
  </r>
  <r>
    <s v="SPB-37972"/>
    <s v="2021-01-13 16:47:16"/>
    <n v="2021"/>
    <n v="1"/>
    <n v="13"/>
    <x v="0"/>
    <s v="수"/>
    <x v="8"/>
    <s v="오후"/>
    <s v="DMC역 9번출구 앞"/>
    <n v="4"/>
    <n v="4"/>
    <b v="1"/>
    <n v="0"/>
    <b v="0"/>
    <n v="0"/>
    <n v="0"/>
    <b v="1"/>
    <n v="0"/>
    <s v="2021-01-13 17:07:46"/>
    <s v="CJ 드림시티"/>
    <s v="불일치"/>
    <n v="0"/>
    <n v="20"/>
    <n v="3519.33"/>
    <n v="293.27749999999997"/>
    <n v="293.27749999999997"/>
    <s v="장거리"/>
  </r>
  <r>
    <s v="SPB-36498"/>
    <s v="2021-01-20 15:57:20"/>
    <n v="2021"/>
    <n v="1"/>
    <n v="20"/>
    <x v="0"/>
    <s v="수"/>
    <x v="14"/>
    <s v="오후"/>
    <s v="신도림역 1번 출구 앞"/>
    <n v="4"/>
    <n v="4"/>
    <b v="1"/>
    <n v="0"/>
    <b v="0"/>
    <n v="0"/>
    <n v="0"/>
    <b v="1"/>
    <n v="0"/>
    <s v="2021-01-20 16:09:45"/>
    <s v="영등포역지하쇼핑센타 5번출구"/>
    <s v="불일치"/>
    <n v="0"/>
    <n v="12"/>
    <n v="0"/>
    <n v="0"/>
    <n v="0"/>
    <s v="단거리"/>
  </r>
  <r>
    <s v="SPB-36719"/>
    <s v="2021-01-26 08:01:47"/>
    <n v="2021"/>
    <n v="1"/>
    <n v="26"/>
    <x v="4"/>
    <s v="화"/>
    <x v="20"/>
    <s v="오후"/>
    <s v="한사랑교회 앞"/>
    <e v="#VALUE!"/>
    <n v="0"/>
    <b v="0"/>
    <n v="0"/>
    <b v="0"/>
    <n v="0"/>
    <n v="0"/>
    <b v="0"/>
    <n v="0"/>
    <s v="2021-01-26 08:27:27"/>
    <s v="삼성생명 당산사옥 앞"/>
    <s v="불일치"/>
    <n v="0"/>
    <n v="25"/>
    <n v="0"/>
    <n v="0"/>
    <n v="0"/>
    <s v="단거리"/>
  </r>
  <r>
    <s v="SPB-37011"/>
    <s v="2021-01-23 15:10:34"/>
    <n v="2021"/>
    <n v="1"/>
    <n v="23"/>
    <x v="1"/>
    <s v="토"/>
    <x v="14"/>
    <s v="오후"/>
    <s v="독산보도육교 앞 자전거 보관소"/>
    <e v="#VALUE!"/>
    <n v="0"/>
    <b v="0"/>
    <n v="0"/>
    <b v="0"/>
    <n v="0"/>
    <n v="0"/>
    <b v="0"/>
    <n v="0"/>
    <s v="2021-01-23 15:38:00"/>
    <s v="구일역 1번 출입구 앞"/>
    <s v="불일치"/>
    <n v="0"/>
    <n v="27"/>
    <n v="5107.83"/>
    <n v="425.65249999999997"/>
    <n v="425.65249999999997"/>
    <s v="장거리"/>
  </r>
  <r>
    <s v="SPB-52256"/>
    <s v="2021-01-24 16:08:56"/>
    <n v="2021"/>
    <n v="1"/>
    <n v="24"/>
    <x v="2"/>
    <s v="일"/>
    <x v="8"/>
    <s v="오후"/>
    <s v="동대입구역 6번출구 뒤"/>
    <n v="5"/>
    <n v="5"/>
    <b v="1"/>
    <n v="0"/>
    <b v="0"/>
    <n v="0"/>
    <n v="0"/>
    <b v="1"/>
    <n v="0"/>
    <s v="2021-01-24 16:22:40"/>
    <s v="신당역 12번 출구 뒤"/>
    <s v="불일치"/>
    <n v="0"/>
    <n v="13"/>
    <n v="1544.27"/>
    <n v="128.68916666666667"/>
    <n v="128.68916666666667"/>
    <s v="중거리"/>
  </r>
  <r>
    <s v="SPB-31863"/>
    <s v="2021-01-30 14:19:39"/>
    <n v="2021"/>
    <n v="1"/>
    <n v="30"/>
    <x v="1"/>
    <s v="토"/>
    <x v="9"/>
    <s v="오후"/>
    <s v="래미안라센트아파트 103동 앞"/>
    <e v="#VALUE!"/>
    <n v="0"/>
    <b v="0"/>
    <n v="0"/>
    <b v="0"/>
    <n v="0"/>
    <n v="0"/>
    <b v="0"/>
    <n v="0"/>
    <s v="2021-01-30 14:24:46"/>
    <s v="래미안라센트아파트 103동 앞"/>
    <s v="일치"/>
    <n v="0"/>
    <n v="5"/>
    <n v="372.12"/>
    <n v="31.01"/>
    <n v="31.01"/>
    <s v="단거리"/>
  </r>
  <r>
    <s v="SPB-53365"/>
    <s v="2021-01-10 22:44:18"/>
    <n v="2021"/>
    <n v="1"/>
    <n v="10"/>
    <x v="2"/>
    <s v="일"/>
    <x v="7"/>
    <s v="밤"/>
    <s v="상도 아이파크 아파트"/>
    <e v="#VALUE!"/>
    <n v="0"/>
    <b v="0"/>
    <n v="0"/>
    <b v="0"/>
    <n v="0"/>
    <n v="0"/>
    <b v="0"/>
    <n v="0"/>
    <s v="2021-01-10 23:04:44"/>
    <s v="보라매역4번출구"/>
    <s v="불일치"/>
    <n v="0"/>
    <n v="20"/>
    <n v="2395.39"/>
    <n v="199.61583333333331"/>
    <n v="199.61583333333331"/>
    <s v="중거리"/>
  </r>
  <r>
    <s v="SPB-36659"/>
    <s v="2021-01-29 13:09:43"/>
    <n v="2021"/>
    <n v="1"/>
    <n v="29"/>
    <x v="3"/>
    <s v="금"/>
    <x v="2"/>
    <s v="오후"/>
    <s v="목동아파트 1422동 1434동 사잇길"/>
    <e v="#VALUE!"/>
    <n v="0"/>
    <b v="0"/>
    <n v="0"/>
    <b v="0"/>
    <n v="0"/>
    <n v="0"/>
    <b v="0"/>
    <n v="0"/>
    <s v="2021-01-29 13:23:29"/>
    <s v="신정보도육교 아래"/>
    <s v="불일치"/>
    <n v="0"/>
    <n v="13"/>
    <n v="1494.69"/>
    <n v="124.5575"/>
    <n v="124.5575"/>
    <s v="중거리"/>
  </r>
  <r>
    <s v="SPB-37494"/>
    <s v="2021-01-25 05:42:51"/>
    <n v="2021"/>
    <n v="1"/>
    <n v="25"/>
    <x v="5"/>
    <s v="월"/>
    <x v="22"/>
    <s v="오전"/>
    <s v="종로5가역 4번출구"/>
    <n v="5"/>
    <n v="5"/>
    <b v="1"/>
    <n v="0"/>
    <b v="0"/>
    <n v="0"/>
    <n v="0"/>
    <b v="1"/>
    <n v="0"/>
    <s v="2021-01-25 06:32:52"/>
    <s v="청계7가 사거리"/>
    <s v="불일치"/>
    <n v="0"/>
    <n v="50"/>
    <n v="6132.34"/>
    <n v="511.02833333333336"/>
    <n v="511.02833333333336"/>
    <s v="장거리"/>
  </r>
  <r>
    <s v="SPB-39267"/>
    <s v="2021-01-01 06:17:53"/>
    <n v="2021"/>
    <n v="1"/>
    <n v="1"/>
    <x v="3"/>
    <s v="금"/>
    <x v="17"/>
    <s v="오전"/>
    <s v="헬스케어"/>
    <e v="#VALUE!"/>
    <n v="0"/>
    <b v="0"/>
    <n v="0"/>
    <b v="0"/>
    <n v="0"/>
    <n v="0"/>
    <b v="0"/>
    <n v="0"/>
    <s v="2021-01-01 06:58:14"/>
    <s v="중계종합사회복지관 교차로"/>
    <s v="불일치"/>
    <n v="0"/>
    <n v="40"/>
    <n v="4664.21"/>
    <n v="388.68416666666667"/>
    <n v="388.68416666666667"/>
    <s v="장거리"/>
  </r>
  <r>
    <s v="SPB-41265"/>
    <s v="2021-01-21 07:54:14"/>
    <n v="2021"/>
    <n v="1"/>
    <n v="21"/>
    <x v="6"/>
    <s v="목"/>
    <x v="15"/>
    <s v="오전"/>
    <s v="창신3동주민센터"/>
    <e v="#VALUE!"/>
    <n v="0"/>
    <b v="0"/>
    <n v="0"/>
    <b v="0"/>
    <n v="0"/>
    <n v="0"/>
    <b v="0"/>
    <n v="0"/>
    <s v="2021-01-21 07:57:10"/>
    <s v="동묘앞역 6번출구"/>
    <s v="불일치"/>
    <n v="0"/>
    <n v="2"/>
    <n v="0"/>
    <n v="0"/>
    <n v="0"/>
    <s v="단거리"/>
  </r>
  <r>
    <s v="SPB-32826"/>
    <s v="2021-01-12 05:30:45"/>
    <n v="2021"/>
    <n v="1"/>
    <n v="12"/>
    <x v="4"/>
    <s v="화"/>
    <x v="22"/>
    <s v="오전"/>
    <s v="당산롯데캐슬프레스티지"/>
    <e v="#VALUE!"/>
    <n v="0"/>
    <b v="0"/>
    <n v="0"/>
    <b v="0"/>
    <n v="0"/>
    <n v="0"/>
    <b v="0"/>
    <n v="0"/>
    <s v="2021-01-12 05:49:14"/>
    <s v="당산롯데캐슬프레스티지"/>
    <s v="일치"/>
    <n v="0"/>
    <n v="18"/>
    <n v="0"/>
    <n v="0"/>
    <n v="0"/>
    <s v="단거리"/>
  </r>
  <r>
    <s v="SPB-51764"/>
    <s v="2021-01-13 17:54:53"/>
    <n v="2021"/>
    <n v="1"/>
    <n v="13"/>
    <x v="0"/>
    <s v="수"/>
    <x v="0"/>
    <s v="오후"/>
    <s v="구산역 4번출구"/>
    <n v="3"/>
    <n v="3"/>
    <b v="1"/>
    <n v="0"/>
    <b v="0"/>
    <n v="0"/>
    <n v="0"/>
    <b v="1"/>
    <n v="0"/>
    <s v="2021-01-13 18:26:52"/>
    <s v="연신내역 5번출구150M 아래"/>
    <s v="불일치"/>
    <n v="0"/>
    <n v="31"/>
    <n v="2700.69"/>
    <n v="225.0575"/>
    <n v="225.0575"/>
    <s v="중거리"/>
  </r>
  <r>
    <s v="SPB-32345"/>
    <s v="2021-01-23 08:27:41"/>
    <n v="2021"/>
    <n v="1"/>
    <n v="23"/>
    <x v="1"/>
    <s v="토"/>
    <x v="20"/>
    <s v="오후"/>
    <s v="마곡 문영비지웍스"/>
    <e v="#VALUE!"/>
    <n v="0"/>
    <b v="0"/>
    <n v="0"/>
    <b v="0"/>
    <n v="0"/>
    <n v="0"/>
    <b v="0"/>
    <n v="0"/>
    <s v="2021-01-23 08:37:54"/>
    <s v="마곡역1번출구"/>
    <s v="불일치"/>
    <n v="0"/>
    <n v="10"/>
    <n v="1540.25"/>
    <n v="128.35416666666666"/>
    <n v="128.35416666666666"/>
    <s v="중거리"/>
  </r>
  <r>
    <s v="SPB-31422"/>
    <s v="2021-01-31 20:53:40"/>
    <n v="2021"/>
    <n v="1"/>
    <n v="31"/>
    <x v="2"/>
    <s v="일"/>
    <x v="11"/>
    <s v="밤"/>
    <s v="(재)FITI시험연구원"/>
    <e v="#VALUE!"/>
    <n v="0"/>
    <b v="0"/>
    <n v="0"/>
    <b v="0"/>
    <n v="0"/>
    <n v="0"/>
    <b v="0"/>
    <n v="0"/>
    <s v="2021-01-31 20:55:24"/>
    <s v="양천향교역 7번출구앞"/>
    <s v="불일치"/>
    <n v="0"/>
    <n v="1"/>
    <n v="88.24"/>
    <n v="7.3533333333333326"/>
    <n v="7.3533333333333326"/>
    <s v="단거리"/>
  </r>
  <r>
    <s v="SPB-52344"/>
    <s v="2021-01-23 15:15:23"/>
    <n v="2021"/>
    <n v="1"/>
    <n v="23"/>
    <x v="1"/>
    <s v="토"/>
    <x v="14"/>
    <s v="오후"/>
    <s v="희성오피앙"/>
    <e v="#VALUE!"/>
    <n v="0"/>
    <b v="0"/>
    <n v="0"/>
    <b v="0"/>
    <n v="0"/>
    <n v="0"/>
    <b v="0"/>
    <n v="0"/>
    <s v="2021-01-23 15:22:15"/>
    <s v="상계동수락리버시티"/>
    <s v="불일치"/>
    <n v="0"/>
    <n v="6"/>
    <n v="967.55"/>
    <n v="80.629166666666663"/>
    <n v="80.629166666666663"/>
    <s v="단거리"/>
  </r>
  <r>
    <s v="SPB-44121"/>
    <s v="2021-01-29 07:55:39"/>
    <n v="2021"/>
    <n v="1"/>
    <n v="29"/>
    <x v="3"/>
    <s v="금"/>
    <x v="15"/>
    <s v="오전"/>
    <s v="도림천역 1번 출구 앞"/>
    <n v="4"/>
    <n v="4"/>
    <b v="1"/>
    <n v="0"/>
    <b v="0"/>
    <n v="0"/>
    <n v="0"/>
    <b v="1"/>
    <n v="0"/>
    <s v="2021-01-29 08:00:43"/>
    <s v="미래사랑어린이공원 앞"/>
    <s v="불일치"/>
    <n v="0"/>
    <n v="5"/>
    <n v="810.72"/>
    <n v="67.56"/>
    <n v="67.56"/>
    <s v="단거리"/>
  </r>
  <r>
    <s v="SPB-33067"/>
    <s v="2021-01-20 18:10:11"/>
    <n v="2021"/>
    <n v="1"/>
    <n v="20"/>
    <x v="0"/>
    <s v="수"/>
    <x v="4"/>
    <s v="오후"/>
    <s v="구로디지털단지역 앞"/>
    <n v="8"/>
    <n v="8"/>
    <b v="1"/>
    <n v="0"/>
    <b v="0"/>
    <n v="0"/>
    <n v="0"/>
    <b v="1"/>
    <n v="0"/>
    <s v="2021-01-20 18:19:34"/>
    <s v="가리봉동주민센터"/>
    <s v="불일치"/>
    <n v="0"/>
    <n v="9"/>
    <n v="966.05"/>
    <n v="80.504166666666663"/>
    <n v="80.504166666666663"/>
    <s v="단거리"/>
  </r>
  <r>
    <s v="SPB-53822"/>
    <s v="2021-01-27 08:26:27"/>
    <n v="2021"/>
    <n v="1"/>
    <n v="27"/>
    <x v="0"/>
    <s v="수"/>
    <x v="20"/>
    <s v="오후"/>
    <s v="원메디타운 앞"/>
    <e v="#VALUE!"/>
    <n v="0"/>
    <b v="0"/>
    <n v="0"/>
    <b v="0"/>
    <n v="0"/>
    <n v="0"/>
    <b v="0"/>
    <n v="0"/>
    <s v="2021-01-27 08:49:15"/>
    <s v="목동트라팰리스 웨스턴에비뉴"/>
    <s v="불일치"/>
    <n v="0"/>
    <n v="22"/>
    <n v="4156.92"/>
    <n v="346.41"/>
    <n v="346.41"/>
    <s v="장거리"/>
  </r>
  <r>
    <s v="SPB-54368"/>
    <s v="2021-01-28 17:37:45"/>
    <n v="2021"/>
    <n v="1"/>
    <n v="28"/>
    <x v="6"/>
    <s v="목"/>
    <x v="0"/>
    <s v="오후"/>
    <s v="풍납현대아파트쉼터"/>
    <e v="#VALUE!"/>
    <n v="0"/>
    <b v="0"/>
    <n v="0"/>
    <b v="0"/>
    <n v="0"/>
    <n v="0"/>
    <b v="0"/>
    <n v="0"/>
    <s v="2021-01-28 18:19:52"/>
    <s v="보훈병원 정문옆(중앙대영약국)"/>
    <s v="불일치"/>
    <n v="0"/>
    <n v="42"/>
    <n v="4600"/>
    <n v="383.33333333333331"/>
    <n v="383.33333333333331"/>
    <s v="장거리"/>
  </r>
  <r>
    <s v="SPB-32166"/>
    <s v="2021-01-31 09:48:59"/>
    <n v="2021"/>
    <n v="1"/>
    <n v="31"/>
    <x v="2"/>
    <s v="일"/>
    <x v="13"/>
    <s v="오후"/>
    <s v="대모산입구역 2번출구 앞"/>
    <n v="6"/>
    <n v="6"/>
    <b v="1"/>
    <n v="0"/>
    <b v="0"/>
    <n v="0"/>
    <n v="0"/>
    <b v="1"/>
    <n v="0"/>
    <s v="2021-01-31 11:09:01"/>
    <s v="상일초등학교"/>
    <s v="불일치"/>
    <n v="0"/>
    <n v="80"/>
    <n v="17998.47"/>
    <n v="1499.8725000000002"/>
    <n v="800"/>
    <s v="장거리"/>
  </r>
  <r>
    <s v="SPB-43141"/>
    <s v="2021-01-14 19:14:14"/>
    <n v="2021"/>
    <n v="1"/>
    <n v="14"/>
    <x v="6"/>
    <s v="목"/>
    <x v="10"/>
    <s v="밤"/>
    <s v="신정네거리역"/>
    <n v="6"/>
    <n v="6"/>
    <b v="1"/>
    <n v="0"/>
    <b v="0"/>
    <n v="0"/>
    <n v="0"/>
    <b v="1"/>
    <n v="0"/>
    <s v="2021-01-14 19:21:55"/>
    <s v="까치산역 3번 출구"/>
    <s v="불일치"/>
    <n v="0"/>
    <n v="7"/>
    <n v="0"/>
    <n v="0"/>
    <n v="0"/>
    <s v="단거리"/>
  </r>
  <r>
    <s v="SPB-32316"/>
    <s v="2021-01-19 15:50:26"/>
    <n v="2021"/>
    <n v="1"/>
    <n v="19"/>
    <x v="4"/>
    <s v="화"/>
    <x v="14"/>
    <s v="오후"/>
    <s v="송정중학교"/>
    <e v="#VALUE!"/>
    <n v="0"/>
    <b v="0"/>
    <n v="0"/>
    <b v="0"/>
    <n v="4"/>
    <n v="0"/>
    <b v="0"/>
    <n v="0"/>
    <s v="2021-01-19 15:59:32"/>
    <s v="수명산파크1단지교차로"/>
    <s v="불일치"/>
    <n v="0"/>
    <n v="9"/>
    <n v="1862.77"/>
    <n v="155.23083333333332"/>
    <n v="155.23083333333332"/>
    <s v="중거리"/>
  </r>
  <r>
    <s v="SPB-31229"/>
    <s v="2021-01-25 16:16:14"/>
    <n v="2021"/>
    <n v="1"/>
    <n v="25"/>
    <x v="5"/>
    <s v="월"/>
    <x v="8"/>
    <s v="오후"/>
    <s v="당곡사거리"/>
    <e v="#VALUE!"/>
    <n v="0"/>
    <b v="0"/>
    <n v="0"/>
    <b v="0"/>
    <n v="0"/>
    <n v="0"/>
    <b v="0"/>
    <n v="0"/>
    <s v="2021-01-25 16:29:44"/>
    <s v="미성동 신림체육센터"/>
    <s v="불일치"/>
    <n v="0"/>
    <n v="13"/>
    <n v="0"/>
    <n v="0"/>
    <n v="0"/>
    <s v="단거리"/>
  </r>
  <r>
    <s v="SPB-32923"/>
    <s v="2021-01-09 16:51:30"/>
    <n v="2021"/>
    <n v="1"/>
    <n v="9"/>
    <x v="1"/>
    <s v="토"/>
    <x v="8"/>
    <s v="오후"/>
    <s v="신정이펜하우스314동"/>
    <e v="#VALUE!"/>
    <n v="0"/>
    <b v="0"/>
    <n v="0"/>
    <b v="0"/>
    <n v="0"/>
    <n v="0"/>
    <b v="0"/>
    <n v="0"/>
    <s v="2021-01-09 17:07:53"/>
    <s v="개봉푸르지오아파트 상가"/>
    <s v="불일치"/>
    <n v="0"/>
    <n v="16"/>
    <n v="2165.4299999999998"/>
    <n v="180.45249999999999"/>
    <n v="180.45249999999999"/>
    <s v="중거리"/>
  </r>
  <r>
    <s v="SPB-38715"/>
    <s v="2021-01-14 11:57:27"/>
    <n v="2021"/>
    <n v="1"/>
    <n v="14"/>
    <x v="6"/>
    <s v="목"/>
    <x v="1"/>
    <s v="오후"/>
    <s v="국민일보 앞"/>
    <e v="#VALUE!"/>
    <n v="0"/>
    <b v="0"/>
    <n v="0"/>
    <b v="0"/>
    <n v="0"/>
    <n v="0"/>
    <b v="0"/>
    <n v="0"/>
    <s v="2021-01-14 12:05:31"/>
    <s v="국회의원회관"/>
    <s v="불일치"/>
    <n v="0"/>
    <n v="8"/>
    <n v="1153.19"/>
    <n v="96.099166666666676"/>
    <n v="96.099166666666676"/>
    <s v="중거리"/>
  </r>
  <r>
    <s v="SPB-40143"/>
    <s v="2021-01-04 15:07:47"/>
    <n v="2021"/>
    <n v="1"/>
    <n v="4"/>
    <x v="5"/>
    <s v="월"/>
    <x v="14"/>
    <s v="오후"/>
    <s v="겸재교 진입부"/>
    <e v="#VALUE!"/>
    <n v="0"/>
    <b v="0"/>
    <n v="0"/>
    <b v="0"/>
    <n v="0"/>
    <n v="0"/>
    <b v="0"/>
    <n v="0"/>
    <s v="2021-01-04 16:07:42"/>
    <s v="중랑역 1번 출구(중화문화복지센터)"/>
    <s v="불일치"/>
    <n v="0"/>
    <n v="59"/>
    <n v="532.89"/>
    <n v="44.407499999999999"/>
    <n v="44.407499999999999"/>
    <s v="단거리"/>
  </r>
  <r>
    <s v="SPB-42713"/>
    <s v="2021-01-31 11:36:21"/>
    <n v="2021"/>
    <n v="1"/>
    <n v="31"/>
    <x v="2"/>
    <s v="일"/>
    <x v="1"/>
    <s v="오후"/>
    <s v="신림역 8번출구"/>
    <n v="3"/>
    <n v="3"/>
    <b v="1"/>
    <n v="0"/>
    <b v="0"/>
    <n v="0"/>
    <n v="0"/>
    <b v="1"/>
    <n v="0"/>
    <s v="2021-01-31 11:51:22"/>
    <s v="양녕로 입구"/>
    <s v="불일치"/>
    <n v="0"/>
    <n v="15"/>
    <n v="1650.33"/>
    <n v="137.5275"/>
    <n v="137.5275"/>
    <s v="중거리"/>
  </r>
  <r>
    <s v="SPB-32314"/>
    <s v="2021-01-18 08:55:36"/>
    <n v="2021"/>
    <n v="1"/>
    <n v="18"/>
    <x v="5"/>
    <s v="월"/>
    <x v="20"/>
    <s v="오후"/>
    <s v="대방역6번출구"/>
    <n v="3"/>
    <n v="3"/>
    <b v="1"/>
    <n v="0"/>
    <b v="0"/>
    <n v="0"/>
    <n v="0"/>
    <b v="1"/>
    <n v="0"/>
    <s v="2021-01-18 09:00:38"/>
    <s v="롯데캐슬엠파이어 옆"/>
    <s v="불일치"/>
    <n v="0"/>
    <n v="5"/>
    <n v="762.53"/>
    <n v="63.544166666666662"/>
    <n v="63.544166666666662"/>
    <s v="단거리"/>
  </r>
  <r>
    <s v="SPB-23127"/>
    <s v="2021-01-25 18:39:06"/>
    <n v="2021"/>
    <n v="1"/>
    <n v="25"/>
    <x v="5"/>
    <s v="월"/>
    <x v="4"/>
    <s v="오후"/>
    <s v="미아동 한국전력공사"/>
    <e v="#VALUE!"/>
    <n v="0"/>
    <b v="0"/>
    <n v="0"/>
    <b v="0"/>
    <n v="0"/>
    <n v="0"/>
    <b v="0"/>
    <n v="12"/>
    <s v="2021-01-25 19:30:38"/>
    <s v="상월곡역 1번출구"/>
    <s v="불일치"/>
    <n v="2"/>
    <n v="52"/>
    <n v="0"/>
    <n v="0"/>
    <n v="0"/>
    <s v="단거리"/>
  </r>
  <r>
    <s v="SPB-52942"/>
    <s v="2021-01-14 07:14:03"/>
    <n v="2021"/>
    <n v="1"/>
    <n v="14"/>
    <x v="6"/>
    <s v="목"/>
    <x v="15"/>
    <s v="오전"/>
    <s v="송파중학교 정문"/>
    <e v="#VALUE!"/>
    <n v="0"/>
    <b v="0"/>
    <n v="0"/>
    <b v="0"/>
    <n v="4"/>
    <n v="0"/>
    <b v="0"/>
    <n v="0"/>
    <s v="2021-01-14 07:25:40"/>
    <s v="오륜사거리"/>
    <s v="불일치"/>
    <n v="0"/>
    <n v="11"/>
    <n v="1529.64"/>
    <n v="127.47000000000001"/>
    <n v="127.47000000000001"/>
    <s v="중거리"/>
  </r>
  <r>
    <s v="SPB-31264"/>
    <s v="2021-01-15 08:56:16"/>
    <n v="2021"/>
    <n v="1"/>
    <n v="15"/>
    <x v="3"/>
    <s v="금"/>
    <x v="20"/>
    <s v="오후"/>
    <s v="독산근린공원 입구"/>
    <e v="#VALUE!"/>
    <n v="0"/>
    <b v="0"/>
    <n v="0"/>
    <b v="0"/>
    <n v="0"/>
    <n v="5"/>
    <b v="0"/>
    <n v="0"/>
    <s v="2021-01-15 09:01:33"/>
    <s v="독산역 2번출구 자전거주차장"/>
    <s v="불일치"/>
    <n v="0"/>
    <n v="5"/>
    <n v="385.13"/>
    <n v="32.094166666666666"/>
    <n v="32.094166666666666"/>
    <s v="단거리"/>
  </r>
  <r>
    <s v="SPB-53095"/>
    <s v="2021-01-14 13:25:41"/>
    <n v="2021"/>
    <n v="1"/>
    <n v="14"/>
    <x v="6"/>
    <s v="목"/>
    <x v="2"/>
    <s v="오후"/>
    <s v="마곡수명산파크 209동 건너편"/>
    <e v="#VALUE!"/>
    <n v="0"/>
    <b v="0"/>
    <n v="0"/>
    <b v="0"/>
    <n v="0"/>
    <n v="0"/>
    <b v="0"/>
    <n v="0"/>
    <s v="2021-01-14 13:40:32"/>
    <s v="서남환경공원 버스정류장"/>
    <s v="불일치"/>
    <n v="0"/>
    <n v="14"/>
    <n v="2610.96"/>
    <n v="217.58"/>
    <n v="217.58"/>
    <s v="중거리"/>
  </r>
  <r>
    <s v="SPB-52856"/>
    <s v="2021-01-15 10:26:06"/>
    <n v="2021"/>
    <n v="1"/>
    <n v="15"/>
    <x v="3"/>
    <s v="금"/>
    <x v="19"/>
    <s v="오후"/>
    <s v="강동경찰서"/>
    <e v="#VALUE!"/>
    <n v="0"/>
    <b v="0"/>
    <n v="0"/>
    <b v="0"/>
    <n v="0"/>
    <n v="0"/>
    <b v="0"/>
    <n v="0"/>
    <s v="2021-01-15 10:40:26"/>
    <s v="방이역 4번출구"/>
    <s v="불일치"/>
    <n v="0"/>
    <n v="14"/>
    <n v="2501"/>
    <n v="208.41666666666666"/>
    <n v="208.41666666666666"/>
    <s v="중거리"/>
  </r>
  <r>
    <s v="SPB-33817"/>
    <s v="2021-01-25 16:17:17"/>
    <n v="2021"/>
    <n v="1"/>
    <n v="25"/>
    <x v="5"/>
    <s v="월"/>
    <x v="8"/>
    <s v="오후"/>
    <s v="서울 상운차량"/>
    <e v="#VALUE!"/>
    <n v="0"/>
    <b v="0"/>
    <n v="0"/>
    <b v="0"/>
    <n v="0"/>
    <n v="0"/>
    <b v="0"/>
    <n v="0"/>
    <s v="2021-01-25 16:25:48"/>
    <s v="롯데 시네마"/>
    <s v="불일치"/>
    <n v="0"/>
    <n v="8"/>
    <n v="793.57"/>
    <n v="66.130833333333342"/>
    <n v="66.130833333333342"/>
    <s v="단거리"/>
  </r>
  <r>
    <s v="SPB-40539"/>
    <s v="2021-01-30 02:08:44"/>
    <n v="2021"/>
    <n v="1"/>
    <n v="30"/>
    <x v="1"/>
    <s v="토"/>
    <x v="3"/>
    <s v="오전"/>
    <s v="합정역 7번출구 앞"/>
    <n v="3"/>
    <n v="3"/>
    <b v="1"/>
    <n v="0"/>
    <b v="0"/>
    <n v="0"/>
    <n v="0"/>
    <b v="1"/>
    <n v="0"/>
    <s v="2021-01-30 02:40:39"/>
    <s v="KBS 앞"/>
    <s v="불일치"/>
    <n v="0"/>
    <n v="31"/>
    <n v="5151.6099999999997"/>
    <n v="429.30083333333329"/>
    <n v="429.30083333333329"/>
    <s v="장거리"/>
  </r>
  <r>
    <s v="SPB-37238"/>
    <s v="2021-01-06 15:37:46"/>
    <n v="2021"/>
    <n v="1"/>
    <n v="6"/>
    <x v="0"/>
    <s v="수"/>
    <x v="14"/>
    <s v="오후"/>
    <s v="남산타운아파트 버스정류장"/>
    <e v="#VALUE!"/>
    <n v="0"/>
    <b v="0"/>
    <n v="11"/>
    <b v="1"/>
    <n v="0"/>
    <n v="0"/>
    <b v="1"/>
    <n v="0"/>
    <s v="2021-01-06 15:44:39"/>
    <s v="약수역 10번출구 앞"/>
    <s v="불일치"/>
    <n v="0"/>
    <n v="6"/>
    <n v="823.49"/>
    <n v="68.624166666666667"/>
    <n v="68.624166666666667"/>
    <s v="단거리"/>
  </r>
  <r>
    <s v="SPB-37039"/>
    <s v="2021-01-10 18:15:58"/>
    <n v="2021"/>
    <n v="1"/>
    <n v="10"/>
    <x v="2"/>
    <s v="일"/>
    <x v="4"/>
    <s v="오후"/>
    <s v="신동아아파트"/>
    <e v="#VALUE!"/>
    <n v="0"/>
    <b v="0"/>
    <n v="0"/>
    <b v="0"/>
    <n v="0"/>
    <n v="0"/>
    <b v="0"/>
    <n v="0"/>
    <s v="2021-01-10 18:31:04"/>
    <s v="목동트라팰리스 웨스턴에비뉴"/>
    <s v="불일치"/>
    <n v="0"/>
    <n v="15"/>
    <n v="1604.63"/>
    <n v="133.71916666666667"/>
    <n v="133.71916666666667"/>
    <s v="중거리"/>
  </r>
  <r>
    <s v="SPB-32664"/>
    <s v="2021-01-11 21:37:55"/>
    <n v="2021"/>
    <n v="1"/>
    <n v="11"/>
    <x v="5"/>
    <s v="월"/>
    <x v="6"/>
    <s v="밤"/>
    <s v="목동트라팰리스 웨스턴에비뉴"/>
    <e v="#VALUE!"/>
    <n v="0"/>
    <b v="0"/>
    <n v="0"/>
    <b v="0"/>
    <n v="0"/>
    <n v="0"/>
    <b v="0"/>
    <n v="0"/>
    <s v="2021-01-11 21:59:53"/>
    <s v="장수공원"/>
    <s v="불일치"/>
    <n v="0"/>
    <n v="21"/>
    <n v="2287.29"/>
    <n v="190.60749999999999"/>
    <n v="190.60749999999999"/>
    <s v="중거리"/>
  </r>
  <r>
    <s v="SPB-32812"/>
    <s v="2021-01-11 20:06:47"/>
    <n v="2021"/>
    <n v="1"/>
    <n v="11"/>
    <x v="5"/>
    <s v="월"/>
    <x v="11"/>
    <s v="밤"/>
    <s v="마곡13단지 정문 앞"/>
    <e v="#VALUE!"/>
    <n v="0"/>
    <b v="0"/>
    <n v="0"/>
    <b v="0"/>
    <n v="0"/>
    <n v="0"/>
    <b v="0"/>
    <n v="0"/>
    <s v="2021-01-11 20:26:08"/>
    <s v="마곡나루역 2번 출구"/>
    <s v="불일치"/>
    <n v="0"/>
    <n v="19"/>
    <n v="1697.45"/>
    <n v="141.45416666666668"/>
    <n v="141.45416666666668"/>
    <s v="중거리"/>
  </r>
  <r>
    <s v="SPB-53432"/>
    <s v="2021-01-16 10:45:56"/>
    <n v="2021"/>
    <n v="1"/>
    <n v="16"/>
    <x v="1"/>
    <s v="토"/>
    <x v="19"/>
    <s v="오후"/>
    <s v="고덕동 아남아파트"/>
    <e v="#VALUE!"/>
    <n v="0"/>
    <b v="0"/>
    <n v="0"/>
    <b v="0"/>
    <n v="0"/>
    <n v="0"/>
    <b v="0"/>
    <n v="0"/>
    <s v="2021-01-16 11:17:29"/>
    <s v="고덕동 아남아파트"/>
    <s v="일치"/>
    <n v="0"/>
    <n v="31"/>
    <n v="2260.98"/>
    <n v="188.41499999999999"/>
    <n v="188.41499999999999"/>
    <s v="중거리"/>
  </r>
  <r>
    <s v="SPB-31627"/>
    <s v="2021-01-04 08:30:42"/>
    <n v="2021"/>
    <n v="1"/>
    <n v="4"/>
    <x v="5"/>
    <s v="월"/>
    <x v="20"/>
    <s v="오후"/>
    <s v="천왕역 1번 출입구 앞"/>
    <n v="3"/>
    <n v="3"/>
    <b v="1"/>
    <n v="0"/>
    <b v="0"/>
    <n v="0"/>
    <n v="0"/>
    <b v="1"/>
    <n v="0"/>
    <s v="2021-01-04 08:38:33"/>
    <s v="천왕차량사업소 입구"/>
    <s v="불일치"/>
    <n v="0"/>
    <n v="7"/>
    <n v="1437.77"/>
    <n v="119.81416666666667"/>
    <n v="119.81416666666667"/>
    <s v="중거리"/>
  </r>
  <r>
    <s v="SPB-50642"/>
    <s v="2021-01-21 08:16:23"/>
    <n v="2021"/>
    <n v="1"/>
    <n v="21"/>
    <x v="6"/>
    <s v="목"/>
    <x v="20"/>
    <s v="오후"/>
    <s v="KT&amp;G 관악지점"/>
    <e v="#VALUE!"/>
    <n v="0"/>
    <b v="0"/>
    <n v="0"/>
    <b v="0"/>
    <n v="0"/>
    <n v="0"/>
    <b v="0"/>
    <n v="0"/>
    <s v="2021-01-21 08:26:10"/>
    <s v="당곡사거리"/>
    <s v="불일치"/>
    <n v="0"/>
    <n v="9"/>
    <n v="979"/>
    <n v="81.583333333333329"/>
    <n v="81.583333333333329"/>
    <s v="단거리"/>
  </r>
  <r>
    <s v="SPB-54074"/>
    <s v="2021-01-29 23:03:58"/>
    <n v="2021"/>
    <n v="1"/>
    <n v="29"/>
    <x v="3"/>
    <s v="금"/>
    <x v="16"/>
    <s v="밤"/>
    <s v="강변아파트 310동 앞"/>
    <e v="#VALUE!"/>
    <n v="0"/>
    <b v="0"/>
    <n v="0"/>
    <b v="0"/>
    <n v="0"/>
    <n v="0"/>
    <b v="0"/>
    <n v="0"/>
    <s v="2021-01-29 23:16:20"/>
    <s v="강변아파트 310동 앞"/>
    <s v="일치"/>
    <n v="0"/>
    <n v="12"/>
    <n v="563.62"/>
    <n v="46.968333333333334"/>
    <n v="46.968333333333334"/>
    <s v="단거리"/>
  </r>
  <r>
    <s v="SPB-30747"/>
    <s v="2021-01-05 00:03:58"/>
    <n v="2021"/>
    <n v="1"/>
    <n v="5"/>
    <x v="4"/>
    <s v="화"/>
    <x v="12"/>
    <s v="오전"/>
    <s v="마곡수명산파크3단지 교차로"/>
    <e v="#VALUE!"/>
    <n v="0"/>
    <b v="0"/>
    <n v="0"/>
    <b v="0"/>
    <n v="0"/>
    <n v="0"/>
    <b v="0"/>
    <n v="0"/>
    <s v="2021-01-05 00:22:37"/>
    <s v="등촌9단지"/>
    <s v="불일치"/>
    <n v="0"/>
    <n v="18"/>
    <n v="2678.73"/>
    <n v="223.22749999999999"/>
    <n v="223.22749999999999"/>
    <s v="중거리"/>
  </r>
  <r>
    <s v="SPB-37064"/>
    <s v="2021-01-24 11:46:14"/>
    <n v="2021"/>
    <n v="1"/>
    <n v="24"/>
    <x v="2"/>
    <s v="일"/>
    <x v="1"/>
    <s v="오후"/>
    <s v="신창중학교 후문 맞은편 버스정류장"/>
    <e v="#VALUE!"/>
    <n v="0"/>
    <b v="0"/>
    <n v="16"/>
    <b v="1"/>
    <n v="4"/>
    <n v="0"/>
    <b v="1"/>
    <n v="0"/>
    <s v="2021-01-24 11:48:59"/>
    <s v="신창중학교 후문 맞은편 버스정류장"/>
    <s v="일치"/>
    <n v="0"/>
    <n v="2"/>
    <n v="0"/>
    <n v="0"/>
    <n v="0"/>
    <s v="단거리"/>
  </r>
  <r>
    <s v="SPB-52979"/>
    <s v="2021-01-18 09:44:01"/>
    <n v="2021"/>
    <n v="1"/>
    <n v="18"/>
    <x v="5"/>
    <s v="월"/>
    <x v="13"/>
    <s v="오후"/>
    <s v="목동트라팰리스 웨스턴에비뉴"/>
    <e v="#VALUE!"/>
    <n v="0"/>
    <b v="0"/>
    <n v="0"/>
    <b v="0"/>
    <n v="0"/>
    <n v="0"/>
    <b v="0"/>
    <n v="0"/>
    <s v="2021-01-18 09:57:55"/>
    <s v="목동1단지아파트 상가 앞 (월촌중학교 버스정류소 옆)"/>
    <s v="불일치"/>
    <n v="0"/>
    <n v="13"/>
    <n v="1968.55"/>
    <n v="164.04583333333332"/>
    <n v="164.04583333333332"/>
    <s v="중거리"/>
  </r>
  <r>
    <s v="SPB-50222"/>
    <s v="2021-01-23 09:48:58"/>
    <n v="2021"/>
    <n v="1"/>
    <n v="23"/>
    <x v="1"/>
    <s v="토"/>
    <x v="13"/>
    <s v="오후"/>
    <s v="구의문주차장 앞"/>
    <e v="#VALUE!"/>
    <n v="0"/>
    <b v="0"/>
    <n v="0"/>
    <b v="0"/>
    <n v="0"/>
    <n v="0"/>
    <b v="0"/>
    <n v="0"/>
    <s v="2021-01-23 09:54:54"/>
    <s v="어린이대공원역 3번출구 앞"/>
    <s v="불일치"/>
    <n v="0"/>
    <n v="5"/>
    <n v="1125.83"/>
    <n v="93.819166666666661"/>
    <n v="93.819166666666661"/>
    <s v="중거리"/>
  </r>
  <r>
    <s v="SPB-42817"/>
    <s v="2021-01-27 15:40:42"/>
    <n v="2021"/>
    <n v="1"/>
    <n v="27"/>
    <x v="0"/>
    <s v="수"/>
    <x v="14"/>
    <s v="오후"/>
    <s v="정곡나들목"/>
    <e v="#VALUE!"/>
    <n v="0"/>
    <b v="0"/>
    <n v="0"/>
    <b v="0"/>
    <n v="0"/>
    <n v="0"/>
    <b v="0"/>
    <n v="0"/>
    <s v="2021-01-27 17:23:12"/>
    <s v="정곡나들목"/>
    <s v="일치"/>
    <n v="0"/>
    <n v="102"/>
    <n v="27169.72"/>
    <n v="2264.1433333333334"/>
    <n v="800"/>
    <s v="장거리"/>
  </r>
  <r>
    <s v="SPB-51017"/>
    <s v="2021-01-10 10:00:40"/>
    <n v="2021"/>
    <n v="1"/>
    <n v="10"/>
    <x v="2"/>
    <s v="일"/>
    <x v="19"/>
    <s v="오후"/>
    <s v="증산역 4번출구"/>
    <n v="3"/>
    <n v="3"/>
    <b v="1"/>
    <n v="0"/>
    <b v="0"/>
    <n v="0"/>
    <n v="0"/>
    <b v="1"/>
    <n v="0"/>
    <s v="2021-01-10 10:24:33"/>
    <s v="하늘채코오롱아파트 건너편"/>
    <s v="불일치"/>
    <n v="0"/>
    <n v="23"/>
    <n v="3112.82"/>
    <n v="259.4016666666667"/>
    <n v="259.4016666666667"/>
    <s v="장거리"/>
  </r>
  <r>
    <s v="SPB-35072"/>
    <s v="2021-01-27 08:03:24"/>
    <n v="2021"/>
    <n v="1"/>
    <n v="27"/>
    <x v="0"/>
    <s v="수"/>
    <x v="20"/>
    <s v="오후"/>
    <s v="명덕고교입구(영종빌딩)"/>
    <e v="#VALUE!"/>
    <n v="0"/>
    <b v="0"/>
    <n v="0"/>
    <b v="0"/>
    <n v="0"/>
    <n v="0"/>
    <b v="0"/>
    <n v="0"/>
    <s v="2021-01-27 08:10:02"/>
    <s v="발산역 1번, 9번 인근 대여소"/>
    <s v="불일치"/>
    <n v="0"/>
    <n v="6"/>
    <n v="806.81"/>
    <n v="67.234166666666667"/>
    <n v="67.234166666666667"/>
    <s v="단거리"/>
  </r>
  <r>
    <s v="SPB-52478"/>
    <s v="2021-01-18 16:44:40"/>
    <n v="2021"/>
    <n v="1"/>
    <n v="18"/>
    <x v="5"/>
    <s v="월"/>
    <x v="8"/>
    <s v="오후"/>
    <s v="건대입구역 사거리(롯데백화점)"/>
    <n v="5"/>
    <n v="5"/>
    <b v="1"/>
    <n v="0"/>
    <b v="0"/>
    <n v="0"/>
    <n v="0"/>
    <b v="1"/>
    <n v="0"/>
    <s v="2021-01-18 17:04:32"/>
    <s v="구의공원(테크노마트 앞)"/>
    <s v="불일치"/>
    <n v="0"/>
    <n v="19"/>
    <n v="2298.89"/>
    <n v="191.57416666666666"/>
    <n v="191.57416666666666"/>
    <s v="중거리"/>
  </r>
  <r>
    <s v="SPB-51317"/>
    <s v="2021-01-02 12:10:46"/>
    <n v="2021"/>
    <n v="1"/>
    <n v="2"/>
    <x v="1"/>
    <s v="토"/>
    <x v="5"/>
    <s v="오후"/>
    <s v="은평예술회관"/>
    <e v="#VALUE!"/>
    <n v="0"/>
    <b v="0"/>
    <n v="0"/>
    <b v="0"/>
    <n v="0"/>
    <n v="0"/>
    <b v="0"/>
    <n v="0"/>
    <s v="2021-01-02 12:18:34"/>
    <s v="구산역 2번 출구"/>
    <s v="불일치"/>
    <n v="0"/>
    <n v="7"/>
    <n v="0"/>
    <n v="0"/>
    <n v="0"/>
    <s v="단거리"/>
  </r>
  <r>
    <s v="SPB-34123"/>
    <s v="2021-01-31 00:16:49"/>
    <n v="2021"/>
    <n v="1"/>
    <n v="31"/>
    <x v="2"/>
    <s v="일"/>
    <x v="12"/>
    <s v="오전"/>
    <s v="성북쉼터 앞"/>
    <e v="#VALUE!"/>
    <n v="0"/>
    <b v="0"/>
    <n v="0"/>
    <b v="0"/>
    <n v="0"/>
    <n v="0"/>
    <b v="0"/>
    <n v="0"/>
    <s v="2021-01-31 00:48:14"/>
    <s v="경희대학교 청운관"/>
    <s v="불일치"/>
    <n v="0"/>
    <n v="31"/>
    <n v="6687.35"/>
    <n v="557.2791666666667"/>
    <n v="557.2791666666667"/>
    <s v="장거리"/>
  </r>
  <r>
    <s v="SPB-32026"/>
    <s v="2021-01-15 08:57:44"/>
    <n v="2021"/>
    <n v="1"/>
    <n v="15"/>
    <x v="3"/>
    <s v="금"/>
    <x v="20"/>
    <s v="오후"/>
    <s v="마포역 2번출구 뒤"/>
    <n v="3"/>
    <n v="3"/>
    <b v="1"/>
    <n v="0"/>
    <b v="0"/>
    <n v="0"/>
    <n v="0"/>
    <b v="1"/>
    <n v="0"/>
    <s v="2021-01-15 10:56:00"/>
    <s v="IFC몰"/>
    <s v="불일치"/>
    <n v="0"/>
    <n v="118"/>
    <n v="3266.56"/>
    <n v="272.21333333333331"/>
    <n v="272.21333333333331"/>
    <s v="장거리"/>
  </r>
  <r>
    <s v="SPB-53015"/>
    <s v="2021-01-14 12:24:56"/>
    <n v="2021"/>
    <n v="1"/>
    <n v="14"/>
    <x v="6"/>
    <s v="목"/>
    <x v="5"/>
    <s v="오후"/>
    <s v="청운초교 앞 삼거리"/>
    <e v="#VALUE!"/>
    <n v="0"/>
    <b v="0"/>
    <n v="0"/>
    <b v="0"/>
    <n v="0"/>
    <n v="0"/>
    <b v="0"/>
    <n v="0"/>
    <s v="2021-01-14 12:49:25"/>
    <s v="종로3가역 2번출구 뒤"/>
    <s v="불일치"/>
    <n v="0"/>
    <n v="24"/>
    <n v="3203.73"/>
    <n v="266.97750000000002"/>
    <n v="266.97750000000002"/>
    <s v="장거리"/>
  </r>
  <r>
    <s v="SPB-51965"/>
    <s v="2021-01-11 17:46:58"/>
    <n v="2021"/>
    <n v="1"/>
    <n v="11"/>
    <x v="5"/>
    <s v="월"/>
    <x v="0"/>
    <s v="오후"/>
    <s v="합정역 1번출구 앞"/>
    <n v="3"/>
    <n v="3"/>
    <b v="1"/>
    <n v="0"/>
    <b v="0"/>
    <n v="0"/>
    <n v="0"/>
    <b v="1"/>
    <n v="0"/>
    <s v="2021-01-11 17:53:04"/>
    <s v="망원1동주민센터"/>
    <s v="불일치"/>
    <n v="0"/>
    <n v="6"/>
    <n v="1063.92"/>
    <n v="88.660000000000011"/>
    <n v="88.660000000000011"/>
    <s v="중거리"/>
  </r>
  <r>
    <s v="SPB-38662"/>
    <s v="2021-01-25 18:23:10"/>
    <n v="2021"/>
    <n v="1"/>
    <n v="25"/>
    <x v="5"/>
    <s v="월"/>
    <x v="4"/>
    <s v="오후"/>
    <s v="벽산 디지털밸리 5차"/>
    <e v="#VALUE!"/>
    <n v="0"/>
    <b v="0"/>
    <n v="0"/>
    <b v="0"/>
    <n v="0"/>
    <n v="0"/>
    <b v="0"/>
    <n v="0"/>
    <s v="2021-01-25 18:36:02"/>
    <s v="롯데캐슬골드파크1차 동문"/>
    <s v="불일치"/>
    <n v="0"/>
    <n v="12"/>
    <n v="2180.77"/>
    <n v="181.73083333333332"/>
    <n v="181.73083333333332"/>
    <s v="중거리"/>
  </r>
  <r>
    <s v="SPB-42877"/>
    <s v="2021-01-22 10:06:49"/>
    <n v="2021"/>
    <n v="1"/>
    <n v="22"/>
    <x v="3"/>
    <s v="금"/>
    <x v="19"/>
    <s v="오후"/>
    <s v="동묘앞역 1번출구 뒤"/>
    <n v="4"/>
    <n v="4"/>
    <b v="1"/>
    <n v="0"/>
    <b v="0"/>
    <n v="0"/>
    <n v="0"/>
    <b v="1"/>
    <n v="0"/>
    <s v="2021-01-22 10:23:57"/>
    <s v="다산 어린이공원"/>
    <s v="불일치"/>
    <n v="0"/>
    <n v="17"/>
    <n v="1288.23"/>
    <n v="107.35250000000001"/>
    <n v="107.35250000000001"/>
    <s v="중거리"/>
  </r>
  <r>
    <s v="SPB-21335"/>
    <s v="2021-01-24 10:40:59"/>
    <n v="2021"/>
    <n v="1"/>
    <n v="24"/>
    <x v="2"/>
    <s v="일"/>
    <x v="19"/>
    <s v="오후"/>
    <s v="논현역 7번출구"/>
    <n v="3"/>
    <n v="3"/>
    <b v="1"/>
    <n v="0"/>
    <b v="0"/>
    <n v="0"/>
    <n v="0"/>
    <b v="1"/>
    <n v="5"/>
    <s v="2021-01-24 10:50:42"/>
    <s v="삼성타운(삼성생명) A동 맞은편"/>
    <s v="불일치"/>
    <n v="1"/>
    <n v="9"/>
    <n v="0"/>
    <n v="0"/>
    <n v="0"/>
    <s v="단거리"/>
  </r>
  <r>
    <s v="SPB-53974"/>
    <s v="2021-01-26 14:34:44"/>
    <n v="2021"/>
    <n v="1"/>
    <n v="26"/>
    <x v="4"/>
    <s v="화"/>
    <x v="9"/>
    <s v="오후"/>
    <s v="구로역 광장"/>
    <n v="3"/>
    <n v="3"/>
    <b v="1"/>
    <n v="0"/>
    <b v="0"/>
    <n v="0"/>
    <n v="0"/>
    <b v="1"/>
    <n v="0"/>
    <s v="2021-01-26 14:51:10"/>
    <s v="테크노마트 앞"/>
    <s v="불일치"/>
    <n v="0"/>
    <n v="16"/>
    <n v="1248.32"/>
    <n v="104.02666666666666"/>
    <n v="104.02666666666666"/>
    <s v="중거리"/>
  </r>
  <r>
    <s v="SPB-31881"/>
    <s v="2021-01-20 19:52:33"/>
    <n v="2021"/>
    <n v="1"/>
    <n v="20"/>
    <x v="0"/>
    <s v="수"/>
    <x v="10"/>
    <s v="밤"/>
    <s v="강북문화예술회관"/>
    <e v="#VALUE!"/>
    <n v="0"/>
    <b v="0"/>
    <n v="0"/>
    <b v="0"/>
    <n v="0"/>
    <n v="0"/>
    <b v="0"/>
    <n v="0"/>
    <s v="2021-01-20 19:59:53"/>
    <s v="광산사거리"/>
    <s v="불일치"/>
    <n v="0"/>
    <n v="7"/>
    <n v="1132.26"/>
    <n v="94.355000000000004"/>
    <n v="94.355000000000004"/>
    <s v="중거리"/>
  </r>
  <r>
    <s v="SPB-35492"/>
    <s v="2021-01-12 14:59:19"/>
    <n v="2021"/>
    <n v="1"/>
    <n v="12"/>
    <x v="4"/>
    <s v="화"/>
    <x v="9"/>
    <s v="오후"/>
    <s v="삼성타운(삼성생명) A동 맞은편"/>
    <e v="#VALUE!"/>
    <n v="0"/>
    <b v="0"/>
    <n v="0"/>
    <b v="0"/>
    <n v="0"/>
    <n v="0"/>
    <b v="0"/>
    <n v="0"/>
    <s v="2021-01-12 15:10:30"/>
    <s v="뱅뱅사거리 랜드마크타워 앞"/>
    <s v="불일치"/>
    <n v="0"/>
    <n v="11"/>
    <n v="841.54"/>
    <n v="70.12833333333333"/>
    <n v="70.12833333333333"/>
    <s v="단거리"/>
  </r>
  <r>
    <s v="SPB-31824"/>
    <s v="2021-01-08 10:43:37"/>
    <n v="2021"/>
    <n v="1"/>
    <n v="8"/>
    <x v="3"/>
    <s v="금"/>
    <x v="19"/>
    <s v="오후"/>
    <s v="잠실본동주민센터뒤 잠실근린공원"/>
    <e v="#VALUE!"/>
    <n v="0"/>
    <b v="0"/>
    <n v="0"/>
    <b v="0"/>
    <n v="0"/>
    <n v="15"/>
    <b v="0"/>
    <n v="0"/>
    <s v="2021-01-08 10:48:24"/>
    <s v="아주중학교건너편"/>
    <s v="불일치"/>
    <n v="0"/>
    <n v="4"/>
    <n v="712.41"/>
    <n v="59.3675"/>
    <n v="59.3675"/>
    <s v="단거리"/>
  </r>
  <r>
    <s v="SPB-53357"/>
    <s v="2021-01-27 07:29:38"/>
    <n v="2021"/>
    <n v="1"/>
    <n v="27"/>
    <x v="0"/>
    <s v="수"/>
    <x v="15"/>
    <s v="오전"/>
    <s v="광화문역 2번출구 앞"/>
    <n v="4"/>
    <n v="4"/>
    <b v="1"/>
    <n v="0"/>
    <b v="0"/>
    <n v="0"/>
    <n v="0"/>
    <b v="1"/>
    <n v="0"/>
    <s v="2021-01-27 07:32:36"/>
    <s v="광교사거리 남측"/>
    <s v="불일치"/>
    <n v="0"/>
    <n v="2"/>
    <n v="526.57000000000005"/>
    <n v="43.880833333333335"/>
    <n v="43.880833333333335"/>
    <s v="단거리"/>
  </r>
  <r>
    <s v="SPB-31692"/>
    <s v="2021-01-28 08:59:48"/>
    <n v="2021"/>
    <n v="1"/>
    <n v="28"/>
    <x v="6"/>
    <s v="목"/>
    <x v="20"/>
    <s v="오후"/>
    <s v="전자랜드 길동점"/>
    <e v="#VALUE!"/>
    <n v="0"/>
    <b v="0"/>
    <n v="0"/>
    <b v="0"/>
    <n v="0"/>
    <n v="0"/>
    <b v="0"/>
    <n v="0"/>
    <s v="2021-01-28 09:27:30"/>
    <s v="강동역 1번출구 앞"/>
    <s v="불일치"/>
    <n v="0"/>
    <n v="27"/>
    <n v="2492.8200000000002"/>
    <n v="207.73500000000001"/>
    <n v="207.73500000000001"/>
    <s v="중거리"/>
  </r>
  <r>
    <s v="SPB-30696"/>
    <s v="2021-01-21 11:11:06"/>
    <n v="2021"/>
    <n v="1"/>
    <n v="21"/>
    <x v="6"/>
    <s v="목"/>
    <x v="1"/>
    <s v="오후"/>
    <s v="보문4교 인근"/>
    <e v="#VALUE!"/>
    <n v="0"/>
    <b v="0"/>
    <n v="0"/>
    <b v="0"/>
    <n v="0"/>
    <n v="0"/>
    <b v="0"/>
    <n v="0"/>
    <s v="2021-01-21 11:28:17"/>
    <s v="종묘"/>
    <s v="불일치"/>
    <n v="0"/>
    <n v="17"/>
    <n v="3645.38"/>
    <n v="303.78166666666669"/>
    <n v="303.78166666666669"/>
    <s v="장거리"/>
  </r>
  <r>
    <s v="SPB-43427"/>
    <s v="2021-01-19 09:17:23"/>
    <n v="2021"/>
    <n v="1"/>
    <n v="19"/>
    <x v="4"/>
    <s v="화"/>
    <x v="13"/>
    <s v="오후"/>
    <s v="서강대 후문 옆"/>
    <e v="#VALUE!"/>
    <n v="0"/>
    <b v="0"/>
    <n v="0"/>
    <b v="0"/>
    <n v="0"/>
    <n v="0"/>
    <b v="0"/>
    <n v="0"/>
    <s v="2021-01-19 09:25:44"/>
    <s v="공덕역 8번출구"/>
    <s v="불일치"/>
    <n v="0"/>
    <n v="8"/>
    <n v="1159.44"/>
    <n v="96.62"/>
    <n v="96.62"/>
    <s v="중거리"/>
  </r>
  <r>
    <s v="SPB-50194"/>
    <s v="2021-01-22 18:15:55"/>
    <n v="2021"/>
    <n v="1"/>
    <n v="22"/>
    <x v="3"/>
    <s v="금"/>
    <x v="4"/>
    <s v="오후"/>
    <s v="한양대병원사거리"/>
    <e v="#VALUE!"/>
    <n v="0"/>
    <b v="0"/>
    <n v="0"/>
    <b v="0"/>
    <n v="0"/>
    <n v="0"/>
    <b v="0"/>
    <n v="0"/>
    <s v="2021-01-22 20:20:57"/>
    <s v="논골사거리(금호도서관 입구)"/>
    <s v="불일치"/>
    <n v="0"/>
    <n v="125"/>
    <n v="8467.5"/>
    <n v="705.625"/>
    <n v="705.625"/>
    <s v="장거리"/>
  </r>
  <r>
    <s v="SPB-30989"/>
    <s v="2021-01-25 14:01:45"/>
    <n v="2021"/>
    <n v="1"/>
    <n v="25"/>
    <x v="5"/>
    <s v="월"/>
    <x v="9"/>
    <s v="오후"/>
    <s v="경찰병원역 1,2번 출구 사이"/>
    <n v="5"/>
    <n v="5"/>
    <b v="1"/>
    <n v="0"/>
    <b v="0"/>
    <n v="0"/>
    <n v="0"/>
    <b v="1"/>
    <n v="0"/>
    <s v="2021-01-25 14:53:38"/>
    <s v="삼성역 8번출구"/>
    <s v="불일치"/>
    <n v="0"/>
    <n v="51"/>
    <n v="0"/>
    <n v="0"/>
    <n v="0"/>
    <s v="단거리"/>
  </r>
  <r>
    <s v="SPB-50454"/>
    <s v="2021-01-22 08:49:51"/>
    <n v="2021"/>
    <n v="1"/>
    <n v="22"/>
    <x v="3"/>
    <s v="금"/>
    <x v="20"/>
    <s v="오후"/>
    <s v="석촌호교차로 (스타벅스 앞)"/>
    <e v="#VALUE!"/>
    <n v="0"/>
    <b v="0"/>
    <n v="0"/>
    <b v="0"/>
    <n v="0"/>
    <n v="0"/>
    <b v="0"/>
    <n v="0"/>
    <s v="2021-01-22 08:59:58"/>
    <s v="잠실역 8번출구"/>
    <s v="불일치"/>
    <n v="0"/>
    <n v="10"/>
    <n v="1213.7"/>
    <n v="101.14166666666667"/>
    <n v="101.14166666666667"/>
    <s v="중거리"/>
  </r>
  <r>
    <s v="SPB-31844"/>
    <s v="2021-01-20 09:19:37"/>
    <n v="2021"/>
    <n v="1"/>
    <n v="20"/>
    <x v="0"/>
    <s v="수"/>
    <x v="13"/>
    <s v="오후"/>
    <s v="당산역 10번출구 앞"/>
    <n v="3"/>
    <n v="3"/>
    <b v="1"/>
    <n v="0"/>
    <b v="0"/>
    <n v="0"/>
    <n v="0"/>
    <b v="1"/>
    <n v="0"/>
    <s v="2021-01-20 09:27:20"/>
    <s v="선유도역 3번출구 앞"/>
    <s v="불일치"/>
    <n v="0"/>
    <n v="7"/>
    <n v="898.74"/>
    <n v="74.894999999999996"/>
    <n v="74.894999999999996"/>
    <s v="단거리"/>
  </r>
  <r>
    <s v="SPB-51409"/>
    <s v="2021-01-19 20:05:46"/>
    <n v="2021"/>
    <n v="1"/>
    <n v="19"/>
    <x v="4"/>
    <s v="화"/>
    <x v="11"/>
    <s v="밤"/>
    <s v="래미안 솔베뉴(고덕로)"/>
    <e v="#VALUE!"/>
    <n v="0"/>
    <b v="0"/>
    <n v="0"/>
    <b v="0"/>
    <n v="0"/>
    <n v="0"/>
    <b v="0"/>
    <n v="0"/>
    <s v="2021-01-19 20:35:09"/>
    <s v="고덕동 아남아파트"/>
    <s v="불일치"/>
    <n v="0"/>
    <n v="29"/>
    <n v="1544.33"/>
    <n v="128.69416666666666"/>
    <n v="128.69416666666666"/>
    <s v="중거리"/>
  </r>
  <r>
    <s v="SPB-54229"/>
    <s v="2021-01-31 01:32:37"/>
    <n v="2021"/>
    <n v="1"/>
    <n v="31"/>
    <x v="2"/>
    <s v="일"/>
    <x v="18"/>
    <s v="오전"/>
    <s v="국립중앙박물관 정문 앞"/>
    <e v="#VALUE!"/>
    <n v="0"/>
    <b v="0"/>
    <n v="0"/>
    <b v="0"/>
    <n v="0"/>
    <n v="0"/>
    <b v="0"/>
    <n v="0"/>
    <s v="2021-01-31 02:14:54"/>
    <s v="래미안금호하이리버 아파트 102동 옆"/>
    <s v="불일치"/>
    <n v="0"/>
    <n v="42"/>
    <n v="6160"/>
    <n v="513.33333333333337"/>
    <n v="513.33333333333337"/>
    <s v="장거리"/>
  </r>
  <r>
    <s v="SPB-51702"/>
    <s v="2021-01-22 17:27:28"/>
    <n v="2021"/>
    <n v="1"/>
    <n v="22"/>
    <x v="3"/>
    <s v="금"/>
    <x v="0"/>
    <s v="오후"/>
    <s v="KBS 앞"/>
    <e v="#VALUE!"/>
    <n v="0"/>
    <b v="0"/>
    <n v="0"/>
    <b v="0"/>
    <n v="0"/>
    <n v="0"/>
    <b v="0"/>
    <n v="0"/>
    <s v="2021-01-22 17:35:14"/>
    <s v="영등포역지하쇼핑센타 5번출구"/>
    <s v="불일치"/>
    <n v="0"/>
    <n v="7"/>
    <n v="1340.28"/>
    <n v="111.69"/>
    <n v="111.69"/>
    <s v="중거리"/>
  </r>
  <r>
    <s v="SPB-50497"/>
    <s v="2021-01-29 09:06:39"/>
    <n v="2021"/>
    <n v="1"/>
    <n v="29"/>
    <x v="3"/>
    <s v="금"/>
    <x v="13"/>
    <s v="오후"/>
    <s v="번동 두산위브 101동 옆"/>
    <e v="#VALUE!"/>
    <n v="0"/>
    <b v="0"/>
    <n v="0"/>
    <b v="0"/>
    <n v="0"/>
    <n v="0"/>
    <b v="0"/>
    <n v="0"/>
    <s v="2021-01-29 10:38:13"/>
    <s v="미아역 1번 출구 뒤"/>
    <s v="불일치"/>
    <n v="0"/>
    <n v="91"/>
    <n v="2793.65"/>
    <n v="232.80416666666667"/>
    <n v="232.80416666666667"/>
    <s v="중거리"/>
  </r>
  <r>
    <s v="SPB-51819"/>
    <s v="2021-01-30 17:06:09"/>
    <n v="2021"/>
    <n v="1"/>
    <n v="30"/>
    <x v="1"/>
    <s v="토"/>
    <x v="0"/>
    <s v="오후"/>
    <s v="서울숲역 2번출구 앞"/>
    <n v="4"/>
    <n v="4"/>
    <b v="1"/>
    <n v="0"/>
    <b v="0"/>
    <n v="0"/>
    <n v="0"/>
    <b v="1"/>
    <n v="0"/>
    <s v="2021-01-30 17:57:47"/>
    <s v="월곡역 5번출구 앞"/>
    <s v="불일치"/>
    <n v="0"/>
    <n v="51"/>
    <n v="8501.94"/>
    <n v="708.495"/>
    <n v="708.495"/>
    <s v="장거리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6" cacheId="3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compact="0" compactData="0" multipleFieldFilters="0" chartFormat="1">
  <location ref="A3:Y11" firstHeaderRow="1" firstDataRow="2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2"/>
        <item x="5"/>
        <item x="4"/>
        <item x="0"/>
        <item x="6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4">
        <item x="12"/>
        <item x="18"/>
        <item x="3"/>
        <item x="21"/>
        <item x="23"/>
        <item x="22"/>
        <item x="17"/>
        <item x="15"/>
        <item x="20"/>
        <item x="13"/>
        <item x="19"/>
        <item x="1"/>
        <item x="5"/>
        <item x="2"/>
        <item x="9"/>
        <item x="14"/>
        <item x="8"/>
        <item x="0"/>
        <item x="4"/>
        <item x="10"/>
        <item x="11"/>
        <item x="6"/>
        <item x="7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7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개수 : dat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피벗 테이블12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E30:G47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피벗 테이블1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E4:G12" firstHeaderRow="0" firstDataRow="1" firstDataCol="1"/>
  <pivotFields count="6">
    <pivotField showAll="0"/>
    <pivotField axis="axisRow" showAll="0">
      <items count="8">
        <item x="2"/>
        <item x="5"/>
        <item x="4"/>
        <item x="0"/>
        <item x="6"/>
        <item x="3"/>
        <item x="1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이용거리" fld="2" baseField="0" baseItem="0"/>
    <dataField name="평균 : 이용거리2" fld="2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피벗 테이블17" cacheId="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G3:J12" firstHeaderRow="1" firstDataRow="2" firstDataCol="1"/>
  <pivotFields count="5">
    <pivotField showAll="0"/>
    <pivotField axis="axisRow" showAll="0">
      <items count="8">
        <item x="2"/>
        <item x="5"/>
        <item x="4"/>
        <item x="0"/>
        <item x="6"/>
        <item x="3"/>
        <item x="1"/>
        <item t="default"/>
      </items>
    </pivotField>
    <pivotField dataField="1" showAll="0"/>
    <pivotField showAll="0"/>
    <pivotField axis="axisCol" showAll="0">
      <items count="3">
        <item x="1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합계 : 이용거리" fld="2" baseField="0" baseItem="0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표1" displayName="표1" ref="A1:AB1001" totalsRowShown="0" headerRowDxfId="37" dataDxfId="36">
  <autoFilter ref="A1:AB1001"/>
  <tableColumns count="28">
    <tableColumn id="1" name="자전거번호" dataDxfId="35"/>
    <tableColumn id="2" name="대여일시" dataDxfId="34"/>
    <tableColumn id="13" name="year" dataDxfId="33">
      <calculatedColumnFormula>YEAR(표1[[#This Row],[대여일시]])</calculatedColumnFormula>
    </tableColumn>
    <tableColumn id="12" name="month" dataDxfId="32">
      <calculatedColumnFormula>MONTH(표1[[#This Row],[대여일시]])</calculatedColumnFormula>
    </tableColumn>
    <tableColumn id="11" name="day" dataDxfId="31">
      <calculatedColumnFormula>DAY(표1[[#This Row],[대여일시]])</calculatedColumnFormula>
    </tableColumn>
    <tableColumn id="16" name="date" dataDxfId="30">
      <calculatedColumnFormula>TEXT(표1[[#This Row],[대여일시]], "ddd")</calculatedColumnFormula>
    </tableColumn>
    <tableColumn id="15" name="요일" dataDxfId="29">
      <calculatedColumnFormula>TEXT(표1[[#This Row],[대여일시]],"aaa")</calculatedColumnFormula>
    </tableColumn>
    <tableColumn id="14" name="시간대" dataDxfId="28">
      <calculatedColumnFormula>HOUR(표1[[#This Row],[대여일시]])</calculatedColumnFormula>
    </tableColumn>
    <tableColumn id="17" name="시간대 구분" dataDxfId="27">
      <calculatedColumnFormula array="1">_xlfn.IFS(ISNA(표1[[#This Row],[시간대]]), "Error: Missing timezone data", 표1[[#This Row],[시간대]] &lt; 8, "오전", 표1[[#This Row],[시간대]] &lt; 19, "오후", 표1[[#This Row],[시간대]] &lt; 24, "밤")</calculatedColumnFormula>
    </tableColumn>
    <tableColumn id="3" name="대여 대여소명" dataDxfId="26"/>
    <tableColumn id="19" name="역" dataDxfId="25">
      <calculatedColumnFormula>SEARCH( "역", 표1[[#This Row],[대여 대여소명]])</calculatedColumnFormula>
    </tableColumn>
    <tableColumn id="27" name="역_nan" dataDxfId="24">
      <calculatedColumnFormula>IFERROR(SEARCH("역",표1[[#This Row],[대여 대여소명]]),0)</calculatedColumnFormula>
    </tableColumn>
    <tableColumn id="30" name="역_파생변수" dataDxfId="23">
      <calculatedColumnFormula>IF(표1[[#This Row],[역_nan]] &gt;0,TRUE,FALSE)</calculatedColumnFormula>
    </tableColumn>
    <tableColumn id="20" name="정류장" dataDxfId="22">
      <calculatedColumnFormula>IFERROR(SEARCH("정류장",표1[[#This Row],[대여 대여소명]]),0)</calculatedColumnFormula>
    </tableColumn>
    <tableColumn id="32" name="정류장_파생변수" dataDxfId="21">
      <calculatedColumnFormula>IF(표1[[#This Row],[정류장]]&gt;0,TRUE,FALSE)</calculatedColumnFormula>
    </tableColumn>
    <tableColumn id="29" name="학교" dataDxfId="20">
      <calculatedColumnFormula>IFERROR(SEARCH("학교",표1[[#This Row],[대여 대여소명]]),0)</calculatedColumnFormula>
    </tableColumn>
    <tableColumn id="21" name="공원" dataDxfId="19">
      <calculatedColumnFormula>IFERROR(SEARCH("공원",표1[[#This Row],[대여 대여소명]]),0)</calculatedColumnFormula>
    </tableColumn>
    <tableColumn id="31" name="역 or 정류장" dataDxfId="18">
      <calculatedColumnFormula>OR(표1[[#This Row],[역_파생변수]],표1[[#This Row],[정류장_파생변수]])</calculatedColumnFormula>
    </tableColumn>
    <tableColumn id="4" name="대여거치대" dataDxfId="17"/>
    <tableColumn id="5" name="반납일시" dataDxfId="16"/>
    <tableColumn id="6" name="반납대여소명" dataDxfId="15"/>
    <tableColumn id="28" name="대여와 반납대여소 동일여부" dataDxfId="14">
      <calculatedColumnFormula>IF(표1[[#This Row],[반납대여소명]]=표1[[#This Row],[대여 대여소명]],"일치","불일치")</calculatedColumnFormula>
    </tableColumn>
    <tableColumn id="7" name="반납거치대" dataDxfId="13"/>
    <tableColumn id="8" name="이용시간" dataDxfId="12"/>
    <tableColumn id="9" name="이용거리" dataDxfId="11"/>
    <tableColumn id="22" name="시속" dataDxfId="2" dataCellStyle="쉼표 [0]">
      <calculatedColumnFormula>표1[[#This Row],[이용거리]]/표1[[#This Row],[이용시간]]</calculatedColumnFormula>
    </tableColumn>
    <tableColumn id="24" name="시속 이상치 제거" dataDxfId="1" dataCellStyle="쉼표 [0]">
      <calculatedColumnFormula>IF(표1[[#This Row],[시속]] &gt; 300, 300,표1[[#This Row],[시속]])</calculatedColumnFormula>
    </tableColumn>
    <tableColumn id="25" name="단중장거리" dataDxfId="0">
      <calculatedColumnFormula>IFS(표1[[#This Row],[이용거리]] &lt; 1200, "단거리", 표1[[#This Row],[이용거리]] &lt; 3000, "중거리")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C1001" totalsRowShown="0">
  <autoFilter ref="A1:C1001"/>
  <tableColumns count="3">
    <tableColumn id="1" name="대여일시" dataDxfId="10"/>
    <tableColumn id="2" name="요일" dataDxfId="9"/>
    <tableColumn id="3" name="이용거리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표2_4" displayName="표2_4" ref="A1:E1001" totalsRowShown="0">
  <autoFilter ref="A1:E1001"/>
  <tableColumns count="5">
    <tableColumn id="1" name="대여일시" dataDxfId="7"/>
    <tableColumn id="2" name="요일" dataDxfId="6"/>
    <tableColumn id="3" name="이용거리" dataDxfId="5"/>
    <tableColumn id="4" name="역" dataDxfId="4">
      <calculatedColumnFormula>IF(표1[[#This Row],[역_nan]] &gt;0,TRUE,FALSE)</calculatedColumnFormula>
    </tableColumn>
    <tableColumn id="6" name="역 or 정류장" dataDxfId="3">
      <calculatedColumnFormula>OR(표1[[#This Row],[역_파생변수]],표1[[#This Row],[정류장_파생변수]])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showGridLines="0" tabSelected="1" zoomScale="85" zoomScaleNormal="85" workbookViewId="0">
      <selection activeCell="G22" sqref="G22"/>
    </sheetView>
  </sheetViews>
  <sheetFormatPr defaultRowHeight="16.5" x14ac:dyDescent="0.3"/>
  <cols>
    <col min="1" max="1" width="11.25" bestFit="1" customWidth="1"/>
    <col min="2" max="2" width="19.25" bestFit="1" customWidth="1"/>
    <col min="3" max="3" width="16.125" bestFit="1" customWidth="1"/>
    <col min="4" max="4" width="31.25" customWidth="1"/>
    <col min="5" max="5" width="11.25" bestFit="1" customWidth="1"/>
    <col min="6" max="6" width="19.25" bestFit="1" customWidth="1"/>
    <col min="7" max="7" width="15.375" bestFit="1" customWidth="1"/>
    <col min="8" max="8" width="30.75" customWidth="1"/>
    <col min="9" max="9" width="11.25" bestFit="1" customWidth="1"/>
    <col min="10" max="10" width="9.25" bestFit="1" customWidth="1"/>
    <col min="11" max="11" width="9.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1113</v>
      </c>
      <c r="D2" t="s">
        <v>13</v>
      </c>
      <c r="E2">
        <v>0</v>
      </c>
      <c r="F2" t="s">
        <v>14</v>
      </c>
      <c r="G2">
        <v>1193</v>
      </c>
      <c r="H2" t="s">
        <v>15</v>
      </c>
      <c r="I2">
        <v>0</v>
      </c>
      <c r="J2">
        <v>12</v>
      </c>
      <c r="K2">
        <v>2282.4</v>
      </c>
    </row>
    <row r="3" spans="1:11" x14ac:dyDescent="0.3">
      <c r="A3" t="s">
        <v>16</v>
      </c>
      <c r="B3" t="s">
        <v>17</v>
      </c>
      <c r="C3">
        <v>2219</v>
      </c>
      <c r="D3" t="s">
        <v>18</v>
      </c>
      <c r="E3">
        <v>0</v>
      </c>
      <c r="F3" t="s">
        <v>19</v>
      </c>
      <c r="G3">
        <v>105</v>
      </c>
      <c r="H3" t="s">
        <v>20</v>
      </c>
      <c r="I3">
        <v>0</v>
      </c>
      <c r="J3">
        <v>58</v>
      </c>
      <c r="K3">
        <v>0</v>
      </c>
    </row>
    <row r="4" spans="1:11" x14ac:dyDescent="0.3">
      <c r="A4" t="s">
        <v>21</v>
      </c>
      <c r="B4" t="s">
        <v>22</v>
      </c>
      <c r="C4">
        <v>648</v>
      </c>
      <c r="D4" t="s">
        <v>23</v>
      </c>
      <c r="E4">
        <v>0</v>
      </c>
      <c r="F4" t="s">
        <v>24</v>
      </c>
      <c r="G4">
        <v>646</v>
      </c>
      <c r="H4" t="s">
        <v>25</v>
      </c>
      <c r="I4">
        <v>0</v>
      </c>
      <c r="J4">
        <v>3</v>
      </c>
      <c r="K4">
        <v>584.73</v>
      </c>
    </row>
    <row r="5" spans="1:11" x14ac:dyDescent="0.3">
      <c r="A5" t="s">
        <v>26</v>
      </c>
      <c r="B5" t="s">
        <v>27</v>
      </c>
      <c r="C5">
        <v>1869</v>
      </c>
      <c r="D5" t="s">
        <v>28</v>
      </c>
      <c r="E5">
        <v>0</v>
      </c>
      <c r="F5" t="s">
        <v>29</v>
      </c>
      <c r="G5">
        <v>2109</v>
      </c>
      <c r="H5" t="s">
        <v>30</v>
      </c>
      <c r="I5">
        <v>0</v>
      </c>
      <c r="J5">
        <v>40</v>
      </c>
      <c r="K5">
        <v>6972.26</v>
      </c>
    </row>
    <row r="6" spans="1:11" x14ac:dyDescent="0.3">
      <c r="A6" t="s">
        <v>31</v>
      </c>
      <c r="B6" t="s">
        <v>32</v>
      </c>
      <c r="C6">
        <v>1689</v>
      </c>
      <c r="D6" t="s">
        <v>33</v>
      </c>
      <c r="E6">
        <v>0</v>
      </c>
      <c r="F6" t="s">
        <v>34</v>
      </c>
      <c r="G6">
        <v>1630</v>
      </c>
      <c r="H6" t="s">
        <v>35</v>
      </c>
      <c r="I6">
        <v>0</v>
      </c>
      <c r="J6">
        <v>11</v>
      </c>
      <c r="K6">
        <v>1369.97</v>
      </c>
    </row>
    <row r="7" spans="1:11" x14ac:dyDescent="0.3">
      <c r="A7" t="s">
        <v>36</v>
      </c>
      <c r="B7" t="s">
        <v>37</v>
      </c>
      <c r="C7">
        <v>1140</v>
      </c>
      <c r="D7" t="s">
        <v>38</v>
      </c>
      <c r="E7">
        <v>0</v>
      </c>
      <c r="F7" t="s">
        <v>39</v>
      </c>
      <c r="G7">
        <v>764</v>
      </c>
      <c r="H7" t="s">
        <v>40</v>
      </c>
      <c r="I7">
        <v>0</v>
      </c>
      <c r="J7">
        <v>9</v>
      </c>
      <c r="K7">
        <v>0</v>
      </c>
    </row>
    <row r="8" spans="1:11" x14ac:dyDescent="0.3">
      <c r="A8" t="s">
        <v>41</v>
      </c>
      <c r="B8" t="s">
        <v>42</v>
      </c>
      <c r="C8">
        <v>1565</v>
      </c>
      <c r="D8" t="s">
        <v>43</v>
      </c>
      <c r="E8">
        <v>0</v>
      </c>
      <c r="F8" t="s">
        <v>44</v>
      </c>
      <c r="G8">
        <v>1369</v>
      </c>
      <c r="H8" t="s">
        <v>45</v>
      </c>
      <c r="I8">
        <v>0</v>
      </c>
      <c r="J8">
        <v>29</v>
      </c>
      <c r="K8">
        <v>1008.44</v>
      </c>
    </row>
    <row r="9" spans="1:11" x14ac:dyDescent="0.3">
      <c r="A9" t="s">
        <v>46</v>
      </c>
      <c r="B9" t="s">
        <v>47</v>
      </c>
      <c r="C9">
        <v>704</v>
      </c>
      <c r="D9" t="s">
        <v>48</v>
      </c>
      <c r="E9">
        <v>0</v>
      </c>
      <c r="F9" t="s">
        <v>49</v>
      </c>
      <c r="G9">
        <v>706</v>
      </c>
      <c r="H9" t="s">
        <v>50</v>
      </c>
      <c r="I9">
        <v>0</v>
      </c>
      <c r="J9">
        <v>10</v>
      </c>
      <c r="K9">
        <v>1245.05</v>
      </c>
    </row>
    <row r="10" spans="1:11" x14ac:dyDescent="0.3">
      <c r="A10" t="s">
        <v>51</v>
      </c>
      <c r="B10" t="s">
        <v>52</v>
      </c>
      <c r="C10">
        <v>1958</v>
      </c>
      <c r="D10" t="s">
        <v>53</v>
      </c>
      <c r="E10">
        <v>0</v>
      </c>
      <c r="F10" t="s">
        <v>54</v>
      </c>
      <c r="G10">
        <v>1958</v>
      </c>
      <c r="H10" t="s">
        <v>53</v>
      </c>
      <c r="I10">
        <v>0</v>
      </c>
      <c r="J10">
        <v>10</v>
      </c>
      <c r="K10">
        <v>518.17999999999995</v>
      </c>
    </row>
    <row r="11" spans="1:11" x14ac:dyDescent="0.3">
      <c r="A11" t="s">
        <v>55</v>
      </c>
      <c r="B11" t="s">
        <v>56</v>
      </c>
      <c r="C11">
        <v>2637</v>
      </c>
      <c r="D11" t="s">
        <v>57</v>
      </c>
      <c r="E11">
        <v>0</v>
      </c>
      <c r="F11" t="s">
        <v>58</v>
      </c>
      <c r="G11">
        <v>2372</v>
      </c>
      <c r="H11" t="s">
        <v>59</v>
      </c>
      <c r="I11">
        <v>0</v>
      </c>
      <c r="J11">
        <v>17</v>
      </c>
      <c r="K11">
        <v>2507.7800000000002</v>
      </c>
    </row>
    <row r="12" spans="1:11" x14ac:dyDescent="0.3">
      <c r="A12" t="s">
        <v>60</v>
      </c>
      <c r="B12" t="s">
        <v>61</v>
      </c>
      <c r="C12">
        <v>1212</v>
      </c>
      <c r="D12" t="s">
        <v>62</v>
      </c>
      <c r="E12">
        <v>0</v>
      </c>
      <c r="F12" t="s">
        <v>63</v>
      </c>
      <c r="G12">
        <v>2648</v>
      </c>
      <c r="H12" t="s">
        <v>64</v>
      </c>
      <c r="I12">
        <v>0</v>
      </c>
      <c r="J12">
        <v>6</v>
      </c>
      <c r="K12">
        <v>996.77</v>
      </c>
    </row>
    <row r="13" spans="1:11" x14ac:dyDescent="0.3">
      <c r="A13" t="s">
        <v>65</v>
      </c>
      <c r="B13" t="s">
        <v>66</v>
      </c>
      <c r="C13">
        <v>946</v>
      </c>
      <c r="D13" t="s">
        <v>67</v>
      </c>
      <c r="E13">
        <v>0</v>
      </c>
      <c r="F13" t="s">
        <v>68</v>
      </c>
      <c r="G13">
        <v>946</v>
      </c>
      <c r="H13" t="s">
        <v>67</v>
      </c>
      <c r="I13">
        <v>0</v>
      </c>
      <c r="J13">
        <v>11</v>
      </c>
      <c r="K13">
        <v>1776.32</v>
      </c>
    </row>
    <row r="14" spans="1:11" x14ac:dyDescent="0.3">
      <c r="A14" t="s">
        <v>69</v>
      </c>
      <c r="B14" t="s">
        <v>70</v>
      </c>
      <c r="C14">
        <v>788</v>
      </c>
      <c r="D14" t="s">
        <v>71</v>
      </c>
      <c r="E14">
        <v>0</v>
      </c>
      <c r="F14" t="s">
        <v>72</v>
      </c>
      <c r="G14">
        <v>722</v>
      </c>
      <c r="H14" t="s">
        <v>73</v>
      </c>
      <c r="I14">
        <v>0</v>
      </c>
      <c r="J14">
        <v>10</v>
      </c>
      <c r="K14">
        <v>1521.69</v>
      </c>
    </row>
    <row r="15" spans="1:11" x14ac:dyDescent="0.3">
      <c r="A15" t="s">
        <v>74</v>
      </c>
      <c r="B15" t="s">
        <v>75</v>
      </c>
      <c r="C15">
        <v>2012</v>
      </c>
      <c r="D15" t="s">
        <v>76</v>
      </c>
      <c r="E15">
        <v>0</v>
      </c>
      <c r="F15" t="s">
        <v>77</v>
      </c>
      <c r="G15">
        <v>2175</v>
      </c>
      <c r="H15" t="s">
        <v>78</v>
      </c>
      <c r="I15">
        <v>0</v>
      </c>
      <c r="J15">
        <v>12</v>
      </c>
      <c r="K15">
        <v>0</v>
      </c>
    </row>
    <row r="16" spans="1:11" x14ac:dyDescent="0.3">
      <c r="A16" t="s">
        <v>79</v>
      </c>
      <c r="B16" t="s">
        <v>80</v>
      </c>
      <c r="C16">
        <v>634</v>
      </c>
      <c r="D16" t="s">
        <v>81</v>
      </c>
      <c r="E16">
        <v>0</v>
      </c>
      <c r="F16" t="s">
        <v>82</v>
      </c>
      <c r="G16">
        <v>502</v>
      </c>
      <c r="H16" t="s">
        <v>83</v>
      </c>
      <c r="I16">
        <v>0</v>
      </c>
      <c r="J16">
        <v>86</v>
      </c>
      <c r="K16">
        <v>14404.85</v>
      </c>
    </row>
    <row r="17" spans="1:11" x14ac:dyDescent="0.3">
      <c r="A17" t="s">
        <v>84</v>
      </c>
      <c r="B17" t="s">
        <v>85</v>
      </c>
      <c r="C17">
        <v>565</v>
      </c>
      <c r="D17" t="s">
        <v>86</v>
      </c>
      <c r="E17">
        <v>0</v>
      </c>
      <c r="F17" t="s">
        <v>87</v>
      </c>
      <c r="G17">
        <v>431</v>
      </c>
      <c r="H17" t="s">
        <v>88</v>
      </c>
      <c r="I17">
        <v>0</v>
      </c>
      <c r="J17">
        <v>36</v>
      </c>
      <c r="K17">
        <v>7841.49</v>
      </c>
    </row>
    <row r="18" spans="1:11" x14ac:dyDescent="0.3">
      <c r="A18" t="s">
        <v>89</v>
      </c>
      <c r="B18" t="s">
        <v>90</v>
      </c>
      <c r="C18">
        <v>539</v>
      </c>
      <c r="D18" t="s">
        <v>91</v>
      </c>
      <c r="E18">
        <v>0</v>
      </c>
      <c r="F18" t="s">
        <v>92</v>
      </c>
      <c r="G18">
        <v>3517</v>
      </c>
      <c r="H18" t="s">
        <v>93</v>
      </c>
      <c r="I18">
        <v>0</v>
      </c>
      <c r="J18">
        <v>6</v>
      </c>
      <c r="K18">
        <v>995.86</v>
      </c>
    </row>
    <row r="19" spans="1:11" x14ac:dyDescent="0.3">
      <c r="A19" t="s">
        <v>94</v>
      </c>
      <c r="B19" t="s">
        <v>95</v>
      </c>
      <c r="C19">
        <v>3507</v>
      </c>
      <c r="D19" t="s">
        <v>96</v>
      </c>
      <c r="E19">
        <v>0</v>
      </c>
      <c r="F19" t="s">
        <v>97</v>
      </c>
      <c r="G19">
        <v>3537</v>
      </c>
      <c r="H19" t="s">
        <v>98</v>
      </c>
      <c r="I19">
        <v>0</v>
      </c>
      <c r="J19">
        <v>7</v>
      </c>
      <c r="K19">
        <v>1522.75</v>
      </c>
    </row>
    <row r="20" spans="1:11" x14ac:dyDescent="0.3">
      <c r="A20" t="s">
        <v>99</v>
      </c>
      <c r="B20" t="s">
        <v>100</v>
      </c>
      <c r="C20">
        <v>563</v>
      </c>
      <c r="D20" t="s">
        <v>101</v>
      </c>
      <c r="E20">
        <v>0</v>
      </c>
      <c r="F20" t="s">
        <v>102</v>
      </c>
      <c r="G20">
        <v>3570</v>
      </c>
      <c r="H20" t="s">
        <v>103</v>
      </c>
      <c r="I20">
        <v>0</v>
      </c>
      <c r="J20">
        <v>18</v>
      </c>
      <c r="K20">
        <v>3070.52</v>
      </c>
    </row>
    <row r="21" spans="1:11" x14ac:dyDescent="0.3">
      <c r="A21" t="s">
        <v>104</v>
      </c>
      <c r="B21" t="s">
        <v>105</v>
      </c>
      <c r="C21">
        <v>2621</v>
      </c>
      <c r="D21" t="s">
        <v>106</v>
      </c>
      <c r="E21">
        <v>0</v>
      </c>
      <c r="F21" t="s">
        <v>107</v>
      </c>
      <c r="G21">
        <v>1256</v>
      </c>
      <c r="H21" t="s">
        <v>108</v>
      </c>
      <c r="I21">
        <v>0</v>
      </c>
      <c r="J21">
        <v>53</v>
      </c>
      <c r="K21">
        <v>5270</v>
      </c>
    </row>
    <row r="22" spans="1:11" x14ac:dyDescent="0.3">
      <c r="A22" t="s">
        <v>109</v>
      </c>
      <c r="B22" t="s">
        <v>110</v>
      </c>
      <c r="C22">
        <v>247</v>
      </c>
      <c r="D22" t="s">
        <v>111</v>
      </c>
      <c r="E22">
        <v>0</v>
      </c>
      <c r="F22" t="s">
        <v>112</v>
      </c>
      <c r="G22">
        <v>277</v>
      </c>
      <c r="H22" t="s">
        <v>113</v>
      </c>
      <c r="I22">
        <v>0</v>
      </c>
      <c r="J22">
        <v>19</v>
      </c>
      <c r="K22">
        <v>1962.42</v>
      </c>
    </row>
    <row r="23" spans="1:11" x14ac:dyDescent="0.3">
      <c r="A23" t="s">
        <v>114</v>
      </c>
      <c r="B23" t="s">
        <v>115</v>
      </c>
      <c r="C23">
        <v>569</v>
      </c>
      <c r="D23" t="s">
        <v>116</v>
      </c>
      <c r="E23">
        <v>0</v>
      </c>
      <c r="F23" t="s">
        <v>117</v>
      </c>
      <c r="G23">
        <v>559</v>
      </c>
      <c r="H23" t="s">
        <v>118</v>
      </c>
      <c r="I23">
        <v>0</v>
      </c>
      <c r="J23">
        <v>12</v>
      </c>
      <c r="K23">
        <v>0</v>
      </c>
    </row>
    <row r="24" spans="1:11" x14ac:dyDescent="0.3">
      <c r="A24" t="s">
        <v>119</v>
      </c>
      <c r="B24" t="s">
        <v>120</v>
      </c>
      <c r="C24">
        <v>1824</v>
      </c>
      <c r="D24" t="s">
        <v>121</v>
      </c>
      <c r="E24">
        <v>0</v>
      </c>
      <c r="F24" t="s">
        <v>122</v>
      </c>
      <c r="G24">
        <v>1824</v>
      </c>
      <c r="H24" t="s">
        <v>121</v>
      </c>
      <c r="I24">
        <v>0</v>
      </c>
      <c r="J24">
        <v>162</v>
      </c>
      <c r="K24">
        <v>23027.95</v>
      </c>
    </row>
    <row r="25" spans="1:11" x14ac:dyDescent="0.3">
      <c r="A25" t="s">
        <v>123</v>
      </c>
      <c r="B25" t="s">
        <v>124</v>
      </c>
      <c r="C25">
        <v>646</v>
      </c>
      <c r="D25" t="s">
        <v>25</v>
      </c>
      <c r="E25">
        <v>0</v>
      </c>
      <c r="F25" t="s">
        <v>125</v>
      </c>
      <c r="G25">
        <v>634</v>
      </c>
      <c r="H25" t="s">
        <v>81</v>
      </c>
      <c r="I25">
        <v>0</v>
      </c>
      <c r="J25">
        <v>28</v>
      </c>
      <c r="K25">
        <v>4664.55</v>
      </c>
    </row>
    <row r="26" spans="1:11" x14ac:dyDescent="0.3">
      <c r="A26" t="s">
        <v>126</v>
      </c>
      <c r="B26" t="s">
        <v>127</v>
      </c>
      <c r="C26">
        <v>3010</v>
      </c>
      <c r="D26" t="s">
        <v>128</v>
      </c>
      <c r="E26">
        <v>0</v>
      </c>
      <c r="F26" t="s">
        <v>129</v>
      </c>
      <c r="G26">
        <v>152</v>
      </c>
      <c r="H26" t="s">
        <v>130</v>
      </c>
      <c r="I26">
        <v>0</v>
      </c>
      <c r="J26">
        <v>36</v>
      </c>
      <c r="K26">
        <v>4713.1099999999997</v>
      </c>
    </row>
    <row r="27" spans="1:11" x14ac:dyDescent="0.3">
      <c r="A27" t="s">
        <v>131</v>
      </c>
      <c r="B27" t="s">
        <v>132</v>
      </c>
      <c r="C27">
        <v>670</v>
      </c>
      <c r="D27" t="s">
        <v>133</v>
      </c>
      <c r="E27">
        <v>0</v>
      </c>
      <c r="F27" t="s">
        <v>134</v>
      </c>
      <c r="G27">
        <v>1405</v>
      </c>
      <c r="H27" t="s">
        <v>135</v>
      </c>
      <c r="I27">
        <v>0</v>
      </c>
      <c r="J27">
        <v>16</v>
      </c>
      <c r="K27">
        <v>3092.16</v>
      </c>
    </row>
    <row r="28" spans="1:11" x14ac:dyDescent="0.3">
      <c r="A28" t="s">
        <v>136</v>
      </c>
      <c r="B28" t="s">
        <v>137</v>
      </c>
      <c r="C28">
        <v>1184</v>
      </c>
      <c r="D28" t="s">
        <v>138</v>
      </c>
      <c r="E28">
        <v>0</v>
      </c>
      <c r="F28" t="s">
        <v>139</v>
      </c>
      <c r="G28">
        <v>2731</v>
      </c>
      <c r="H28" t="s">
        <v>140</v>
      </c>
      <c r="I28">
        <v>0</v>
      </c>
      <c r="J28">
        <v>6</v>
      </c>
      <c r="K28">
        <v>1643.38</v>
      </c>
    </row>
    <row r="29" spans="1:11" x14ac:dyDescent="0.3">
      <c r="A29" t="s">
        <v>141</v>
      </c>
      <c r="B29" t="s">
        <v>142</v>
      </c>
      <c r="C29">
        <v>2176</v>
      </c>
      <c r="D29" t="s">
        <v>143</v>
      </c>
      <c r="E29">
        <v>0</v>
      </c>
      <c r="F29" t="s">
        <v>144</v>
      </c>
      <c r="G29">
        <v>2105</v>
      </c>
      <c r="H29" t="s">
        <v>145</v>
      </c>
      <c r="I29">
        <v>0</v>
      </c>
      <c r="J29">
        <v>46</v>
      </c>
      <c r="K29">
        <v>1758.85</v>
      </c>
    </row>
    <row r="30" spans="1:11" x14ac:dyDescent="0.3">
      <c r="A30" t="s">
        <v>146</v>
      </c>
      <c r="B30" t="s">
        <v>147</v>
      </c>
      <c r="C30">
        <v>2921</v>
      </c>
      <c r="D30" t="s">
        <v>148</v>
      </c>
      <c r="E30">
        <v>0</v>
      </c>
      <c r="F30" t="s">
        <v>149</v>
      </c>
      <c r="G30">
        <v>1665</v>
      </c>
      <c r="H30" t="s">
        <v>150</v>
      </c>
      <c r="I30">
        <v>0</v>
      </c>
      <c r="J30">
        <v>6</v>
      </c>
      <c r="K30">
        <v>1170.04</v>
      </c>
    </row>
    <row r="31" spans="1:11" x14ac:dyDescent="0.3">
      <c r="A31" t="s">
        <v>151</v>
      </c>
      <c r="B31" t="s">
        <v>152</v>
      </c>
      <c r="C31">
        <v>326</v>
      </c>
      <c r="D31" t="s">
        <v>153</v>
      </c>
      <c r="E31">
        <v>0</v>
      </c>
      <c r="F31" t="s">
        <v>154</v>
      </c>
      <c r="G31">
        <v>308</v>
      </c>
      <c r="H31" t="s">
        <v>155</v>
      </c>
      <c r="I31">
        <v>0</v>
      </c>
      <c r="J31">
        <v>9</v>
      </c>
      <c r="K31">
        <v>1796.69</v>
      </c>
    </row>
    <row r="32" spans="1:11" x14ac:dyDescent="0.3">
      <c r="A32" t="s">
        <v>156</v>
      </c>
      <c r="B32" t="s">
        <v>157</v>
      </c>
      <c r="C32">
        <v>2219</v>
      </c>
      <c r="D32" t="s">
        <v>18</v>
      </c>
      <c r="E32">
        <v>0</v>
      </c>
      <c r="F32" t="s">
        <v>158</v>
      </c>
      <c r="G32">
        <v>2060</v>
      </c>
      <c r="H32" t="s">
        <v>159</v>
      </c>
      <c r="I32">
        <v>0</v>
      </c>
      <c r="J32">
        <v>104</v>
      </c>
      <c r="K32">
        <v>11313.37</v>
      </c>
    </row>
    <row r="33" spans="1:11" x14ac:dyDescent="0.3">
      <c r="A33" t="s">
        <v>160</v>
      </c>
      <c r="B33" t="s">
        <v>161</v>
      </c>
      <c r="C33">
        <v>3541</v>
      </c>
      <c r="D33" t="s">
        <v>162</v>
      </c>
      <c r="E33">
        <v>0</v>
      </c>
      <c r="F33" t="s">
        <v>163</v>
      </c>
      <c r="G33">
        <v>513</v>
      </c>
      <c r="H33" t="s">
        <v>164</v>
      </c>
      <c r="I33">
        <v>0</v>
      </c>
      <c r="J33">
        <v>27</v>
      </c>
      <c r="K33">
        <v>1721.99</v>
      </c>
    </row>
    <row r="34" spans="1:11" x14ac:dyDescent="0.3">
      <c r="A34" t="s">
        <v>165</v>
      </c>
      <c r="B34" t="s">
        <v>166</v>
      </c>
      <c r="C34">
        <v>2321</v>
      </c>
      <c r="D34" t="s">
        <v>167</v>
      </c>
      <c r="E34">
        <v>0</v>
      </c>
      <c r="F34" t="s">
        <v>168</v>
      </c>
      <c r="G34">
        <v>2324</v>
      </c>
      <c r="H34" t="s">
        <v>169</v>
      </c>
      <c r="I34">
        <v>0</v>
      </c>
      <c r="J34">
        <v>3</v>
      </c>
      <c r="K34">
        <v>431.04</v>
      </c>
    </row>
    <row r="35" spans="1:11" x14ac:dyDescent="0.3">
      <c r="A35" t="s">
        <v>170</v>
      </c>
      <c r="B35" t="s">
        <v>171</v>
      </c>
      <c r="C35">
        <v>128</v>
      </c>
      <c r="D35" t="s">
        <v>172</v>
      </c>
      <c r="E35">
        <v>0</v>
      </c>
      <c r="F35" t="s">
        <v>173</v>
      </c>
      <c r="G35">
        <v>217</v>
      </c>
      <c r="H35" t="s">
        <v>174</v>
      </c>
      <c r="I35">
        <v>0</v>
      </c>
      <c r="J35">
        <v>44</v>
      </c>
      <c r="K35">
        <v>5573.72</v>
      </c>
    </row>
    <row r="36" spans="1:11" x14ac:dyDescent="0.3">
      <c r="A36" t="s">
        <v>175</v>
      </c>
      <c r="B36" t="s">
        <v>176</v>
      </c>
      <c r="C36">
        <v>230</v>
      </c>
      <c r="D36" t="s">
        <v>177</v>
      </c>
      <c r="E36">
        <v>0</v>
      </c>
      <c r="F36" t="s">
        <v>178</v>
      </c>
      <c r="G36">
        <v>793</v>
      </c>
      <c r="H36" t="s">
        <v>179</v>
      </c>
      <c r="I36">
        <v>0</v>
      </c>
      <c r="J36">
        <v>16</v>
      </c>
      <c r="K36">
        <v>2393.5</v>
      </c>
    </row>
    <row r="37" spans="1:11" x14ac:dyDescent="0.3">
      <c r="A37" t="s">
        <v>180</v>
      </c>
      <c r="B37" t="s">
        <v>181</v>
      </c>
      <c r="C37">
        <v>1084</v>
      </c>
      <c r="D37" t="s">
        <v>182</v>
      </c>
      <c r="E37">
        <v>0</v>
      </c>
      <c r="F37" t="s">
        <v>183</v>
      </c>
      <c r="G37">
        <v>2622</v>
      </c>
      <c r="H37" t="s">
        <v>184</v>
      </c>
      <c r="I37">
        <v>0</v>
      </c>
      <c r="J37">
        <v>5</v>
      </c>
      <c r="K37">
        <v>726.4</v>
      </c>
    </row>
    <row r="38" spans="1:11" x14ac:dyDescent="0.3">
      <c r="A38" t="s">
        <v>185</v>
      </c>
      <c r="B38" t="s">
        <v>186</v>
      </c>
      <c r="C38">
        <v>794</v>
      </c>
      <c r="D38" t="s">
        <v>187</v>
      </c>
      <c r="E38">
        <v>0</v>
      </c>
      <c r="F38" t="s">
        <v>188</v>
      </c>
      <c r="G38">
        <v>733</v>
      </c>
      <c r="H38" t="s">
        <v>189</v>
      </c>
      <c r="I38">
        <v>0</v>
      </c>
      <c r="J38">
        <v>31</v>
      </c>
      <c r="K38">
        <v>3253.38</v>
      </c>
    </row>
    <row r="39" spans="1:11" x14ac:dyDescent="0.3">
      <c r="A39" t="s">
        <v>190</v>
      </c>
      <c r="B39" t="s">
        <v>191</v>
      </c>
      <c r="C39">
        <v>1762</v>
      </c>
      <c r="D39" t="s">
        <v>192</v>
      </c>
      <c r="E39">
        <v>0</v>
      </c>
      <c r="F39" t="s">
        <v>193</v>
      </c>
      <c r="G39">
        <v>1716</v>
      </c>
      <c r="H39" t="s">
        <v>194</v>
      </c>
      <c r="I39">
        <v>0</v>
      </c>
      <c r="J39">
        <v>8</v>
      </c>
      <c r="K39">
        <v>800.99</v>
      </c>
    </row>
    <row r="40" spans="1:11" x14ac:dyDescent="0.3">
      <c r="A40" t="s">
        <v>195</v>
      </c>
      <c r="B40" t="s">
        <v>196</v>
      </c>
      <c r="C40">
        <v>2177</v>
      </c>
      <c r="D40" t="s">
        <v>197</v>
      </c>
      <c r="E40">
        <v>0</v>
      </c>
      <c r="F40" t="s">
        <v>198</v>
      </c>
      <c r="G40">
        <v>2105</v>
      </c>
      <c r="H40" t="s">
        <v>145</v>
      </c>
      <c r="I40">
        <v>0</v>
      </c>
      <c r="J40">
        <v>19</v>
      </c>
      <c r="K40">
        <v>1016.45</v>
      </c>
    </row>
    <row r="41" spans="1:11" x14ac:dyDescent="0.3">
      <c r="A41" t="s">
        <v>199</v>
      </c>
      <c r="B41" t="s">
        <v>200</v>
      </c>
      <c r="C41">
        <v>1407</v>
      </c>
      <c r="D41" t="s">
        <v>201</v>
      </c>
      <c r="E41">
        <v>0</v>
      </c>
      <c r="F41" t="s">
        <v>202</v>
      </c>
      <c r="G41">
        <v>1743</v>
      </c>
      <c r="H41" t="s">
        <v>203</v>
      </c>
      <c r="I41">
        <v>0</v>
      </c>
      <c r="J41">
        <v>29</v>
      </c>
      <c r="K41">
        <v>5897.41</v>
      </c>
    </row>
    <row r="42" spans="1:11" x14ac:dyDescent="0.3">
      <c r="A42" t="s">
        <v>204</v>
      </c>
      <c r="B42" t="s">
        <v>205</v>
      </c>
      <c r="C42">
        <v>2919</v>
      </c>
      <c r="D42" t="s">
        <v>206</v>
      </c>
      <c r="E42">
        <v>0</v>
      </c>
      <c r="F42" t="s">
        <v>207</v>
      </c>
      <c r="G42">
        <v>1462</v>
      </c>
      <c r="H42" t="s">
        <v>208</v>
      </c>
      <c r="I42">
        <v>0</v>
      </c>
      <c r="J42">
        <v>27</v>
      </c>
      <c r="K42">
        <v>5752.02</v>
      </c>
    </row>
    <row r="43" spans="1:11" x14ac:dyDescent="0.3">
      <c r="A43" t="s">
        <v>209</v>
      </c>
      <c r="B43" t="s">
        <v>210</v>
      </c>
      <c r="C43">
        <v>602</v>
      </c>
      <c r="D43" t="s">
        <v>211</v>
      </c>
      <c r="E43">
        <v>0</v>
      </c>
      <c r="F43" t="s">
        <v>212</v>
      </c>
      <c r="G43">
        <v>605</v>
      </c>
      <c r="H43" t="s">
        <v>213</v>
      </c>
      <c r="I43">
        <v>0</v>
      </c>
      <c r="J43">
        <v>45</v>
      </c>
      <c r="K43">
        <v>5158.63</v>
      </c>
    </row>
    <row r="44" spans="1:11" x14ac:dyDescent="0.3">
      <c r="A44" t="s">
        <v>214</v>
      </c>
      <c r="B44" t="s">
        <v>215</v>
      </c>
      <c r="C44">
        <v>860</v>
      </c>
      <c r="D44" t="s">
        <v>216</v>
      </c>
      <c r="E44">
        <v>0</v>
      </c>
      <c r="F44" t="s">
        <v>217</v>
      </c>
      <c r="G44">
        <v>860</v>
      </c>
      <c r="H44" t="s">
        <v>216</v>
      </c>
      <c r="I44">
        <v>0</v>
      </c>
      <c r="J44">
        <v>93</v>
      </c>
      <c r="K44">
        <v>5986.63</v>
      </c>
    </row>
    <row r="45" spans="1:11" x14ac:dyDescent="0.3">
      <c r="A45" t="s">
        <v>218</v>
      </c>
      <c r="B45" t="s">
        <v>219</v>
      </c>
      <c r="C45">
        <v>537</v>
      </c>
      <c r="D45" t="s">
        <v>220</v>
      </c>
      <c r="E45">
        <v>0</v>
      </c>
      <c r="F45" t="s">
        <v>221</v>
      </c>
      <c r="G45">
        <v>579</v>
      </c>
      <c r="H45" t="s">
        <v>222</v>
      </c>
      <c r="I45">
        <v>0</v>
      </c>
      <c r="J45">
        <v>2</v>
      </c>
      <c r="K45">
        <v>0</v>
      </c>
    </row>
    <row r="46" spans="1:11" x14ac:dyDescent="0.3">
      <c r="A46" t="s">
        <v>223</v>
      </c>
      <c r="B46" t="s">
        <v>224</v>
      </c>
      <c r="C46">
        <v>1212</v>
      </c>
      <c r="D46" t="s">
        <v>62</v>
      </c>
      <c r="E46">
        <v>0</v>
      </c>
      <c r="F46" t="s">
        <v>225</v>
      </c>
      <c r="G46">
        <v>1257</v>
      </c>
      <c r="H46" t="s">
        <v>226</v>
      </c>
      <c r="I46">
        <v>0</v>
      </c>
      <c r="J46">
        <v>10</v>
      </c>
      <c r="K46">
        <v>932.19</v>
      </c>
    </row>
    <row r="47" spans="1:11" x14ac:dyDescent="0.3">
      <c r="A47" t="s">
        <v>227</v>
      </c>
      <c r="B47" t="s">
        <v>228</v>
      </c>
      <c r="C47">
        <v>1170</v>
      </c>
      <c r="D47" t="s">
        <v>229</v>
      </c>
      <c r="E47">
        <v>0</v>
      </c>
      <c r="F47" t="s">
        <v>230</v>
      </c>
      <c r="G47">
        <v>1119</v>
      </c>
      <c r="H47" t="s">
        <v>231</v>
      </c>
      <c r="I47">
        <v>0</v>
      </c>
      <c r="J47">
        <v>3</v>
      </c>
      <c r="K47">
        <v>686.9</v>
      </c>
    </row>
    <row r="48" spans="1:11" x14ac:dyDescent="0.3">
      <c r="A48" t="s">
        <v>232</v>
      </c>
      <c r="B48" t="s">
        <v>233</v>
      </c>
      <c r="C48">
        <v>2628</v>
      </c>
      <c r="D48" t="s">
        <v>234</v>
      </c>
      <c r="E48">
        <v>0</v>
      </c>
      <c r="F48" t="s">
        <v>235</v>
      </c>
      <c r="G48">
        <v>2658</v>
      </c>
      <c r="H48" t="s">
        <v>236</v>
      </c>
      <c r="I48">
        <v>0</v>
      </c>
      <c r="J48">
        <v>6</v>
      </c>
      <c r="K48">
        <v>1090.92</v>
      </c>
    </row>
    <row r="49" spans="1:11" x14ac:dyDescent="0.3">
      <c r="A49" t="s">
        <v>237</v>
      </c>
      <c r="B49" t="s">
        <v>238</v>
      </c>
      <c r="C49">
        <v>1630</v>
      </c>
      <c r="D49" t="s">
        <v>35</v>
      </c>
      <c r="E49">
        <v>0</v>
      </c>
      <c r="F49" t="s">
        <v>239</v>
      </c>
      <c r="G49">
        <v>3538</v>
      </c>
      <c r="H49" t="s">
        <v>240</v>
      </c>
      <c r="I49">
        <v>0</v>
      </c>
      <c r="J49">
        <v>122</v>
      </c>
      <c r="K49">
        <v>18450.53</v>
      </c>
    </row>
    <row r="50" spans="1:11" x14ac:dyDescent="0.3">
      <c r="A50" t="s">
        <v>241</v>
      </c>
      <c r="B50" t="s">
        <v>242</v>
      </c>
      <c r="C50">
        <v>676</v>
      </c>
      <c r="D50" t="s">
        <v>243</v>
      </c>
      <c r="E50">
        <v>0</v>
      </c>
      <c r="F50" t="s">
        <v>244</v>
      </c>
      <c r="G50">
        <v>640</v>
      </c>
      <c r="H50" t="s">
        <v>245</v>
      </c>
      <c r="I50">
        <v>0</v>
      </c>
      <c r="J50">
        <v>108</v>
      </c>
      <c r="K50">
        <v>3290.55</v>
      </c>
    </row>
    <row r="51" spans="1:11" x14ac:dyDescent="0.3">
      <c r="A51" t="s">
        <v>246</v>
      </c>
      <c r="B51" t="s">
        <v>247</v>
      </c>
      <c r="C51">
        <v>218</v>
      </c>
      <c r="D51" t="s">
        <v>248</v>
      </c>
      <c r="E51">
        <v>0</v>
      </c>
      <c r="F51" t="s">
        <v>249</v>
      </c>
      <c r="G51">
        <v>185</v>
      </c>
      <c r="H51" t="s">
        <v>250</v>
      </c>
      <c r="I51">
        <v>0</v>
      </c>
      <c r="J51">
        <v>24</v>
      </c>
      <c r="K51">
        <v>3413.62</v>
      </c>
    </row>
    <row r="52" spans="1:11" x14ac:dyDescent="0.3">
      <c r="A52" t="s">
        <v>251</v>
      </c>
      <c r="B52" t="s">
        <v>252</v>
      </c>
      <c r="C52">
        <v>1392</v>
      </c>
      <c r="D52" t="s">
        <v>253</v>
      </c>
      <c r="E52">
        <v>0</v>
      </c>
      <c r="F52" t="s">
        <v>254</v>
      </c>
      <c r="G52">
        <v>1700</v>
      </c>
      <c r="H52" t="s">
        <v>255</v>
      </c>
      <c r="I52">
        <v>0</v>
      </c>
      <c r="J52">
        <v>49</v>
      </c>
      <c r="K52">
        <v>11094.5</v>
      </c>
    </row>
    <row r="53" spans="1:11" x14ac:dyDescent="0.3">
      <c r="A53" t="s">
        <v>256</v>
      </c>
      <c r="B53" t="s">
        <v>257</v>
      </c>
      <c r="C53">
        <v>184</v>
      </c>
      <c r="D53" t="s">
        <v>258</v>
      </c>
      <c r="E53">
        <v>0</v>
      </c>
      <c r="F53" t="s">
        <v>259</v>
      </c>
      <c r="G53">
        <v>102</v>
      </c>
      <c r="H53" t="s">
        <v>260</v>
      </c>
      <c r="I53">
        <v>0</v>
      </c>
      <c r="J53">
        <v>34</v>
      </c>
      <c r="K53">
        <v>2156.4699999999998</v>
      </c>
    </row>
    <row r="54" spans="1:11" x14ac:dyDescent="0.3">
      <c r="A54" t="s">
        <v>261</v>
      </c>
      <c r="B54" t="s">
        <v>262</v>
      </c>
      <c r="C54">
        <v>601</v>
      </c>
      <c r="D54" t="s">
        <v>263</v>
      </c>
      <c r="E54">
        <v>0</v>
      </c>
      <c r="F54" t="s">
        <v>264</v>
      </c>
      <c r="G54">
        <v>538</v>
      </c>
      <c r="H54" t="s">
        <v>265</v>
      </c>
      <c r="I54">
        <v>0</v>
      </c>
      <c r="J54">
        <v>11</v>
      </c>
      <c r="K54">
        <v>526.54999999999995</v>
      </c>
    </row>
    <row r="55" spans="1:11" x14ac:dyDescent="0.3">
      <c r="A55" t="s">
        <v>266</v>
      </c>
      <c r="B55" t="s">
        <v>267</v>
      </c>
      <c r="C55">
        <v>780</v>
      </c>
      <c r="D55" t="s">
        <v>268</v>
      </c>
      <c r="E55">
        <v>0</v>
      </c>
      <c r="F55" t="s">
        <v>269</v>
      </c>
      <c r="G55">
        <v>780</v>
      </c>
      <c r="H55" t="s">
        <v>268</v>
      </c>
      <c r="I55">
        <v>0</v>
      </c>
      <c r="J55">
        <v>13</v>
      </c>
      <c r="K55">
        <v>0</v>
      </c>
    </row>
    <row r="56" spans="1:11" x14ac:dyDescent="0.3">
      <c r="A56" t="s">
        <v>270</v>
      </c>
      <c r="B56" t="s">
        <v>271</v>
      </c>
      <c r="C56">
        <v>152</v>
      </c>
      <c r="D56" t="s">
        <v>130</v>
      </c>
      <c r="E56">
        <v>0</v>
      </c>
      <c r="F56" t="s">
        <v>272</v>
      </c>
      <c r="G56">
        <v>102</v>
      </c>
      <c r="H56" t="s">
        <v>260</v>
      </c>
      <c r="I56">
        <v>0</v>
      </c>
      <c r="J56">
        <v>10</v>
      </c>
      <c r="K56">
        <v>1285.57</v>
      </c>
    </row>
    <row r="57" spans="1:11" x14ac:dyDescent="0.3">
      <c r="A57" t="s">
        <v>273</v>
      </c>
      <c r="B57" t="s">
        <v>274</v>
      </c>
      <c r="C57">
        <v>2611</v>
      </c>
      <c r="D57" t="s">
        <v>275</v>
      </c>
      <c r="E57">
        <v>0</v>
      </c>
      <c r="F57" t="s">
        <v>276</v>
      </c>
      <c r="G57">
        <v>1077</v>
      </c>
      <c r="H57" t="s">
        <v>277</v>
      </c>
      <c r="I57">
        <v>0</v>
      </c>
      <c r="J57">
        <v>7</v>
      </c>
      <c r="K57">
        <v>1385.65</v>
      </c>
    </row>
    <row r="58" spans="1:11" x14ac:dyDescent="0.3">
      <c r="A58" t="s">
        <v>278</v>
      </c>
      <c r="B58" t="s">
        <v>279</v>
      </c>
      <c r="C58">
        <v>1906</v>
      </c>
      <c r="D58" t="s">
        <v>280</v>
      </c>
      <c r="E58">
        <v>0</v>
      </c>
      <c r="F58" t="s">
        <v>281</v>
      </c>
      <c r="G58">
        <v>1958</v>
      </c>
      <c r="H58" t="s">
        <v>53</v>
      </c>
      <c r="I58">
        <v>0</v>
      </c>
      <c r="J58">
        <v>15</v>
      </c>
      <c r="K58">
        <v>2108.48</v>
      </c>
    </row>
    <row r="59" spans="1:11" x14ac:dyDescent="0.3">
      <c r="A59" t="s">
        <v>282</v>
      </c>
      <c r="B59" t="s">
        <v>283</v>
      </c>
      <c r="C59">
        <v>947</v>
      </c>
      <c r="D59" t="s">
        <v>284</v>
      </c>
      <c r="E59">
        <v>0</v>
      </c>
      <c r="F59" t="s">
        <v>285</v>
      </c>
      <c r="G59">
        <v>914</v>
      </c>
      <c r="H59" t="s">
        <v>286</v>
      </c>
      <c r="I59">
        <v>0</v>
      </c>
      <c r="J59">
        <v>22</v>
      </c>
      <c r="K59">
        <v>3769.53</v>
      </c>
    </row>
    <row r="60" spans="1:11" x14ac:dyDescent="0.3">
      <c r="A60" t="s">
        <v>287</v>
      </c>
      <c r="B60" t="s">
        <v>288</v>
      </c>
      <c r="C60">
        <v>272</v>
      </c>
      <c r="D60" t="s">
        <v>289</v>
      </c>
      <c r="E60">
        <v>0</v>
      </c>
      <c r="F60" t="s">
        <v>290</v>
      </c>
      <c r="G60">
        <v>272</v>
      </c>
      <c r="H60" t="s">
        <v>289</v>
      </c>
      <c r="I60">
        <v>0</v>
      </c>
      <c r="J60">
        <v>62</v>
      </c>
      <c r="K60">
        <v>12020.43</v>
      </c>
    </row>
    <row r="61" spans="1:11" x14ac:dyDescent="0.3">
      <c r="A61" t="s">
        <v>291</v>
      </c>
      <c r="B61" t="s">
        <v>292</v>
      </c>
      <c r="C61">
        <v>907</v>
      </c>
      <c r="D61" t="s">
        <v>293</v>
      </c>
      <c r="E61">
        <v>0</v>
      </c>
      <c r="F61" t="s">
        <v>294</v>
      </c>
      <c r="G61">
        <v>939</v>
      </c>
      <c r="H61" t="s">
        <v>295</v>
      </c>
      <c r="I61">
        <v>0</v>
      </c>
      <c r="J61">
        <v>4</v>
      </c>
      <c r="K61">
        <v>966.9</v>
      </c>
    </row>
    <row r="62" spans="1:11" x14ac:dyDescent="0.3">
      <c r="A62" t="s">
        <v>296</v>
      </c>
      <c r="B62" t="s">
        <v>297</v>
      </c>
      <c r="C62">
        <v>1212</v>
      </c>
      <c r="D62" t="s">
        <v>62</v>
      </c>
      <c r="E62">
        <v>0</v>
      </c>
      <c r="F62" t="s">
        <v>298</v>
      </c>
      <c r="G62">
        <v>1257</v>
      </c>
      <c r="H62" t="s">
        <v>226</v>
      </c>
      <c r="I62">
        <v>0</v>
      </c>
      <c r="J62">
        <v>5</v>
      </c>
      <c r="K62">
        <v>0</v>
      </c>
    </row>
    <row r="63" spans="1:11" x14ac:dyDescent="0.3">
      <c r="A63" t="s">
        <v>299</v>
      </c>
      <c r="B63" t="s">
        <v>300</v>
      </c>
      <c r="C63">
        <v>509</v>
      </c>
      <c r="D63" t="s">
        <v>301</v>
      </c>
      <c r="E63">
        <v>0</v>
      </c>
      <c r="F63" t="s">
        <v>302</v>
      </c>
      <c r="G63">
        <v>583</v>
      </c>
      <c r="H63" t="s">
        <v>303</v>
      </c>
      <c r="I63">
        <v>0</v>
      </c>
      <c r="J63">
        <v>40</v>
      </c>
      <c r="K63">
        <v>7783.03</v>
      </c>
    </row>
    <row r="64" spans="1:11" x14ac:dyDescent="0.3">
      <c r="A64" t="s">
        <v>304</v>
      </c>
      <c r="B64" t="s">
        <v>305</v>
      </c>
      <c r="C64">
        <v>3220</v>
      </c>
      <c r="D64" t="s">
        <v>306</v>
      </c>
      <c r="E64">
        <v>0</v>
      </c>
      <c r="F64" t="s">
        <v>307</v>
      </c>
      <c r="G64">
        <v>252</v>
      </c>
      <c r="H64" t="s">
        <v>308</v>
      </c>
      <c r="I64">
        <v>0</v>
      </c>
      <c r="J64">
        <v>3</v>
      </c>
      <c r="K64">
        <v>352.87</v>
      </c>
    </row>
    <row r="65" spans="1:11" x14ac:dyDescent="0.3">
      <c r="A65" t="s">
        <v>309</v>
      </c>
      <c r="B65" t="s">
        <v>310</v>
      </c>
      <c r="C65">
        <v>266</v>
      </c>
      <c r="D65" t="s">
        <v>311</v>
      </c>
      <c r="E65">
        <v>0</v>
      </c>
      <c r="F65" t="s">
        <v>312</v>
      </c>
      <c r="G65">
        <v>232</v>
      </c>
      <c r="H65" t="s">
        <v>313</v>
      </c>
      <c r="I65">
        <v>0</v>
      </c>
      <c r="J65">
        <v>10</v>
      </c>
      <c r="K65">
        <v>1441.58</v>
      </c>
    </row>
    <row r="66" spans="1:11" x14ac:dyDescent="0.3">
      <c r="A66" t="s">
        <v>314</v>
      </c>
      <c r="B66" t="s">
        <v>315</v>
      </c>
      <c r="C66">
        <v>2304</v>
      </c>
      <c r="D66" t="s">
        <v>316</v>
      </c>
      <c r="E66">
        <v>0</v>
      </c>
      <c r="F66" t="s">
        <v>317</v>
      </c>
      <c r="G66">
        <v>2398</v>
      </c>
      <c r="H66" t="s">
        <v>318</v>
      </c>
      <c r="I66">
        <v>0</v>
      </c>
      <c r="J66">
        <v>9</v>
      </c>
      <c r="K66">
        <v>776.23</v>
      </c>
    </row>
    <row r="67" spans="1:11" x14ac:dyDescent="0.3">
      <c r="A67" t="s">
        <v>319</v>
      </c>
      <c r="B67" t="s">
        <v>320</v>
      </c>
      <c r="C67">
        <v>567</v>
      </c>
      <c r="D67" t="s">
        <v>321</v>
      </c>
      <c r="E67">
        <v>0</v>
      </c>
      <c r="F67" t="s">
        <v>322</v>
      </c>
      <c r="G67">
        <v>3508</v>
      </c>
      <c r="H67" t="s">
        <v>323</v>
      </c>
      <c r="I67">
        <v>0</v>
      </c>
      <c r="J67">
        <v>12</v>
      </c>
      <c r="K67">
        <v>1245.9000000000001</v>
      </c>
    </row>
    <row r="68" spans="1:11" x14ac:dyDescent="0.3">
      <c r="A68" t="s">
        <v>324</v>
      </c>
      <c r="B68" t="s">
        <v>325</v>
      </c>
      <c r="C68">
        <v>295</v>
      </c>
      <c r="D68" t="s">
        <v>326</v>
      </c>
      <c r="E68">
        <v>0</v>
      </c>
      <c r="F68" t="s">
        <v>327</v>
      </c>
      <c r="G68">
        <v>1842</v>
      </c>
      <c r="H68" t="s">
        <v>328</v>
      </c>
      <c r="I68">
        <v>0</v>
      </c>
      <c r="J68">
        <v>35</v>
      </c>
      <c r="K68">
        <v>6539.54</v>
      </c>
    </row>
    <row r="69" spans="1:11" x14ac:dyDescent="0.3">
      <c r="A69" t="s">
        <v>329</v>
      </c>
      <c r="B69" t="s">
        <v>330</v>
      </c>
      <c r="C69">
        <v>2613</v>
      </c>
      <c r="D69" t="s">
        <v>331</v>
      </c>
      <c r="E69">
        <v>0</v>
      </c>
      <c r="F69" t="s">
        <v>332</v>
      </c>
      <c r="G69">
        <v>1249</v>
      </c>
      <c r="H69" t="s">
        <v>333</v>
      </c>
      <c r="I69">
        <v>0</v>
      </c>
      <c r="J69">
        <v>12</v>
      </c>
      <c r="K69">
        <v>1658.35</v>
      </c>
    </row>
    <row r="70" spans="1:11" x14ac:dyDescent="0.3">
      <c r="A70" t="s">
        <v>334</v>
      </c>
      <c r="B70" t="s">
        <v>335</v>
      </c>
      <c r="C70">
        <v>2716</v>
      </c>
      <c r="D70" t="s">
        <v>336</v>
      </c>
      <c r="E70">
        <v>0</v>
      </c>
      <c r="F70" t="s">
        <v>337</v>
      </c>
      <c r="G70">
        <v>3784</v>
      </c>
      <c r="H70" t="s">
        <v>338</v>
      </c>
      <c r="I70">
        <v>0</v>
      </c>
      <c r="J70">
        <v>25</v>
      </c>
      <c r="K70">
        <v>4446.72</v>
      </c>
    </row>
    <row r="71" spans="1:11" x14ac:dyDescent="0.3">
      <c r="A71" t="s">
        <v>339</v>
      </c>
      <c r="B71" t="s">
        <v>340</v>
      </c>
      <c r="C71">
        <v>2245</v>
      </c>
      <c r="D71" t="s">
        <v>341</v>
      </c>
      <c r="E71">
        <v>0</v>
      </c>
      <c r="F71" t="s">
        <v>342</v>
      </c>
      <c r="G71">
        <v>2292</v>
      </c>
      <c r="H71" t="s">
        <v>343</v>
      </c>
      <c r="I71">
        <v>0</v>
      </c>
      <c r="J71">
        <v>12</v>
      </c>
      <c r="K71">
        <v>2545.65</v>
      </c>
    </row>
    <row r="72" spans="1:11" x14ac:dyDescent="0.3">
      <c r="A72" t="s">
        <v>344</v>
      </c>
      <c r="B72" t="s">
        <v>345</v>
      </c>
      <c r="C72">
        <v>660</v>
      </c>
      <c r="D72" t="s">
        <v>346</v>
      </c>
      <c r="E72">
        <v>0</v>
      </c>
      <c r="F72" t="s">
        <v>347</v>
      </c>
      <c r="G72">
        <v>642</v>
      </c>
      <c r="H72" t="s">
        <v>348</v>
      </c>
      <c r="I72">
        <v>0</v>
      </c>
      <c r="J72">
        <v>6</v>
      </c>
      <c r="K72">
        <v>1399.41</v>
      </c>
    </row>
    <row r="73" spans="1:11" x14ac:dyDescent="0.3">
      <c r="A73" t="s">
        <v>349</v>
      </c>
      <c r="B73" t="s">
        <v>350</v>
      </c>
      <c r="C73">
        <v>905</v>
      </c>
      <c r="D73" t="s">
        <v>351</v>
      </c>
      <c r="E73">
        <v>0</v>
      </c>
      <c r="F73" t="s">
        <v>352</v>
      </c>
      <c r="G73">
        <v>977</v>
      </c>
      <c r="H73" t="s">
        <v>353</v>
      </c>
      <c r="I73">
        <v>0</v>
      </c>
      <c r="J73">
        <v>21</v>
      </c>
      <c r="K73">
        <v>1200.25</v>
      </c>
    </row>
    <row r="74" spans="1:11" x14ac:dyDescent="0.3">
      <c r="A74" t="s">
        <v>354</v>
      </c>
      <c r="B74" t="s">
        <v>355</v>
      </c>
      <c r="C74">
        <v>558</v>
      </c>
      <c r="D74" t="s">
        <v>356</v>
      </c>
      <c r="E74">
        <v>0</v>
      </c>
      <c r="F74" t="s">
        <v>357</v>
      </c>
      <c r="G74">
        <v>536</v>
      </c>
      <c r="H74" t="s">
        <v>358</v>
      </c>
      <c r="I74">
        <v>0</v>
      </c>
      <c r="J74">
        <v>6</v>
      </c>
      <c r="K74">
        <v>0</v>
      </c>
    </row>
    <row r="75" spans="1:11" x14ac:dyDescent="0.3">
      <c r="A75" t="s">
        <v>359</v>
      </c>
      <c r="B75" t="s">
        <v>360</v>
      </c>
      <c r="C75">
        <v>795</v>
      </c>
      <c r="D75" t="s">
        <v>361</v>
      </c>
      <c r="E75">
        <v>0</v>
      </c>
      <c r="F75" t="s">
        <v>362</v>
      </c>
      <c r="G75">
        <v>795</v>
      </c>
      <c r="H75" t="s">
        <v>361</v>
      </c>
      <c r="I75">
        <v>0</v>
      </c>
      <c r="J75">
        <v>24</v>
      </c>
      <c r="K75">
        <v>1428.25</v>
      </c>
    </row>
    <row r="76" spans="1:11" x14ac:dyDescent="0.3">
      <c r="A76" t="s">
        <v>363</v>
      </c>
      <c r="B76" t="s">
        <v>364</v>
      </c>
      <c r="C76">
        <v>1058</v>
      </c>
      <c r="D76" t="s">
        <v>365</v>
      </c>
      <c r="E76">
        <v>0</v>
      </c>
      <c r="F76" t="s">
        <v>366</v>
      </c>
      <c r="G76">
        <v>1071</v>
      </c>
      <c r="H76" t="s">
        <v>367</v>
      </c>
      <c r="I76">
        <v>0</v>
      </c>
      <c r="J76">
        <v>5</v>
      </c>
      <c r="K76">
        <v>774.34</v>
      </c>
    </row>
    <row r="77" spans="1:11" x14ac:dyDescent="0.3">
      <c r="A77" t="s">
        <v>368</v>
      </c>
      <c r="B77" t="s">
        <v>369</v>
      </c>
      <c r="C77">
        <v>2717</v>
      </c>
      <c r="D77" t="s">
        <v>370</v>
      </c>
      <c r="E77">
        <v>0</v>
      </c>
      <c r="F77" t="s">
        <v>371</v>
      </c>
      <c r="G77">
        <v>2728</v>
      </c>
      <c r="H77" t="s">
        <v>372</v>
      </c>
      <c r="I77">
        <v>0</v>
      </c>
      <c r="J77">
        <v>5</v>
      </c>
      <c r="K77">
        <v>1013.51</v>
      </c>
    </row>
    <row r="78" spans="1:11" x14ac:dyDescent="0.3">
      <c r="A78" t="s">
        <v>373</v>
      </c>
      <c r="B78" t="s">
        <v>374</v>
      </c>
      <c r="C78">
        <v>186</v>
      </c>
      <c r="D78" t="s">
        <v>375</v>
      </c>
      <c r="E78">
        <v>0</v>
      </c>
      <c r="F78" t="s">
        <v>376</v>
      </c>
      <c r="G78">
        <v>3010</v>
      </c>
      <c r="H78" t="s">
        <v>128</v>
      </c>
      <c r="I78">
        <v>0</v>
      </c>
      <c r="J78">
        <v>45</v>
      </c>
      <c r="K78">
        <v>3827.92</v>
      </c>
    </row>
    <row r="79" spans="1:11" x14ac:dyDescent="0.3">
      <c r="A79" t="s">
        <v>377</v>
      </c>
      <c r="B79" t="s">
        <v>378</v>
      </c>
      <c r="C79">
        <v>549</v>
      </c>
      <c r="D79" t="s">
        <v>379</v>
      </c>
      <c r="E79">
        <v>0</v>
      </c>
      <c r="F79" t="s">
        <v>380</v>
      </c>
      <c r="G79">
        <v>3542</v>
      </c>
      <c r="H79" t="s">
        <v>381</v>
      </c>
      <c r="I79">
        <v>0</v>
      </c>
      <c r="J79">
        <v>8</v>
      </c>
      <c r="K79">
        <v>878.16</v>
      </c>
    </row>
    <row r="80" spans="1:11" x14ac:dyDescent="0.3">
      <c r="A80" t="s">
        <v>382</v>
      </c>
      <c r="B80" t="s">
        <v>383</v>
      </c>
      <c r="C80">
        <v>2318</v>
      </c>
      <c r="D80" t="s">
        <v>384</v>
      </c>
      <c r="E80">
        <v>0</v>
      </c>
      <c r="F80" t="s">
        <v>385</v>
      </c>
      <c r="G80">
        <v>2530</v>
      </c>
      <c r="H80" t="s">
        <v>386</v>
      </c>
      <c r="I80">
        <v>0</v>
      </c>
      <c r="J80">
        <v>39</v>
      </c>
      <c r="K80">
        <v>6136.74</v>
      </c>
    </row>
    <row r="81" spans="1:11" x14ac:dyDescent="0.3">
      <c r="A81" t="s">
        <v>387</v>
      </c>
      <c r="B81" t="s">
        <v>388</v>
      </c>
      <c r="C81">
        <v>342</v>
      </c>
      <c r="D81" t="s">
        <v>389</v>
      </c>
      <c r="E81">
        <v>0</v>
      </c>
      <c r="F81" t="s">
        <v>390</v>
      </c>
      <c r="G81">
        <v>1336</v>
      </c>
      <c r="H81" t="s">
        <v>391</v>
      </c>
      <c r="I81">
        <v>0</v>
      </c>
      <c r="J81">
        <v>13</v>
      </c>
      <c r="K81">
        <v>0</v>
      </c>
    </row>
    <row r="82" spans="1:11" x14ac:dyDescent="0.3">
      <c r="A82" t="s">
        <v>392</v>
      </c>
      <c r="B82" t="s">
        <v>393</v>
      </c>
      <c r="C82">
        <v>206</v>
      </c>
      <c r="D82" t="s">
        <v>394</v>
      </c>
      <c r="E82">
        <v>0</v>
      </c>
      <c r="F82" t="s">
        <v>395</v>
      </c>
      <c r="G82">
        <v>274</v>
      </c>
      <c r="H82" t="s">
        <v>396</v>
      </c>
      <c r="I82">
        <v>0</v>
      </c>
      <c r="J82">
        <v>17</v>
      </c>
      <c r="K82">
        <v>1503.45</v>
      </c>
    </row>
    <row r="83" spans="1:11" x14ac:dyDescent="0.3">
      <c r="A83" t="s">
        <v>397</v>
      </c>
      <c r="B83" t="s">
        <v>398</v>
      </c>
      <c r="C83">
        <v>509</v>
      </c>
      <c r="D83" t="s">
        <v>301</v>
      </c>
      <c r="E83">
        <v>0</v>
      </c>
      <c r="F83" t="s">
        <v>399</v>
      </c>
      <c r="G83">
        <v>3548</v>
      </c>
      <c r="H83" t="s">
        <v>400</v>
      </c>
      <c r="I83">
        <v>0</v>
      </c>
      <c r="J83">
        <v>11</v>
      </c>
      <c r="K83">
        <v>957.63</v>
      </c>
    </row>
    <row r="84" spans="1:11" x14ac:dyDescent="0.3">
      <c r="A84" t="s">
        <v>401</v>
      </c>
      <c r="B84" t="s">
        <v>402</v>
      </c>
      <c r="C84">
        <v>1001</v>
      </c>
      <c r="D84" t="s">
        <v>403</v>
      </c>
      <c r="E84">
        <v>0</v>
      </c>
      <c r="F84" t="s">
        <v>404</v>
      </c>
      <c r="G84">
        <v>1009</v>
      </c>
      <c r="H84" t="s">
        <v>405</v>
      </c>
      <c r="I84">
        <v>0</v>
      </c>
      <c r="J84">
        <v>41</v>
      </c>
      <c r="K84">
        <v>2024.97</v>
      </c>
    </row>
    <row r="85" spans="1:11" x14ac:dyDescent="0.3">
      <c r="A85" t="s">
        <v>406</v>
      </c>
      <c r="B85" t="s">
        <v>407</v>
      </c>
      <c r="C85">
        <v>279</v>
      </c>
      <c r="D85" t="s">
        <v>408</v>
      </c>
      <c r="E85">
        <v>0</v>
      </c>
      <c r="F85" t="s">
        <v>409</v>
      </c>
      <c r="G85">
        <v>230</v>
      </c>
      <c r="H85" t="s">
        <v>177</v>
      </c>
      <c r="I85">
        <v>0</v>
      </c>
      <c r="J85">
        <v>15</v>
      </c>
      <c r="K85">
        <v>1799.42</v>
      </c>
    </row>
    <row r="86" spans="1:11" x14ac:dyDescent="0.3">
      <c r="A86" t="s">
        <v>410</v>
      </c>
      <c r="B86" t="s">
        <v>411</v>
      </c>
      <c r="C86">
        <v>410</v>
      </c>
      <c r="D86" t="s">
        <v>412</v>
      </c>
      <c r="E86">
        <v>0</v>
      </c>
      <c r="F86" t="s">
        <v>413</v>
      </c>
      <c r="G86">
        <v>956</v>
      </c>
      <c r="H86" t="s">
        <v>414</v>
      </c>
      <c r="I86">
        <v>0</v>
      </c>
      <c r="J86">
        <v>24</v>
      </c>
      <c r="K86">
        <v>4374.13</v>
      </c>
    </row>
    <row r="87" spans="1:11" x14ac:dyDescent="0.3">
      <c r="A87" t="s">
        <v>415</v>
      </c>
      <c r="B87" t="s">
        <v>416</v>
      </c>
      <c r="C87">
        <v>3120</v>
      </c>
      <c r="D87" t="s">
        <v>417</v>
      </c>
      <c r="E87">
        <v>0</v>
      </c>
      <c r="F87" t="s">
        <v>418</v>
      </c>
      <c r="G87">
        <v>170</v>
      </c>
      <c r="H87" t="s">
        <v>419</v>
      </c>
      <c r="I87">
        <v>0</v>
      </c>
      <c r="J87">
        <v>14</v>
      </c>
      <c r="K87">
        <v>2192.37</v>
      </c>
    </row>
    <row r="88" spans="1:11" x14ac:dyDescent="0.3">
      <c r="A88" t="s">
        <v>420</v>
      </c>
      <c r="B88" t="s">
        <v>421</v>
      </c>
      <c r="C88">
        <v>1548</v>
      </c>
      <c r="D88" t="s">
        <v>422</v>
      </c>
      <c r="E88">
        <v>0</v>
      </c>
      <c r="F88" t="s">
        <v>423</v>
      </c>
      <c r="G88">
        <v>1548</v>
      </c>
      <c r="H88" t="s">
        <v>422</v>
      </c>
      <c r="I88">
        <v>0</v>
      </c>
      <c r="J88">
        <v>91</v>
      </c>
      <c r="K88">
        <v>1490.46</v>
      </c>
    </row>
    <row r="89" spans="1:11" x14ac:dyDescent="0.3">
      <c r="A89" t="s">
        <v>424</v>
      </c>
      <c r="B89" t="s">
        <v>425</v>
      </c>
      <c r="C89">
        <v>734</v>
      </c>
      <c r="D89" t="s">
        <v>426</v>
      </c>
      <c r="E89">
        <v>0</v>
      </c>
      <c r="F89" t="s">
        <v>427</v>
      </c>
      <c r="G89">
        <v>768</v>
      </c>
      <c r="H89" t="s">
        <v>428</v>
      </c>
      <c r="I89">
        <v>0</v>
      </c>
      <c r="J89">
        <v>21</v>
      </c>
      <c r="K89">
        <v>3869.55</v>
      </c>
    </row>
    <row r="90" spans="1:11" x14ac:dyDescent="0.3">
      <c r="A90" t="s">
        <v>429</v>
      </c>
      <c r="B90" t="s">
        <v>430</v>
      </c>
      <c r="C90">
        <v>702</v>
      </c>
      <c r="D90" t="s">
        <v>431</v>
      </c>
      <c r="E90">
        <v>0</v>
      </c>
      <c r="F90" t="s">
        <v>432</v>
      </c>
      <c r="G90">
        <v>744</v>
      </c>
      <c r="H90" t="s">
        <v>433</v>
      </c>
      <c r="I90">
        <v>0</v>
      </c>
      <c r="J90">
        <v>15</v>
      </c>
      <c r="K90">
        <v>0</v>
      </c>
    </row>
    <row r="91" spans="1:11" x14ac:dyDescent="0.3">
      <c r="A91" t="s">
        <v>434</v>
      </c>
      <c r="B91" t="s">
        <v>435</v>
      </c>
      <c r="C91">
        <v>1569</v>
      </c>
      <c r="D91" t="s">
        <v>436</v>
      </c>
      <c r="E91">
        <v>0</v>
      </c>
      <c r="F91" t="s">
        <v>437</v>
      </c>
      <c r="G91">
        <v>1568</v>
      </c>
      <c r="H91" t="s">
        <v>438</v>
      </c>
      <c r="I91">
        <v>0</v>
      </c>
      <c r="J91">
        <v>25</v>
      </c>
      <c r="K91">
        <v>1698.74</v>
      </c>
    </row>
    <row r="92" spans="1:11" x14ac:dyDescent="0.3">
      <c r="A92" t="s">
        <v>439</v>
      </c>
      <c r="B92" t="s">
        <v>440</v>
      </c>
      <c r="C92">
        <v>1656</v>
      </c>
      <c r="D92" t="s">
        <v>441</v>
      </c>
      <c r="E92">
        <v>0</v>
      </c>
      <c r="F92" t="s">
        <v>442</v>
      </c>
      <c r="G92">
        <v>2904</v>
      </c>
      <c r="H92" t="s">
        <v>443</v>
      </c>
      <c r="I92">
        <v>0</v>
      </c>
      <c r="J92">
        <v>16</v>
      </c>
      <c r="K92">
        <v>0</v>
      </c>
    </row>
    <row r="93" spans="1:11" x14ac:dyDescent="0.3">
      <c r="A93" t="s">
        <v>444</v>
      </c>
      <c r="B93" t="s">
        <v>445</v>
      </c>
      <c r="C93">
        <v>1448</v>
      </c>
      <c r="D93" t="s">
        <v>446</v>
      </c>
      <c r="E93">
        <v>0</v>
      </c>
      <c r="F93" t="s">
        <v>447</v>
      </c>
      <c r="G93">
        <v>1446</v>
      </c>
      <c r="H93" t="s">
        <v>448</v>
      </c>
      <c r="I93">
        <v>0</v>
      </c>
      <c r="J93">
        <v>15</v>
      </c>
      <c r="K93">
        <v>1530.63</v>
      </c>
    </row>
    <row r="94" spans="1:11" x14ac:dyDescent="0.3">
      <c r="A94" t="s">
        <v>449</v>
      </c>
      <c r="B94" t="s">
        <v>450</v>
      </c>
      <c r="C94">
        <v>1260</v>
      </c>
      <c r="D94" t="s">
        <v>451</v>
      </c>
      <c r="E94">
        <v>0</v>
      </c>
      <c r="F94" t="s">
        <v>452</v>
      </c>
      <c r="G94">
        <v>1260</v>
      </c>
      <c r="H94" t="s">
        <v>451</v>
      </c>
      <c r="I94">
        <v>0</v>
      </c>
      <c r="J94">
        <v>53</v>
      </c>
      <c r="K94">
        <v>5149.93</v>
      </c>
    </row>
    <row r="95" spans="1:11" x14ac:dyDescent="0.3">
      <c r="A95" t="s">
        <v>453</v>
      </c>
      <c r="B95" t="s">
        <v>454</v>
      </c>
      <c r="C95">
        <v>609</v>
      </c>
      <c r="D95" t="s">
        <v>455</v>
      </c>
      <c r="E95">
        <v>99</v>
      </c>
      <c r="F95" t="s">
        <v>456</v>
      </c>
      <c r="G95">
        <v>1372</v>
      </c>
      <c r="H95" t="s">
        <v>457</v>
      </c>
      <c r="I95">
        <v>99</v>
      </c>
      <c r="J95">
        <v>27</v>
      </c>
      <c r="K95">
        <v>1920</v>
      </c>
    </row>
    <row r="96" spans="1:11" x14ac:dyDescent="0.3">
      <c r="A96" t="s">
        <v>458</v>
      </c>
      <c r="B96" t="s">
        <v>459</v>
      </c>
      <c r="C96">
        <v>1182</v>
      </c>
      <c r="D96" t="s">
        <v>460</v>
      </c>
      <c r="E96">
        <v>0</v>
      </c>
      <c r="F96" t="s">
        <v>461</v>
      </c>
      <c r="G96">
        <v>1148</v>
      </c>
      <c r="H96" t="s">
        <v>462</v>
      </c>
      <c r="I96">
        <v>0</v>
      </c>
      <c r="J96">
        <v>23</v>
      </c>
      <c r="K96">
        <v>2068.29</v>
      </c>
    </row>
    <row r="97" spans="1:11" x14ac:dyDescent="0.3">
      <c r="A97" t="s">
        <v>463</v>
      </c>
      <c r="B97" t="s">
        <v>464</v>
      </c>
      <c r="C97">
        <v>1518</v>
      </c>
      <c r="D97" t="s">
        <v>465</v>
      </c>
      <c r="E97">
        <v>0</v>
      </c>
      <c r="F97" t="s">
        <v>466</v>
      </c>
      <c r="G97">
        <v>1520</v>
      </c>
      <c r="H97" t="s">
        <v>467</v>
      </c>
      <c r="I97">
        <v>0</v>
      </c>
      <c r="J97">
        <v>8</v>
      </c>
      <c r="K97">
        <v>921.07</v>
      </c>
    </row>
    <row r="98" spans="1:11" x14ac:dyDescent="0.3">
      <c r="A98" t="s">
        <v>468</v>
      </c>
      <c r="B98" t="s">
        <v>469</v>
      </c>
      <c r="C98">
        <v>917</v>
      </c>
      <c r="D98" t="s">
        <v>470</v>
      </c>
      <c r="E98">
        <v>0</v>
      </c>
      <c r="F98" t="s">
        <v>471</v>
      </c>
      <c r="G98">
        <v>913</v>
      </c>
      <c r="H98" t="s">
        <v>472</v>
      </c>
      <c r="I98">
        <v>0</v>
      </c>
      <c r="J98">
        <v>6</v>
      </c>
      <c r="K98">
        <v>0</v>
      </c>
    </row>
    <row r="99" spans="1:11" x14ac:dyDescent="0.3">
      <c r="A99" t="s">
        <v>473</v>
      </c>
      <c r="B99" t="s">
        <v>474</v>
      </c>
      <c r="C99">
        <v>106</v>
      </c>
      <c r="D99" t="s">
        <v>475</v>
      </c>
      <c r="E99">
        <v>0</v>
      </c>
      <c r="F99" t="s">
        <v>476</v>
      </c>
      <c r="G99">
        <v>3205</v>
      </c>
      <c r="H99" t="s">
        <v>477</v>
      </c>
      <c r="I99">
        <v>0</v>
      </c>
      <c r="J99">
        <v>52</v>
      </c>
      <c r="K99">
        <v>5745.07</v>
      </c>
    </row>
    <row r="100" spans="1:11" x14ac:dyDescent="0.3">
      <c r="A100" t="s">
        <v>478</v>
      </c>
      <c r="B100" t="s">
        <v>479</v>
      </c>
      <c r="C100">
        <v>2502</v>
      </c>
      <c r="D100" t="s">
        <v>480</v>
      </c>
      <c r="E100">
        <v>0</v>
      </c>
      <c r="F100" t="s">
        <v>481</v>
      </c>
      <c r="G100">
        <v>2279</v>
      </c>
      <c r="H100" t="s">
        <v>482</v>
      </c>
      <c r="I100">
        <v>0</v>
      </c>
      <c r="J100">
        <v>4</v>
      </c>
      <c r="K100">
        <v>473.24</v>
      </c>
    </row>
    <row r="101" spans="1:11" x14ac:dyDescent="0.3">
      <c r="A101" t="s">
        <v>483</v>
      </c>
      <c r="B101" t="s">
        <v>484</v>
      </c>
      <c r="C101">
        <v>3413</v>
      </c>
      <c r="D101" t="s">
        <v>485</v>
      </c>
      <c r="E101">
        <v>0</v>
      </c>
      <c r="F101" t="s">
        <v>486</v>
      </c>
      <c r="G101">
        <v>3413</v>
      </c>
      <c r="H101" t="s">
        <v>485</v>
      </c>
      <c r="I101">
        <v>0</v>
      </c>
      <c r="J101">
        <v>79</v>
      </c>
      <c r="K101">
        <v>916.93</v>
      </c>
    </row>
    <row r="102" spans="1:11" x14ac:dyDescent="0.3">
      <c r="A102" t="s">
        <v>487</v>
      </c>
      <c r="B102" t="s">
        <v>488</v>
      </c>
      <c r="C102">
        <v>627</v>
      </c>
      <c r="D102" t="s">
        <v>489</v>
      </c>
      <c r="E102">
        <v>0</v>
      </c>
      <c r="F102" t="s">
        <v>490</v>
      </c>
      <c r="G102">
        <v>658</v>
      </c>
      <c r="H102" t="s">
        <v>491</v>
      </c>
      <c r="I102">
        <v>0</v>
      </c>
      <c r="J102">
        <v>9</v>
      </c>
      <c r="K102">
        <v>1023.61</v>
      </c>
    </row>
    <row r="103" spans="1:11" x14ac:dyDescent="0.3">
      <c r="A103" t="s">
        <v>492</v>
      </c>
      <c r="B103" t="s">
        <v>493</v>
      </c>
      <c r="C103">
        <v>107</v>
      </c>
      <c r="D103" t="s">
        <v>494</v>
      </c>
      <c r="E103">
        <v>0</v>
      </c>
      <c r="F103" t="s">
        <v>495</v>
      </c>
      <c r="G103">
        <v>184</v>
      </c>
      <c r="H103" t="s">
        <v>258</v>
      </c>
      <c r="I103">
        <v>0</v>
      </c>
      <c r="J103">
        <v>6</v>
      </c>
      <c r="K103">
        <v>1166.08</v>
      </c>
    </row>
    <row r="104" spans="1:11" x14ac:dyDescent="0.3">
      <c r="A104" t="s">
        <v>496</v>
      </c>
      <c r="B104" t="s">
        <v>497</v>
      </c>
      <c r="C104">
        <v>1366</v>
      </c>
      <c r="D104" t="s">
        <v>498</v>
      </c>
      <c r="E104">
        <v>0</v>
      </c>
      <c r="F104" t="s">
        <v>499</v>
      </c>
      <c r="G104">
        <v>558</v>
      </c>
      <c r="H104" t="s">
        <v>356</v>
      </c>
      <c r="I104">
        <v>0</v>
      </c>
      <c r="J104">
        <v>22</v>
      </c>
      <c r="K104">
        <v>4231.17</v>
      </c>
    </row>
    <row r="105" spans="1:11" x14ac:dyDescent="0.3">
      <c r="A105" t="s">
        <v>500</v>
      </c>
      <c r="B105" t="s">
        <v>501</v>
      </c>
      <c r="C105">
        <v>636</v>
      </c>
      <c r="D105" t="s">
        <v>502</v>
      </c>
      <c r="E105">
        <v>0</v>
      </c>
      <c r="F105" t="s">
        <v>503</v>
      </c>
      <c r="G105">
        <v>636</v>
      </c>
      <c r="H105" t="s">
        <v>502</v>
      </c>
      <c r="I105">
        <v>0</v>
      </c>
      <c r="J105">
        <v>22</v>
      </c>
      <c r="K105">
        <v>2693.55</v>
      </c>
    </row>
    <row r="106" spans="1:11" x14ac:dyDescent="0.3">
      <c r="A106" t="s">
        <v>504</v>
      </c>
      <c r="B106" t="s">
        <v>505</v>
      </c>
      <c r="C106">
        <v>1684</v>
      </c>
      <c r="D106" t="s">
        <v>506</v>
      </c>
      <c r="E106">
        <v>0</v>
      </c>
      <c r="F106" t="s">
        <v>507</v>
      </c>
      <c r="G106">
        <v>650</v>
      </c>
      <c r="H106" t="s">
        <v>508</v>
      </c>
      <c r="I106">
        <v>0</v>
      </c>
      <c r="J106">
        <v>100</v>
      </c>
      <c r="K106">
        <v>14627.93</v>
      </c>
    </row>
    <row r="107" spans="1:11" x14ac:dyDescent="0.3">
      <c r="A107" t="s">
        <v>509</v>
      </c>
      <c r="B107" t="s">
        <v>510</v>
      </c>
      <c r="C107">
        <v>1653</v>
      </c>
      <c r="D107" t="s">
        <v>511</v>
      </c>
      <c r="E107">
        <v>0</v>
      </c>
      <c r="F107" t="s">
        <v>512</v>
      </c>
      <c r="G107">
        <v>1767</v>
      </c>
      <c r="H107" t="s">
        <v>513</v>
      </c>
      <c r="I107">
        <v>0</v>
      </c>
      <c r="J107">
        <v>18</v>
      </c>
      <c r="K107">
        <v>3233.31</v>
      </c>
    </row>
    <row r="108" spans="1:11" x14ac:dyDescent="0.3">
      <c r="A108" t="s">
        <v>514</v>
      </c>
      <c r="B108" t="s">
        <v>515</v>
      </c>
      <c r="C108">
        <v>2259</v>
      </c>
      <c r="D108" t="s">
        <v>516</v>
      </c>
      <c r="E108">
        <v>0</v>
      </c>
      <c r="F108" t="s">
        <v>517</v>
      </c>
      <c r="G108">
        <v>2262</v>
      </c>
      <c r="H108" t="s">
        <v>518</v>
      </c>
      <c r="I108">
        <v>0</v>
      </c>
      <c r="J108">
        <v>4</v>
      </c>
      <c r="K108">
        <v>431.2</v>
      </c>
    </row>
    <row r="109" spans="1:11" x14ac:dyDescent="0.3">
      <c r="A109" t="s">
        <v>519</v>
      </c>
      <c r="B109" t="s">
        <v>520</v>
      </c>
      <c r="C109">
        <v>1452</v>
      </c>
      <c r="D109" t="s">
        <v>521</v>
      </c>
      <c r="E109">
        <v>0</v>
      </c>
      <c r="F109" t="s">
        <v>522</v>
      </c>
      <c r="G109">
        <v>3548</v>
      </c>
      <c r="H109" t="s">
        <v>400</v>
      </c>
      <c r="I109">
        <v>0</v>
      </c>
      <c r="J109">
        <v>25</v>
      </c>
      <c r="K109">
        <v>5953.13</v>
      </c>
    </row>
    <row r="110" spans="1:11" x14ac:dyDescent="0.3">
      <c r="A110" t="s">
        <v>523</v>
      </c>
      <c r="B110" t="s">
        <v>524</v>
      </c>
      <c r="C110">
        <v>578</v>
      </c>
      <c r="D110" t="s">
        <v>525</v>
      </c>
      <c r="E110">
        <v>0</v>
      </c>
      <c r="F110" t="s">
        <v>526</v>
      </c>
      <c r="G110">
        <v>3517</v>
      </c>
      <c r="H110" t="s">
        <v>93</v>
      </c>
      <c r="I110">
        <v>0</v>
      </c>
      <c r="J110">
        <v>15</v>
      </c>
      <c r="K110">
        <v>2622.71</v>
      </c>
    </row>
    <row r="111" spans="1:11" x14ac:dyDescent="0.3">
      <c r="A111" t="s">
        <v>527</v>
      </c>
      <c r="B111" t="s">
        <v>528</v>
      </c>
      <c r="C111">
        <v>2629</v>
      </c>
      <c r="D111" t="s">
        <v>529</v>
      </c>
      <c r="E111">
        <v>0</v>
      </c>
      <c r="F111" t="s">
        <v>530</v>
      </c>
      <c r="G111">
        <v>2628</v>
      </c>
      <c r="H111" t="s">
        <v>234</v>
      </c>
      <c r="I111">
        <v>0</v>
      </c>
      <c r="J111">
        <v>4</v>
      </c>
      <c r="K111">
        <v>473.28</v>
      </c>
    </row>
    <row r="112" spans="1:11" x14ac:dyDescent="0.3">
      <c r="A112" t="s">
        <v>531</v>
      </c>
      <c r="B112" t="s">
        <v>532</v>
      </c>
      <c r="C112">
        <v>2107</v>
      </c>
      <c r="D112" t="s">
        <v>533</v>
      </c>
      <c r="E112">
        <v>0</v>
      </c>
      <c r="F112" t="s">
        <v>534</v>
      </c>
      <c r="G112">
        <v>2824</v>
      </c>
      <c r="H112" t="s">
        <v>535</v>
      </c>
      <c r="I112">
        <v>0</v>
      </c>
      <c r="J112">
        <v>40</v>
      </c>
      <c r="K112">
        <v>7424.18</v>
      </c>
    </row>
    <row r="113" spans="1:11" x14ac:dyDescent="0.3">
      <c r="A113" t="s">
        <v>536</v>
      </c>
      <c r="B113" t="s">
        <v>537</v>
      </c>
      <c r="C113">
        <v>1111</v>
      </c>
      <c r="D113" t="s">
        <v>538</v>
      </c>
      <c r="E113">
        <v>0</v>
      </c>
      <c r="F113" t="s">
        <v>539</v>
      </c>
      <c r="G113">
        <v>2729</v>
      </c>
      <c r="H113" t="s">
        <v>540</v>
      </c>
      <c r="I113">
        <v>0</v>
      </c>
      <c r="J113">
        <v>4</v>
      </c>
      <c r="K113">
        <v>693.77</v>
      </c>
    </row>
    <row r="114" spans="1:11" x14ac:dyDescent="0.3">
      <c r="A114" t="s">
        <v>541</v>
      </c>
      <c r="B114" t="s">
        <v>542</v>
      </c>
      <c r="C114">
        <v>1955</v>
      </c>
      <c r="D114" t="s">
        <v>543</v>
      </c>
      <c r="E114">
        <v>0</v>
      </c>
      <c r="F114" t="s">
        <v>544</v>
      </c>
      <c r="G114">
        <v>1854</v>
      </c>
      <c r="H114" t="s">
        <v>545</v>
      </c>
      <c r="I114">
        <v>0</v>
      </c>
      <c r="J114">
        <v>7</v>
      </c>
      <c r="K114">
        <v>850.66</v>
      </c>
    </row>
    <row r="115" spans="1:11" x14ac:dyDescent="0.3">
      <c r="A115" t="s">
        <v>546</v>
      </c>
      <c r="B115" t="s">
        <v>547</v>
      </c>
      <c r="C115">
        <v>1002</v>
      </c>
      <c r="D115" t="s">
        <v>548</v>
      </c>
      <c r="E115">
        <v>0</v>
      </c>
      <c r="F115" t="s">
        <v>549</v>
      </c>
      <c r="G115">
        <v>1001</v>
      </c>
      <c r="H115" t="s">
        <v>403</v>
      </c>
      <c r="I115">
        <v>0</v>
      </c>
      <c r="J115">
        <v>1</v>
      </c>
      <c r="K115">
        <v>364.3</v>
      </c>
    </row>
    <row r="116" spans="1:11" x14ac:dyDescent="0.3">
      <c r="A116" t="s">
        <v>550</v>
      </c>
      <c r="B116" t="s">
        <v>551</v>
      </c>
      <c r="C116">
        <v>1354</v>
      </c>
      <c r="D116" t="s">
        <v>552</v>
      </c>
      <c r="E116">
        <v>0</v>
      </c>
      <c r="F116" t="s">
        <v>553</v>
      </c>
      <c r="G116">
        <v>1328</v>
      </c>
      <c r="H116" t="s">
        <v>554</v>
      </c>
      <c r="I116">
        <v>0</v>
      </c>
      <c r="J116">
        <v>10</v>
      </c>
      <c r="K116">
        <v>1520.19</v>
      </c>
    </row>
    <row r="117" spans="1:11" x14ac:dyDescent="0.3">
      <c r="A117" t="s">
        <v>555</v>
      </c>
      <c r="B117" t="s">
        <v>556</v>
      </c>
      <c r="C117">
        <v>661</v>
      </c>
      <c r="D117" t="s">
        <v>557</v>
      </c>
      <c r="E117">
        <v>0</v>
      </c>
      <c r="F117" t="s">
        <v>558</v>
      </c>
      <c r="G117">
        <v>634</v>
      </c>
      <c r="H117" t="s">
        <v>81</v>
      </c>
      <c r="I117">
        <v>0</v>
      </c>
      <c r="J117">
        <v>15</v>
      </c>
      <c r="K117">
        <v>1605.36</v>
      </c>
    </row>
    <row r="118" spans="1:11" x14ac:dyDescent="0.3">
      <c r="A118" t="s">
        <v>559</v>
      </c>
      <c r="B118" t="s">
        <v>560</v>
      </c>
      <c r="C118">
        <v>2421</v>
      </c>
      <c r="D118" t="s">
        <v>561</v>
      </c>
      <c r="E118">
        <v>0</v>
      </c>
      <c r="F118" t="s">
        <v>562</v>
      </c>
      <c r="G118">
        <v>2302</v>
      </c>
      <c r="H118" t="s">
        <v>563</v>
      </c>
      <c r="I118">
        <v>0</v>
      </c>
      <c r="J118">
        <v>43</v>
      </c>
      <c r="K118">
        <v>4272.05</v>
      </c>
    </row>
    <row r="119" spans="1:11" x14ac:dyDescent="0.3">
      <c r="A119" t="s">
        <v>564</v>
      </c>
      <c r="B119" t="s">
        <v>565</v>
      </c>
      <c r="C119">
        <v>674</v>
      </c>
      <c r="D119" t="s">
        <v>566</v>
      </c>
      <c r="E119">
        <v>0</v>
      </c>
      <c r="F119" t="s">
        <v>567</v>
      </c>
      <c r="G119">
        <v>4121</v>
      </c>
      <c r="H119" t="s">
        <v>568</v>
      </c>
      <c r="I119">
        <v>0</v>
      </c>
      <c r="J119">
        <v>34</v>
      </c>
      <c r="K119">
        <v>5633.27</v>
      </c>
    </row>
    <row r="120" spans="1:11" x14ac:dyDescent="0.3">
      <c r="A120" t="s">
        <v>569</v>
      </c>
      <c r="B120" t="s">
        <v>570</v>
      </c>
      <c r="C120">
        <v>1655</v>
      </c>
      <c r="D120" t="s">
        <v>571</v>
      </c>
      <c r="E120">
        <v>0</v>
      </c>
      <c r="F120" t="s">
        <v>572</v>
      </c>
      <c r="G120">
        <v>1465</v>
      </c>
      <c r="H120" t="s">
        <v>573</v>
      </c>
      <c r="I120">
        <v>0</v>
      </c>
      <c r="J120">
        <v>23</v>
      </c>
      <c r="K120">
        <v>4100.6499999999996</v>
      </c>
    </row>
    <row r="121" spans="1:11" x14ac:dyDescent="0.3">
      <c r="A121" t="s">
        <v>574</v>
      </c>
      <c r="B121" t="s">
        <v>575</v>
      </c>
      <c r="C121">
        <v>259</v>
      </c>
      <c r="D121" t="s">
        <v>576</v>
      </c>
      <c r="E121">
        <v>0</v>
      </c>
      <c r="F121" t="s">
        <v>577</v>
      </c>
      <c r="G121">
        <v>222</v>
      </c>
      <c r="H121" t="s">
        <v>578</v>
      </c>
      <c r="I121">
        <v>0</v>
      </c>
      <c r="J121">
        <v>9</v>
      </c>
      <c r="K121">
        <v>1680.79</v>
      </c>
    </row>
    <row r="122" spans="1:11" x14ac:dyDescent="0.3">
      <c r="A122" t="s">
        <v>579</v>
      </c>
      <c r="B122" t="s">
        <v>580</v>
      </c>
      <c r="C122">
        <v>2177</v>
      </c>
      <c r="D122" t="s">
        <v>197</v>
      </c>
      <c r="E122">
        <v>0</v>
      </c>
      <c r="F122" t="s">
        <v>581</v>
      </c>
      <c r="G122">
        <v>2144</v>
      </c>
      <c r="H122" t="s">
        <v>582</v>
      </c>
      <c r="I122">
        <v>0</v>
      </c>
      <c r="J122">
        <v>12</v>
      </c>
      <c r="K122">
        <v>1361.98</v>
      </c>
    </row>
    <row r="123" spans="1:11" x14ac:dyDescent="0.3">
      <c r="A123" t="s">
        <v>583</v>
      </c>
      <c r="B123" t="s">
        <v>584</v>
      </c>
      <c r="C123">
        <v>1363</v>
      </c>
      <c r="D123" t="s">
        <v>585</v>
      </c>
      <c r="E123">
        <v>0</v>
      </c>
      <c r="F123" t="s">
        <v>586</v>
      </c>
      <c r="G123">
        <v>1308</v>
      </c>
      <c r="H123" t="s">
        <v>587</v>
      </c>
      <c r="I123">
        <v>0</v>
      </c>
      <c r="J123">
        <v>4</v>
      </c>
      <c r="K123">
        <v>681.14</v>
      </c>
    </row>
    <row r="124" spans="1:11" x14ac:dyDescent="0.3">
      <c r="A124" t="s">
        <v>588</v>
      </c>
      <c r="B124" t="s">
        <v>589</v>
      </c>
      <c r="C124">
        <v>3518</v>
      </c>
      <c r="D124" t="s">
        <v>590</v>
      </c>
      <c r="E124">
        <v>0</v>
      </c>
      <c r="F124" t="s">
        <v>591</v>
      </c>
      <c r="G124">
        <v>560</v>
      </c>
      <c r="H124" t="s">
        <v>592</v>
      </c>
      <c r="I124">
        <v>0</v>
      </c>
      <c r="J124">
        <v>7</v>
      </c>
      <c r="K124">
        <v>1207.7</v>
      </c>
    </row>
    <row r="125" spans="1:11" x14ac:dyDescent="0.3">
      <c r="A125" t="s">
        <v>593</v>
      </c>
      <c r="B125" t="s">
        <v>594</v>
      </c>
      <c r="C125">
        <v>152</v>
      </c>
      <c r="D125" t="s">
        <v>130</v>
      </c>
      <c r="E125">
        <v>0</v>
      </c>
      <c r="F125" t="s">
        <v>595</v>
      </c>
      <c r="G125">
        <v>152</v>
      </c>
      <c r="H125" t="s">
        <v>130</v>
      </c>
      <c r="I125">
        <v>0</v>
      </c>
      <c r="J125">
        <v>51</v>
      </c>
      <c r="K125">
        <v>7013.1</v>
      </c>
    </row>
    <row r="126" spans="1:11" x14ac:dyDescent="0.3">
      <c r="A126" t="s">
        <v>596</v>
      </c>
      <c r="B126" t="s">
        <v>597</v>
      </c>
      <c r="C126">
        <v>1192</v>
      </c>
      <c r="D126" t="s">
        <v>598</v>
      </c>
      <c r="E126">
        <v>0</v>
      </c>
      <c r="F126" t="s">
        <v>599</v>
      </c>
      <c r="G126">
        <v>1153</v>
      </c>
      <c r="H126" t="s">
        <v>600</v>
      </c>
      <c r="I126">
        <v>0</v>
      </c>
      <c r="J126">
        <v>6</v>
      </c>
      <c r="K126">
        <v>1231.07</v>
      </c>
    </row>
    <row r="127" spans="1:11" x14ac:dyDescent="0.3">
      <c r="A127" t="s">
        <v>601</v>
      </c>
      <c r="B127" t="s">
        <v>602</v>
      </c>
      <c r="C127">
        <v>236</v>
      </c>
      <c r="D127" t="s">
        <v>603</v>
      </c>
      <c r="E127">
        <v>0</v>
      </c>
      <c r="F127" t="s">
        <v>604</v>
      </c>
      <c r="G127">
        <v>236</v>
      </c>
      <c r="H127" t="s">
        <v>603</v>
      </c>
      <c r="I127">
        <v>0</v>
      </c>
      <c r="J127">
        <v>97</v>
      </c>
      <c r="K127">
        <v>2191.15</v>
      </c>
    </row>
    <row r="128" spans="1:11" x14ac:dyDescent="0.3">
      <c r="A128" t="s">
        <v>605</v>
      </c>
      <c r="B128" t="s">
        <v>606</v>
      </c>
      <c r="C128">
        <v>1175</v>
      </c>
      <c r="D128" t="s">
        <v>607</v>
      </c>
      <c r="E128">
        <v>0</v>
      </c>
      <c r="F128" t="s">
        <v>608</v>
      </c>
      <c r="G128">
        <v>2703</v>
      </c>
      <c r="H128" t="s">
        <v>609</v>
      </c>
      <c r="I128">
        <v>0</v>
      </c>
      <c r="J128">
        <v>11</v>
      </c>
      <c r="K128">
        <v>1558.38</v>
      </c>
    </row>
    <row r="129" spans="1:11" x14ac:dyDescent="0.3">
      <c r="A129" t="s">
        <v>610</v>
      </c>
      <c r="B129" t="s">
        <v>611</v>
      </c>
      <c r="C129">
        <v>561</v>
      </c>
      <c r="D129" t="s">
        <v>612</v>
      </c>
      <c r="E129">
        <v>0</v>
      </c>
      <c r="F129" t="s">
        <v>613</v>
      </c>
      <c r="G129">
        <v>561</v>
      </c>
      <c r="H129" t="s">
        <v>612</v>
      </c>
      <c r="I129">
        <v>0</v>
      </c>
      <c r="J129">
        <v>33</v>
      </c>
      <c r="K129">
        <v>0</v>
      </c>
    </row>
    <row r="130" spans="1:11" x14ac:dyDescent="0.3">
      <c r="A130" t="s">
        <v>614</v>
      </c>
      <c r="B130" t="s">
        <v>615</v>
      </c>
      <c r="C130">
        <v>1451</v>
      </c>
      <c r="D130" t="s">
        <v>616</v>
      </c>
      <c r="E130">
        <v>0</v>
      </c>
      <c r="F130" t="s">
        <v>617</v>
      </c>
      <c r="G130">
        <v>1440</v>
      </c>
      <c r="H130" t="s">
        <v>618</v>
      </c>
      <c r="I130">
        <v>0</v>
      </c>
      <c r="J130">
        <v>25</v>
      </c>
      <c r="K130">
        <v>1473.7</v>
      </c>
    </row>
    <row r="131" spans="1:11" x14ac:dyDescent="0.3">
      <c r="A131" t="s">
        <v>619</v>
      </c>
      <c r="B131" t="s">
        <v>620</v>
      </c>
      <c r="C131">
        <v>1617</v>
      </c>
      <c r="D131" t="s">
        <v>621</v>
      </c>
      <c r="E131">
        <v>0</v>
      </c>
      <c r="F131" t="s">
        <v>622</v>
      </c>
      <c r="G131">
        <v>1619</v>
      </c>
      <c r="H131" t="s">
        <v>623</v>
      </c>
      <c r="I131">
        <v>0</v>
      </c>
      <c r="J131">
        <v>13</v>
      </c>
      <c r="K131">
        <v>2059.6999999999998</v>
      </c>
    </row>
    <row r="132" spans="1:11" x14ac:dyDescent="0.3">
      <c r="A132" t="s">
        <v>624</v>
      </c>
      <c r="B132" t="s">
        <v>625</v>
      </c>
      <c r="C132">
        <v>1274</v>
      </c>
      <c r="D132" t="s">
        <v>626</v>
      </c>
      <c r="E132">
        <v>0</v>
      </c>
      <c r="F132" t="s">
        <v>627</v>
      </c>
      <c r="G132">
        <v>1222</v>
      </c>
      <c r="H132" t="s">
        <v>628</v>
      </c>
      <c r="I132">
        <v>0</v>
      </c>
      <c r="J132">
        <v>38</v>
      </c>
      <c r="K132">
        <v>5395.09</v>
      </c>
    </row>
    <row r="133" spans="1:11" x14ac:dyDescent="0.3">
      <c r="A133" t="s">
        <v>629</v>
      </c>
      <c r="B133" t="s">
        <v>630</v>
      </c>
      <c r="C133">
        <v>642</v>
      </c>
      <c r="D133" t="s">
        <v>348</v>
      </c>
      <c r="E133">
        <v>0</v>
      </c>
      <c r="F133" t="s">
        <v>631</v>
      </c>
      <c r="G133">
        <v>642</v>
      </c>
      <c r="H133" t="s">
        <v>348</v>
      </c>
      <c r="I133">
        <v>0</v>
      </c>
      <c r="J133">
        <v>22</v>
      </c>
      <c r="K133">
        <v>1550.77</v>
      </c>
    </row>
    <row r="134" spans="1:11" x14ac:dyDescent="0.3">
      <c r="A134" t="s">
        <v>632</v>
      </c>
      <c r="B134" t="s">
        <v>633</v>
      </c>
      <c r="C134">
        <v>933</v>
      </c>
      <c r="D134" t="s">
        <v>634</v>
      </c>
      <c r="E134">
        <v>0</v>
      </c>
      <c r="F134" t="s">
        <v>635</v>
      </c>
      <c r="G134">
        <v>194</v>
      </c>
      <c r="H134" t="s">
        <v>636</v>
      </c>
      <c r="I134">
        <v>0</v>
      </c>
      <c r="J134">
        <v>23</v>
      </c>
      <c r="K134">
        <v>0</v>
      </c>
    </row>
    <row r="135" spans="1:11" x14ac:dyDescent="0.3">
      <c r="A135" t="s">
        <v>637</v>
      </c>
      <c r="B135" t="s">
        <v>638</v>
      </c>
      <c r="C135">
        <v>506</v>
      </c>
      <c r="D135" t="s">
        <v>639</v>
      </c>
      <c r="E135">
        <v>0</v>
      </c>
      <c r="F135" t="s">
        <v>640</v>
      </c>
      <c r="G135">
        <v>3581</v>
      </c>
      <c r="H135" t="s">
        <v>641</v>
      </c>
      <c r="I135">
        <v>0</v>
      </c>
      <c r="J135">
        <v>10</v>
      </c>
      <c r="K135">
        <v>1001.9</v>
      </c>
    </row>
    <row r="136" spans="1:11" x14ac:dyDescent="0.3">
      <c r="A136" t="s">
        <v>642</v>
      </c>
      <c r="B136" t="s">
        <v>643</v>
      </c>
      <c r="C136">
        <v>606</v>
      </c>
      <c r="D136" t="s">
        <v>644</v>
      </c>
      <c r="E136">
        <v>0</v>
      </c>
      <c r="F136" t="s">
        <v>645</v>
      </c>
      <c r="G136">
        <v>668</v>
      </c>
      <c r="H136" t="s">
        <v>646</v>
      </c>
      <c r="I136">
        <v>0</v>
      </c>
      <c r="J136">
        <v>14</v>
      </c>
      <c r="K136">
        <v>2270.33</v>
      </c>
    </row>
    <row r="137" spans="1:11" x14ac:dyDescent="0.3">
      <c r="A137" t="s">
        <v>647</v>
      </c>
      <c r="B137" t="s">
        <v>648</v>
      </c>
      <c r="C137">
        <v>493</v>
      </c>
      <c r="D137" t="s">
        <v>649</v>
      </c>
      <c r="E137">
        <v>0</v>
      </c>
      <c r="F137" t="s">
        <v>650</v>
      </c>
      <c r="G137">
        <v>112</v>
      </c>
      <c r="H137" t="s">
        <v>651</v>
      </c>
      <c r="I137">
        <v>0</v>
      </c>
      <c r="J137">
        <v>5</v>
      </c>
      <c r="K137">
        <v>0</v>
      </c>
    </row>
    <row r="138" spans="1:11" x14ac:dyDescent="0.3">
      <c r="A138" t="s">
        <v>652</v>
      </c>
      <c r="B138" t="s">
        <v>653</v>
      </c>
      <c r="C138">
        <v>972</v>
      </c>
      <c r="D138" t="s">
        <v>654</v>
      </c>
      <c r="E138">
        <v>0</v>
      </c>
      <c r="F138" t="s">
        <v>655</v>
      </c>
      <c r="G138">
        <v>411</v>
      </c>
      <c r="H138" t="s">
        <v>656</v>
      </c>
      <c r="I138">
        <v>0</v>
      </c>
      <c r="J138">
        <v>3</v>
      </c>
      <c r="K138">
        <v>310.51</v>
      </c>
    </row>
    <row r="139" spans="1:11" x14ac:dyDescent="0.3">
      <c r="A139" t="s">
        <v>657</v>
      </c>
      <c r="B139" t="s">
        <v>658</v>
      </c>
      <c r="C139">
        <v>647</v>
      </c>
      <c r="D139" t="s">
        <v>659</v>
      </c>
      <c r="E139">
        <v>0</v>
      </c>
      <c r="F139" t="s">
        <v>660</v>
      </c>
      <c r="G139">
        <v>670</v>
      </c>
      <c r="H139" t="s">
        <v>133</v>
      </c>
      <c r="I139">
        <v>0</v>
      </c>
      <c r="J139">
        <v>12</v>
      </c>
      <c r="K139">
        <v>1751.76</v>
      </c>
    </row>
    <row r="140" spans="1:11" x14ac:dyDescent="0.3">
      <c r="A140" t="s">
        <v>661</v>
      </c>
      <c r="B140" t="s">
        <v>662</v>
      </c>
      <c r="C140">
        <v>735</v>
      </c>
      <c r="D140" t="s">
        <v>663</v>
      </c>
      <c r="E140">
        <v>0</v>
      </c>
      <c r="F140" t="s">
        <v>664</v>
      </c>
      <c r="G140">
        <v>744</v>
      </c>
      <c r="H140" t="s">
        <v>433</v>
      </c>
      <c r="I140">
        <v>0</v>
      </c>
      <c r="J140">
        <v>5</v>
      </c>
      <c r="K140">
        <v>1453.9</v>
      </c>
    </row>
    <row r="141" spans="1:11" x14ac:dyDescent="0.3">
      <c r="A141" t="s">
        <v>109</v>
      </c>
      <c r="B141" t="s">
        <v>665</v>
      </c>
      <c r="C141">
        <v>934</v>
      </c>
      <c r="D141" t="s">
        <v>666</v>
      </c>
      <c r="E141">
        <v>0</v>
      </c>
      <c r="F141" t="s">
        <v>667</v>
      </c>
      <c r="G141">
        <v>913</v>
      </c>
      <c r="H141" t="s">
        <v>472</v>
      </c>
      <c r="I141">
        <v>0</v>
      </c>
      <c r="J141">
        <v>8</v>
      </c>
      <c r="K141">
        <v>0</v>
      </c>
    </row>
    <row r="142" spans="1:11" x14ac:dyDescent="0.3">
      <c r="A142" t="s">
        <v>668</v>
      </c>
      <c r="B142" t="s">
        <v>669</v>
      </c>
      <c r="C142">
        <v>415</v>
      </c>
      <c r="D142" t="s">
        <v>670</v>
      </c>
      <c r="E142">
        <v>0</v>
      </c>
      <c r="F142" t="s">
        <v>671</v>
      </c>
      <c r="G142">
        <v>407</v>
      </c>
      <c r="H142" t="s">
        <v>672</v>
      </c>
      <c r="I142">
        <v>0</v>
      </c>
      <c r="J142">
        <v>10</v>
      </c>
      <c r="K142">
        <v>1394.46</v>
      </c>
    </row>
    <row r="143" spans="1:11" x14ac:dyDescent="0.3">
      <c r="A143" t="s">
        <v>673</v>
      </c>
      <c r="B143" t="s">
        <v>674</v>
      </c>
      <c r="C143">
        <v>186</v>
      </c>
      <c r="D143" t="s">
        <v>375</v>
      </c>
      <c r="E143">
        <v>0</v>
      </c>
      <c r="F143" t="s">
        <v>675</v>
      </c>
      <c r="G143">
        <v>961</v>
      </c>
      <c r="H143" t="s">
        <v>676</v>
      </c>
      <c r="I143">
        <v>0</v>
      </c>
      <c r="J143">
        <v>67</v>
      </c>
      <c r="K143">
        <v>7992.85</v>
      </c>
    </row>
    <row r="144" spans="1:11" x14ac:dyDescent="0.3">
      <c r="A144" t="s">
        <v>677</v>
      </c>
      <c r="B144" t="s">
        <v>678</v>
      </c>
      <c r="C144">
        <v>232</v>
      </c>
      <c r="D144" t="s">
        <v>313</v>
      </c>
      <c r="E144">
        <v>0</v>
      </c>
      <c r="F144" t="s">
        <v>679</v>
      </c>
      <c r="G144">
        <v>3207</v>
      </c>
      <c r="H144" t="s">
        <v>680</v>
      </c>
      <c r="I144">
        <v>0</v>
      </c>
      <c r="J144">
        <v>2</v>
      </c>
      <c r="K144">
        <v>141.91999999999999</v>
      </c>
    </row>
    <row r="145" spans="1:11" x14ac:dyDescent="0.3">
      <c r="A145" t="s">
        <v>681</v>
      </c>
      <c r="B145" t="s">
        <v>682</v>
      </c>
      <c r="C145">
        <v>237</v>
      </c>
      <c r="D145" t="s">
        <v>683</v>
      </c>
      <c r="E145">
        <v>0</v>
      </c>
      <c r="F145" t="s">
        <v>684</v>
      </c>
      <c r="G145">
        <v>251</v>
      </c>
      <c r="H145" t="s">
        <v>685</v>
      </c>
      <c r="I145">
        <v>0</v>
      </c>
      <c r="J145">
        <v>9</v>
      </c>
      <c r="K145">
        <v>1404.26</v>
      </c>
    </row>
    <row r="146" spans="1:11" x14ac:dyDescent="0.3">
      <c r="A146" t="s">
        <v>686</v>
      </c>
      <c r="B146" t="s">
        <v>687</v>
      </c>
      <c r="C146">
        <v>2715</v>
      </c>
      <c r="D146" t="s">
        <v>688</v>
      </c>
      <c r="E146">
        <v>0</v>
      </c>
      <c r="F146" t="s">
        <v>689</v>
      </c>
      <c r="G146">
        <v>2723</v>
      </c>
      <c r="H146" t="s">
        <v>690</v>
      </c>
      <c r="I146">
        <v>0</v>
      </c>
      <c r="J146">
        <v>7</v>
      </c>
      <c r="K146">
        <v>1331.69</v>
      </c>
    </row>
    <row r="147" spans="1:11" x14ac:dyDescent="0.3">
      <c r="A147" t="s">
        <v>691</v>
      </c>
      <c r="B147" t="s">
        <v>692</v>
      </c>
      <c r="C147">
        <v>1693</v>
      </c>
      <c r="D147" t="s">
        <v>693</v>
      </c>
      <c r="E147">
        <v>0</v>
      </c>
      <c r="F147" t="s">
        <v>694</v>
      </c>
      <c r="G147">
        <v>2910</v>
      </c>
      <c r="H147" t="s">
        <v>695</v>
      </c>
      <c r="I147">
        <v>0</v>
      </c>
      <c r="J147">
        <v>10</v>
      </c>
      <c r="K147">
        <v>0</v>
      </c>
    </row>
    <row r="148" spans="1:11" x14ac:dyDescent="0.3">
      <c r="A148" t="s">
        <v>696</v>
      </c>
      <c r="B148" t="s">
        <v>697</v>
      </c>
      <c r="C148">
        <v>2103</v>
      </c>
      <c r="D148" t="s">
        <v>698</v>
      </c>
      <c r="E148">
        <v>0</v>
      </c>
      <c r="F148" t="s">
        <v>699</v>
      </c>
      <c r="G148">
        <v>2177</v>
      </c>
      <c r="H148" t="s">
        <v>197</v>
      </c>
      <c r="I148">
        <v>0</v>
      </c>
      <c r="J148">
        <v>11</v>
      </c>
      <c r="K148">
        <v>895.08</v>
      </c>
    </row>
    <row r="149" spans="1:11" x14ac:dyDescent="0.3">
      <c r="A149" t="s">
        <v>700</v>
      </c>
      <c r="B149" t="s">
        <v>701</v>
      </c>
      <c r="C149">
        <v>509</v>
      </c>
      <c r="D149" t="s">
        <v>301</v>
      </c>
      <c r="E149">
        <v>0</v>
      </c>
      <c r="F149" t="s">
        <v>702</v>
      </c>
      <c r="G149">
        <v>3506</v>
      </c>
      <c r="H149" t="s">
        <v>703</v>
      </c>
      <c r="I149">
        <v>0</v>
      </c>
      <c r="J149">
        <v>4</v>
      </c>
      <c r="K149">
        <v>0</v>
      </c>
    </row>
    <row r="150" spans="1:11" x14ac:dyDescent="0.3">
      <c r="A150" t="s">
        <v>704</v>
      </c>
      <c r="B150" t="s">
        <v>705</v>
      </c>
      <c r="C150">
        <v>829</v>
      </c>
      <c r="D150" t="s">
        <v>706</v>
      </c>
      <c r="E150">
        <v>0</v>
      </c>
      <c r="F150" t="s">
        <v>707</v>
      </c>
      <c r="G150">
        <v>144</v>
      </c>
      <c r="H150" t="s">
        <v>708</v>
      </c>
      <c r="I150">
        <v>0</v>
      </c>
      <c r="J150">
        <v>16</v>
      </c>
      <c r="K150">
        <v>3559.97</v>
      </c>
    </row>
    <row r="151" spans="1:11" x14ac:dyDescent="0.3">
      <c r="A151" t="s">
        <v>709</v>
      </c>
      <c r="B151" t="s">
        <v>710</v>
      </c>
      <c r="C151">
        <v>2410</v>
      </c>
      <c r="D151" t="s">
        <v>711</v>
      </c>
      <c r="E151">
        <v>0</v>
      </c>
      <c r="F151" t="s">
        <v>712</v>
      </c>
      <c r="G151">
        <v>2219</v>
      </c>
      <c r="H151" t="s">
        <v>18</v>
      </c>
      <c r="I151">
        <v>0</v>
      </c>
      <c r="J151">
        <v>54</v>
      </c>
      <c r="K151">
        <v>0</v>
      </c>
    </row>
    <row r="152" spans="1:11" x14ac:dyDescent="0.3">
      <c r="A152" t="s">
        <v>713</v>
      </c>
      <c r="B152" t="s">
        <v>714</v>
      </c>
      <c r="C152">
        <v>2390</v>
      </c>
      <c r="D152" t="s">
        <v>715</v>
      </c>
      <c r="E152">
        <v>0</v>
      </c>
      <c r="F152" t="s">
        <v>716</v>
      </c>
      <c r="G152">
        <v>2320</v>
      </c>
      <c r="H152" t="s">
        <v>717</v>
      </c>
      <c r="I152">
        <v>0</v>
      </c>
      <c r="J152">
        <v>8</v>
      </c>
      <c r="K152">
        <v>1134.27</v>
      </c>
    </row>
    <row r="153" spans="1:11" x14ac:dyDescent="0.3">
      <c r="A153" t="s">
        <v>718</v>
      </c>
      <c r="B153" t="s">
        <v>719</v>
      </c>
      <c r="C153">
        <v>292</v>
      </c>
      <c r="D153" t="s">
        <v>720</v>
      </c>
      <c r="E153">
        <v>0</v>
      </c>
      <c r="F153" t="s">
        <v>721</v>
      </c>
      <c r="G153">
        <v>3219</v>
      </c>
      <c r="H153" t="s">
        <v>722</v>
      </c>
      <c r="I153">
        <v>0</v>
      </c>
      <c r="J153">
        <v>4</v>
      </c>
      <c r="K153">
        <v>438.75</v>
      </c>
    </row>
    <row r="154" spans="1:11" x14ac:dyDescent="0.3">
      <c r="A154" t="s">
        <v>723</v>
      </c>
      <c r="B154" t="s">
        <v>724</v>
      </c>
      <c r="C154">
        <v>3214</v>
      </c>
      <c r="D154" t="s">
        <v>725</v>
      </c>
      <c r="E154">
        <v>0</v>
      </c>
      <c r="F154" t="s">
        <v>726</v>
      </c>
      <c r="G154">
        <v>3219</v>
      </c>
      <c r="H154" t="s">
        <v>722</v>
      </c>
      <c r="I154">
        <v>0</v>
      </c>
      <c r="J154">
        <v>2</v>
      </c>
      <c r="K154">
        <v>632.66999999999996</v>
      </c>
    </row>
    <row r="155" spans="1:11" x14ac:dyDescent="0.3">
      <c r="A155" t="s">
        <v>727</v>
      </c>
      <c r="B155" t="s">
        <v>728</v>
      </c>
      <c r="C155">
        <v>844</v>
      </c>
      <c r="D155" t="s">
        <v>729</v>
      </c>
      <c r="E155">
        <v>0</v>
      </c>
      <c r="F155" t="s">
        <v>730</v>
      </c>
      <c r="G155">
        <v>844</v>
      </c>
      <c r="H155" t="s">
        <v>729</v>
      </c>
      <c r="I155">
        <v>0</v>
      </c>
      <c r="J155">
        <v>9</v>
      </c>
      <c r="K155">
        <v>452.68</v>
      </c>
    </row>
    <row r="156" spans="1:11" x14ac:dyDescent="0.3">
      <c r="A156" t="s">
        <v>731</v>
      </c>
      <c r="B156" t="s">
        <v>732</v>
      </c>
      <c r="C156">
        <v>411</v>
      </c>
      <c r="D156" t="s">
        <v>656</v>
      </c>
      <c r="E156">
        <v>0</v>
      </c>
      <c r="F156" t="s">
        <v>733</v>
      </c>
      <c r="G156">
        <v>3002</v>
      </c>
      <c r="H156" t="s">
        <v>734</v>
      </c>
      <c r="I156">
        <v>0</v>
      </c>
      <c r="J156">
        <v>17</v>
      </c>
      <c r="K156">
        <v>2566.4899999999998</v>
      </c>
    </row>
    <row r="157" spans="1:11" x14ac:dyDescent="0.3">
      <c r="A157" t="s">
        <v>735</v>
      </c>
      <c r="B157" t="s">
        <v>736</v>
      </c>
      <c r="C157">
        <v>144</v>
      </c>
      <c r="D157" t="s">
        <v>708</v>
      </c>
      <c r="E157">
        <v>0</v>
      </c>
      <c r="F157" t="s">
        <v>737</v>
      </c>
      <c r="G157">
        <v>144</v>
      </c>
      <c r="H157" t="s">
        <v>708</v>
      </c>
      <c r="I157">
        <v>0</v>
      </c>
      <c r="J157">
        <v>53</v>
      </c>
      <c r="K157">
        <v>3198.69</v>
      </c>
    </row>
    <row r="158" spans="1:11" x14ac:dyDescent="0.3">
      <c r="A158" t="s">
        <v>738</v>
      </c>
      <c r="B158" t="s">
        <v>739</v>
      </c>
      <c r="C158">
        <v>521</v>
      </c>
      <c r="D158" t="s">
        <v>740</v>
      </c>
      <c r="E158">
        <v>0</v>
      </c>
      <c r="F158" t="s">
        <v>741</v>
      </c>
      <c r="G158">
        <v>3511</v>
      </c>
      <c r="H158" t="s">
        <v>742</v>
      </c>
      <c r="I158">
        <v>0</v>
      </c>
      <c r="J158">
        <v>31</v>
      </c>
      <c r="K158">
        <v>4747.0200000000004</v>
      </c>
    </row>
    <row r="159" spans="1:11" x14ac:dyDescent="0.3">
      <c r="A159" t="s">
        <v>743</v>
      </c>
      <c r="B159" t="s">
        <v>744</v>
      </c>
      <c r="C159">
        <v>546</v>
      </c>
      <c r="D159" t="s">
        <v>745</v>
      </c>
      <c r="E159">
        <v>0</v>
      </c>
      <c r="F159" t="s">
        <v>746</v>
      </c>
      <c r="G159">
        <v>546</v>
      </c>
      <c r="H159" t="s">
        <v>745</v>
      </c>
      <c r="I159">
        <v>0</v>
      </c>
      <c r="J159">
        <v>50</v>
      </c>
      <c r="K159">
        <v>3887.38</v>
      </c>
    </row>
    <row r="160" spans="1:11" x14ac:dyDescent="0.3">
      <c r="A160" t="s">
        <v>747</v>
      </c>
      <c r="B160" t="s">
        <v>748</v>
      </c>
      <c r="C160">
        <v>621</v>
      </c>
      <c r="D160" t="s">
        <v>749</v>
      </c>
      <c r="E160">
        <v>0</v>
      </c>
      <c r="F160" t="s">
        <v>750</v>
      </c>
      <c r="G160">
        <v>518</v>
      </c>
      <c r="H160" t="s">
        <v>751</v>
      </c>
      <c r="I160">
        <v>0</v>
      </c>
      <c r="J160">
        <v>15</v>
      </c>
      <c r="K160">
        <v>1873.71</v>
      </c>
    </row>
    <row r="161" spans="1:11" x14ac:dyDescent="0.3">
      <c r="A161" t="s">
        <v>752</v>
      </c>
      <c r="B161" t="s">
        <v>753</v>
      </c>
      <c r="C161">
        <v>1210</v>
      </c>
      <c r="D161" t="s">
        <v>754</v>
      </c>
      <c r="E161">
        <v>0</v>
      </c>
      <c r="F161" t="s">
        <v>755</v>
      </c>
      <c r="G161">
        <v>1222</v>
      </c>
      <c r="H161" t="s">
        <v>628</v>
      </c>
      <c r="I161">
        <v>0</v>
      </c>
      <c r="J161">
        <v>22</v>
      </c>
      <c r="K161">
        <v>1004.72</v>
      </c>
    </row>
    <row r="162" spans="1:11" x14ac:dyDescent="0.3">
      <c r="A162" t="s">
        <v>756</v>
      </c>
      <c r="B162" t="s">
        <v>757</v>
      </c>
      <c r="C162">
        <v>245</v>
      </c>
      <c r="D162" t="s">
        <v>758</v>
      </c>
      <c r="E162">
        <v>0</v>
      </c>
      <c r="F162" t="s">
        <v>759</v>
      </c>
      <c r="G162">
        <v>284</v>
      </c>
      <c r="H162" t="s">
        <v>760</v>
      </c>
      <c r="I162">
        <v>0</v>
      </c>
      <c r="J162">
        <v>8</v>
      </c>
      <c r="K162">
        <v>1497.83</v>
      </c>
    </row>
    <row r="163" spans="1:11" x14ac:dyDescent="0.3">
      <c r="A163" t="s">
        <v>761</v>
      </c>
      <c r="B163" t="s">
        <v>762</v>
      </c>
      <c r="C163">
        <v>736</v>
      </c>
      <c r="D163" t="s">
        <v>763</v>
      </c>
      <c r="E163">
        <v>0</v>
      </c>
      <c r="F163" t="s">
        <v>764</v>
      </c>
      <c r="G163">
        <v>706</v>
      </c>
      <c r="H163" t="s">
        <v>50</v>
      </c>
      <c r="I163">
        <v>0</v>
      </c>
      <c r="J163">
        <v>15</v>
      </c>
      <c r="K163">
        <v>1963.83</v>
      </c>
    </row>
    <row r="164" spans="1:11" x14ac:dyDescent="0.3">
      <c r="A164" t="s">
        <v>765</v>
      </c>
      <c r="B164" t="s">
        <v>766</v>
      </c>
      <c r="C164">
        <v>302</v>
      </c>
      <c r="D164" t="s">
        <v>767</v>
      </c>
      <c r="E164">
        <v>0</v>
      </c>
      <c r="F164" t="s">
        <v>768</v>
      </c>
      <c r="G164">
        <v>450</v>
      </c>
      <c r="H164" t="s">
        <v>769</v>
      </c>
      <c r="I164">
        <v>0</v>
      </c>
      <c r="J164">
        <v>4</v>
      </c>
      <c r="K164">
        <v>843.41</v>
      </c>
    </row>
    <row r="165" spans="1:11" x14ac:dyDescent="0.3">
      <c r="A165" t="s">
        <v>770</v>
      </c>
      <c r="B165" t="s">
        <v>771</v>
      </c>
      <c r="C165">
        <v>3600</v>
      </c>
      <c r="D165" t="s">
        <v>772</v>
      </c>
      <c r="E165">
        <v>0</v>
      </c>
      <c r="F165" t="s">
        <v>773</v>
      </c>
      <c r="G165">
        <v>648</v>
      </c>
      <c r="H165" t="s">
        <v>23</v>
      </c>
      <c r="I165">
        <v>0</v>
      </c>
      <c r="J165">
        <v>8</v>
      </c>
      <c r="K165">
        <v>1327.26</v>
      </c>
    </row>
    <row r="166" spans="1:11" x14ac:dyDescent="0.3">
      <c r="A166" t="s">
        <v>774</v>
      </c>
      <c r="B166" t="s">
        <v>775</v>
      </c>
      <c r="C166">
        <v>1145</v>
      </c>
      <c r="D166" t="s">
        <v>776</v>
      </c>
      <c r="E166">
        <v>0</v>
      </c>
      <c r="F166" t="s">
        <v>777</v>
      </c>
      <c r="G166">
        <v>279</v>
      </c>
      <c r="H166" t="s">
        <v>408</v>
      </c>
      <c r="I166">
        <v>0</v>
      </c>
      <c r="J166">
        <v>50</v>
      </c>
      <c r="K166">
        <v>7281.86</v>
      </c>
    </row>
    <row r="167" spans="1:11" x14ac:dyDescent="0.3">
      <c r="A167" t="s">
        <v>778</v>
      </c>
      <c r="B167" t="s">
        <v>779</v>
      </c>
      <c r="C167">
        <v>226</v>
      </c>
      <c r="D167" t="s">
        <v>780</v>
      </c>
      <c r="E167">
        <v>0</v>
      </c>
      <c r="F167" t="s">
        <v>781</v>
      </c>
      <c r="G167">
        <v>220</v>
      </c>
      <c r="H167" t="s">
        <v>782</v>
      </c>
      <c r="I167">
        <v>0</v>
      </c>
      <c r="J167">
        <v>19</v>
      </c>
      <c r="K167">
        <v>2176.6</v>
      </c>
    </row>
    <row r="168" spans="1:11" x14ac:dyDescent="0.3">
      <c r="A168" t="s">
        <v>783</v>
      </c>
      <c r="B168" t="s">
        <v>784</v>
      </c>
      <c r="C168">
        <v>635</v>
      </c>
      <c r="D168" t="s">
        <v>785</v>
      </c>
      <c r="E168">
        <v>0</v>
      </c>
      <c r="F168" t="s">
        <v>786</v>
      </c>
      <c r="G168">
        <v>663</v>
      </c>
      <c r="H168" t="s">
        <v>787</v>
      </c>
      <c r="I168">
        <v>0</v>
      </c>
      <c r="J168">
        <v>15</v>
      </c>
      <c r="K168">
        <v>1274.5899999999999</v>
      </c>
    </row>
    <row r="169" spans="1:11" x14ac:dyDescent="0.3">
      <c r="A169" t="s">
        <v>788</v>
      </c>
      <c r="B169" t="s">
        <v>789</v>
      </c>
      <c r="C169">
        <v>247</v>
      </c>
      <c r="D169" t="s">
        <v>111</v>
      </c>
      <c r="E169">
        <v>0</v>
      </c>
      <c r="F169" t="s">
        <v>790</v>
      </c>
      <c r="G169">
        <v>280</v>
      </c>
      <c r="H169" t="s">
        <v>791</v>
      </c>
      <c r="I169">
        <v>0</v>
      </c>
      <c r="J169">
        <v>5</v>
      </c>
      <c r="K169">
        <v>877.16</v>
      </c>
    </row>
    <row r="170" spans="1:11" x14ac:dyDescent="0.3">
      <c r="A170" t="s">
        <v>792</v>
      </c>
      <c r="B170" t="s">
        <v>793</v>
      </c>
      <c r="C170">
        <v>1543</v>
      </c>
      <c r="D170" t="s">
        <v>794</v>
      </c>
      <c r="E170">
        <v>0</v>
      </c>
      <c r="F170" t="s">
        <v>795</v>
      </c>
      <c r="G170">
        <v>1543</v>
      </c>
      <c r="H170" t="s">
        <v>794</v>
      </c>
      <c r="I170">
        <v>0</v>
      </c>
      <c r="J170">
        <v>12</v>
      </c>
      <c r="K170">
        <v>1665.46</v>
      </c>
    </row>
    <row r="171" spans="1:11" x14ac:dyDescent="0.3">
      <c r="A171" t="s">
        <v>796</v>
      </c>
      <c r="B171" t="s">
        <v>797</v>
      </c>
      <c r="C171">
        <v>2622</v>
      </c>
      <c r="D171" t="s">
        <v>184</v>
      </c>
      <c r="E171">
        <v>99</v>
      </c>
      <c r="F171" t="s">
        <v>798</v>
      </c>
      <c r="G171">
        <v>2622</v>
      </c>
      <c r="H171" t="s">
        <v>184</v>
      </c>
      <c r="I171">
        <v>99</v>
      </c>
      <c r="J171">
        <v>42</v>
      </c>
      <c r="K171">
        <v>4500</v>
      </c>
    </row>
    <row r="172" spans="1:11" x14ac:dyDescent="0.3">
      <c r="A172" t="s">
        <v>799</v>
      </c>
      <c r="B172" t="s">
        <v>800</v>
      </c>
      <c r="C172">
        <v>1381</v>
      </c>
      <c r="D172" t="s">
        <v>801</v>
      </c>
      <c r="E172">
        <v>0</v>
      </c>
      <c r="F172" t="s">
        <v>802</v>
      </c>
      <c r="G172">
        <v>1737</v>
      </c>
      <c r="H172" t="s">
        <v>803</v>
      </c>
      <c r="I172">
        <v>0</v>
      </c>
      <c r="J172">
        <v>35</v>
      </c>
      <c r="K172">
        <v>4213.62</v>
      </c>
    </row>
    <row r="173" spans="1:11" x14ac:dyDescent="0.3">
      <c r="A173" t="s">
        <v>804</v>
      </c>
      <c r="B173" t="s">
        <v>805</v>
      </c>
      <c r="C173">
        <v>1008</v>
      </c>
      <c r="D173" t="s">
        <v>806</v>
      </c>
      <c r="E173">
        <v>0</v>
      </c>
      <c r="F173" t="s">
        <v>807</v>
      </c>
      <c r="G173">
        <v>1077</v>
      </c>
      <c r="H173" t="s">
        <v>277</v>
      </c>
      <c r="I173">
        <v>0</v>
      </c>
      <c r="J173">
        <v>11</v>
      </c>
      <c r="K173">
        <v>822.07</v>
      </c>
    </row>
    <row r="174" spans="1:11" x14ac:dyDescent="0.3">
      <c r="A174" t="s">
        <v>808</v>
      </c>
      <c r="B174" t="s">
        <v>809</v>
      </c>
      <c r="C174">
        <v>188</v>
      </c>
      <c r="D174" t="s">
        <v>810</v>
      </c>
      <c r="E174">
        <v>0</v>
      </c>
      <c r="F174" t="s">
        <v>811</v>
      </c>
      <c r="G174">
        <v>3103</v>
      </c>
      <c r="H174" t="s">
        <v>812</v>
      </c>
      <c r="I174">
        <v>0</v>
      </c>
      <c r="J174">
        <v>30</v>
      </c>
      <c r="K174">
        <v>1501.14</v>
      </c>
    </row>
    <row r="175" spans="1:11" x14ac:dyDescent="0.3">
      <c r="A175" t="s">
        <v>813</v>
      </c>
      <c r="B175" t="s">
        <v>814</v>
      </c>
      <c r="C175">
        <v>1338</v>
      </c>
      <c r="D175" t="s">
        <v>815</v>
      </c>
      <c r="E175">
        <v>11</v>
      </c>
      <c r="F175" t="s">
        <v>816</v>
      </c>
      <c r="G175">
        <v>1338</v>
      </c>
      <c r="H175" t="s">
        <v>815</v>
      </c>
      <c r="I175">
        <v>14</v>
      </c>
      <c r="J175">
        <v>32</v>
      </c>
      <c r="K175">
        <v>1390</v>
      </c>
    </row>
    <row r="176" spans="1:11" x14ac:dyDescent="0.3">
      <c r="A176" t="s">
        <v>817</v>
      </c>
      <c r="B176" t="s">
        <v>818</v>
      </c>
      <c r="C176">
        <v>3581</v>
      </c>
      <c r="D176" t="s">
        <v>641</v>
      </c>
      <c r="E176">
        <v>0</v>
      </c>
      <c r="F176" t="s">
        <v>819</v>
      </c>
      <c r="G176">
        <v>3600</v>
      </c>
      <c r="H176" t="s">
        <v>772</v>
      </c>
      <c r="I176">
        <v>0</v>
      </c>
      <c r="J176">
        <v>51</v>
      </c>
      <c r="K176">
        <v>7265.64</v>
      </c>
    </row>
    <row r="177" spans="1:11" x14ac:dyDescent="0.3">
      <c r="A177" t="s">
        <v>820</v>
      </c>
      <c r="B177" t="s">
        <v>821</v>
      </c>
      <c r="C177">
        <v>344</v>
      </c>
      <c r="D177" t="s">
        <v>822</v>
      </c>
      <c r="E177">
        <v>0</v>
      </c>
      <c r="F177" t="s">
        <v>823</v>
      </c>
      <c r="G177">
        <v>3417</v>
      </c>
      <c r="H177" t="s">
        <v>824</v>
      </c>
      <c r="I177">
        <v>0</v>
      </c>
      <c r="J177">
        <v>9</v>
      </c>
      <c r="K177">
        <v>1477.42</v>
      </c>
    </row>
    <row r="178" spans="1:11" x14ac:dyDescent="0.3">
      <c r="A178" t="s">
        <v>825</v>
      </c>
      <c r="B178" t="s">
        <v>826</v>
      </c>
      <c r="C178">
        <v>2069</v>
      </c>
      <c r="D178" t="s">
        <v>827</v>
      </c>
      <c r="E178">
        <v>0</v>
      </c>
      <c r="F178" t="s">
        <v>828</v>
      </c>
      <c r="G178">
        <v>864</v>
      </c>
      <c r="H178" t="s">
        <v>829</v>
      </c>
      <c r="I178">
        <v>0</v>
      </c>
      <c r="J178">
        <v>104</v>
      </c>
      <c r="K178">
        <v>11156.94</v>
      </c>
    </row>
    <row r="179" spans="1:11" x14ac:dyDescent="0.3">
      <c r="A179" t="s">
        <v>830</v>
      </c>
      <c r="B179" t="s">
        <v>831</v>
      </c>
      <c r="C179">
        <v>184</v>
      </c>
      <c r="D179" t="s">
        <v>258</v>
      </c>
      <c r="E179">
        <v>0</v>
      </c>
      <c r="F179" t="s">
        <v>832</v>
      </c>
      <c r="G179">
        <v>107</v>
      </c>
      <c r="H179" t="s">
        <v>494</v>
      </c>
      <c r="I179">
        <v>0</v>
      </c>
      <c r="J179">
        <v>8</v>
      </c>
      <c r="K179">
        <v>1100.17</v>
      </c>
    </row>
    <row r="180" spans="1:11" x14ac:dyDescent="0.3">
      <c r="A180" t="s">
        <v>833</v>
      </c>
      <c r="B180" t="s">
        <v>834</v>
      </c>
      <c r="C180">
        <v>1452</v>
      </c>
      <c r="D180" t="s">
        <v>521</v>
      </c>
      <c r="E180">
        <v>0</v>
      </c>
      <c r="F180" t="s">
        <v>835</v>
      </c>
      <c r="G180">
        <v>1452</v>
      </c>
      <c r="H180" t="s">
        <v>521</v>
      </c>
      <c r="I180">
        <v>0</v>
      </c>
      <c r="J180">
        <v>67</v>
      </c>
      <c r="K180">
        <v>8340.82</v>
      </c>
    </row>
    <row r="181" spans="1:11" x14ac:dyDescent="0.3">
      <c r="A181" t="s">
        <v>836</v>
      </c>
      <c r="B181" t="s">
        <v>837</v>
      </c>
      <c r="C181">
        <v>1979</v>
      </c>
      <c r="D181" t="s">
        <v>838</v>
      </c>
      <c r="E181">
        <v>0</v>
      </c>
      <c r="F181" t="s">
        <v>839</v>
      </c>
      <c r="G181">
        <v>1908</v>
      </c>
      <c r="H181" t="s">
        <v>840</v>
      </c>
      <c r="I181">
        <v>0</v>
      </c>
      <c r="J181">
        <v>2</v>
      </c>
      <c r="K181">
        <v>430.96</v>
      </c>
    </row>
    <row r="182" spans="1:11" x14ac:dyDescent="0.3">
      <c r="A182" t="s">
        <v>841</v>
      </c>
      <c r="B182" t="s">
        <v>842</v>
      </c>
      <c r="C182">
        <v>2068</v>
      </c>
      <c r="D182" t="s">
        <v>843</v>
      </c>
      <c r="E182">
        <v>0</v>
      </c>
      <c r="F182" t="s">
        <v>844</v>
      </c>
      <c r="G182">
        <v>2213</v>
      </c>
      <c r="H182" t="s">
        <v>845</v>
      </c>
      <c r="I182">
        <v>0</v>
      </c>
      <c r="J182">
        <v>27</v>
      </c>
      <c r="K182">
        <v>5141.38</v>
      </c>
    </row>
    <row r="183" spans="1:11" x14ac:dyDescent="0.3">
      <c r="A183" t="s">
        <v>846</v>
      </c>
      <c r="B183" t="s">
        <v>847</v>
      </c>
      <c r="C183">
        <v>157</v>
      </c>
      <c r="D183" t="s">
        <v>848</v>
      </c>
      <c r="E183">
        <v>0</v>
      </c>
      <c r="F183" t="s">
        <v>849</v>
      </c>
      <c r="G183">
        <v>156</v>
      </c>
      <c r="H183" t="s">
        <v>850</v>
      </c>
      <c r="I183">
        <v>0</v>
      </c>
      <c r="J183">
        <v>3</v>
      </c>
      <c r="K183">
        <v>364.29</v>
      </c>
    </row>
    <row r="184" spans="1:11" x14ac:dyDescent="0.3">
      <c r="A184" t="s">
        <v>851</v>
      </c>
      <c r="B184" t="s">
        <v>852</v>
      </c>
      <c r="C184">
        <v>3780</v>
      </c>
      <c r="D184" t="s">
        <v>853</v>
      </c>
      <c r="E184">
        <v>0</v>
      </c>
      <c r="F184" t="s">
        <v>854</v>
      </c>
      <c r="G184">
        <v>2713</v>
      </c>
      <c r="H184" t="s">
        <v>855</v>
      </c>
      <c r="I184">
        <v>0</v>
      </c>
      <c r="J184">
        <v>8</v>
      </c>
      <c r="K184">
        <v>1378.12</v>
      </c>
    </row>
    <row r="185" spans="1:11" x14ac:dyDescent="0.3">
      <c r="A185" t="s">
        <v>856</v>
      </c>
      <c r="B185" t="s">
        <v>857</v>
      </c>
      <c r="C185">
        <v>2015</v>
      </c>
      <c r="D185" t="s">
        <v>858</v>
      </c>
      <c r="E185">
        <v>0</v>
      </c>
      <c r="F185" t="s">
        <v>859</v>
      </c>
      <c r="G185">
        <v>2113</v>
      </c>
      <c r="H185" t="s">
        <v>860</v>
      </c>
      <c r="I185">
        <v>0</v>
      </c>
      <c r="J185">
        <v>15</v>
      </c>
      <c r="K185">
        <v>3100.9</v>
      </c>
    </row>
    <row r="186" spans="1:11" x14ac:dyDescent="0.3">
      <c r="A186" t="s">
        <v>861</v>
      </c>
      <c r="B186" t="s">
        <v>862</v>
      </c>
      <c r="C186">
        <v>2054</v>
      </c>
      <c r="D186" t="s">
        <v>863</v>
      </c>
      <c r="E186">
        <v>0</v>
      </c>
      <c r="F186" t="s">
        <v>864</v>
      </c>
      <c r="G186">
        <v>2231</v>
      </c>
      <c r="H186" t="s">
        <v>865</v>
      </c>
      <c r="I186">
        <v>0</v>
      </c>
      <c r="J186">
        <v>53</v>
      </c>
      <c r="K186">
        <v>9111.01</v>
      </c>
    </row>
    <row r="187" spans="1:11" x14ac:dyDescent="0.3">
      <c r="A187" t="s">
        <v>866</v>
      </c>
      <c r="B187" t="s">
        <v>867</v>
      </c>
      <c r="C187">
        <v>631</v>
      </c>
      <c r="D187" t="s">
        <v>868</v>
      </c>
      <c r="E187">
        <v>0</v>
      </c>
      <c r="F187" t="s">
        <v>869</v>
      </c>
      <c r="G187">
        <v>604</v>
      </c>
      <c r="H187" t="s">
        <v>870</v>
      </c>
      <c r="I187">
        <v>0</v>
      </c>
      <c r="J187">
        <v>5</v>
      </c>
      <c r="K187">
        <v>472.92</v>
      </c>
    </row>
    <row r="188" spans="1:11" x14ac:dyDescent="0.3">
      <c r="A188" t="s">
        <v>871</v>
      </c>
      <c r="B188" t="s">
        <v>872</v>
      </c>
      <c r="C188">
        <v>1003</v>
      </c>
      <c r="D188" t="s">
        <v>873</v>
      </c>
      <c r="E188">
        <v>2</v>
      </c>
      <c r="F188" t="s">
        <v>874</v>
      </c>
      <c r="G188">
        <v>1002</v>
      </c>
      <c r="H188" t="s">
        <v>548</v>
      </c>
      <c r="I188">
        <v>7</v>
      </c>
      <c r="J188">
        <v>21</v>
      </c>
      <c r="K188">
        <v>3300</v>
      </c>
    </row>
    <row r="189" spans="1:11" x14ac:dyDescent="0.3">
      <c r="A189" t="s">
        <v>875</v>
      </c>
      <c r="B189" t="s">
        <v>876</v>
      </c>
      <c r="C189">
        <v>1320</v>
      </c>
      <c r="D189" t="s">
        <v>877</v>
      </c>
      <c r="E189">
        <v>0</v>
      </c>
      <c r="F189" t="s">
        <v>878</v>
      </c>
      <c r="G189">
        <v>660</v>
      </c>
      <c r="H189" t="s">
        <v>346</v>
      </c>
      <c r="I189">
        <v>0</v>
      </c>
      <c r="J189">
        <v>16</v>
      </c>
      <c r="K189">
        <v>3120.28</v>
      </c>
    </row>
    <row r="190" spans="1:11" x14ac:dyDescent="0.3">
      <c r="A190" t="s">
        <v>879</v>
      </c>
      <c r="B190" t="s">
        <v>880</v>
      </c>
      <c r="C190">
        <v>2090</v>
      </c>
      <c r="D190" t="s">
        <v>881</v>
      </c>
      <c r="E190">
        <v>0</v>
      </c>
      <c r="F190" t="s">
        <v>882</v>
      </c>
      <c r="G190">
        <v>2175</v>
      </c>
      <c r="H190" t="s">
        <v>78</v>
      </c>
      <c r="I190">
        <v>0</v>
      </c>
      <c r="J190">
        <v>62</v>
      </c>
      <c r="K190">
        <v>8857.6</v>
      </c>
    </row>
    <row r="191" spans="1:11" x14ac:dyDescent="0.3">
      <c r="A191" t="s">
        <v>883</v>
      </c>
      <c r="B191" t="s">
        <v>884</v>
      </c>
      <c r="C191">
        <v>1984</v>
      </c>
      <c r="D191" t="s">
        <v>885</v>
      </c>
      <c r="E191">
        <v>0</v>
      </c>
      <c r="F191" t="s">
        <v>886</v>
      </c>
      <c r="G191">
        <v>1986</v>
      </c>
      <c r="H191" t="s">
        <v>887</v>
      </c>
      <c r="I191">
        <v>0</v>
      </c>
      <c r="J191">
        <v>8</v>
      </c>
      <c r="K191">
        <v>1456.42</v>
      </c>
    </row>
    <row r="192" spans="1:11" x14ac:dyDescent="0.3">
      <c r="A192" t="s">
        <v>888</v>
      </c>
      <c r="B192" t="s">
        <v>889</v>
      </c>
      <c r="C192">
        <v>634</v>
      </c>
      <c r="D192" t="s">
        <v>81</v>
      </c>
      <c r="E192">
        <v>0</v>
      </c>
      <c r="F192" t="s">
        <v>890</v>
      </c>
      <c r="G192">
        <v>639</v>
      </c>
      <c r="H192" t="s">
        <v>891</v>
      </c>
      <c r="I192">
        <v>0</v>
      </c>
      <c r="J192">
        <v>11</v>
      </c>
      <c r="K192">
        <v>1698.9</v>
      </c>
    </row>
    <row r="193" spans="1:11" x14ac:dyDescent="0.3">
      <c r="A193" t="s">
        <v>892</v>
      </c>
      <c r="B193" t="s">
        <v>893</v>
      </c>
      <c r="C193">
        <v>1192</v>
      </c>
      <c r="D193" t="s">
        <v>598</v>
      </c>
      <c r="E193">
        <v>0</v>
      </c>
      <c r="F193" t="s">
        <v>894</v>
      </c>
      <c r="G193">
        <v>1198</v>
      </c>
      <c r="H193" t="s">
        <v>895</v>
      </c>
      <c r="I193">
        <v>0</v>
      </c>
      <c r="J193">
        <v>4</v>
      </c>
      <c r="K193">
        <v>0</v>
      </c>
    </row>
    <row r="194" spans="1:11" x14ac:dyDescent="0.3">
      <c r="A194" t="s">
        <v>896</v>
      </c>
      <c r="B194" t="s">
        <v>897</v>
      </c>
      <c r="C194">
        <v>1767</v>
      </c>
      <c r="D194" t="s">
        <v>513</v>
      </c>
      <c r="E194">
        <v>0</v>
      </c>
      <c r="F194" t="s">
        <v>898</v>
      </c>
      <c r="G194">
        <v>1674</v>
      </c>
      <c r="H194" t="s">
        <v>899</v>
      </c>
      <c r="I194">
        <v>0</v>
      </c>
      <c r="J194">
        <v>13</v>
      </c>
      <c r="K194">
        <v>2741.11</v>
      </c>
    </row>
    <row r="195" spans="1:11" x14ac:dyDescent="0.3">
      <c r="A195" t="s">
        <v>900</v>
      </c>
      <c r="B195" t="s">
        <v>901</v>
      </c>
      <c r="C195">
        <v>104</v>
      </c>
      <c r="D195" t="s">
        <v>902</v>
      </c>
      <c r="E195">
        <v>0</v>
      </c>
      <c r="F195" t="s">
        <v>903</v>
      </c>
      <c r="G195">
        <v>108</v>
      </c>
      <c r="H195" t="s">
        <v>904</v>
      </c>
      <c r="I195">
        <v>0</v>
      </c>
      <c r="J195">
        <v>29</v>
      </c>
      <c r="K195">
        <v>1900.76</v>
      </c>
    </row>
    <row r="196" spans="1:11" x14ac:dyDescent="0.3">
      <c r="A196" t="s">
        <v>905</v>
      </c>
      <c r="B196" t="s">
        <v>906</v>
      </c>
      <c r="C196">
        <v>834</v>
      </c>
      <c r="D196" t="s">
        <v>907</v>
      </c>
      <c r="E196">
        <v>0</v>
      </c>
      <c r="F196" t="s">
        <v>908</v>
      </c>
      <c r="G196">
        <v>805</v>
      </c>
      <c r="H196" t="s">
        <v>909</v>
      </c>
      <c r="I196">
        <v>0</v>
      </c>
      <c r="J196">
        <v>7</v>
      </c>
      <c r="K196">
        <v>740</v>
      </c>
    </row>
    <row r="197" spans="1:11" x14ac:dyDescent="0.3">
      <c r="A197" t="s">
        <v>910</v>
      </c>
      <c r="B197" t="s">
        <v>911</v>
      </c>
      <c r="C197">
        <v>794</v>
      </c>
      <c r="D197" t="s">
        <v>187</v>
      </c>
      <c r="E197">
        <v>0</v>
      </c>
      <c r="F197" t="s">
        <v>912</v>
      </c>
      <c r="G197">
        <v>734</v>
      </c>
      <c r="H197" t="s">
        <v>426</v>
      </c>
      <c r="I197">
        <v>0</v>
      </c>
      <c r="J197">
        <v>5</v>
      </c>
      <c r="K197">
        <v>681.74</v>
      </c>
    </row>
    <row r="198" spans="1:11" x14ac:dyDescent="0.3">
      <c r="A198" t="s">
        <v>913</v>
      </c>
      <c r="B198" t="s">
        <v>914</v>
      </c>
      <c r="C198">
        <v>639</v>
      </c>
      <c r="D198" t="s">
        <v>891</v>
      </c>
      <c r="E198">
        <v>0</v>
      </c>
      <c r="F198" t="s">
        <v>915</v>
      </c>
      <c r="G198">
        <v>602</v>
      </c>
      <c r="H198" t="s">
        <v>211</v>
      </c>
      <c r="I198">
        <v>0</v>
      </c>
      <c r="J198">
        <v>23</v>
      </c>
      <c r="K198">
        <v>4150.8900000000003</v>
      </c>
    </row>
    <row r="199" spans="1:11" x14ac:dyDescent="0.3">
      <c r="A199" t="s">
        <v>916</v>
      </c>
      <c r="B199" t="s">
        <v>917</v>
      </c>
      <c r="C199">
        <v>1320</v>
      </c>
      <c r="D199" t="s">
        <v>877</v>
      </c>
      <c r="E199">
        <v>0</v>
      </c>
      <c r="F199" t="s">
        <v>918</v>
      </c>
      <c r="G199">
        <v>362</v>
      </c>
      <c r="H199" t="s">
        <v>919</v>
      </c>
      <c r="I199">
        <v>0</v>
      </c>
      <c r="J199">
        <v>61</v>
      </c>
      <c r="K199">
        <v>4353.92</v>
      </c>
    </row>
    <row r="200" spans="1:11" x14ac:dyDescent="0.3">
      <c r="A200" t="s">
        <v>920</v>
      </c>
      <c r="B200" t="s">
        <v>921</v>
      </c>
      <c r="C200">
        <v>2108</v>
      </c>
      <c r="D200" t="s">
        <v>922</v>
      </c>
      <c r="E200">
        <v>0</v>
      </c>
      <c r="F200" t="s">
        <v>923</v>
      </c>
      <c r="G200">
        <v>2128</v>
      </c>
      <c r="H200" t="s">
        <v>924</v>
      </c>
      <c r="I200">
        <v>0</v>
      </c>
      <c r="J200">
        <v>7</v>
      </c>
      <c r="K200">
        <v>0</v>
      </c>
    </row>
    <row r="201" spans="1:11" x14ac:dyDescent="0.3">
      <c r="A201" t="s">
        <v>925</v>
      </c>
      <c r="B201" t="s">
        <v>926</v>
      </c>
      <c r="C201">
        <v>352</v>
      </c>
      <c r="D201" t="s">
        <v>927</v>
      </c>
      <c r="E201">
        <v>0</v>
      </c>
      <c r="F201" t="s">
        <v>928</v>
      </c>
      <c r="G201">
        <v>302</v>
      </c>
      <c r="H201" t="s">
        <v>767</v>
      </c>
      <c r="I201">
        <v>0</v>
      </c>
      <c r="J201">
        <v>38</v>
      </c>
      <c r="K201">
        <v>3904.17</v>
      </c>
    </row>
    <row r="202" spans="1:11" x14ac:dyDescent="0.3">
      <c r="A202" t="s">
        <v>929</v>
      </c>
      <c r="B202" t="s">
        <v>930</v>
      </c>
      <c r="C202">
        <v>1241</v>
      </c>
      <c r="D202" t="s">
        <v>931</v>
      </c>
      <c r="E202">
        <v>0</v>
      </c>
      <c r="F202" t="s">
        <v>932</v>
      </c>
      <c r="G202">
        <v>1293</v>
      </c>
      <c r="H202" t="s">
        <v>933</v>
      </c>
      <c r="I202">
        <v>0</v>
      </c>
      <c r="J202">
        <v>23</v>
      </c>
      <c r="K202">
        <v>4659.82</v>
      </c>
    </row>
    <row r="203" spans="1:11" x14ac:dyDescent="0.3">
      <c r="A203" t="s">
        <v>934</v>
      </c>
      <c r="B203" t="s">
        <v>935</v>
      </c>
      <c r="C203">
        <v>1152</v>
      </c>
      <c r="D203" t="s">
        <v>936</v>
      </c>
      <c r="E203">
        <v>0</v>
      </c>
      <c r="F203" t="s">
        <v>937</v>
      </c>
      <c r="G203">
        <v>1153</v>
      </c>
      <c r="H203" t="s">
        <v>600</v>
      </c>
      <c r="I203">
        <v>0</v>
      </c>
      <c r="J203">
        <v>5</v>
      </c>
      <c r="K203">
        <v>1000</v>
      </c>
    </row>
    <row r="204" spans="1:11" x14ac:dyDescent="0.3">
      <c r="A204" t="s">
        <v>938</v>
      </c>
      <c r="B204" t="s">
        <v>939</v>
      </c>
      <c r="C204">
        <v>758</v>
      </c>
      <c r="D204" t="s">
        <v>940</v>
      </c>
      <c r="E204">
        <v>0</v>
      </c>
      <c r="F204" t="s">
        <v>941</v>
      </c>
      <c r="G204">
        <v>745</v>
      </c>
      <c r="H204" t="s">
        <v>942</v>
      </c>
      <c r="I204">
        <v>0</v>
      </c>
      <c r="J204">
        <v>20</v>
      </c>
      <c r="K204">
        <v>2360</v>
      </c>
    </row>
    <row r="205" spans="1:11" x14ac:dyDescent="0.3">
      <c r="A205" t="s">
        <v>943</v>
      </c>
      <c r="B205" t="s">
        <v>944</v>
      </c>
      <c r="C205">
        <v>509</v>
      </c>
      <c r="D205" t="s">
        <v>301</v>
      </c>
      <c r="E205">
        <v>0</v>
      </c>
      <c r="F205" t="s">
        <v>945</v>
      </c>
      <c r="G205">
        <v>509</v>
      </c>
      <c r="H205" t="s">
        <v>301</v>
      </c>
      <c r="I205">
        <v>0</v>
      </c>
      <c r="J205">
        <v>16</v>
      </c>
      <c r="K205">
        <v>1710.88</v>
      </c>
    </row>
    <row r="206" spans="1:11" x14ac:dyDescent="0.3">
      <c r="A206" t="s">
        <v>946</v>
      </c>
      <c r="B206" t="s">
        <v>947</v>
      </c>
      <c r="C206">
        <v>347</v>
      </c>
      <c r="D206" t="s">
        <v>948</v>
      </c>
      <c r="E206">
        <v>0</v>
      </c>
      <c r="F206" t="s">
        <v>949</v>
      </c>
      <c r="G206">
        <v>534</v>
      </c>
      <c r="H206" t="s">
        <v>950</v>
      </c>
      <c r="I206">
        <v>0</v>
      </c>
      <c r="J206">
        <v>112</v>
      </c>
      <c r="K206">
        <v>15970.47</v>
      </c>
    </row>
    <row r="207" spans="1:11" x14ac:dyDescent="0.3">
      <c r="A207" t="s">
        <v>951</v>
      </c>
      <c r="B207" t="s">
        <v>952</v>
      </c>
      <c r="C207">
        <v>1606</v>
      </c>
      <c r="D207" t="s">
        <v>953</v>
      </c>
      <c r="E207">
        <v>0</v>
      </c>
      <c r="F207" t="s">
        <v>954</v>
      </c>
      <c r="G207">
        <v>1420</v>
      </c>
      <c r="H207" t="s">
        <v>955</v>
      </c>
      <c r="I207">
        <v>0</v>
      </c>
      <c r="J207">
        <v>14</v>
      </c>
      <c r="K207">
        <v>2383.14</v>
      </c>
    </row>
    <row r="208" spans="1:11" x14ac:dyDescent="0.3">
      <c r="A208" t="s">
        <v>956</v>
      </c>
      <c r="B208" t="s">
        <v>957</v>
      </c>
      <c r="C208">
        <v>800</v>
      </c>
      <c r="D208" t="s">
        <v>958</v>
      </c>
      <c r="E208">
        <v>0</v>
      </c>
      <c r="F208" t="s">
        <v>959</v>
      </c>
      <c r="G208">
        <v>807</v>
      </c>
      <c r="H208" t="s">
        <v>960</v>
      </c>
      <c r="I208">
        <v>0</v>
      </c>
      <c r="J208">
        <v>26</v>
      </c>
      <c r="K208">
        <v>3452.41</v>
      </c>
    </row>
    <row r="209" spans="1:11" x14ac:dyDescent="0.3">
      <c r="A209" t="s">
        <v>961</v>
      </c>
      <c r="B209" t="s">
        <v>962</v>
      </c>
      <c r="C209">
        <v>1068</v>
      </c>
      <c r="D209" t="s">
        <v>963</v>
      </c>
      <c r="E209">
        <v>0</v>
      </c>
      <c r="F209" t="s">
        <v>964</v>
      </c>
      <c r="G209">
        <v>1090</v>
      </c>
      <c r="H209" t="s">
        <v>965</v>
      </c>
      <c r="I209">
        <v>0</v>
      </c>
      <c r="J209">
        <v>11</v>
      </c>
      <c r="K209">
        <v>0</v>
      </c>
    </row>
    <row r="210" spans="1:11" x14ac:dyDescent="0.3">
      <c r="A210" t="s">
        <v>966</v>
      </c>
      <c r="B210" t="s">
        <v>967</v>
      </c>
      <c r="C210">
        <v>1988</v>
      </c>
      <c r="D210" t="s">
        <v>968</v>
      </c>
      <c r="E210">
        <v>0</v>
      </c>
      <c r="F210" t="s">
        <v>969</v>
      </c>
      <c r="G210">
        <v>706</v>
      </c>
      <c r="H210" t="s">
        <v>50</v>
      </c>
      <c r="I210">
        <v>0</v>
      </c>
      <c r="J210">
        <v>22</v>
      </c>
      <c r="K210">
        <v>0</v>
      </c>
    </row>
    <row r="211" spans="1:11" x14ac:dyDescent="0.3">
      <c r="A211" t="s">
        <v>970</v>
      </c>
      <c r="B211" t="s">
        <v>971</v>
      </c>
      <c r="C211">
        <v>176</v>
      </c>
      <c r="D211" t="s">
        <v>972</v>
      </c>
      <c r="E211">
        <v>0</v>
      </c>
      <c r="F211" t="s">
        <v>973</v>
      </c>
      <c r="G211">
        <v>916</v>
      </c>
      <c r="H211" t="s">
        <v>974</v>
      </c>
      <c r="I211">
        <v>0</v>
      </c>
      <c r="J211">
        <v>18</v>
      </c>
      <c r="K211">
        <v>3332.2</v>
      </c>
    </row>
    <row r="212" spans="1:11" x14ac:dyDescent="0.3">
      <c r="A212" t="s">
        <v>975</v>
      </c>
      <c r="B212" t="s">
        <v>976</v>
      </c>
      <c r="C212">
        <v>389</v>
      </c>
      <c r="D212" t="s">
        <v>977</v>
      </c>
      <c r="E212">
        <v>0</v>
      </c>
      <c r="F212" t="s">
        <v>978</v>
      </c>
      <c r="G212">
        <v>355</v>
      </c>
      <c r="H212" t="s">
        <v>979</v>
      </c>
      <c r="I212">
        <v>0</v>
      </c>
      <c r="J212">
        <v>9</v>
      </c>
      <c r="K212">
        <v>1406.42</v>
      </c>
    </row>
    <row r="213" spans="1:11" x14ac:dyDescent="0.3">
      <c r="A213" t="s">
        <v>980</v>
      </c>
      <c r="B213" t="s">
        <v>981</v>
      </c>
      <c r="C213">
        <v>740</v>
      </c>
      <c r="D213" t="s">
        <v>982</v>
      </c>
      <c r="E213">
        <v>0</v>
      </c>
      <c r="F213" t="s">
        <v>983</v>
      </c>
      <c r="G213">
        <v>2711</v>
      </c>
      <c r="H213" t="s">
        <v>984</v>
      </c>
      <c r="I213">
        <v>0</v>
      </c>
      <c r="J213">
        <v>4</v>
      </c>
      <c r="K213">
        <v>552.05999999999995</v>
      </c>
    </row>
    <row r="214" spans="1:11" x14ac:dyDescent="0.3">
      <c r="A214" t="s">
        <v>985</v>
      </c>
      <c r="B214" t="s">
        <v>986</v>
      </c>
      <c r="C214">
        <v>769</v>
      </c>
      <c r="D214" t="s">
        <v>987</v>
      </c>
      <c r="E214">
        <v>0</v>
      </c>
      <c r="F214" t="s">
        <v>988</v>
      </c>
      <c r="G214">
        <v>792</v>
      </c>
      <c r="H214" t="s">
        <v>989</v>
      </c>
      <c r="I214">
        <v>0</v>
      </c>
      <c r="J214">
        <v>3</v>
      </c>
      <c r="K214">
        <v>460.41</v>
      </c>
    </row>
    <row r="215" spans="1:11" x14ac:dyDescent="0.3">
      <c r="A215" t="s">
        <v>990</v>
      </c>
      <c r="B215" t="s">
        <v>991</v>
      </c>
      <c r="C215">
        <v>3533</v>
      </c>
      <c r="D215" t="s">
        <v>992</v>
      </c>
      <c r="E215">
        <v>0</v>
      </c>
      <c r="F215" t="s">
        <v>993</v>
      </c>
      <c r="G215">
        <v>1231</v>
      </c>
      <c r="H215" t="s">
        <v>994</v>
      </c>
      <c r="I215">
        <v>0</v>
      </c>
      <c r="J215">
        <v>52</v>
      </c>
      <c r="K215">
        <v>5690.5</v>
      </c>
    </row>
    <row r="216" spans="1:11" x14ac:dyDescent="0.3">
      <c r="A216" t="s">
        <v>995</v>
      </c>
      <c r="B216" t="s">
        <v>996</v>
      </c>
      <c r="C216">
        <v>1365</v>
      </c>
      <c r="D216" t="s">
        <v>997</v>
      </c>
      <c r="E216">
        <v>0</v>
      </c>
      <c r="F216" t="s">
        <v>998</v>
      </c>
      <c r="G216">
        <v>1386</v>
      </c>
      <c r="H216" t="s">
        <v>999</v>
      </c>
      <c r="I216">
        <v>0</v>
      </c>
      <c r="J216">
        <v>11</v>
      </c>
      <c r="K216">
        <v>0</v>
      </c>
    </row>
    <row r="217" spans="1:11" x14ac:dyDescent="0.3">
      <c r="A217" t="s">
        <v>1000</v>
      </c>
      <c r="B217" t="s">
        <v>1001</v>
      </c>
      <c r="C217">
        <v>1192</v>
      </c>
      <c r="D217" t="s">
        <v>598</v>
      </c>
      <c r="E217">
        <v>0</v>
      </c>
      <c r="F217" t="s">
        <v>1002</v>
      </c>
      <c r="G217">
        <v>2715</v>
      </c>
      <c r="H217" t="s">
        <v>688</v>
      </c>
      <c r="I217">
        <v>0</v>
      </c>
      <c r="J217">
        <v>11</v>
      </c>
      <c r="K217">
        <v>1328.11</v>
      </c>
    </row>
    <row r="218" spans="1:11" x14ac:dyDescent="0.3">
      <c r="A218" t="s">
        <v>1003</v>
      </c>
      <c r="B218" t="s">
        <v>1004</v>
      </c>
      <c r="C218">
        <v>931</v>
      </c>
      <c r="D218" t="s">
        <v>1005</v>
      </c>
      <c r="E218">
        <v>0</v>
      </c>
      <c r="F218" t="s">
        <v>1006</v>
      </c>
      <c r="G218">
        <v>956</v>
      </c>
      <c r="H218" t="s">
        <v>414</v>
      </c>
      <c r="I218">
        <v>0</v>
      </c>
      <c r="J218">
        <v>9</v>
      </c>
      <c r="K218">
        <v>1209.1099999999999</v>
      </c>
    </row>
    <row r="219" spans="1:11" x14ac:dyDescent="0.3">
      <c r="A219" t="s">
        <v>1007</v>
      </c>
      <c r="B219" t="s">
        <v>1008</v>
      </c>
      <c r="C219">
        <v>525</v>
      </c>
      <c r="D219" t="s">
        <v>1009</v>
      </c>
      <c r="E219">
        <v>0</v>
      </c>
      <c r="F219" t="s">
        <v>1010</v>
      </c>
      <c r="G219">
        <v>586</v>
      </c>
      <c r="H219" t="s">
        <v>1011</v>
      </c>
      <c r="I219">
        <v>0</v>
      </c>
      <c r="J219">
        <v>11</v>
      </c>
      <c r="K219">
        <v>0</v>
      </c>
    </row>
    <row r="220" spans="1:11" x14ac:dyDescent="0.3">
      <c r="A220" t="s">
        <v>1012</v>
      </c>
      <c r="B220" t="s">
        <v>1013</v>
      </c>
      <c r="C220">
        <v>2050</v>
      </c>
      <c r="D220" t="s">
        <v>1014</v>
      </c>
      <c r="E220">
        <v>0</v>
      </c>
      <c r="F220" t="s">
        <v>1015</v>
      </c>
      <c r="G220">
        <v>2050</v>
      </c>
      <c r="H220" t="s">
        <v>1014</v>
      </c>
      <c r="I220">
        <v>0</v>
      </c>
      <c r="J220">
        <v>60</v>
      </c>
      <c r="K220">
        <v>7826.13</v>
      </c>
    </row>
    <row r="221" spans="1:11" x14ac:dyDescent="0.3">
      <c r="A221" t="s">
        <v>1016</v>
      </c>
      <c r="B221" t="s">
        <v>1017</v>
      </c>
      <c r="C221">
        <v>148</v>
      </c>
      <c r="D221" t="s">
        <v>1018</v>
      </c>
      <c r="E221">
        <v>0</v>
      </c>
      <c r="F221" t="s">
        <v>1019</v>
      </c>
      <c r="G221">
        <v>148</v>
      </c>
      <c r="H221" t="s">
        <v>1018</v>
      </c>
      <c r="I221">
        <v>0</v>
      </c>
      <c r="J221">
        <v>52</v>
      </c>
      <c r="K221">
        <v>9674.25</v>
      </c>
    </row>
    <row r="222" spans="1:11" x14ac:dyDescent="0.3">
      <c r="A222" t="s">
        <v>1020</v>
      </c>
      <c r="B222" t="s">
        <v>1021</v>
      </c>
      <c r="C222">
        <v>310</v>
      </c>
      <c r="D222" t="s">
        <v>1022</v>
      </c>
      <c r="E222">
        <v>0</v>
      </c>
      <c r="F222" t="s">
        <v>1023</v>
      </c>
      <c r="G222">
        <v>4778</v>
      </c>
      <c r="H222" t="s">
        <v>1024</v>
      </c>
      <c r="I222">
        <v>0</v>
      </c>
      <c r="J222">
        <v>4</v>
      </c>
      <c r="K222">
        <v>0</v>
      </c>
    </row>
    <row r="223" spans="1:11" x14ac:dyDescent="0.3">
      <c r="A223" t="s">
        <v>1025</v>
      </c>
      <c r="B223" t="s">
        <v>1026</v>
      </c>
      <c r="C223">
        <v>648</v>
      </c>
      <c r="D223" t="s">
        <v>23</v>
      </c>
      <c r="E223">
        <v>0</v>
      </c>
      <c r="F223" t="s">
        <v>1027</v>
      </c>
      <c r="G223">
        <v>646</v>
      </c>
      <c r="H223" t="s">
        <v>25</v>
      </c>
      <c r="I223">
        <v>0</v>
      </c>
      <c r="J223">
        <v>3</v>
      </c>
      <c r="K223">
        <v>456.7</v>
      </c>
    </row>
    <row r="224" spans="1:11" x14ac:dyDescent="0.3">
      <c r="A224" t="s">
        <v>1028</v>
      </c>
      <c r="B224" t="s">
        <v>1029</v>
      </c>
      <c r="C224">
        <v>1118</v>
      </c>
      <c r="D224" t="s">
        <v>1030</v>
      </c>
      <c r="E224">
        <v>0</v>
      </c>
      <c r="F224" t="s">
        <v>1031</v>
      </c>
      <c r="G224">
        <v>742</v>
      </c>
      <c r="H224" t="s">
        <v>1032</v>
      </c>
      <c r="I224">
        <v>0</v>
      </c>
      <c r="J224">
        <v>6</v>
      </c>
      <c r="K224">
        <v>940.95</v>
      </c>
    </row>
    <row r="225" spans="1:11" x14ac:dyDescent="0.3">
      <c r="A225" t="s">
        <v>1033</v>
      </c>
      <c r="B225" t="s">
        <v>1034</v>
      </c>
      <c r="C225">
        <v>2237</v>
      </c>
      <c r="D225" t="s">
        <v>1035</v>
      </c>
      <c r="E225">
        <v>0</v>
      </c>
      <c r="F225" t="s">
        <v>1036</v>
      </c>
      <c r="G225">
        <v>1535</v>
      </c>
      <c r="H225" t="s">
        <v>1037</v>
      </c>
      <c r="I225">
        <v>0</v>
      </c>
      <c r="J225">
        <v>103</v>
      </c>
      <c r="K225">
        <v>26365.78</v>
      </c>
    </row>
    <row r="226" spans="1:11" x14ac:dyDescent="0.3">
      <c r="A226" t="s">
        <v>1038</v>
      </c>
      <c r="B226" t="s">
        <v>1039</v>
      </c>
      <c r="C226">
        <v>299</v>
      </c>
      <c r="D226" t="s">
        <v>1040</v>
      </c>
      <c r="E226">
        <v>0</v>
      </c>
      <c r="F226" t="s">
        <v>1041</v>
      </c>
      <c r="G226">
        <v>298</v>
      </c>
      <c r="H226" t="s">
        <v>1042</v>
      </c>
      <c r="I226">
        <v>0</v>
      </c>
      <c r="J226">
        <v>114</v>
      </c>
      <c r="K226">
        <v>7810.89</v>
      </c>
    </row>
    <row r="227" spans="1:11" x14ac:dyDescent="0.3">
      <c r="A227" t="s">
        <v>1043</v>
      </c>
      <c r="B227" t="s">
        <v>1044</v>
      </c>
      <c r="C227">
        <v>770</v>
      </c>
      <c r="D227" t="s">
        <v>1045</v>
      </c>
      <c r="E227">
        <v>0</v>
      </c>
      <c r="F227" t="s">
        <v>1046</v>
      </c>
      <c r="G227">
        <v>793</v>
      </c>
      <c r="H227" t="s">
        <v>179</v>
      </c>
      <c r="I227">
        <v>0</v>
      </c>
      <c r="J227">
        <v>11</v>
      </c>
      <c r="K227">
        <v>1919.93</v>
      </c>
    </row>
    <row r="228" spans="1:11" x14ac:dyDescent="0.3">
      <c r="A228" t="s">
        <v>1047</v>
      </c>
      <c r="B228" t="s">
        <v>1048</v>
      </c>
      <c r="C228">
        <v>1401</v>
      </c>
      <c r="D228" t="s">
        <v>1049</v>
      </c>
      <c r="E228">
        <v>0</v>
      </c>
      <c r="F228" t="s">
        <v>1050</v>
      </c>
      <c r="G228">
        <v>1470</v>
      </c>
      <c r="H228" t="s">
        <v>1051</v>
      </c>
      <c r="I228">
        <v>0</v>
      </c>
      <c r="J228">
        <v>10</v>
      </c>
      <c r="K228">
        <v>1099.49</v>
      </c>
    </row>
    <row r="229" spans="1:11" x14ac:dyDescent="0.3">
      <c r="A229" t="s">
        <v>1052</v>
      </c>
      <c r="B229" t="s">
        <v>1053</v>
      </c>
      <c r="C229">
        <v>1906</v>
      </c>
      <c r="D229" t="s">
        <v>280</v>
      </c>
      <c r="E229">
        <v>0</v>
      </c>
      <c r="F229" t="s">
        <v>1054</v>
      </c>
      <c r="G229">
        <v>262</v>
      </c>
      <c r="H229" t="s">
        <v>1055</v>
      </c>
      <c r="I229">
        <v>0</v>
      </c>
      <c r="J229">
        <v>9</v>
      </c>
      <c r="K229">
        <v>1312.19</v>
      </c>
    </row>
    <row r="230" spans="1:11" x14ac:dyDescent="0.3">
      <c r="A230" t="s">
        <v>1056</v>
      </c>
      <c r="B230" t="s">
        <v>1057</v>
      </c>
      <c r="C230">
        <v>320</v>
      </c>
      <c r="D230" t="s">
        <v>1058</v>
      </c>
      <c r="E230">
        <v>0</v>
      </c>
      <c r="F230" t="s">
        <v>1059</v>
      </c>
      <c r="G230">
        <v>466</v>
      </c>
      <c r="H230" t="s">
        <v>1060</v>
      </c>
      <c r="I230">
        <v>0</v>
      </c>
      <c r="J230">
        <v>40</v>
      </c>
      <c r="K230">
        <v>1921.33</v>
      </c>
    </row>
    <row r="231" spans="1:11" x14ac:dyDescent="0.3">
      <c r="A231" t="s">
        <v>1061</v>
      </c>
      <c r="B231" t="s">
        <v>1062</v>
      </c>
      <c r="C231">
        <v>612</v>
      </c>
      <c r="D231" t="s">
        <v>1063</v>
      </c>
      <c r="E231">
        <v>0</v>
      </c>
      <c r="F231" t="s">
        <v>1064</v>
      </c>
      <c r="G231">
        <v>614</v>
      </c>
      <c r="H231" t="s">
        <v>1065</v>
      </c>
      <c r="I231">
        <v>0</v>
      </c>
      <c r="J231">
        <v>5</v>
      </c>
      <c r="K231">
        <v>444.78</v>
      </c>
    </row>
    <row r="232" spans="1:11" x14ac:dyDescent="0.3">
      <c r="A232" t="s">
        <v>1066</v>
      </c>
      <c r="B232" t="s">
        <v>1067</v>
      </c>
      <c r="C232">
        <v>579</v>
      </c>
      <c r="D232" t="s">
        <v>222</v>
      </c>
      <c r="E232">
        <v>0</v>
      </c>
      <c r="F232" t="s">
        <v>1068</v>
      </c>
      <c r="G232">
        <v>586</v>
      </c>
      <c r="H232" t="s">
        <v>1011</v>
      </c>
      <c r="I232">
        <v>0</v>
      </c>
      <c r="J232">
        <v>2</v>
      </c>
      <c r="K232">
        <v>230.03</v>
      </c>
    </row>
    <row r="233" spans="1:11" x14ac:dyDescent="0.3">
      <c r="A233" t="s">
        <v>1069</v>
      </c>
      <c r="B233" t="s">
        <v>1070</v>
      </c>
      <c r="C233">
        <v>3778</v>
      </c>
      <c r="D233" t="s">
        <v>1071</v>
      </c>
      <c r="E233">
        <v>0</v>
      </c>
      <c r="F233" t="s">
        <v>1072</v>
      </c>
      <c r="G233">
        <v>1150</v>
      </c>
      <c r="H233" t="s">
        <v>1073</v>
      </c>
      <c r="I233">
        <v>0</v>
      </c>
      <c r="J233">
        <v>3</v>
      </c>
      <c r="K233">
        <v>230.04</v>
      </c>
    </row>
    <row r="234" spans="1:11" x14ac:dyDescent="0.3">
      <c r="A234" t="s">
        <v>1074</v>
      </c>
      <c r="B234" t="s">
        <v>1075</v>
      </c>
      <c r="C234">
        <v>2027</v>
      </c>
      <c r="D234" t="s">
        <v>1076</v>
      </c>
      <c r="E234">
        <v>10</v>
      </c>
      <c r="F234" t="s">
        <v>1077</v>
      </c>
      <c r="G234">
        <v>275</v>
      </c>
      <c r="H234" t="s">
        <v>1078</v>
      </c>
      <c r="I234">
        <v>1</v>
      </c>
      <c r="J234">
        <v>76</v>
      </c>
      <c r="K234">
        <v>0</v>
      </c>
    </row>
    <row r="235" spans="1:11" x14ac:dyDescent="0.3">
      <c r="A235" t="s">
        <v>1079</v>
      </c>
      <c r="B235" t="s">
        <v>1080</v>
      </c>
      <c r="C235">
        <v>2649</v>
      </c>
      <c r="D235" t="s">
        <v>1081</v>
      </c>
      <c r="E235">
        <v>0</v>
      </c>
      <c r="F235" t="s">
        <v>1082</v>
      </c>
      <c r="G235">
        <v>1201</v>
      </c>
      <c r="H235" t="s">
        <v>1083</v>
      </c>
      <c r="I235">
        <v>0</v>
      </c>
      <c r="J235">
        <v>8</v>
      </c>
      <c r="K235">
        <v>1937.84</v>
      </c>
    </row>
    <row r="236" spans="1:11" x14ac:dyDescent="0.3">
      <c r="A236" t="s">
        <v>1084</v>
      </c>
      <c r="B236" t="s">
        <v>1085</v>
      </c>
      <c r="C236">
        <v>2622</v>
      </c>
      <c r="D236" t="s">
        <v>184</v>
      </c>
      <c r="E236">
        <v>99</v>
      </c>
      <c r="F236" t="s">
        <v>1086</v>
      </c>
      <c r="G236">
        <v>2622</v>
      </c>
      <c r="H236" t="s">
        <v>184</v>
      </c>
      <c r="I236">
        <v>99</v>
      </c>
      <c r="J236">
        <v>56</v>
      </c>
      <c r="K236">
        <v>2190</v>
      </c>
    </row>
    <row r="237" spans="1:11" x14ac:dyDescent="0.3">
      <c r="A237" t="s">
        <v>1087</v>
      </c>
      <c r="B237" t="s">
        <v>1088</v>
      </c>
      <c r="C237">
        <v>625</v>
      </c>
      <c r="D237" t="s">
        <v>1089</v>
      </c>
      <c r="E237">
        <v>0</v>
      </c>
      <c r="F237" t="s">
        <v>1090</v>
      </c>
      <c r="G237">
        <v>481</v>
      </c>
      <c r="H237" t="s">
        <v>1091</v>
      </c>
      <c r="I237">
        <v>0</v>
      </c>
      <c r="J237">
        <v>39</v>
      </c>
      <c r="K237">
        <v>5626.48</v>
      </c>
    </row>
    <row r="238" spans="1:11" x14ac:dyDescent="0.3">
      <c r="A238" t="s">
        <v>1092</v>
      </c>
      <c r="B238" t="s">
        <v>1093</v>
      </c>
      <c r="C238">
        <v>1057</v>
      </c>
      <c r="D238" t="s">
        <v>1094</v>
      </c>
      <c r="E238">
        <v>0</v>
      </c>
      <c r="F238" t="s">
        <v>1095</v>
      </c>
      <c r="G238">
        <v>1023</v>
      </c>
      <c r="H238" t="s">
        <v>1096</v>
      </c>
      <c r="I238">
        <v>0</v>
      </c>
      <c r="J238">
        <v>3</v>
      </c>
      <c r="K238">
        <v>0</v>
      </c>
    </row>
    <row r="239" spans="1:11" x14ac:dyDescent="0.3">
      <c r="A239" t="s">
        <v>1097</v>
      </c>
      <c r="B239" t="s">
        <v>1098</v>
      </c>
      <c r="C239">
        <v>3537</v>
      </c>
      <c r="D239" t="s">
        <v>98</v>
      </c>
      <c r="E239">
        <v>0</v>
      </c>
      <c r="F239" t="s">
        <v>1099</v>
      </c>
      <c r="G239">
        <v>1363</v>
      </c>
      <c r="H239" t="s">
        <v>585</v>
      </c>
      <c r="I239">
        <v>0</v>
      </c>
      <c r="J239">
        <v>115</v>
      </c>
      <c r="K239">
        <v>12135.31</v>
      </c>
    </row>
    <row r="240" spans="1:11" x14ac:dyDescent="0.3">
      <c r="A240" t="s">
        <v>1100</v>
      </c>
      <c r="B240" t="s">
        <v>1101</v>
      </c>
      <c r="C240">
        <v>1148</v>
      </c>
      <c r="D240" t="s">
        <v>462</v>
      </c>
      <c r="E240">
        <v>0</v>
      </c>
      <c r="F240" t="s">
        <v>1102</v>
      </c>
      <c r="G240">
        <v>1180</v>
      </c>
      <c r="H240" t="s">
        <v>1103</v>
      </c>
      <c r="I240">
        <v>0</v>
      </c>
      <c r="J240">
        <v>29</v>
      </c>
      <c r="K240">
        <v>3264.31</v>
      </c>
    </row>
    <row r="241" spans="1:11" x14ac:dyDescent="0.3">
      <c r="A241" t="s">
        <v>1104</v>
      </c>
      <c r="B241" t="s">
        <v>1105</v>
      </c>
      <c r="C241">
        <v>1906</v>
      </c>
      <c r="D241" t="s">
        <v>280</v>
      </c>
      <c r="E241">
        <v>0</v>
      </c>
      <c r="F241" t="s">
        <v>1106</v>
      </c>
      <c r="G241">
        <v>263</v>
      </c>
      <c r="H241" t="s">
        <v>1107</v>
      </c>
      <c r="I241">
        <v>0</v>
      </c>
      <c r="J241">
        <v>6</v>
      </c>
      <c r="K241">
        <v>994.63</v>
      </c>
    </row>
    <row r="242" spans="1:11" x14ac:dyDescent="0.3">
      <c r="A242" t="s">
        <v>1108</v>
      </c>
      <c r="B242" t="s">
        <v>1109</v>
      </c>
      <c r="C242">
        <v>1024</v>
      </c>
      <c r="D242" t="s">
        <v>1110</v>
      </c>
      <c r="E242">
        <v>0</v>
      </c>
      <c r="F242" t="s">
        <v>1111</v>
      </c>
      <c r="G242">
        <v>1024</v>
      </c>
      <c r="H242" t="s">
        <v>1110</v>
      </c>
      <c r="I242">
        <v>0</v>
      </c>
      <c r="J242">
        <v>45</v>
      </c>
      <c r="K242">
        <v>2016.5</v>
      </c>
    </row>
    <row r="243" spans="1:11" x14ac:dyDescent="0.3">
      <c r="A243" t="s">
        <v>1112</v>
      </c>
      <c r="B243" t="s">
        <v>1113</v>
      </c>
      <c r="C243">
        <v>1961</v>
      </c>
      <c r="D243" t="s">
        <v>1114</v>
      </c>
      <c r="E243">
        <v>0</v>
      </c>
      <c r="F243" t="s">
        <v>1115</v>
      </c>
      <c r="G243">
        <v>1961</v>
      </c>
      <c r="H243" t="s">
        <v>1114</v>
      </c>
      <c r="I243">
        <v>0</v>
      </c>
      <c r="J243">
        <v>21</v>
      </c>
      <c r="K243">
        <v>1944.98</v>
      </c>
    </row>
    <row r="244" spans="1:11" x14ac:dyDescent="0.3">
      <c r="A244" t="s">
        <v>1116</v>
      </c>
      <c r="B244" t="s">
        <v>1117</v>
      </c>
      <c r="C244">
        <v>712</v>
      </c>
      <c r="D244" t="s">
        <v>1118</v>
      </c>
      <c r="E244">
        <v>0</v>
      </c>
      <c r="F244" t="s">
        <v>1119</v>
      </c>
      <c r="G244">
        <v>765</v>
      </c>
      <c r="H244" t="s">
        <v>1120</v>
      </c>
      <c r="I244">
        <v>0</v>
      </c>
      <c r="J244">
        <v>22</v>
      </c>
      <c r="K244">
        <v>3457.41</v>
      </c>
    </row>
    <row r="245" spans="1:11" x14ac:dyDescent="0.3">
      <c r="A245" t="s">
        <v>1121</v>
      </c>
      <c r="B245" t="s">
        <v>1122</v>
      </c>
      <c r="C245">
        <v>212</v>
      </c>
      <c r="D245" t="s">
        <v>1123</v>
      </c>
      <c r="E245">
        <v>0</v>
      </c>
      <c r="F245" t="s">
        <v>1124</v>
      </c>
      <c r="G245">
        <v>210</v>
      </c>
      <c r="H245" t="s">
        <v>1125</v>
      </c>
      <c r="I245">
        <v>0</v>
      </c>
      <c r="J245">
        <v>3</v>
      </c>
      <c r="K245">
        <v>589.86</v>
      </c>
    </row>
    <row r="246" spans="1:11" x14ac:dyDescent="0.3">
      <c r="A246" t="s">
        <v>1126</v>
      </c>
      <c r="B246" t="s">
        <v>1127</v>
      </c>
      <c r="C246">
        <v>1090</v>
      </c>
      <c r="D246" t="s">
        <v>965</v>
      </c>
      <c r="E246">
        <v>0</v>
      </c>
      <c r="F246" t="s">
        <v>1128</v>
      </c>
      <c r="G246">
        <v>1090</v>
      </c>
      <c r="H246" t="s">
        <v>965</v>
      </c>
      <c r="I246">
        <v>0</v>
      </c>
      <c r="J246">
        <v>3</v>
      </c>
      <c r="K246">
        <v>0</v>
      </c>
    </row>
    <row r="247" spans="1:11" x14ac:dyDescent="0.3">
      <c r="A247" t="s">
        <v>1129</v>
      </c>
      <c r="B247" t="s">
        <v>1130</v>
      </c>
      <c r="C247">
        <v>2630</v>
      </c>
      <c r="D247" t="s">
        <v>1131</v>
      </c>
      <c r="E247">
        <v>0</v>
      </c>
      <c r="F247" t="s">
        <v>1132</v>
      </c>
      <c r="G247">
        <v>1299</v>
      </c>
      <c r="H247" t="s">
        <v>1133</v>
      </c>
      <c r="I247">
        <v>0</v>
      </c>
      <c r="J247">
        <v>13</v>
      </c>
      <c r="K247">
        <v>2861.1</v>
      </c>
    </row>
    <row r="248" spans="1:11" x14ac:dyDescent="0.3">
      <c r="A248" t="s">
        <v>1134</v>
      </c>
      <c r="B248" t="s">
        <v>1135</v>
      </c>
      <c r="C248">
        <v>3421</v>
      </c>
      <c r="D248" t="s">
        <v>1136</v>
      </c>
      <c r="E248">
        <v>0</v>
      </c>
      <c r="F248" t="s">
        <v>1137</v>
      </c>
      <c r="G248">
        <v>340</v>
      </c>
      <c r="H248" t="s">
        <v>1138</v>
      </c>
      <c r="I248">
        <v>0</v>
      </c>
      <c r="J248">
        <v>34</v>
      </c>
      <c r="K248">
        <v>3381.51</v>
      </c>
    </row>
    <row r="249" spans="1:11" x14ac:dyDescent="0.3">
      <c r="A249" t="s">
        <v>1139</v>
      </c>
      <c r="B249" t="s">
        <v>1140</v>
      </c>
      <c r="C249">
        <v>769</v>
      </c>
      <c r="D249" t="s">
        <v>987</v>
      </c>
      <c r="E249">
        <v>0</v>
      </c>
      <c r="F249" t="s">
        <v>1141</v>
      </c>
      <c r="G249">
        <v>735</v>
      </c>
      <c r="H249" t="s">
        <v>663</v>
      </c>
      <c r="I249">
        <v>0</v>
      </c>
      <c r="J249">
        <v>13</v>
      </c>
      <c r="K249">
        <v>1396.49</v>
      </c>
    </row>
    <row r="250" spans="1:11" x14ac:dyDescent="0.3">
      <c r="A250" t="s">
        <v>1142</v>
      </c>
      <c r="B250" t="s">
        <v>1143</v>
      </c>
      <c r="C250">
        <v>421</v>
      </c>
      <c r="D250" t="s">
        <v>1144</v>
      </c>
      <c r="E250">
        <v>0</v>
      </c>
      <c r="F250" t="s">
        <v>1145</v>
      </c>
      <c r="G250">
        <v>415</v>
      </c>
      <c r="H250" t="s">
        <v>670</v>
      </c>
      <c r="I250">
        <v>0</v>
      </c>
      <c r="J250">
        <v>8</v>
      </c>
      <c r="K250">
        <v>1392.46</v>
      </c>
    </row>
    <row r="251" spans="1:11" x14ac:dyDescent="0.3">
      <c r="A251" t="s">
        <v>1146</v>
      </c>
      <c r="B251" t="s">
        <v>1147</v>
      </c>
      <c r="C251">
        <v>2139</v>
      </c>
      <c r="D251" t="s">
        <v>1148</v>
      </c>
      <c r="E251">
        <v>0</v>
      </c>
      <c r="F251" t="s">
        <v>1149</v>
      </c>
      <c r="G251">
        <v>2139</v>
      </c>
      <c r="H251" t="s">
        <v>1148</v>
      </c>
      <c r="I251">
        <v>0</v>
      </c>
      <c r="J251">
        <v>54</v>
      </c>
      <c r="K251">
        <v>6980.85</v>
      </c>
    </row>
    <row r="252" spans="1:11" x14ac:dyDescent="0.3">
      <c r="A252" t="s">
        <v>1150</v>
      </c>
      <c r="B252" t="s">
        <v>1151</v>
      </c>
      <c r="C252">
        <v>176</v>
      </c>
      <c r="D252" t="s">
        <v>972</v>
      </c>
      <c r="E252">
        <v>0</v>
      </c>
      <c r="F252" t="s">
        <v>1152</v>
      </c>
      <c r="G252">
        <v>914</v>
      </c>
      <c r="H252" t="s">
        <v>286</v>
      </c>
      <c r="I252">
        <v>0</v>
      </c>
      <c r="J252">
        <v>23</v>
      </c>
      <c r="K252">
        <v>1214.4000000000001</v>
      </c>
    </row>
    <row r="253" spans="1:11" x14ac:dyDescent="0.3">
      <c r="A253" t="s">
        <v>1153</v>
      </c>
      <c r="B253" t="s">
        <v>1154</v>
      </c>
      <c r="C253">
        <v>1911</v>
      </c>
      <c r="D253" t="s">
        <v>1155</v>
      </c>
      <c r="E253">
        <v>0</v>
      </c>
      <c r="F253" t="s">
        <v>1156</v>
      </c>
      <c r="G253">
        <v>275</v>
      </c>
      <c r="H253" t="s">
        <v>1078</v>
      </c>
      <c r="I253">
        <v>0</v>
      </c>
      <c r="J253">
        <v>39</v>
      </c>
      <c r="K253">
        <v>4071.55</v>
      </c>
    </row>
    <row r="254" spans="1:11" x14ac:dyDescent="0.3">
      <c r="A254" t="s">
        <v>1157</v>
      </c>
      <c r="B254" t="s">
        <v>1158</v>
      </c>
      <c r="C254">
        <v>1641</v>
      </c>
      <c r="D254" t="s">
        <v>1159</v>
      </c>
      <c r="E254">
        <v>0</v>
      </c>
      <c r="F254" t="s">
        <v>1160</v>
      </c>
      <c r="G254">
        <v>1454</v>
      </c>
      <c r="H254" t="s">
        <v>1161</v>
      </c>
      <c r="I254">
        <v>0</v>
      </c>
      <c r="J254">
        <v>13</v>
      </c>
      <c r="K254">
        <v>0</v>
      </c>
    </row>
    <row r="255" spans="1:11" x14ac:dyDescent="0.3">
      <c r="A255" t="s">
        <v>1162</v>
      </c>
      <c r="B255" t="s">
        <v>1163</v>
      </c>
      <c r="C255">
        <v>296</v>
      </c>
      <c r="D255" t="s">
        <v>1164</v>
      </c>
      <c r="E255">
        <v>0</v>
      </c>
      <c r="F255" t="s">
        <v>1165</v>
      </c>
      <c r="G255">
        <v>283</v>
      </c>
      <c r="H255" t="s">
        <v>1166</v>
      </c>
      <c r="I255">
        <v>0</v>
      </c>
      <c r="J255">
        <v>5</v>
      </c>
      <c r="K255">
        <v>651.88</v>
      </c>
    </row>
    <row r="256" spans="1:11" x14ac:dyDescent="0.3">
      <c r="A256" t="s">
        <v>1167</v>
      </c>
      <c r="B256" t="s">
        <v>1168</v>
      </c>
      <c r="C256">
        <v>2619</v>
      </c>
      <c r="D256" t="s">
        <v>1169</v>
      </c>
      <c r="E256">
        <v>0</v>
      </c>
      <c r="F256" t="s">
        <v>1170</v>
      </c>
      <c r="G256">
        <v>2656</v>
      </c>
      <c r="H256" t="s">
        <v>1171</v>
      </c>
      <c r="I256">
        <v>0</v>
      </c>
      <c r="J256">
        <v>44</v>
      </c>
      <c r="K256">
        <v>4078.44</v>
      </c>
    </row>
    <row r="257" spans="1:11" x14ac:dyDescent="0.3">
      <c r="A257" t="s">
        <v>1172</v>
      </c>
      <c r="B257" t="s">
        <v>1173</v>
      </c>
      <c r="C257">
        <v>3570</v>
      </c>
      <c r="D257" t="s">
        <v>103</v>
      </c>
      <c r="E257">
        <v>0</v>
      </c>
      <c r="F257" t="s">
        <v>1174</v>
      </c>
      <c r="G257">
        <v>585</v>
      </c>
      <c r="H257" t="s">
        <v>1175</v>
      </c>
      <c r="I257">
        <v>0</v>
      </c>
      <c r="J257">
        <v>30</v>
      </c>
      <c r="K257">
        <v>4586.82</v>
      </c>
    </row>
    <row r="258" spans="1:11" x14ac:dyDescent="0.3">
      <c r="A258" t="s">
        <v>1176</v>
      </c>
      <c r="B258" t="s">
        <v>1177</v>
      </c>
      <c r="C258">
        <v>3504</v>
      </c>
      <c r="D258" t="s">
        <v>1178</v>
      </c>
      <c r="E258">
        <v>0</v>
      </c>
      <c r="F258" t="s">
        <v>1179</v>
      </c>
      <c r="G258">
        <v>537</v>
      </c>
      <c r="H258" t="s">
        <v>220</v>
      </c>
      <c r="I258">
        <v>0</v>
      </c>
      <c r="J258">
        <v>23</v>
      </c>
      <c r="K258">
        <v>4589.3999999999996</v>
      </c>
    </row>
    <row r="259" spans="1:11" x14ac:dyDescent="0.3">
      <c r="A259" t="s">
        <v>1180</v>
      </c>
      <c r="B259" t="s">
        <v>1181</v>
      </c>
      <c r="C259">
        <v>1355</v>
      </c>
      <c r="D259" t="s">
        <v>1182</v>
      </c>
      <c r="E259">
        <v>0</v>
      </c>
      <c r="F259" t="s">
        <v>1183</v>
      </c>
      <c r="G259">
        <v>672</v>
      </c>
      <c r="H259" t="s">
        <v>1184</v>
      </c>
      <c r="I259">
        <v>0</v>
      </c>
      <c r="J259">
        <v>7</v>
      </c>
      <c r="K259">
        <v>1237.6400000000001</v>
      </c>
    </row>
    <row r="260" spans="1:11" x14ac:dyDescent="0.3">
      <c r="A260" t="s">
        <v>1185</v>
      </c>
      <c r="B260" t="s">
        <v>1186</v>
      </c>
      <c r="C260">
        <v>1616</v>
      </c>
      <c r="D260" t="s">
        <v>1187</v>
      </c>
      <c r="E260">
        <v>0</v>
      </c>
      <c r="F260" t="s">
        <v>1188</v>
      </c>
      <c r="G260">
        <v>1669</v>
      </c>
      <c r="H260" t="s">
        <v>1189</v>
      </c>
      <c r="I260">
        <v>0</v>
      </c>
      <c r="J260">
        <v>10</v>
      </c>
      <c r="K260">
        <v>0</v>
      </c>
    </row>
    <row r="261" spans="1:11" x14ac:dyDescent="0.3">
      <c r="A261" t="s">
        <v>1190</v>
      </c>
      <c r="B261" t="s">
        <v>1191</v>
      </c>
      <c r="C261">
        <v>133</v>
      </c>
      <c r="D261" t="s">
        <v>1192</v>
      </c>
      <c r="E261">
        <v>0</v>
      </c>
      <c r="F261" t="s">
        <v>1193</v>
      </c>
      <c r="G261">
        <v>417</v>
      </c>
      <c r="H261" t="s">
        <v>1194</v>
      </c>
      <c r="I261">
        <v>0</v>
      </c>
      <c r="J261">
        <v>5</v>
      </c>
      <c r="K261">
        <v>492.16</v>
      </c>
    </row>
    <row r="262" spans="1:11" x14ac:dyDescent="0.3">
      <c r="A262" t="s">
        <v>1195</v>
      </c>
      <c r="B262" t="s">
        <v>1196</v>
      </c>
      <c r="C262">
        <v>178</v>
      </c>
      <c r="D262" t="s">
        <v>1197</v>
      </c>
      <c r="E262">
        <v>0</v>
      </c>
      <c r="F262" t="s">
        <v>1198</v>
      </c>
      <c r="G262">
        <v>1136</v>
      </c>
      <c r="H262" t="s">
        <v>1199</v>
      </c>
      <c r="I262">
        <v>0</v>
      </c>
      <c r="J262">
        <v>29</v>
      </c>
      <c r="K262">
        <v>7052.22</v>
      </c>
    </row>
    <row r="263" spans="1:11" x14ac:dyDescent="0.3">
      <c r="A263" t="s">
        <v>1200</v>
      </c>
      <c r="B263" t="s">
        <v>1201</v>
      </c>
      <c r="C263">
        <v>1158</v>
      </c>
      <c r="D263" t="s">
        <v>1202</v>
      </c>
      <c r="E263">
        <v>0</v>
      </c>
      <c r="F263" t="s">
        <v>1203</v>
      </c>
      <c r="G263">
        <v>1158</v>
      </c>
      <c r="H263" t="s">
        <v>1202</v>
      </c>
      <c r="I263">
        <v>0</v>
      </c>
      <c r="J263">
        <v>42</v>
      </c>
      <c r="K263">
        <v>2198.15</v>
      </c>
    </row>
    <row r="264" spans="1:11" x14ac:dyDescent="0.3">
      <c r="A264" t="s">
        <v>1204</v>
      </c>
      <c r="B264" t="s">
        <v>1205</v>
      </c>
      <c r="C264">
        <v>1719</v>
      </c>
      <c r="D264" t="s">
        <v>1206</v>
      </c>
      <c r="E264">
        <v>0</v>
      </c>
      <c r="F264" t="s">
        <v>1207</v>
      </c>
      <c r="G264">
        <v>1690</v>
      </c>
      <c r="H264" t="s">
        <v>1208</v>
      </c>
      <c r="I264">
        <v>0</v>
      </c>
      <c r="J264">
        <v>12</v>
      </c>
      <c r="K264">
        <v>2074.0300000000002</v>
      </c>
    </row>
    <row r="265" spans="1:11" x14ac:dyDescent="0.3">
      <c r="A265" t="s">
        <v>1209</v>
      </c>
      <c r="B265" t="s">
        <v>1210</v>
      </c>
      <c r="C265">
        <v>143</v>
      </c>
      <c r="D265" t="s">
        <v>1211</v>
      </c>
      <c r="E265">
        <v>0</v>
      </c>
      <c r="F265" t="s">
        <v>1212</v>
      </c>
      <c r="G265">
        <v>370</v>
      </c>
      <c r="H265" t="s">
        <v>1213</v>
      </c>
      <c r="I265">
        <v>0</v>
      </c>
      <c r="J265">
        <v>30</v>
      </c>
      <c r="K265">
        <v>4372.01</v>
      </c>
    </row>
    <row r="266" spans="1:11" x14ac:dyDescent="0.3">
      <c r="A266" t="s">
        <v>1214</v>
      </c>
      <c r="B266" t="s">
        <v>1215</v>
      </c>
      <c r="C266">
        <v>757</v>
      </c>
      <c r="D266" t="s">
        <v>1216</v>
      </c>
      <c r="E266">
        <v>0</v>
      </c>
      <c r="F266" t="s">
        <v>1217</v>
      </c>
      <c r="G266">
        <v>736</v>
      </c>
      <c r="H266" t="s">
        <v>763</v>
      </c>
      <c r="I266">
        <v>0</v>
      </c>
      <c r="J266">
        <v>6</v>
      </c>
      <c r="K266">
        <v>1451.28</v>
      </c>
    </row>
    <row r="267" spans="1:11" x14ac:dyDescent="0.3">
      <c r="A267" t="s">
        <v>1218</v>
      </c>
      <c r="B267" t="s">
        <v>1219</v>
      </c>
      <c r="C267">
        <v>2230</v>
      </c>
      <c r="D267" t="s">
        <v>1220</v>
      </c>
      <c r="E267">
        <v>0</v>
      </c>
      <c r="F267" t="s">
        <v>1221</v>
      </c>
      <c r="G267">
        <v>2529</v>
      </c>
      <c r="H267" t="s">
        <v>1222</v>
      </c>
      <c r="I267">
        <v>0</v>
      </c>
      <c r="J267">
        <v>5</v>
      </c>
      <c r="K267">
        <v>1080</v>
      </c>
    </row>
    <row r="268" spans="1:11" x14ac:dyDescent="0.3">
      <c r="A268" t="s">
        <v>1223</v>
      </c>
      <c r="B268" t="s">
        <v>1224</v>
      </c>
      <c r="C268">
        <v>1842</v>
      </c>
      <c r="D268" t="s">
        <v>328</v>
      </c>
      <c r="E268">
        <v>0</v>
      </c>
      <c r="F268" t="s">
        <v>1225</v>
      </c>
      <c r="G268">
        <v>1848</v>
      </c>
      <c r="H268" t="s">
        <v>1226</v>
      </c>
      <c r="I268">
        <v>0</v>
      </c>
      <c r="J268">
        <v>18</v>
      </c>
      <c r="K268">
        <v>2671.96</v>
      </c>
    </row>
    <row r="269" spans="1:11" x14ac:dyDescent="0.3">
      <c r="A269" t="s">
        <v>1227</v>
      </c>
      <c r="B269" t="s">
        <v>1228</v>
      </c>
      <c r="C269">
        <v>2729</v>
      </c>
      <c r="D269" t="s">
        <v>540</v>
      </c>
      <c r="E269">
        <v>0</v>
      </c>
      <c r="F269" t="s">
        <v>1229</v>
      </c>
      <c r="G269">
        <v>1152</v>
      </c>
      <c r="H269" t="s">
        <v>936</v>
      </c>
      <c r="I269">
        <v>0</v>
      </c>
      <c r="J269">
        <v>8</v>
      </c>
      <c r="K269">
        <v>0</v>
      </c>
    </row>
    <row r="270" spans="1:11" x14ac:dyDescent="0.3">
      <c r="A270" t="s">
        <v>1230</v>
      </c>
      <c r="B270" t="s">
        <v>1231</v>
      </c>
      <c r="C270">
        <v>2715</v>
      </c>
      <c r="D270" t="s">
        <v>688</v>
      </c>
      <c r="E270">
        <v>0</v>
      </c>
      <c r="F270" t="s">
        <v>1232</v>
      </c>
      <c r="G270">
        <v>1191</v>
      </c>
      <c r="H270" t="s">
        <v>1233</v>
      </c>
      <c r="I270">
        <v>0</v>
      </c>
      <c r="J270">
        <v>4</v>
      </c>
      <c r="K270">
        <v>678.62</v>
      </c>
    </row>
    <row r="271" spans="1:11" x14ac:dyDescent="0.3">
      <c r="A271" t="s">
        <v>1234</v>
      </c>
      <c r="B271" t="s">
        <v>1235</v>
      </c>
      <c r="C271">
        <v>576</v>
      </c>
      <c r="D271" t="s">
        <v>1236</v>
      </c>
      <c r="E271">
        <v>0</v>
      </c>
      <c r="F271" t="s">
        <v>1237</v>
      </c>
      <c r="G271">
        <v>3528</v>
      </c>
      <c r="H271" t="s">
        <v>1238</v>
      </c>
      <c r="I271">
        <v>0</v>
      </c>
      <c r="J271">
        <v>6</v>
      </c>
      <c r="K271">
        <v>939.94</v>
      </c>
    </row>
    <row r="272" spans="1:11" x14ac:dyDescent="0.3">
      <c r="A272" t="s">
        <v>1239</v>
      </c>
      <c r="B272" t="s">
        <v>1240</v>
      </c>
      <c r="C272">
        <v>1084</v>
      </c>
      <c r="D272" t="s">
        <v>182</v>
      </c>
      <c r="E272">
        <v>0</v>
      </c>
      <c r="F272" t="s">
        <v>1241</v>
      </c>
      <c r="G272">
        <v>1291</v>
      </c>
      <c r="H272" t="s">
        <v>1242</v>
      </c>
      <c r="I272">
        <v>0</v>
      </c>
      <c r="J272">
        <v>56</v>
      </c>
      <c r="K272">
        <v>9782.66</v>
      </c>
    </row>
    <row r="273" spans="1:11" x14ac:dyDescent="0.3">
      <c r="A273" t="s">
        <v>1243</v>
      </c>
      <c r="B273" t="s">
        <v>1244</v>
      </c>
      <c r="C273">
        <v>1775</v>
      </c>
      <c r="D273" t="s">
        <v>1245</v>
      </c>
      <c r="E273">
        <v>0</v>
      </c>
      <c r="F273" t="s">
        <v>1246</v>
      </c>
      <c r="G273">
        <v>1689</v>
      </c>
      <c r="H273" t="s">
        <v>33</v>
      </c>
      <c r="I273">
        <v>0</v>
      </c>
      <c r="J273">
        <v>20</v>
      </c>
      <c r="K273">
        <v>2707.49</v>
      </c>
    </row>
    <row r="274" spans="1:11" x14ac:dyDescent="0.3">
      <c r="A274" t="s">
        <v>1247</v>
      </c>
      <c r="B274" t="s">
        <v>1248</v>
      </c>
      <c r="C274">
        <v>1112</v>
      </c>
      <c r="D274" t="s">
        <v>1249</v>
      </c>
      <c r="E274">
        <v>0</v>
      </c>
      <c r="F274" t="s">
        <v>1250</v>
      </c>
      <c r="G274">
        <v>1192</v>
      </c>
      <c r="H274" t="s">
        <v>598</v>
      </c>
      <c r="I274">
        <v>0</v>
      </c>
      <c r="J274">
        <v>9</v>
      </c>
      <c r="K274">
        <v>1699.43</v>
      </c>
    </row>
    <row r="275" spans="1:11" x14ac:dyDescent="0.3">
      <c r="A275" t="s">
        <v>1251</v>
      </c>
      <c r="B275" t="s">
        <v>1252</v>
      </c>
      <c r="C275">
        <v>1446</v>
      </c>
      <c r="D275" t="s">
        <v>448</v>
      </c>
      <c r="E275">
        <v>0</v>
      </c>
      <c r="F275" t="s">
        <v>1253</v>
      </c>
      <c r="G275">
        <v>1447</v>
      </c>
      <c r="H275" t="s">
        <v>1254</v>
      </c>
      <c r="I275">
        <v>0</v>
      </c>
      <c r="J275">
        <v>6</v>
      </c>
      <c r="K275">
        <v>946.67</v>
      </c>
    </row>
    <row r="276" spans="1:11" x14ac:dyDescent="0.3">
      <c r="A276" t="s">
        <v>1255</v>
      </c>
      <c r="B276" t="s">
        <v>1256</v>
      </c>
      <c r="C276">
        <v>1180</v>
      </c>
      <c r="D276" t="s">
        <v>1103</v>
      </c>
      <c r="E276">
        <v>0</v>
      </c>
      <c r="F276" t="s">
        <v>1257</v>
      </c>
      <c r="G276">
        <v>2701</v>
      </c>
      <c r="H276" t="s">
        <v>1258</v>
      </c>
      <c r="I276">
        <v>0</v>
      </c>
      <c r="J276">
        <v>7</v>
      </c>
      <c r="K276">
        <v>1000</v>
      </c>
    </row>
    <row r="277" spans="1:11" x14ac:dyDescent="0.3">
      <c r="A277" t="s">
        <v>1259</v>
      </c>
      <c r="B277" t="s">
        <v>1260</v>
      </c>
      <c r="C277">
        <v>219</v>
      </c>
      <c r="D277" t="s">
        <v>1261</v>
      </c>
      <c r="E277">
        <v>0</v>
      </c>
      <c r="F277" t="s">
        <v>1262</v>
      </c>
      <c r="G277">
        <v>219</v>
      </c>
      <c r="H277" t="s">
        <v>1261</v>
      </c>
      <c r="I277">
        <v>0</v>
      </c>
      <c r="J277">
        <v>40</v>
      </c>
      <c r="K277">
        <v>1075.22</v>
      </c>
    </row>
    <row r="278" spans="1:11" x14ac:dyDescent="0.3">
      <c r="A278" t="s">
        <v>1263</v>
      </c>
      <c r="B278" t="s">
        <v>1264</v>
      </c>
      <c r="C278">
        <v>1824</v>
      </c>
      <c r="D278" t="s">
        <v>121</v>
      </c>
      <c r="E278">
        <v>0</v>
      </c>
      <c r="F278" t="s">
        <v>1265</v>
      </c>
      <c r="G278">
        <v>1824</v>
      </c>
      <c r="H278" t="s">
        <v>121</v>
      </c>
      <c r="I278">
        <v>0</v>
      </c>
      <c r="J278">
        <v>116</v>
      </c>
      <c r="K278">
        <v>23075.16</v>
      </c>
    </row>
    <row r="279" spans="1:11" x14ac:dyDescent="0.3">
      <c r="A279" t="s">
        <v>1266</v>
      </c>
      <c r="B279" t="s">
        <v>1267</v>
      </c>
      <c r="C279">
        <v>2112</v>
      </c>
      <c r="D279" t="s">
        <v>1268</v>
      </c>
      <c r="E279">
        <v>0</v>
      </c>
      <c r="F279" t="s">
        <v>1269</v>
      </c>
      <c r="G279">
        <v>1137</v>
      </c>
      <c r="H279" t="s">
        <v>1270</v>
      </c>
      <c r="I279">
        <v>0</v>
      </c>
      <c r="J279">
        <v>98</v>
      </c>
      <c r="K279">
        <v>14455.09</v>
      </c>
    </row>
    <row r="280" spans="1:11" x14ac:dyDescent="0.3">
      <c r="A280" t="s">
        <v>1271</v>
      </c>
      <c r="B280" t="s">
        <v>1272</v>
      </c>
      <c r="C280">
        <v>263</v>
      </c>
      <c r="D280" t="s">
        <v>1107</v>
      </c>
      <c r="E280">
        <v>0</v>
      </c>
      <c r="F280" t="s">
        <v>1273</v>
      </c>
      <c r="G280">
        <v>236</v>
      </c>
      <c r="H280" t="s">
        <v>603</v>
      </c>
      <c r="I280">
        <v>0</v>
      </c>
      <c r="J280">
        <v>5</v>
      </c>
      <c r="K280">
        <v>559.05999999999995</v>
      </c>
    </row>
    <row r="281" spans="1:11" x14ac:dyDescent="0.3">
      <c r="A281" t="s">
        <v>1274</v>
      </c>
      <c r="B281" t="s">
        <v>1275</v>
      </c>
      <c r="C281">
        <v>1849</v>
      </c>
      <c r="D281" t="s">
        <v>1276</v>
      </c>
      <c r="E281">
        <v>0</v>
      </c>
      <c r="F281" t="s">
        <v>1277</v>
      </c>
      <c r="G281">
        <v>1829</v>
      </c>
      <c r="H281" t="s">
        <v>1278</v>
      </c>
      <c r="I281">
        <v>0</v>
      </c>
      <c r="J281">
        <v>33</v>
      </c>
      <c r="K281">
        <v>1848.14</v>
      </c>
    </row>
    <row r="282" spans="1:11" x14ac:dyDescent="0.3">
      <c r="A282" t="s">
        <v>1279</v>
      </c>
      <c r="B282" t="s">
        <v>1280</v>
      </c>
      <c r="C282">
        <v>367</v>
      </c>
      <c r="D282" t="s">
        <v>1281</v>
      </c>
      <c r="E282">
        <v>0</v>
      </c>
      <c r="F282" t="s">
        <v>1282</v>
      </c>
      <c r="G282">
        <v>395</v>
      </c>
      <c r="H282" t="s">
        <v>1283</v>
      </c>
      <c r="I282">
        <v>0</v>
      </c>
      <c r="J282">
        <v>5</v>
      </c>
      <c r="K282">
        <v>788.84</v>
      </c>
    </row>
    <row r="283" spans="1:11" x14ac:dyDescent="0.3">
      <c r="A283" t="s">
        <v>1284</v>
      </c>
      <c r="B283" t="s">
        <v>1285</v>
      </c>
      <c r="C283">
        <v>2217</v>
      </c>
      <c r="D283" t="s">
        <v>1286</v>
      </c>
      <c r="E283">
        <v>0</v>
      </c>
      <c r="F283" t="s">
        <v>1287</v>
      </c>
      <c r="G283">
        <v>2262</v>
      </c>
      <c r="H283" t="s">
        <v>518</v>
      </c>
      <c r="I283">
        <v>0</v>
      </c>
      <c r="J283">
        <v>2</v>
      </c>
      <c r="K283">
        <v>447.96</v>
      </c>
    </row>
    <row r="284" spans="1:11" x14ac:dyDescent="0.3">
      <c r="A284" t="s">
        <v>1288</v>
      </c>
      <c r="B284" t="s">
        <v>1289</v>
      </c>
      <c r="C284">
        <v>2063</v>
      </c>
      <c r="D284" t="s">
        <v>1290</v>
      </c>
      <c r="E284">
        <v>0</v>
      </c>
      <c r="F284" t="s">
        <v>1291</v>
      </c>
      <c r="G284">
        <v>2054</v>
      </c>
      <c r="H284" t="s">
        <v>863</v>
      </c>
      <c r="I284">
        <v>0</v>
      </c>
      <c r="J284">
        <v>13</v>
      </c>
      <c r="K284">
        <v>1965.07</v>
      </c>
    </row>
    <row r="285" spans="1:11" x14ac:dyDescent="0.3">
      <c r="A285" t="s">
        <v>1292</v>
      </c>
      <c r="B285" t="s">
        <v>1293</v>
      </c>
      <c r="C285">
        <v>1139</v>
      </c>
      <c r="D285" t="s">
        <v>1294</v>
      </c>
      <c r="E285">
        <v>0</v>
      </c>
      <c r="F285" t="s">
        <v>1295</v>
      </c>
      <c r="G285">
        <v>238</v>
      </c>
      <c r="H285" t="s">
        <v>1296</v>
      </c>
      <c r="I285">
        <v>0</v>
      </c>
      <c r="J285">
        <v>25</v>
      </c>
      <c r="K285">
        <v>4035.46</v>
      </c>
    </row>
    <row r="286" spans="1:11" x14ac:dyDescent="0.3">
      <c r="A286" t="s">
        <v>1297</v>
      </c>
      <c r="B286" t="s">
        <v>1298</v>
      </c>
      <c r="C286">
        <v>1321</v>
      </c>
      <c r="D286" t="s">
        <v>1299</v>
      </c>
      <c r="E286">
        <v>0</v>
      </c>
      <c r="F286" t="s">
        <v>1300</v>
      </c>
      <c r="G286">
        <v>612</v>
      </c>
      <c r="H286" t="s">
        <v>1063</v>
      </c>
      <c r="I286">
        <v>0</v>
      </c>
      <c r="J286">
        <v>14</v>
      </c>
      <c r="K286">
        <v>0</v>
      </c>
    </row>
    <row r="287" spans="1:11" x14ac:dyDescent="0.3">
      <c r="A287" t="s">
        <v>1301</v>
      </c>
      <c r="B287" t="s">
        <v>1302</v>
      </c>
      <c r="C287">
        <v>2213</v>
      </c>
      <c r="D287" t="s">
        <v>845</v>
      </c>
      <c r="E287">
        <v>0</v>
      </c>
      <c r="F287" t="s">
        <v>1303</v>
      </c>
      <c r="G287">
        <v>2531</v>
      </c>
      <c r="H287" t="s">
        <v>1304</v>
      </c>
      <c r="I287">
        <v>0</v>
      </c>
      <c r="J287">
        <v>13</v>
      </c>
      <c r="K287">
        <v>1937.79</v>
      </c>
    </row>
    <row r="288" spans="1:11" x14ac:dyDescent="0.3">
      <c r="A288" t="s">
        <v>1305</v>
      </c>
      <c r="B288" t="s">
        <v>1306</v>
      </c>
      <c r="C288">
        <v>240</v>
      </c>
      <c r="D288" t="s">
        <v>1307</v>
      </c>
      <c r="E288">
        <v>0</v>
      </c>
      <c r="F288" t="s">
        <v>1308</v>
      </c>
      <c r="G288">
        <v>279</v>
      </c>
      <c r="H288" t="s">
        <v>408</v>
      </c>
      <c r="I288">
        <v>0</v>
      </c>
      <c r="J288">
        <v>10</v>
      </c>
      <c r="K288">
        <v>1009.49</v>
      </c>
    </row>
    <row r="289" spans="1:11" x14ac:dyDescent="0.3">
      <c r="A289" t="s">
        <v>1309</v>
      </c>
      <c r="B289" t="s">
        <v>1310</v>
      </c>
      <c r="C289">
        <v>2715</v>
      </c>
      <c r="D289" t="s">
        <v>688</v>
      </c>
      <c r="E289">
        <v>0</v>
      </c>
      <c r="F289" t="s">
        <v>1311</v>
      </c>
      <c r="G289">
        <v>1190</v>
      </c>
      <c r="H289" t="s">
        <v>1312</v>
      </c>
      <c r="I289">
        <v>0</v>
      </c>
      <c r="J289">
        <v>3</v>
      </c>
      <c r="K289">
        <v>667.17</v>
      </c>
    </row>
    <row r="290" spans="1:11" x14ac:dyDescent="0.3">
      <c r="A290" t="s">
        <v>1313</v>
      </c>
      <c r="B290" t="s">
        <v>1314</v>
      </c>
      <c r="C290">
        <v>2102</v>
      </c>
      <c r="D290" t="s">
        <v>1315</v>
      </c>
      <c r="E290">
        <v>0</v>
      </c>
      <c r="F290" t="s">
        <v>1316</v>
      </c>
      <c r="G290">
        <v>1996</v>
      </c>
      <c r="H290" t="s">
        <v>1317</v>
      </c>
      <c r="I290">
        <v>0</v>
      </c>
      <c r="J290">
        <v>40</v>
      </c>
      <c r="K290">
        <v>9242.48</v>
      </c>
    </row>
    <row r="291" spans="1:11" x14ac:dyDescent="0.3">
      <c r="A291" t="s">
        <v>1318</v>
      </c>
      <c r="B291" t="s">
        <v>1319</v>
      </c>
      <c r="C291">
        <v>1357</v>
      </c>
      <c r="D291" t="s">
        <v>1320</v>
      </c>
      <c r="E291">
        <v>0</v>
      </c>
      <c r="F291" t="s">
        <v>1321</v>
      </c>
      <c r="G291">
        <v>1384</v>
      </c>
      <c r="H291" t="s">
        <v>1322</v>
      </c>
      <c r="I291">
        <v>0</v>
      </c>
      <c r="J291">
        <v>10</v>
      </c>
      <c r="K291">
        <v>1977.49</v>
      </c>
    </row>
    <row r="292" spans="1:11" x14ac:dyDescent="0.3">
      <c r="A292" t="s">
        <v>1323</v>
      </c>
      <c r="B292" t="s">
        <v>1324</v>
      </c>
      <c r="C292">
        <v>3009</v>
      </c>
      <c r="D292" t="s">
        <v>1325</v>
      </c>
      <c r="E292">
        <v>0</v>
      </c>
      <c r="F292" t="s">
        <v>1326</v>
      </c>
      <c r="G292">
        <v>183</v>
      </c>
      <c r="H292" t="s">
        <v>1327</v>
      </c>
      <c r="I292">
        <v>0</v>
      </c>
      <c r="J292">
        <v>9</v>
      </c>
      <c r="K292">
        <v>1206.92</v>
      </c>
    </row>
    <row r="293" spans="1:11" x14ac:dyDescent="0.3">
      <c r="A293" t="s">
        <v>65</v>
      </c>
      <c r="B293" t="s">
        <v>1328</v>
      </c>
      <c r="C293">
        <v>933</v>
      </c>
      <c r="D293" t="s">
        <v>634</v>
      </c>
      <c r="E293">
        <v>0</v>
      </c>
      <c r="F293" t="s">
        <v>1329</v>
      </c>
      <c r="G293">
        <v>901</v>
      </c>
      <c r="H293" t="s">
        <v>1330</v>
      </c>
      <c r="I293">
        <v>0</v>
      </c>
      <c r="J293">
        <v>47</v>
      </c>
      <c r="K293">
        <v>2202.0500000000002</v>
      </c>
    </row>
    <row r="294" spans="1:11" x14ac:dyDescent="0.3">
      <c r="A294" t="s">
        <v>1331</v>
      </c>
      <c r="B294" t="s">
        <v>1332</v>
      </c>
      <c r="C294">
        <v>907</v>
      </c>
      <c r="D294" t="s">
        <v>293</v>
      </c>
      <c r="E294">
        <v>0</v>
      </c>
      <c r="F294" t="s">
        <v>1333</v>
      </c>
      <c r="G294">
        <v>152</v>
      </c>
      <c r="H294" t="s">
        <v>130</v>
      </c>
      <c r="I294">
        <v>0</v>
      </c>
      <c r="J294">
        <v>102</v>
      </c>
      <c r="K294">
        <v>9830</v>
      </c>
    </row>
    <row r="295" spans="1:11" x14ac:dyDescent="0.3">
      <c r="A295" t="s">
        <v>1334</v>
      </c>
      <c r="B295" t="s">
        <v>1335</v>
      </c>
      <c r="C295">
        <v>247</v>
      </c>
      <c r="D295" t="s">
        <v>111</v>
      </c>
      <c r="E295">
        <v>0</v>
      </c>
      <c r="F295" t="s">
        <v>1336</v>
      </c>
      <c r="G295">
        <v>232</v>
      </c>
      <c r="H295" t="s">
        <v>313</v>
      </c>
      <c r="I295">
        <v>0</v>
      </c>
      <c r="J295">
        <v>13</v>
      </c>
      <c r="K295">
        <v>1839.04</v>
      </c>
    </row>
    <row r="296" spans="1:11" x14ac:dyDescent="0.3">
      <c r="A296" t="s">
        <v>1337</v>
      </c>
      <c r="B296" t="s">
        <v>1338</v>
      </c>
      <c r="C296">
        <v>1340</v>
      </c>
      <c r="D296" t="s">
        <v>1339</v>
      </c>
      <c r="E296">
        <v>0</v>
      </c>
      <c r="F296" t="s">
        <v>1340</v>
      </c>
      <c r="G296">
        <v>1663</v>
      </c>
      <c r="H296" t="s">
        <v>1341</v>
      </c>
      <c r="I296">
        <v>0</v>
      </c>
      <c r="J296">
        <v>2</v>
      </c>
      <c r="K296">
        <v>447.51</v>
      </c>
    </row>
    <row r="297" spans="1:11" x14ac:dyDescent="0.3">
      <c r="A297" t="s">
        <v>1342</v>
      </c>
      <c r="B297" t="s">
        <v>1343</v>
      </c>
      <c r="C297">
        <v>1986</v>
      </c>
      <c r="D297" t="s">
        <v>887</v>
      </c>
      <c r="E297">
        <v>0</v>
      </c>
      <c r="F297" t="s">
        <v>1344</v>
      </c>
      <c r="G297">
        <v>2165</v>
      </c>
      <c r="H297" t="s">
        <v>1345</v>
      </c>
      <c r="I297">
        <v>0</v>
      </c>
      <c r="J297">
        <v>52</v>
      </c>
      <c r="K297">
        <v>7618.9</v>
      </c>
    </row>
    <row r="298" spans="1:11" x14ac:dyDescent="0.3">
      <c r="A298" t="s">
        <v>1346</v>
      </c>
      <c r="B298" t="s">
        <v>1347</v>
      </c>
      <c r="C298">
        <v>2658</v>
      </c>
      <c r="D298" t="s">
        <v>236</v>
      </c>
      <c r="E298">
        <v>0</v>
      </c>
      <c r="F298" t="s">
        <v>1348</v>
      </c>
      <c r="G298">
        <v>2621</v>
      </c>
      <c r="H298" t="s">
        <v>106</v>
      </c>
      <c r="I298">
        <v>0</v>
      </c>
      <c r="J298">
        <v>50</v>
      </c>
      <c r="K298">
        <v>7576.98</v>
      </c>
    </row>
    <row r="299" spans="1:11" x14ac:dyDescent="0.3">
      <c r="A299" t="s">
        <v>1349</v>
      </c>
      <c r="B299" t="s">
        <v>1350</v>
      </c>
      <c r="C299">
        <v>2242</v>
      </c>
      <c r="D299" t="s">
        <v>1351</v>
      </c>
      <c r="E299">
        <v>0</v>
      </c>
      <c r="F299" t="s">
        <v>1352</v>
      </c>
      <c r="G299">
        <v>2255</v>
      </c>
      <c r="H299" t="s">
        <v>1353</v>
      </c>
      <c r="I299">
        <v>0</v>
      </c>
      <c r="J299">
        <v>68</v>
      </c>
      <c r="K299">
        <v>4185.72</v>
      </c>
    </row>
    <row r="300" spans="1:11" x14ac:dyDescent="0.3">
      <c r="A300" t="s">
        <v>1354</v>
      </c>
      <c r="B300" t="s">
        <v>1355</v>
      </c>
      <c r="C300">
        <v>2274</v>
      </c>
      <c r="D300" t="s">
        <v>1356</v>
      </c>
      <c r="E300">
        <v>0</v>
      </c>
      <c r="F300" t="s">
        <v>1357</v>
      </c>
      <c r="G300">
        <v>2369</v>
      </c>
      <c r="H300" t="s">
        <v>1358</v>
      </c>
      <c r="I300">
        <v>0</v>
      </c>
      <c r="J300">
        <v>33</v>
      </c>
      <c r="K300">
        <v>5683.75</v>
      </c>
    </row>
    <row r="301" spans="1:11" x14ac:dyDescent="0.3">
      <c r="A301" t="s">
        <v>1359</v>
      </c>
      <c r="B301" t="s">
        <v>1360</v>
      </c>
      <c r="C301">
        <v>515</v>
      </c>
      <c r="D301" t="s">
        <v>1361</v>
      </c>
      <c r="E301">
        <v>0</v>
      </c>
      <c r="F301" t="s">
        <v>1362</v>
      </c>
      <c r="G301">
        <v>2396</v>
      </c>
      <c r="H301" t="s">
        <v>1363</v>
      </c>
      <c r="I301">
        <v>0</v>
      </c>
      <c r="J301">
        <v>61</v>
      </c>
      <c r="K301">
        <v>9610.18</v>
      </c>
    </row>
    <row r="302" spans="1:11" x14ac:dyDescent="0.3">
      <c r="A302" t="s">
        <v>1364</v>
      </c>
      <c r="B302" t="s">
        <v>1365</v>
      </c>
      <c r="C302">
        <v>285</v>
      </c>
      <c r="D302" t="s">
        <v>1366</v>
      </c>
      <c r="E302">
        <v>0</v>
      </c>
      <c r="F302" t="s">
        <v>1367</v>
      </c>
      <c r="G302">
        <v>282</v>
      </c>
      <c r="H302" t="s">
        <v>1368</v>
      </c>
      <c r="I302">
        <v>0</v>
      </c>
      <c r="J302">
        <v>8</v>
      </c>
      <c r="K302">
        <v>1578.23</v>
      </c>
    </row>
    <row r="303" spans="1:11" x14ac:dyDescent="0.3">
      <c r="A303" t="s">
        <v>1369</v>
      </c>
      <c r="B303" t="s">
        <v>1370</v>
      </c>
      <c r="C303">
        <v>1448</v>
      </c>
      <c r="D303" t="s">
        <v>446</v>
      </c>
      <c r="E303">
        <v>0</v>
      </c>
      <c r="F303" t="s">
        <v>1371</v>
      </c>
      <c r="G303">
        <v>1448</v>
      </c>
      <c r="H303" t="s">
        <v>446</v>
      </c>
      <c r="I303">
        <v>0</v>
      </c>
      <c r="J303">
        <v>22</v>
      </c>
      <c r="K303">
        <v>1156.69</v>
      </c>
    </row>
    <row r="304" spans="1:11" x14ac:dyDescent="0.3">
      <c r="A304" t="s">
        <v>1372</v>
      </c>
      <c r="B304" t="s">
        <v>1373</v>
      </c>
      <c r="C304">
        <v>2206</v>
      </c>
      <c r="D304" t="s">
        <v>1374</v>
      </c>
      <c r="E304">
        <v>0</v>
      </c>
      <c r="F304" t="s">
        <v>1375</v>
      </c>
      <c r="G304">
        <v>2257</v>
      </c>
      <c r="H304" t="s">
        <v>1376</v>
      </c>
      <c r="I304">
        <v>0</v>
      </c>
      <c r="J304">
        <v>9</v>
      </c>
      <c r="K304">
        <v>2122.48</v>
      </c>
    </row>
    <row r="305" spans="1:11" x14ac:dyDescent="0.3">
      <c r="A305" t="s">
        <v>1377</v>
      </c>
      <c r="B305" t="s">
        <v>1378</v>
      </c>
      <c r="C305">
        <v>773</v>
      </c>
      <c r="D305" t="s">
        <v>1379</v>
      </c>
      <c r="E305">
        <v>0</v>
      </c>
      <c r="F305" t="s">
        <v>1380</v>
      </c>
      <c r="G305">
        <v>765</v>
      </c>
      <c r="H305" t="s">
        <v>1120</v>
      </c>
      <c r="I305">
        <v>0</v>
      </c>
      <c r="J305">
        <v>16</v>
      </c>
      <c r="K305">
        <v>3503.04</v>
      </c>
    </row>
    <row r="306" spans="1:11" x14ac:dyDescent="0.3">
      <c r="A306" t="s">
        <v>1381</v>
      </c>
      <c r="B306" t="s">
        <v>1382</v>
      </c>
      <c r="C306">
        <v>1160</v>
      </c>
      <c r="D306" t="s">
        <v>1383</v>
      </c>
      <c r="E306">
        <v>0</v>
      </c>
      <c r="F306" t="s">
        <v>1384</v>
      </c>
      <c r="G306">
        <v>2704</v>
      </c>
      <c r="H306" t="s">
        <v>1385</v>
      </c>
      <c r="I306">
        <v>0</v>
      </c>
      <c r="J306">
        <v>17</v>
      </c>
      <c r="K306">
        <v>1894.75</v>
      </c>
    </row>
    <row r="307" spans="1:11" x14ac:dyDescent="0.3">
      <c r="A307" t="s">
        <v>1386</v>
      </c>
      <c r="B307" t="s">
        <v>1387</v>
      </c>
      <c r="C307">
        <v>207</v>
      </c>
      <c r="D307" t="s">
        <v>1388</v>
      </c>
      <c r="E307">
        <v>0</v>
      </c>
      <c r="F307" t="s">
        <v>1389</v>
      </c>
      <c r="G307">
        <v>207</v>
      </c>
      <c r="H307" t="s">
        <v>1388</v>
      </c>
      <c r="I307">
        <v>0</v>
      </c>
      <c r="J307">
        <v>58</v>
      </c>
      <c r="K307">
        <v>4052.88</v>
      </c>
    </row>
    <row r="308" spans="1:11" x14ac:dyDescent="0.3">
      <c r="A308" t="s">
        <v>1390</v>
      </c>
      <c r="B308" t="s">
        <v>1391</v>
      </c>
      <c r="C308">
        <v>589</v>
      </c>
      <c r="D308" t="s">
        <v>1392</v>
      </c>
      <c r="E308">
        <v>0</v>
      </c>
      <c r="F308" t="s">
        <v>1393</v>
      </c>
      <c r="G308">
        <v>505</v>
      </c>
      <c r="H308" t="s">
        <v>1394</v>
      </c>
      <c r="I308">
        <v>0</v>
      </c>
      <c r="J308">
        <v>30</v>
      </c>
      <c r="K308">
        <v>2960.37</v>
      </c>
    </row>
    <row r="309" spans="1:11" x14ac:dyDescent="0.3">
      <c r="A309" t="s">
        <v>1395</v>
      </c>
      <c r="B309" t="s">
        <v>1396</v>
      </c>
      <c r="C309">
        <v>849</v>
      </c>
      <c r="D309" t="s">
        <v>1397</v>
      </c>
      <c r="E309">
        <v>0</v>
      </c>
      <c r="F309" t="s">
        <v>1398</v>
      </c>
      <c r="G309">
        <v>866</v>
      </c>
      <c r="H309" t="s">
        <v>1399</v>
      </c>
      <c r="I309">
        <v>0</v>
      </c>
      <c r="J309">
        <v>14</v>
      </c>
      <c r="K309">
        <v>1989.07</v>
      </c>
    </row>
    <row r="310" spans="1:11" x14ac:dyDescent="0.3">
      <c r="A310" t="s">
        <v>1400</v>
      </c>
      <c r="B310" t="s">
        <v>1401</v>
      </c>
      <c r="C310">
        <v>2921</v>
      </c>
      <c r="D310" t="s">
        <v>148</v>
      </c>
      <c r="E310">
        <v>0</v>
      </c>
      <c r="F310" t="s">
        <v>1402</v>
      </c>
      <c r="G310">
        <v>1716</v>
      </c>
      <c r="H310" t="s">
        <v>194</v>
      </c>
      <c r="I310">
        <v>0</v>
      </c>
      <c r="J310">
        <v>16</v>
      </c>
      <c r="K310">
        <v>1847.48</v>
      </c>
    </row>
    <row r="311" spans="1:11" x14ac:dyDescent="0.3">
      <c r="A311" t="s">
        <v>1403</v>
      </c>
      <c r="B311" t="s">
        <v>1404</v>
      </c>
      <c r="C311">
        <v>907</v>
      </c>
      <c r="D311" t="s">
        <v>293</v>
      </c>
      <c r="E311">
        <v>0</v>
      </c>
      <c r="F311" t="s">
        <v>1405</v>
      </c>
      <c r="G311">
        <v>922</v>
      </c>
      <c r="H311" t="s">
        <v>1406</v>
      </c>
      <c r="I311">
        <v>0</v>
      </c>
      <c r="J311">
        <v>26</v>
      </c>
      <c r="K311">
        <v>2682.17</v>
      </c>
    </row>
    <row r="312" spans="1:11" x14ac:dyDescent="0.3">
      <c r="A312" t="s">
        <v>1407</v>
      </c>
      <c r="B312" t="s">
        <v>1408</v>
      </c>
      <c r="C312">
        <v>3518</v>
      </c>
      <c r="D312" t="s">
        <v>590</v>
      </c>
      <c r="E312">
        <v>0</v>
      </c>
      <c r="F312" t="s">
        <v>1409</v>
      </c>
      <c r="G312">
        <v>3509</v>
      </c>
      <c r="H312" t="s">
        <v>1410</v>
      </c>
      <c r="I312">
        <v>0</v>
      </c>
      <c r="J312">
        <v>3</v>
      </c>
      <c r="K312">
        <v>703.76</v>
      </c>
    </row>
    <row r="313" spans="1:11" x14ac:dyDescent="0.3">
      <c r="A313" t="s">
        <v>1411</v>
      </c>
      <c r="B313" t="s">
        <v>1412</v>
      </c>
      <c r="C313">
        <v>593</v>
      </c>
      <c r="D313" t="s">
        <v>1413</v>
      </c>
      <c r="E313">
        <v>0</v>
      </c>
      <c r="F313" t="s">
        <v>1414</v>
      </c>
      <c r="G313">
        <v>509</v>
      </c>
      <c r="H313" t="s">
        <v>301</v>
      </c>
      <c r="I313">
        <v>0</v>
      </c>
      <c r="J313">
        <v>33</v>
      </c>
      <c r="K313">
        <v>7070.14</v>
      </c>
    </row>
    <row r="314" spans="1:11" x14ac:dyDescent="0.3">
      <c r="A314" t="s">
        <v>1415</v>
      </c>
      <c r="B314" t="s">
        <v>1416</v>
      </c>
      <c r="C314">
        <v>1020</v>
      </c>
      <c r="D314" t="s">
        <v>1417</v>
      </c>
      <c r="E314">
        <v>0</v>
      </c>
      <c r="F314" t="s">
        <v>1418</v>
      </c>
      <c r="G314">
        <v>1020</v>
      </c>
      <c r="H314" t="s">
        <v>1417</v>
      </c>
      <c r="I314">
        <v>0</v>
      </c>
      <c r="J314">
        <v>88</v>
      </c>
      <c r="K314">
        <v>3484.55</v>
      </c>
    </row>
    <row r="315" spans="1:11" x14ac:dyDescent="0.3">
      <c r="A315" t="s">
        <v>1419</v>
      </c>
      <c r="B315" t="s">
        <v>1420</v>
      </c>
      <c r="C315">
        <v>1194</v>
      </c>
      <c r="D315" t="s">
        <v>1421</v>
      </c>
      <c r="E315">
        <v>1</v>
      </c>
      <c r="F315" t="s">
        <v>1422</v>
      </c>
      <c r="G315">
        <v>1112</v>
      </c>
      <c r="H315" t="s">
        <v>1249</v>
      </c>
      <c r="I315">
        <v>1</v>
      </c>
      <c r="J315">
        <v>6</v>
      </c>
      <c r="K315">
        <v>1470</v>
      </c>
    </row>
    <row r="316" spans="1:11" x14ac:dyDescent="0.3">
      <c r="A316" t="s">
        <v>1423</v>
      </c>
      <c r="B316" t="s">
        <v>1424</v>
      </c>
      <c r="C316">
        <v>509</v>
      </c>
      <c r="D316" t="s">
        <v>301</v>
      </c>
      <c r="E316">
        <v>0</v>
      </c>
      <c r="F316" t="s">
        <v>1425</v>
      </c>
      <c r="G316">
        <v>593</v>
      </c>
      <c r="H316" t="s">
        <v>1413</v>
      </c>
      <c r="I316">
        <v>0</v>
      </c>
      <c r="J316">
        <v>19</v>
      </c>
      <c r="K316">
        <v>3063.88</v>
      </c>
    </row>
    <row r="317" spans="1:11" x14ac:dyDescent="0.3">
      <c r="A317" t="s">
        <v>1426</v>
      </c>
      <c r="B317" t="s">
        <v>1427</v>
      </c>
      <c r="C317">
        <v>677</v>
      </c>
      <c r="D317" t="s">
        <v>1428</v>
      </c>
      <c r="E317">
        <v>0</v>
      </c>
      <c r="F317" t="s">
        <v>1429</v>
      </c>
      <c r="G317">
        <v>635</v>
      </c>
      <c r="H317" t="s">
        <v>785</v>
      </c>
      <c r="I317">
        <v>0</v>
      </c>
      <c r="J317">
        <v>17</v>
      </c>
      <c r="K317">
        <v>1324.16</v>
      </c>
    </row>
    <row r="318" spans="1:11" x14ac:dyDescent="0.3">
      <c r="A318" t="s">
        <v>1430</v>
      </c>
      <c r="B318" t="s">
        <v>1431</v>
      </c>
      <c r="C318">
        <v>584</v>
      </c>
      <c r="D318" t="s">
        <v>1432</v>
      </c>
      <c r="E318">
        <v>0</v>
      </c>
      <c r="F318" t="s">
        <v>1433</v>
      </c>
      <c r="G318">
        <v>563</v>
      </c>
      <c r="H318" t="s">
        <v>101</v>
      </c>
      <c r="I318">
        <v>0</v>
      </c>
      <c r="J318">
        <v>7</v>
      </c>
      <c r="K318">
        <v>1024.93</v>
      </c>
    </row>
    <row r="319" spans="1:11" x14ac:dyDescent="0.3">
      <c r="A319" t="s">
        <v>1434</v>
      </c>
      <c r="B319" t="s">
        <v>1435</v>
      </c>
      <c r="C319">
        <v>1136</v>
      </c>
      <c r="D319" t="s">
        <v>1199</v>
      </c>
      <c r="E319">
        <v>0</v>
      </c>
      <c r="F319" t="s">
        <v>1436</v>
      </c>
      <c r="G319">
        <v>1132</v>
      </c>
      <c r="H319" t="s">
        <v>1437</v>
      </c>
      <c r="I319">
        <v>0</v>
      </c>
      <c r="J319">
        <v>3</v>
      </c>
      <c r="K319">
        <v>700.85</v>
      </c>
    </row>
    <row r="320" spans="1:11" x14ac:dyDescent="0.3">
      <c r="A320" t="s">
        <v>1438</v>
      </c>
      <c r="B320" t="s">
        <v>1439</v>
      </c>
      <c r="C320">
        <v>1153</v>
      </c>
      <c r="D320" t="s">
        <v>600</v>
      </c>
      <c r="E320">
        <v>0</v>
      </c>
      <c r="F320" t="s">
        <v>1440</v>
      </c>
      <c r="G320">
        <v>1195</v>
      </c>
      <c r="H320" t="s">
        <v>1441</v>
      </c>
      <c r="I320">
        <v>0</v>
      </c>
      <c r="J320">
        <v>3</v>
      </c>
      <c r="K320">
        <v>648.07000000000005</v>
      </c>
    </row>
    <row r="321" spans="1:11" x14ac:dyDescent="0.3">
      <c r="A321" t="s">
        <v>1442</v>
      </c>
      <c r="B321" t="s">
        <v>1443</v>
      </c>
      <c r="C321">
        <v>1174</v>
      </c>
      <c r="D321" t="s">
        <v>1444</v>
      </c>
      <c r="E321">
        <v>0</v>
      </c>
      <c r="F321" t="s">
        <v>1445</v>
      </c>
      <c r="G321">
        <v>1158</v>
      </c>
      <c r="H321" t="s">
        <v>1202</v>
      </c>
      <c r="I321">
        <v>0</v>
      </c>
      <c r="J321">
        <v>91</v>
      </c>
      <c r="K321">
        <v>7971.96</v>
      </c>
    </row>
    <row r="322" spans="1:11" x14ac:dyDescent="0.3">
      <c r="A322" t="s">
        <v>1446</v>
      </c>
      <c r="B322" t="s">
        <v>1447</v>
      </c>
      <c r="C322">
        <v>1149</v>
      </c>
      <c r="D322" t="s">
        <v>1448</v>
      </c>
      <c r="E322">
        <v>0</v>
      </c>
      <c r="F322" t="s">
        <v>1449</v>
      </c>
      <c r="G322">
        <v>2741</v>
      </c>
      <c r="H322" t="s">
        <v>1450</v>
      </c>
      <c r="I322">
        <v>0</v>
      </c>
      <c r="J322">
        <v>14</v>
      </c>
      <c r="K322">
        <v>2514.13</v>
      </c>
    </row>
    <row r="323" spans="1:11" x14ac:dyDescent="0.3">
      <c r="A323" t="s">
        <v>1451</v>
      </c>
      <c r="B323" t="s">
        <v>1452</v>
      </c>
      <c r="C323">
        <v>1009</v>
      </c>
      <c r="D323" t="s">
        <v>405</v>
      </c>
      <c r="E323">
        <v>0</v>
      </c>
      <c r="F323" t="s">
        <v>1453</v>
      </c>
      <c r="G323">
        <v>1004</v>
      </c>
      <c r="H323" t="s">
        <v>1454</v>
      </c>
      <c r="I323">
        <v>0</v>
      </c>
      <c r="J323">
        <v>85</v>
      </c>
      <c r="K323">
        <v>2891.01</v>
      </c>
    </row>
    <row r="324" spans="1:11" x14ac:dyDescent="0.3">
      <c r="A324" t="s">
        <v>1455</v>
      </c>
      <c r="B324" t="s">
        <v>1456</v>
      </c>
      <c r="C324">
        <v>2144</v>
      </c>
      <c r="D324" t="s">
        <v>582</v>
      </c>
      <c r="E324">
        <v>0</v>
      </c>
      <c r="F324" t="s">
        <v>1457</v>
      </c>
      <c r="G324">
        <v>2112</v>
      </c>
      <c r="H324" t="s">
        <v>1268</v>
      </c>
      <c r="I324">
        <v>0</v>
      </c>
      <c r="J324">
        <v>24</v>
      </c>
      <c r="K324">
        <v>3827.73</v>
      </c>
    </row>
    <row r="325" spans="1:11" x14ac:dyDescent="0.3">
      <c r="A325" t="s">
        <v>1458</v>
      </c>
      <c r="B325" t="s">
        <v>1459</v>
      </c>
      <c r="C325">
        <v>431</v>
      </c>
      <c r="D325" t="s">
        <v>88</v>
      </c>
      <c r="E325">
        <v>0</v>
      </c>
      <c r="F325" t="s">
        <v>1460</v>
      </c>
      <c r="G325">
        <v>558</v>
      </c>
      <c r="H325" t="s">
        <v>356</v>
      </c>
      <c r="I325">
        <v>0</v>
      </c>
      <c r="J325">
        <v>14</v>
      </c>
      <c r="K325">
        <v>0</v>
      </c>
    </row>
    <row r="326" spans="1:11" x14ac:dyDescent="0.3">
      <c r="A326" t="s">
        <v>1461</v>
      </c>
      <c r="B326" t="s">
        <v>1462</v>
      </c>
      <c r="C326">
        <v>259</v>
      </c>
      <c r="D326" t="s">
        <v>576</v>
      </c>
      <c r="E326">
        <v>0</v>
      </c>
      <c r="F326" t="s">
        <v>1463</v>
      </c>
      <c r="G326">
        <v>222</v>
      </c>
      <c r="H326" t="s">
        <v>578</v>
      </c>
      <c r="I326">
        <v>0</v>
      </c>
      <c r="J326">
        <v>7</v>
      </c>
      <c r="K326">
        <v>1247.27</v>
      </c>
    </row>
    <row r="327" spans="1:11" x14ac:dyDescent="0.3">
      <c r="A327" t="s">
        <v>1464</v>
      </c>
      <c r="B327" t="s">
        <v>1465</v>
      </c>
      <c r="C327">
        <v>146</v>
      </c>
      <c r="D327" t="s">
        <v>1466</v>
      </c>
      <c r="E327">
        <v>0</v>
      </c>
      <c r="F327" t="s">
        <v>1467</v>
      </c>
      <c r="G327">
        <v>251</v>
      </c>
      <c r="H327" t="s">
        <v>685</v>
      </c>
      <c r="I327">
        <v>0</v>
      </c>
      <c r="J327">
        <v>38</v>
      </c>
      <c r="K327">
        <v>5947.37</v>
      </c>
    </row>
    <row r="328" spans="1:11" x14ac:dyDescent="0.3">
      <c r="A328" t="s">
        <v>1468</v>
      </c>
      <c r="B328" t="s">
        <v>1469</v>
      </c>
      <c r="C328">
        <v>1410</v>
      </c>
      <c r="D328" t="s">
        <v>1470</v>
      </c>
      <c r="E328">
        <v>0</v>
      </c>
      <c r="F328" t="s">
        <v>1471</v>
      </c>
      <c r="G328">
        <v>650</v>
      </c>
      <c r="H328" t="s">
        <v>508</v>
      </c>
      <c r="I328">
        <v>0</v>
      </c>
      <c r="J328">
        <v>40</v>
      </c>
      <c r="K328">
        <v>7278.43</v>
      </c>
    </row>
    <row r="329" spans="1:11" x14ac:dyDescent="0.3">
      <c r="A329" t="s">
        <v>1472</v>
      </c>
      <c r="B329" t="s">
        <v>1473</v>
      </c>
      <c r="C329">
        <v>293</v>
      </c>
      <c r="D329" t="s">
        <v>1474</v>
      </c>
      <c r="E329">
        <v>0</v>
      </c>
      <c r="F329" t="s">
        <v>1475</v>
      </c>
      <c r="G329">
        <v>203</v>
      </c>
      <c r="H329" t="s">
        <v>1476</v>
      </c>
      <c r="I329">
        <v>0</v>
      </c>
      <c r="J329">
        <v>9</v>
      </c>
      <c r="K329">
        <v>789.01</v>
      </c>
    </row>
    <row r="330" spans="1:11" x14ac:dyDescent="0.3">
      <c r="A330" t="s">
        <v>1477</v>
      </c>
      <c r="B330" t="s">
        <v>1478</v>
      </c>
      <c r="C330">
        <v>1904</v>
      </c>
      <c r="D330" t="s">
        <v>1479</v>
      </c>
      <c r="E330">
        <v>0</v>
      </c>
      <c r="F330" t="s">
        <v>1480</v>
      </c>
      <c r="G330">
        <v>1971</v>
      </c>
      <c r="H330" t="s">
        <v>1481</v>
      </c>
      <c r="I330">
        <v>0</v>
      </c>
      <c r="J330">
        <v>46</v>
      </c>
      <c r="K330">
        <v>8841.81</v>
      </c>
    </row>
    <row r="331" spans="1:11" x14ac:dyDescent="0.3">
      <c r="A331" t="s">
        <v>1482</v>
      </c>
      <c r="B331" t="s">
        <v>1483</v>
      </c>
      <c r="C331">
        <v>616</v>
      </c>
      <c r="D331" t="s">
        <v>1484</v>
      </c>
      <c r="E331">
        <v>0</v>
      </c>
      <c r="F331" t="s">
        <v>1485</v>
      </c>
      <c r="G331">
        <v>602</v>
      </c>
      <c r="H331" t="s">
        <v>211</v>
      </c>
      <c r="I331">
        <v>0</v>
      </c>
      <c r="J331">
        <v>18</v>
      </c>
      <c r="K331">
        <v>2250.5</v>
      </c>
    </row>
    <row r="332" spans="1:11" x14ac:dyDescent="0.3">
      <c r="A332" t="s">
        <v>1486</v>
      </c>
      <c r="B332" t="s">
        <v>1487</v>
      </c>
      <c r="C332">
        <v>3571</v>
      </c>
      <c r="D332" t="s">
        <v>1488</v>
      </c>
      <c r="E332">
        <v>0</v>
      </c>
      <c r="F332" t="s">
        <v>1489</v>
      </c>
      <c r="G332">
        <v>565</v>
      </c>
      <c r="H332" t="s">
        <v>86</v>
      </c>
      <c r="I332">
        <v>0</v>
      </c>
      <c r="J332">
        <v>40</v>
      </c>
      <c r="K332">
        <v>5531.71</v>
      </c>
    </row>
    <row r="333" spans="1:11" x14ac:dyDescent="0.3">
      <c r="A333" t="s">
        <v>1490</v>
      </c>
      <c r="B333" t="s">
        <v>1491</v>
      </c>
      <c r="C333">
        <v>116</v>
      </c>
      <c r="D333" t="s">
        <v>1492</v>
      </c>
      <c r="E333">
        <v>0</v>
      </c>
      <c r="F333" t="s">
        <v>1493</v>
      </c>
      <c r="G333">
        <v>152</v>
      </c>
      <c r="H333" t="s">
        <v>130</v>
      </c>
      <c r="I333">
        <v>0</v>
      </c>
      <c r="J333">
        <v>31</v>
      </c>
      <c r="K333">
        <v>4264.3500000000004</v>
      </c>
    </row>
    <row r="334" spans="1:11" x14ac:dyDescent="0.3">
      <c r="A334" t="s">
        <v>1494</v>
      </c>
      <c r="B334" t="s">
        <v>1495</v>
      </c>
      <c r="C334">
        <v>1279</v>
      </c>
      <c r="D334" t="s">
        <v>1496</v>
      </c>
      <c r="E334">
        <v>0</v>
      </c>
      <c r="F334" t="s">
        <v>1497</v>
      </c>
      <c r="G334">
        <v>1279</v>
      </c>
      <c r="H334" t="s">
        <v>1496</v>
      </c>
      <c r="I334">
        <v>0</v>
      </c>
      <c r="J334">
        <v>25</v>
      </c>
      <c r="K334">
        <v>503.91</v>
      </c>
    </row>
    <row r="335" spans="1:11" x14ac:dyDescent="0.3">
      <c r="A335" t="s">
        <v>1498</v>
      </c>
      <c r="B335" t="s">
        <v>1499</v>
      </c>
      <c r="C335">
        <v>3541</v>
      </c>
      <c r="D335" t="s">
        <v>162</v>
      </c>
      <c r="E335">
        <v>0</v>
      </c>
      <c r="F335" t="s">
        <v>1500</v>
      </c>
      <c r="G335">
        <v>512</v>
      </c>
      <c r="H335" t="s">
        <v>1501</v>
      </c>
      <c r="I335">
        <v>0</v>
      </c>
      <c r="J335">
        <v>15</v>
      </c>
      <c r="K335">
        <v>2076.37</v>
      </c>
    </row>
    <row r="336" spans="1:11" x14ac:dyDescent="0.3">
      <c r="A336" t="s">
        <v>1502</v>
      </c>
      <c r="B336" t="s">
        <v>1503</v>
      </c>
      <c r="C336">
        <v>1447</v>
      </c>
      <c r="D336" t="s">
        <v>1254</v>
      </c>
      <c r="E336">
        <v>0</v>
      </c>
      <c r="F336" t="s">
        <v>1504</v>
      </c>
      <c r="G336">
        <v>1451</v>
      </c>
      <c r="H336" t="s">
        <v>616</v>
      </c>
      <c r="I336">
        <v>0</v>
      </c>
      <c r="J336">
        <v>48</v>
      </c>
      <c r="K336">
        <v>3003.73</v>
      </c>
    </row>
    <row r="337" spans="1:11" x14ac:dyDescent="0.3">
      <c r="A337" t="s">
        <v>1505</v>
      </c>
      <c r="B337" t="s">
        <v>1506</v>
      </c>
      <c r="C337">
        <v>792</v>
      </c>
      <c r="D337" t="s">
        <v>989</v>
      </c>
      <c r="E337">
        <v>0</v>
      </c>
      <c r="F337" t="s">
        <v>1507</v>
      </c>
      <c r="G337">
        <v>701</v>
      </c>
      <c r="H337" t="s">
        <v>1508</v>
      </c>
      <c r="I337">
        <v>0</v>
      </c>
      <c r="J337">
        <v>10</v>
      </c>
      <c r="K337">
        <v>1281.56</v>
      </c>
    </row>
    <row r="338" spans="1:11" x14ac:dyDescent="0.3">
      <c r="A338" t="s">
        <v>1509</v>
      </c>
      <c r="B338" t="s">
        <v>1510</v>
      </c>
      <c r="C338">
        <v>2177</v>
      </c>
      <c r="D338" t="s">
        <v>197</v>
      </c>
      <c r="E338">
        <v>0</v>
      </c>
      <c r="F338" t="s">
        <v>1511</v>
      </c>
      <c r="G338">
        <v>1986</v>
      </c>
      <c r="H338" t="s">
        <v>887</v>
      </c>
      <c r="I338">
        <v>0</v>
      </c>
      <c r="J338">
        <v>13</v>
      </c>
      <c r="K338">
        <v>1784.67</v>
      </c>
    </row>
    <row r="339" spans="1:11" x14ac:dyDescent="0.3">
      <c r="A339" t="s">
        <v>1512</v>
      </c>
      <c r="B339" t="s">
        <v>1513</v>
      </c>
      <c r="C339">
        <v>930</v>
      </c>
      <c r="D339" t="s">
        <v>1514</v>
      </c>
      <c r="E339">
        <v>0</v>
      </c>
      <c r="F339" t="s">
        <v>1515</v>
      </c>
      <c r="G339">
        <v>972</v>
      </c>
      <c r="H339" t="s">
        <v>654</v>
      </c>
      <c r="I339">
        <v>0</v>
      </c>
      <c r="J339">
        <v>24</v>
      </c>
      <c r="K339">
        <v>1272.9000000000001</v>
      </c>
    </row>
    <row r="340" spans="1:11" x14ac:dyDescent="0.3">
      <c r="A340" t="s">
        <v>1516</v>
      </c>
      <c r="B340" t="s">
        <v>1517</v>
      </c>
      <c r="C340">
        <v>394</v>
      </c>
      <c r="D340" t="s">
        <v>1518</v>
      </c>
      <c r="E340">
        <v>0</v>
      </c>
      <c r="F340" t="s">
        <v>1519</v>
      </c>
      <c r="G340">
        <v>348</v>
      </c>
      <c r="H340" t="s">
        <v>1520</v>
      </c>
      <c r="I340">
        <v>0</v>
      </c>
      <c r="J340">
        <v>5</v>
      </c>
      <c r="K340">
        <v>691.52</v>
      </c>
    </row>
    <row r="341" spans="1:11" x14ac:dyDescent="0.3">
      <c r="A341" t="s">
        <v>1521</v>
      </c>
      <c r="B341" t="s">
        <v>1522</v>
      </c>
      <c r="C341">
        <v>1528</v>
      </c>
      <c r="D341" t="s">
        <v>1523</v>
      </c>
      <c r="E341">
        <v>0</v>
      </c>
      <c r="F341" t="s">
        <v>1524</v>
      </c>
      <c r="G341">
        <v>4403</v>
      </c>
      <c r="H341" t="s">
        <v>1525</v>
      </c>
      <c r="I341">
        <v>0</v>
      </c>
      <c r="J341">
        <v>13</v>
      </c>
      <c r="K341">
        <v>1802.2</v>
      </c>
    </row>
    <row r="342" spans="1:11" x14ac:dyDescent="0.3">
      <c r="A342" t="s">
        <v>1526</v>
      </c>
      <c r="B342" t="s">
        <v>1527</v>
      </c>
      <c r="C342">
        <v>101</v>
      </c>
      <c r="D342" t="s">
        <v>1528</v>
      </c>
      <c r="E342">
        <v>0</v>
      </c>
      <c r="F342" t="s">
        <v>1529</v>
      </c>
      <c r="G342">
        <v>130</v>
      </c>
      <c r="H342" t="s">
        <v>1530</v>
      </c>
      <c r="I342">
        <v>0</v>
      </c>
      <c r="J342">
        <v>20</v>
      </c>
      <c r="K342">
        <v>3293.38</v>
      </c>
    </row>
    <row r="343" spans="1:11" x14ac:dyDescent="0.3">
      <c r="A343" t="s">
        <v>1531</v>
      </c>
      <c r="B343" t="s">
        <v>1532</v>
      </c>
      <c r="C343">
        <v>585</v>
      </c>
      <c r="D343" t="s">
        <v>1175</v>
      </c>
      <c r="E343">
        <v>0</v>
      </c>
      <c r="F343" t="s">
        <v>1533</v>
      </c>
      <c r="G343">
        <v>548</v>
      </c>
      <c r="H343" t="s">
        <v>1534</v>
      </c>
      <c r="I343">
        <v>0</v>
      </c>
      <c r="J343">
        <v>10</v>
      </c>
      <c r="K343">
        <v>2012.29</v>
      </c>
    </row>
    <row r="344" spans="1:11" x14ac:dyDescent="0.3">
      <c r="A344" t="s">
        <v>1535</v>
      </c>
      <c r="B344" t="s">
        <v>1536</v>
      </c>
      <c r="C344">
        <v>939</v>
      </c>
      <c r="D344" t="s">
        <v>295</v>
      </c>
      <c r="E344">
        <v>0</v>
      </c>
      <c r="F344" t="s">
        <v>1537</v>
      </c>
      <c r="G344">
        <v>925</v>
      </c>
      <c r="H344" t="s">
        <v>1538</v>
      </c>
      <c r="I344">
        <v>0</v>
      </c>
      <c r="J344">
        <v>14</v>
      </c>
      <c r="K344">
        <v>1588.23</v>
      </c>
    </row>
    <row r="345" spans="1:11" x14ac:dyDescent="0.3">
      <c r="A345" t="s">
        <v>1539</v>
      </c>
      <c r="B345" t="s">
        <v>1540</v>
      </c>
      <c r="C345">
        <v>3418</v>
      </c>
      <c r="D345" t="s">
        <v>1541</v>
      </c>
      <c r="E345">
        <v>0</v>
      </c>
      <c r="F345" t="s">
        <v>1542</v>
      </c>
      <c r="G345">
        <v>370</v>
      </c>
      <c r="H345" t="s">
        <v>1213</v>
      </c>
      <c r="I345">
        <v>0</v>
      </c>
      <c r="J345">
        <v>21</v>
      </c>
      <c r="K345">
        <v>0</v>
      </c>
    </row>
    <row r="346" spans="1:11" x14ac:dyDescent="0.3">
      <c r="A346" t="s">
        <v>1543</v>
      </c>
      <c r="B346" t="s">
        <v>1544</v>
      </c>
      <c r="C346">
        <v>2231</v>
      </c>
      <c r="D346" t="s">
        <v>865</v>
      </c>
      <c r="E346">
        <v>0</v>
      </c>
      <c r="F346" t="s">
        <v>1545</v>
      </c>
      <c r="G346">
        <v>2542</v>
      </c>
      <c r="H346" t="s">
        <v>1546</v>
      </c>
      <c r="I346">
        <v>0</v>
      </c>
      <c r="J346">
        <v>7</v>
      </c>
      <c r="K346">
        <v>0</v>
      </c>
    </row>
    <row r="347" spans="1:11" x14ac:dyDescent="0.3">
      <c r="A347" t="s">
        <v>1547</v>
      </c>
      <c r="B347" t="s">
        <v>1548</v>
      </c>
      <c r="C347">
        <v>770</v>
      </c>
      <c r="D347" t="s">
        <v>1045</v>
      </c>
      <c r="E347">
        <v>0</v>
      </c>
      <c r="F347" t="s">
        <v>1549</v>
      </c>
      <c r="G347">
        <v>1146</v>
      </c>
      <c r="H347" t="s">
        <v>1550</v>
      </c>
      <c r="I347">
        <v>0</v>
      </c>
      <c r="J347">
        <v>25</v>
      </c>
      <c r="K347">
        <v>2921.62</v>
      </c>
    </row>
    <row r="348" spans="1:11" x14ac:dyDescent="0.3">
      <c r="A348" t="s">
        <v>1551</v>
      </c>
      <c r="B348" t="s">
        <v>1552</v>
      </c>
      <c r="C348">
        <v>1418</v>
      </c>
      <c r="D348" t="s">
        <v>1553</v>
      </c>
      <c r="E348">
        <v>0</v>
      </c>
      <c r="F348" t="s">
        <v>1554</v>
      </c>
      <c r="G348">
        <v>1413</v>
      </c>
      <c r="H348" t="s">
        <v>1555</v>
      </c>
      <c r="I348">
        <v>0</v>
      </c>
      <c r="J348">
        <v>10</v>
      </c>
      <c r="K348">
        <v>1871.54</v>
      </c>
    </row>
    <row r="349" spans="1:11" x14ac:dyDescent="0.3">
      <c r="A349" t="s">
        <v>1556</v>
      </c>
      <c r="B349" t="s">
        <v>1557</v>
      </c>
      <c r="C349">
        <v>2221</v>
      </c>
      <c r="D349" t="s">
        <v>1558</v>
      </c>
      <c r="E349">
        <v>0</v>
      </c>
      <c r="F349" t="s">
        <v>1559</v>
      </c>
      <c r="G349">
        <v>2531</v>
      </c>
      <c r="H349" t="s">
        <v>1304</v>
      </c>
      <c r="I349">
        <v>0</v>
      </c>
      <c r="J349">
        <v>140</v>
      </c>
      <c r="K349">
        <v>1515.5</v>
      </c>
    </row>
    <row r="350" spans="1:11" x14ac:dyDescent="0.3">
      <c r="A350" t="s">
        <v>1560</v>
      </c>
      <c r="B350" t="s">
        <v>1561</v>
      </c>
      <c r="C350">
        <v>338</v>
      </c>
      <c r="D350" t="s">
        <v>1562</v>
      </c>
      <c r="E350">
        <v>0</v>
      </c>
      <c r="F350" t="s">
        <v>1563</v>
      </c>
      <c r="G350">
        <v>342</v>
      </c>
      <c r="H350" t="s">
        <v>389</v>
      </c>
      <c r="I350">
        <v>0</v>
      </c>
      <c r="J350">
        <v>8</v>
      </c>
      <c r="K350">
        <v>1217.6500000000001</v>
      </c>
    </row>
    <row r="351" spans="1:11" x14ac:dyDescent="0.3">
      <c r="A351" t="s">
        <v>1564</v>
      </c>
      <c r="B351" t="s">
        <v>1565</v>
      </c>
      <c r="C351">
        <v>2206</v>
      </c>
      <c r="D351" t="s">
        <v>1374</v>
      </c>
      <c r="E351">
        <v>0</v>
      </c>
      <c r="F351" t="s">
        <v>1566</v>
      </c>
      <c r="G351">
        <v>2251</v>
      </c>
      <c r="H351" t="s">
        <v>1567</v>
      </c>
      <c r="I351">
        <v>0</v>
      </c>
      <c r="J351">
        <v>22</v>
      </c>
      <c r="K351">
        <v>3116.21</v>
      </c>
    </row>
    <row r="352" spans="1:11" x14ac:dyDescent="0.3">
      <c r="A352" t="s">
        <v>1568</v>
      </c>
      <c r="B352" t="s">
        <v>1569</v>
      </c>
      <c r="C352">
        <v>1733</v>
      </c>
      <c r="D352" t="s">
        <v>1570</v>
      </c>
      <c r="E352">
        <v>0</v>
      </c>
      <c r="F352" t="s">
        <v>1571</v>
      </c>
      <c r="G352">
        <v>1716</v>
      </c>
      <c r="H352" t="s">
        <v>194</v>
      </c>
      <c r="I352">
        <v>0</v>
      </c>
      <c r="J352">
        <v>43</v>
      </c>
      <c r="K352">
        <v>2268.88</v>
      </c>
    </row>
    <row r="353" spans="1:11" x14ac:dyDescent="0.3">
      <c r="A353" t="s">
        <v>1572</v>
      </c>
      <c r="B353" t="s">
        <v>1573</v>
      </c>
      <c r="C353">
        <v>1126</v>
      </c>
      <c r="D353" t="s">
        <v>1574</v>
      </c>
      <c r="E353">
        <v>0</v>
      </c>
      <c r="F353" t="s">
        <v>1575</v>
      </c>
      <c r="G353">
        <v>1124</v>
      </c>
      <c r="H353" t="s">
        <v>1576</v>
      </c>
      <c r="I353">
        <v>0</v>
      </c>
      <c r="J353">
        <v>57</v>
      </c>
      <c r="K353">
        <v>1989.86</v>
      </c>
    </row>
    <row r="354" spans="1:11" x14ac:dyDescent="0.3">
      <c r="A354" t="s">
        <v>1577</v>
      </c>
      <c r="B354" t="s">
        <v>1578</v>
      </c>
      <c r="C354">
        <v>1184</v>
      </c>
      <c r="D354" t="s">
        <v>138</v>
      </c>
      <c r="E354">
        <v>0</v>
      </c>
      <c r="F354" t="s">
        <v>1579</v>
      </c>
      <c r="G354">
        <v>1152</v>
      </c>
      <c r="H354" t="s">
        <v>936</v>
      </c>
      <c r="I354">
        <v>0</v>
      </c>
      <c r="J354">
        <v>5</v>
      </c>
      <c r="K354">
        <v>737.33</v>
      </c>
    </row>
    <row r="355" spans="1:11" x14ac:dyDescent="0.3">
      <c r="A355" t="s">
        <v>1580</v>
      </c>
      <c r="B355" t="s">
        <v>1581</v>
      </c>
      <c r="C355">
        <v>221</v>
      </c>
      <c r="D355" t="s">
        <v>1582</v>
      </c>
      <c r="E355">
        <v>0</v>
      </c>
      <c r="F355" t="s">
        <v>1583</v>
      </c>
      <c r="G355">
        <v>217</v>
      </c>
      <c r="H355" t="s">
        <v>174</v>
      </c>
      <c r="I355">
        <v>0</v>
      </c>
      <c r="J355">
        <v>4</v>
      </c>
      <c r="K355">
        <v>647.13</v>
      </c>
    </row>
    <row r="356" spans="1:11" x14ac:dyDescent="0.3">
      <c r="A356" t="s">
        <v>1584</v>
      </c>
      <c r="B356" t="s">
        <v>1585</v>
      </c>
      <c r="C356">
        <v>1827</v>
      </c>
      <c r="D356" t="s">
        <v>1586</v>
      </c>
      <c r="E356">
        <v>0</v>
      </c>
      <c r="F356" t="s">
        <v>1587</v>
      </c>
      <c r="G356">
        <v>1827</v>
      </c>
      <c r="H356" t="s">
        <v>1586</v>
      </c>
      <c r="I356">
        <v>0</v>
      </c>
      <c r="J356">
        <v>84</v>
      </c>
      <c r="K356">
        <v>2647.22</v>
      </c>
    </row>
    <row r="357" spans="1:11" x14ac:dyDescent="0.3">
      <c r="A357" t="s">
        <v>846</v>
      </c>
      <c r="B357" t="s">
        <v>1588</v>
      </c>
      <c r="C357">
        <v>1149</v>
      </c>
      <c r="D357" t="s">
        <v>1448</v>
      </c>
      <c r="E357">
        <v>0</v>
      </c>
      <c r="F357" t="s">
        <v>1589</v>
      </c>
      <c r="G357">
        <v>2731</v>
      </c>
      <c r="H357" t="s">
        <v>140</v>
      </c>
      <c r="I357">
        <v>0</v>
      </c>
      <c r="J357">
        <v>14</v>
      </c>
      <c r="K357">
        <v>2306.8000000000002</v>
      </c>
    </row>
    <row r="358" spans="1:11" x14ac:dyDescent="0.3">
      <c r="A358" t="s">
        <v>1590</v>
      </c>
      <c r="B358" t="s">
        <v>1591</v>
      </c>
      <c r="C358">
        <v>1936</v>
      </c>
      <c r="D358" t="s">
        <v>1592</v>
      </c>
      <c r="E358">
        <v>0</v>
      </c>
      <c r="F358" t="s">
        <v>1593</v>
      </c>
      <c r="G358">
        <v>2820</v>
      </c>
      <c r="H358" t="s">
        <v>1594</v>
      </c>
      <c r="I358">
        <v>0</v>
      </c>
      <c r="J358">
        <v>4</v>
      </c>
      <c r="K358">
        <v>441.12</v>
      </c>
    </row>
    <row r="359" spans="1:11" x14ac:dyDescent="0.3">
      <c r="A359" t="s">
        <v>1595</v>
      </c>
      <c r="B359" t="s">
        <v>1596</v>
      </c>
      <c r="C359">
        <v>1166</v>
      </c>
      <c r="D359" t="s">
        <v>1597</v>
      </c>
      <c r="E359">
        <v>0</v>
      </c>
      <c r="F359" t="s">
        <v>1598</v>
      </c>
      <c r="G359">
        <v>1166</v>
      </c>
      <c r="H359" t="s">
        <v>1597</v>
      </c>
      <c r="I359">
        <v>0</v>
      </c>
      <c r="J359">
        <v>32</v>
      </c>
      <c r="K359">
        <v>1410</v>
      </c>
    </row>
    <row r="360" spans="1:11" x14ac:dyDescent="0.3">
      <c r="A360" t="s">
        <v>1599</v>
      </c>
      <c r="B360" t="s">
        <v>1600</v>
      </c>
      <c r="C360">
        <v>1090</v>
      </c>
      <c r="D360" t="s">
        <v>965</v>
      </c>
      <c r="E360">
        <v>0</v>
      </c>
      <c r="F360" t="s">
        <v>1601</v>
      </c>
      <c r="G360">
        <v>1090</v>
      </c>
      <c r="H360" t="s">
        <v>965</v>
      </c>
      <c r="I360">
        <v>0</v>
      </c>
      <c r="J360">
        <v>64</v>
      </c>
      <c r="K360">
        <v>0</v>
      </c>
    </row>
    <row r="361" spans="1:11" x14ac:dyDescent="0.3">
      <c r="A361" t="s">
        <v>1602</v>
      </c>
      <c r="B361" t="s">
        <v>1603</v>
      </c>
      <c r="C361">
        <v>853</v>
      </c>
      <c r="D361" t="s">
        <v>1604</v>
      </c>
      <c r="E361">
        <v>0</v>
      </c>
      <c r="F361" t="s">
        <v>1605</v>
      </c>
      <c r="G361">
        <v>870</v>
      </c>
      <c r="H361" t="s">
        <v>1606</v>
      </c>
      <c r="I361">
        <v>0</v>
      </c>
      <c r="J361">
        <v>15</v>
      </c>
      <c r="K361">
        <v>1420</v>
      </c>
    </row>
    <row r="362" spans="1:11" x14ac:dyDescent="0.3">
      <c r="A362" t="s">
        <v>1607</v>
      </c>
      <c r="B362" t="s">
        <v>1608</v>
      </c>
      <c r="C362">
        <v>353</v>
      </c>
      <c r="D362" t="s">
        <v>1609</v>
      </c>
      <c r="E362">
        <v>0</v>
      </c>
      <c r="F362" t="s">
        <v>1610</v>
      </c>
      <c r="G362">
        <v>334</v>
      </c>
      <c r="H362" t="s">
        <v>1611</v>
      </c>
      <c r="I362">
        <v>0</v>
      </c>
      <c r="J362">
        <v>8</v>
      </c>
      <c r="K362">
        <v>1369.36</v>
      </c>
    </row>
    <row r="363" spans="1:11" x14ac:dyDescent="0.3">
      <c r="A363" t="s">
        <v>1612</v>
      </c>
      <c r="B363" t="s">
        <v>1613</v>
      </c>
      <c r="C363">
        <v>147</v>
      </c>
      <c r="D363" t="s">
        <v>1614</v>
      </c>
      <c r="E363">
        <v>0</v>
      </c>
      <c r="F363" t="s">
        <v>1615</v>
      </c>
      <c r="G363">
        <v>472</v>
      </c>
      <c r="H363" t="s">
        <v>1616</v>
      </c>
      <c r="I363">
        <v>0</v>
      </c>
      <c r="J363">
        <v>38</v>
      </c>
      <c r="K363">
        <v>5357.85</v>
      </c>
    </row>
    <row r="364" spans="1:11" x14ac:dyDescent="0.3">
      <c r="A364" t="s">
        <v>1617</v>
      </c>
      <c r="B364" t="s">
        <v>1618</v>
      </c>
      <c r="C364">
        <v>147</v>
      </c>
      <c r="D364" t="s">
        <v>1614</v>
      </c>
      <c r="E364">
        <v>0</v>
      </c>
      <c r="F364" t="s">
        <v>1619</v>
      </c>
      <c r="G364">
        <v>2262</v>
      </c>
      <c r="H364" t="s">
        <v>518</v>
      </c>
      <c r="I364">
        <v>0</v>
      </c>
      <c r="J364">
        <v>55</v>
      </c>
      <c r="K364">
        <v>8702.7199999999993</v>
      </c>
    </row>
    <row r="365" spans="1:11" x14ac:dyDescent="0.3">
      <c r="A365" t="s">
        <v>1620</v>
      </c>
      <c r="B365" t="s">
        <v>1621</v>
      </c>
      <c r="C365">
        <v>252</v>
      </c>
      <c r="D365" t="s">
        <v>308</v>
      </c>
      <c r="E365">
        <v>0</v>
      </c>
      <c r="F365" t="s">
        <v>1622</v>
      </c>
      <c r="G365">
        <v>1961</v>
      </c>
      <c r="H365" t="s">
        <v>1114</v>
      </c>
      <c r="I365">
        <v>0</v>
      </c>
      <c r="J365">
        <v>18</v>
      </c>
      <c r="K365">
        <v>3018.66</v>
      </c>
    </row>
    <row r="366" spans="1:11" x14ac:dyDescent="0.3">
      <c r="A366" t="s">
        <v>1623</v>
      </c>
      <c r="B366" t="s">
        <v>1624</v>
      </c>
      <c r="C366">
        <v>263</v>
      </c>
      <c r="D366" t="s">
        <v>1107</v>
      </c>
      <c r="E366">
        <v>0</v>
      </c>
      <c r="F366" t="s">
        <v>1625</v>
      </c>
      <c r="G366">
        <v>284</v>
      </c>
      <c r="H366" t="s">
        <v>760</v>
      </c>
      <c r="I366">
        <v>0</v>
      </c>
      <c r="J366">
        <v>14</v>
      </c>
      <c r="K366">
        <v>1616</v>
      </c>
    </row>
    <row r="367" spans="1:11" x14ac:dyDescent="0.3">
      <c r="A367" t="s">
        <v>1626</v>
      </c>
      <c r="B367" t="s">
        <v>1627</v>
      </c>
      <c r="C367">
        <v>3010</v>
      </c>
      <c r="D367" t="s">
        <v>128</v>
      </c>
      <c r="E367">
        <v>0</v>
      </c>
      <c r="F367" t="s">
        <v>1628</v>
      </c>
      <c r="G367">
        <v>166</v>
      </c>
      <c r="H367" t="s">
        <v>1629</v>
      </c>
      <c r="I367">
        <v>0</v>
      </c>
      <c r="J367">
        <v>12</v>
      </c>
      <c r="K367">
        <v>2215.83</v>
      </c>
    </row>
    <row r="368" spans="1:11" x14ac:dyDescent="0.3">
      <c r="A368" t="s">
        <v>1630</v>
      </c>
      <c r="B368" t="s">
        <v>1631</v>
      </c>
      <c r="C368">
        <v>1385</v>
      </c>
      <c r="D368" t="s">
        <v>1632</v>
      </c>
      <c r="E368">
        <v>0</v>
      </c>
      <c r="F368" t="s">
        <v>1633</v>
      </c>
      <c r="G368">
        <v>614</v>
      </c>
      <c r="H368" t="s">
        <v>1065</v>
      </c>
      <c r="I368">
        <v>0</v>
      </c>
      <c r="J368">
        <v>9</v>
      </c>
      <c r="K368">
        <v>2188.34</v>
      </c>
    </row>
    <row r="369" spans="1:11" x14ac:dyDescent="0.3">
      <c r="A369" t="s">
        <v>1634</v>
      </c>
      <c r="B369" t="s">
        <v>1635</v>
      </c>
      <c r="C369">
        <v>2080</v>
      </c>
      <c r="D369" t="s">
        <v>1636</v>
      </c>
      <c r="E369">
        <v>0</v>
      </c>
      <c r="F369" t="s">
        <v>1637</v>
      </c>
      <c r="G369">
        <v>2085</v>
      </c>
      <c r="H369" t="s">
        <v>1638</v>
      </c>
      <c r="I369">
        <v>0</v>
      </c>
      <c r="J369">
        <v>11</v>
      </c>
      <c r="K369">
        <v>1109.92</v>
      </c>
    </row>
    <row r="370" spans="1:11" x14ac:dyDescent="0.3">
      <c r="A370" t="s">
        <v>1639</v>
      </c>
      <c r="B370" t="s">
        <v>1640</v>
      </c>
      <c r="C370">
        <v>807</v>
      </c>
      <c r="D370" t="s">
        <v>960</v>
      </c>
      <c r="E370">
        <v>0</v>
      </c>
      <c r="F370" t="s">
        <v>1641</v>
      </c>
      <c r="G370">
        <v>844</v>
      </c>
      <c r="H370" t="s">
        <v>729</v>
      </c>
      <c r="I370">
        <v>0</v>
      </c>
      <c r="J370">
        <v>19</v>
      </c>
      <c r="K370">
        <v>3944.48</v>
      </c>
    </row>
    <row r="371" spans="1:11" x14ac:dyDescent="0.3">
      <c r="A371" t="s">
        <v>1642</v>
      </c>
      <c r="B371" t="s">
        <v>1643</v>
      </c>
      <c r="C371">
        <v>205</v>
      </c>
      <c r="D371" t="s">
        <v>1644</v>
      </c>
      <c r="E371">
        <v>0</v>
      </c>
      <c r="F371" t="s">
        <v>1645</v>
      </c>
      <c r="G371">
        <v>205</v>
      </c>
      <c r="H371" t="s">
        <v>1644</v>
      </c>
      <c r="I371">
        <v>0</v>
      </c>
      <c r="J371">
        <v>62</v>
      </c>
      <c r="K371">
        <v>8404.06</v>
      </c>
    </row>
    <row r="372" spans="1:11" x14ac:dyDescent="0.3">
      <c r="A372" t="s">
        <v>227</v>
      </c>
      <c r="B372" t="s">
        <v>1646</v>
      </c>
      <c r="C372">
        <v>1160</v>
      </c>
      <c r="D372" t="s">
        <v>1383</v>
      </c>
      <c r="E372">
        <v>0</v>
      </c>
      <c r="F372" t="s">
        <v>1647</v>
      </c>
      <c r="G372">
        <v>1125</v>
      </c>
      <c r="H372" t="s">
        <v>1648</v>
      </c>
      <c r="I372">
        <v>0</v>
      </c>
      <c r="J372">
        <v>25</v>
      </c>
      <c r="K372">
        <v>1891.11</v>
      </c>
    </row>
    <row r="373" spans="1:11" x14ac:dyDescent="0.3">
      <c r="A373" t="s">
        <v>1649</v>
      </c>
      <c r="B373" t="s">
        <v>1650</v>
      </c>
      <c r="C373">
        <v>363</v>
      </c>
      <c r="D373" t="s">
        <v>1651</v>
      </c>
      <c r="E373">
        <v>0</v>
      </c>
      <c r="F373" t="s">
        <v>1652</v>
      </c>
      <c r="G373">
        <v>481</v>
      </c>
      <c r="H373" t="s">
        <v>1091</v>
      </c>
      <c r="I373">
        <v>0</v>
      </c>
      <c r="J373">
        <v>8</v>
      </c>
      <c r="K373">
        <v>1370.79</v>
      </c>
    </row>
    <row r="374" spans="1:11" x14ac:dyDescent="0.3">
      <c r="A374" t="s">
        <v>1653</v>
      </c>
      <c r="B374" t="s">
        <v>1654</v>
      </c>
      <c r="C374">
        <v>228</v>
      </c>
      <c r="D374" t="s">
        <v>1655</v>
      </c>
      <c r="E374">
        <v>0</v>
      </c>
      <c r="F374" t="s">
        <v>1656</v>
      </c>
      <c r="G374">
        <v>1987</v>
      </c>
      <c r="H374" t="s">
        <v>1657</v>
      </c>
      <c r="I374">
        <v>0</v>
      </c>
      <c r="J374">
        <v>35</v>
      </c>
      <c r="K374">
        <v>6703.74</v>
      </c>
    </row>
    <row r="375" spans="1:11" x14ac:dyDescent="0.3">
      <c r="A375" t="s">
        <v>1658</v>
      </c>
      <c r="B375" t="s">
        <v>1659</v>
      </c>
      <c r="C375">
        <v>214</v>
      </c>
      <c r="D375" t="s">
        <v>1660</v>
      </c>
      <c r="E375">
        <v>0</v>
      </c>
      <c r="F375" t="s">
        <v>1661</v>
      </c>
      <c r="G375">
        <v>283</v>
      </c>
      <c r="H375" t="s">
        <v>1166</v>
      </c>
      <c r="I375">
        <v>0</v>
      </c>
      <c r="J375">
        <v>13</v>
      </c>
      <c r="K375">
        <v>1486.86</v>
      </c>
    </row>
    <row r="376" spans="1:11" x14ac:dyDescent="0.3">
      <c r="A376" t="s">
        <v>1662</v>
      </c>
      <c r="B376" t="s">
        <v>1663</v>
      </c>
      <c r="C376">
        <v>2641</v>
      </c>
      <c r="D376" t="s">
        <v>1664</v>
      </c>
      <c r="E376">
        <v>0</v>
      </c>
      <c r="F376" t="s">
        <v>1665</v>
      </c>
      <c r="G376">
        <v>1259</v>
      </c>
      <c r="H376" t="s">
        <v>1666</v>
      </c>
      <c r="I376">
        <v>0</v>
      </c>
      <c r="J376">
        <v>28</v>
      </c>
      <c r="K376">
        <v>5285.71</v>
      </c>
    </row>
    <row r="377" spans="1:11" x14ac:dyDescent="0.3">
      <c r="A377" t="s">
        <v>1667</v>
      </c>
      <c r="B377" t="s">
        <v>1668</v>
      </c>
      <c r="C377">
        <v>1805</v>
      </c>
      <c r="D377" t="s">
        <v>1669</v>
      </c>
      <c r="E377">
        <v>0</v>
      </c>
      <c r="F377" t="s">
        <v>1670</v>
      </c>
      <c r="G377">
        <v>1906</v>
      </c>
      <c r="H377" t="s">
        <v>280</v>
      </c>
      <c r="I377">
        <v>0</v>
      </c>
      <c r="J377">
        <v>27</v>
      </c>
      <c r="K377">
        <v>0</v>
      </c>
    </row>
    <row r="378" spans="1:11" x14ac:dyDescent="0.3">
      <c r="A378" t="s">
        <v>1671</v>
      </c>
      <c r="B378" t="s">
        <v>1672</v>
      </c>
      <c r="C378">
        <v>1017</v>
      </c>
      <c r="D378" t="s">
        <v>1673</v>
      </c>
      <c r="E378">
        <v>0</v>
      </c>
      <c r="F378" t="s">
        <v>1674</v>
      </c>
      <c r="G378">
        <v>1077</v>
      </c>
      <c r="H378" t="s">
        <v>277</v>
      </c>
      <c r="I378">
        <v>0</v>
      </c>
      <c r="J378">
        <v>10</v>
      </c>
      <c r="K378">
        <v>1025.0899999999999</v>
      </c>
    </row>
    <row r="379" spans="1:11" x14ac:dyDescent="0.3">
      <c r="A379" t="s">
        <v>1675</v>
      </c>
      <c r="B379" t="s">
        <v>1676</v>
      </c>
      <c r="C379">
        <v>2365</v>
      </c>
      <c r="D379" t="s">
        <v>1677</v>
      </c>
      <c r="E379">
        <v>0</v>
      </c>
      <c r="F379" t="s">
        <v>1678</v>
      </c>
      <c r="G379">
        <v>2362</v>
      </c>
      <c r="H379" t="s">
        <v>1679</v>
      </c>
      <c r="I379">
        <v>0</v>
      </c>
      <c r="J379">
        <v>14</v>
      </c>
      <c r="K379">
        <v>1569.94</v>
      </c>
    </row>
    <row r="380" spans="1:11" x14ac:dyDescent="0.3">
      <c r="A380" t="s">
        <v>227</v>
      </c>
      <c r="B380" t="s">
        <v>1680</v>
      </c>
      <c r="C380">
        <v>1180</v>
      </c>
      <c r="D380" t="s">
        <v>1103</v>
      </c>
      <c r="E380">
        <v>0</v>
      </c>
      <c r="F380" t="s">
        <v>1681</v>
      </c>
      <c r="G380">
        <v>1129</v>
      </c>
      <c r="H380" t="s">
        <v>1682</v>
      </c>
      <c r="I380">
        <v>0</v>
      </c>
      <c r="J380">
        <v>21</v>
      </c>
      <c r="K380">
        <v>2728.39</v>
      </c>
    </row>
    <row r="381" spans="1:11" x14ac:dyDescent="0.3">
      <c r="A381" t="s">
        <v>851</v>
      </c>
      <c r="B381" t="s">
        <v>1683</v>
      </c>
      <c r="C381">
        <v>765</v>
      </c>
      <c r="D381" t="s">
        <v>1120</v>
      </c>
      <c r="E381">
        <v>0</v>
      </c>
      <c r="F381" t="s">
        <v>1684</v>
      </c>
      <c r="G381">
        <v>703</v>
      </c>
      <c r="H381" t="s">
        <v>1685</v>
      </c>
      <c r="I381">
        <v>0</v>
      </c>
      <c r="J381">
        <v>69</v>
      </c>
      <c r="K381">
        <v>8862.08</v>
      </c>
    </row>
    <row r="382" spans="1:11" x14ac:dyDescent="0.3">
      <c r="A382" t="s">
        <v>1686</v>
      </c>
      <c r="B382" t="s">
        <v>1687</v>
      </c>
      <c r="C382">
        <v>2171</v>
      </c>
      <c r="D382" t="s">
        <v>1688</v>
      </c>
      <c r="E382">
        <v>0</v>
      </c>
      <c r="F382" t="s">
        <v>1689</v>
      </c>
      <c r="G382">
        <v>2179</v>
      </c>
      <c r="H382" t="s">
        <v>1690</v>
      </c>
      <c r="I382">
        <v>0</v>
      </c>
      <c r="J382">
        <v>106</v>
      </c>
      <c r="K382">
        <v>2279.62</v>
      </c>
    </row>
    <row r="383" spans="1:11" x14ac:dyDescent="0.3">
      <c r="A383" t="s">
        <v>1691</v>
      </c>
      <c r="B383" t="s">
        <v>1692</v>
      </c>
      <c r="C383">
        <v>1986</v>
      </c>
      <c r="D383" t="s">
        <v>887</v>
      </c>
      <c r="E383">
        <v>0</v>
      </c>
      <c r="F383" t="s">
        <v>1693</v>
      </c>
      <c r="G383">
        <v>1867</v>
      </c>
      <c r="H383" t="s">
        <v>1694</v>
      </c>
      <c r="I383">
        <v>0</v>
      </c>
      <c r="J383">
        <v>9</v>
      </c>
      <c r="K383">
        <v>1240.69</v>
      </c>
    </row>
    <row r="384" spans="1:11" x14ac:dyDescent="0.3">
      <c r="A384" t="s">
        <v>1695</v>
      </c>
      <c r="B384" t="s">
        <v>1696</v>
      </c>
      <c r="C384">
        <v>1051</v>
      </c>
      <c r="D384" t="s">
        <v>1697</v>
      </c>
      <c r="E384">
        <v>0</v>
      </c>
      <c r="F384" t="s">
        <v>1698</v>
      </c>
      <c r="G384">
        <v>1051</v>
      </c>
      <c r="H384" t="s">
        <v>1697</v>
      </c>
      <c r="I384">
        <v>0</v>
      </c>
      <c r="J384">
        <v>61</v>
      </c>
      <c r="K384">
        <v>0</v>
      </c>
    </row>
    <row r="385" spans="1:11" x14ac:dyDescent="0.3">
      <c r="A385" t="s">
        <v>1699</v>
      </c>
      <c r="B385" t="s">
        <v>1700</v>
      </c>
      <c r="C385">
        <v>1661</v>
      </c>
      <c r="D385" t="s">
        <v>1701</v>
      </c>
      <c r="E385">
        <v>0</v>
      </c>
      <c r="F385" t="s">
        <v>1702</v>
      </c>
      <c r="G385">
        <v>2911</v>
      </c>
      <c r="H385" t="s">
        <v>1703</v>
      </c>
      <c r="I385">
        <v>0</v>
      </c>
      <c r="J385">
        <v>9</v>
      </c>
      <c r="K385">
        <v>1335.28</v>
      </c>
    </row>
    <row r="386" spans="1:11" x14ac:dyDescent="0.3">
      <c r="A386" t="s">
        <v>1704</v>
      </c>
      <c r="B386" t="s">
        <v>1705</v>
      </c>
      <c r="C386">
        <v>1375</v>
      </c>
      <c r="D386" t="s">
        <v>1706</v>
      </c>
      <c r="E386">
        <v>0</v>
      </c>
      <c r="F386" t="s">
        <v>1707</v>
      </c>
      <c r="G386">
        <v>1332</v>
      </c>
      <c r="H386" t="s">
        <v>1708</v>
      </c>
      <c r="I386">
        <v>0</v>
      </c>
      <c r="J386">
        <v>12</v>
      </c>
      <c r="K386">
        <v>2997.7</v>
      </c>
    </row>
    <row r="387" spans="1:11" x14ac:dyDescent="0.3">
      <c r="A387" t="s">
        <v>1709</v>
      </c>
      <c r="B387" t="s">
        <v>1710</v>
      </c>
      <c r="C387">
        <v>3535</v>
      </c>
      <c r="D387" t="s">
        <v>1711</v>
      </c>
      <c r="E387">
        <v>0</v>
      </c>
      <c r="F387" t="s">
        <v>1712</v>
      </c>
      <c r="G387">
        <v>3535</v>
      </c>
      <c r="H387" t="s">
        <v>1711</v>
      </c>
      <c r="I387">
        <v>0</v>
      </c>
      <c r="J387">
        <v>88</v>
      </c>
      <c r="K387">
        <v>0</v>
      </c>
    </row>
    <row r="388" spans="1:11" x14ac:dyDescent="0.3">
      <c r="A388" t="s">
        <v>1713</v>
      </c>
      <c r="B388" t="s">
        <v>1714</v>
      </c>
      <c r="C388">
        <v>1012</v>
      </c>
      <c r="D388" t="s">
        <v>1715</v>
      </c>
      <c r="E388">
        <v>99</v>
      </c>
      <c r="F388" t="s">
        <v>1716</v>
      </c>
      <c r="G388">
        <v>2638</v>
      </c>
      <c r="H388" t="s">
        <v>1717</v>
      </c>
      <c r="I388">
        <v>99</v>
      </c>
      <c r="J388">
        <v>7</v>
      </c>
      <c r="K388">
        <v>1240</v>
      </c>
    </row>
    <row r="389" spans="1:11" x14ac:dyDescent="0.3">
      <c r="A389" t="s">
        <v>1718</v>
      </c>
      <c r="B389" t="s">
        <v>1719</v>
      </c>
      <c r="C389">
        <v>3106</v>
      </c>
      <c r="D389" t="s">
        <v>1720</v>
      </c>
      <c r="E389">
        <v>0</v>
      </c>
      <c r="F389" t="s">
        <v>1721</v>
      </c>
      <c r="G389">
        <v>3106</v>
      </c>
      <c r="H389" t="s">
        <v>1720</v>
      </c>
      <c r="I389">
        <v>0</v>
      </c>
      <c r="J389">
        <v>107</v>
      </c>
      <c r="K389">
        <v>0</v>
      </c>
    </row>
    <row r="390" spans="1:11" x14ac:dyDescent="0.3">
      <c r="A390" t="s">
        <v>1722</v>
      </c>
      <c r="B390" t="s">
        <v>1723</v>
      </c>
      <c r="C390">
        <v>1681</v>
      </c>
      <c r="D390" t="s">
        <v>1724</v>
      </c>
      <c r="E390">
        <v>0</v>
      </c>
      <c r="F390" t="s">
        <v>1725</v>
      </c>
      <c r="G390">
        <v>1619</v>
      </c>
      <c r="H390" t="s">
        <v>623</v>
      </c>
      <c r="I390">
        <v>0</v>
      </c>
      <c r="J390">
        <v>7</v>
      </c>
      <c r="K390">
        <v>658.98</v>
      </c>
    </row>
    <row r="391" spans="1:11" x14ac:dyDescent="0.3">
      <c r="A391" t="s">
        <v>1726</v>
      </c>
      <c r="B391" t="s">
        <v>1727</v>
      </c>
      <c r="C391">
        <v>1601</v>
      </c>
      <c r="D391" t="s">
        <v>1728</v>
      </c>
      <c r="E391">
        <v>0</v>
      </c>
      <c r="F391" t="s">
        <v>1729</v>
      </c>
      <c r="G391">
        <v>1601</v>
      </c>
      <c r="H391" t="s">
        <v>1728</v>
      </c>
      <c r="I391">
        <v>0</v>
      </c>
      <c r="J391">
        <v>60</v>
      </c>
      <c r="K391">
        <v>1258.03</v>
      </c>
    </row>
    <row r="392" spans="1:11" x14ac:dyDescent="0.3">
      <c r="A392" t="s">
        <v>1730</v>
      </c>
      <c r="B392" t="s">
        <v>1731</v>
      </c>
      <c r="C392">
        <v>539</v>
      </c>
      <c r="D392" t="s">
        <v>91</v>
      </c>
      <c r="E392">
        <v>0</v>
      </c>
      <c r="F392" t="s">
        <v>1732</v>
      </c>
      <c r="G392">
        <v>539</v>
      </c>
      <c r="H392" t="s">
        <v>91</v>
      </c>
      <c r="I392">
        <v>0</v>
      </c>
      <c r="J392">
        <v>27</v>
      </c>
      <c r="K392">
        <v>3419.68</v>
      </c>
    </row>
    <row r="393" spans="1:11" x14ac:dyDescent="0.3">
      <c r="A393" t="s">
        <v>1733</v>
      </c>
      <c r="B393" t="s">
        <v>1734</v>
      </c>
      <c r="C393">
        <v>2630</v>
      </c>
      <c r="D393" t="s">
        <v>1131</v>
      </c>
      <c r="E393">
        <v>0</v>
      </c>
      <c r="F393" t="s">
        <v>1735</v>
      </c>
      <c r="G393">
        <v>2610</v>
      </c>
      <c r="H393" t="s">
        <v>1736</v>
      </c>
      <c r="I393">
        <v>0</v>
      </c>
      <c r="J393">
        <v>7</v>
      </c>
      <c r="K393">
        <v>1092.96</v>
      </c>
    </row>
    <row r="394" spans="1:11" x14ac:dyDescent="0.3">
      <c r="A394" t="s">
        <v>1737</v>
      </c>
      <c r="B394" t="s">
        <v>1738</v>
      </c>
      <c r="C394">
        <v>633</v>
      </c>
      <c r="D394" t="s">
        <v>1739</v>
      </c>
      <c r="E394">
        <v>0</v>
      </c>
      <c r="F394" t="s">
        <v>1740</v>
      </c>
      <c r="G394">
        <v>1328</v>
      </c>
      <c r="H394" t="s">
        <v>554</v>
      </c>
      <c r="I394">
        <v>0</v>
      </c>
      <c r="J394">
        <v>24</v>
      </c>
      <c r="K394">
        <v>2600</v>
      </c>
    </row>
    <row r="395" spans="1:11" x14ac:dyDescent="0.3">
      <c r="A395" t="s">
        <v>1741</v>
      </c>
      <c r="B395" t="s">
        <v>1742</v>
      </c>
      <c r="C395">
        <v>284</v>
      </c>
      <c r="D395" t="s">
        <v>760</v>
      </c>
      <c r="E395">
        <v>0</v>
      </c>
      <c r="F395" t="s">
        <v>1743</v>
      </c>
      <c r="G395">
        <v>279</v>
      </c>
      <c r="H395" t="s">
        <v>408</v>
      </c>
      <c r="I395">
        <v>0</v>
      </c>
      <c r="J395">
        <v>51</v>
      </c>
      <c r="K395">
        <v>8444.67</v>
      </c>
    </row>
    <row r="396" spans="1:11" x14ac:dyDescent="0.3">
      <c r="A396" t="s">
        <v>1744</v>
      </c>
      <c r="B396" t="s">
        <v>1745</v>
      </c>
      <c r="C396">
        <v>739</v>
      </c>
      <c r="D396" t="s">
        <v>1746</v>
      </c>
      <c r="E396">
        <v>0</v>
      </c>
      <c r="F396" t="s">
        <v>1747</v>
      </c>
      <c r="G396">
        <v>1103</v>
      </c>
      <c r="H396" t="s">
        <v>1748</v>
      </c>
      <c r="I396">
        <v>0</v>
      </c>
      <c r="J396">
        <v>39</v>
      </c>
      <c r="K396">
        <v>6433.96</v>
      </c>
    </row>
    <row r="397" spans="1:11" x14ac:dyDescent="0.3">
      <c r="A397" t="s">
        <v>1749</v>
      </c>
      <c r="B397" t="s">
        <v>1750</v>
      </c>
      <c r="C397">
        <v>2715</v>
      </c>
      <c r="D397" t="s">
        <v>688</v>
      </c>
      <c r="E397">
        <v>0</v>
      </c>
      <c r="F397" t="s">
        <v>1751</v>
      </c>
      <c r="G397">
        <v>1125</v>
      </c>
      <c r="H397" t="s">
        <v>1648</v>
      </c>
      <c r="I397">
        <v>0</v>
      </c>
      <c r="J397">
        <v>15</v>
      </c>
      <c r="K397">
        <v>2374.52</v>
      </c>
    </row>
    <row r="398" spans="1:11" x14ac:dyDescent="0.3">
      <c r="A398" t="s">
        <v>1752</v>
      </c>
      <c r="B398" t="s">
        <v>1753</v>
      </c>
      <c r="C398">
        <v>2630</v>
      </c>
      <c r="D398" t="s">
        <v>1131</v>
      </c>
      <c r="E398">
        <v>0</v>
      </c>
      <c r="F398" t="s">
        <v>1754</v>
      </c>
      <c r="G398">
        <v>2630</v>
      </c>
      <c r="H398" t="s">
        <v>1131</v>
      </c>
      <c r="I398">
        <v>0</v>
      </c>
      <c r="J398">
        <v>34</v>
      </c>
      <c r="K398">
        <v>6971.53</v>
      </c>
    </row>
    <row r="399" spans="1:11" x14ac:dyDescent="0.3">
      <c r="A399" t="s">
        <v>1755</v>
      </c>
      <c r="B399" t="s">
        <v>1756</v>
      </c>
      <c r="C399">
        <v>1637</v>
      </c>
      <c r="D399" t="s">
        <v>1757</v>
      </c>
      <c r="E399">
        <v>0</v>
      </c>
      <c r="F399" t="s">
        <v>1758</v>
      </c>
      <c r="G399">
        <v>2912</v>
      </c>
      <c r="H399" t="s">
        <v>1759</v>
      </c>
      <c r="I399">
        <v>0</v>
      </c>
      <c r="J399">
        <v>26</v>
      </c>
      <c r="K399">
        <v>2863.67</v>
      </c>
    </row>
    <row r="400" spans="1:11" x14ac:dyDescent="0.3">
      <c r="A400" t="s">
        <v>1760</v>
      </c>
      <c r="B400" t="s">
        <v>1761</v>
      </c>
      <c r="C400">
        <v>1050</v>
      </c>
      <c r="D400" t="s">
        <v>1762</v>
      </c>
      <c r="E400">
        <v>0</v>
      </c>
      <c r="F400" t="s">
        <v>1763</v>
      </c>
      <c r="G400">
        <v>1278</v>
      </c>
      <c r="H400" t="s">
        <v>1764</v>
      </c>
      <c r="I400">
        <v>0</v>
      </c>
      <c r="J400">
        <v>21</v>
      </c>
      <c r="K400">
        <v>3606.21</v>
      </c>
    </row>
    <row r="401" spans="1:11" x14ac:dyDescent="0.3">
      <c r="A401" t="s">
        <v>1765</v>
      </c>
      <c r="B401" t="s">
        <v>1766</v>
      </c>
      <c r="C401">
        <v>2063</v>
      </c>
      <c r="D401" t="s">
        <v>1290</v>
      </c>
      <c r="E401">
        <v>0</v>
      </c>
      <c r="F401" t="s">
        <v>1767</v>
      </c>
      <c r="G401">
        <v>250</v>
      </c>
      <c r="H401" t="s">
        <v>1768</v>
      </c>
      <c r="I401">
        <v>0</v>
      </c>
      <c r="J401">
        <v>4</v>
      </c>
      <c r="K401">
        <v>648.17999999999995</v>
      </c>
    </row>
    <row r="402" spans="1:11" x14ac:dyDescent="0.3">
      <c r="A402" t="s">
        <v>1769</v>
      </c>
      <c r="B402" t="s">
        <v>1770</v>
      </c>
      <c r="C402">
        <v>1169</v>
      </c>
      <c r="D402" t="s">
        <v>1771</v>
      </c>
      <c r="E402">
        <v>6</v>
      </c>
      <c r="F402" t="s">
        <v>1772</v>
      </c>
      <c r="G402">
        <v>1171</v>
      </c>
      <c r="H402" t="s">
        <v>1773</v>
      </c>
      <c r="I402">
        <v>5</v>
      </c>
      <c r="J402">
        <v>3</v>
      </c>
      <c r="K402">
        <v>0</v>
      </c>
    </row>
    <row r="403" spans="1:11" x14ac:dyDescent="0.3">
      <c r="A403" t="s">
        <v>1774</v>
      </c>
      <c r="B403" t="s">
        <v>1775</v>
      </c>
      <c r="C403">
        <v>1404</v>
      </c>
      <c r="D403" t="s">
        <v>1776</v>
      </c>
      <c r="E403">
        <v>0</v>
      </c>
      <c r="F403" t="s">
        <v>1777</v>
      </c>
      <c r="G403">
        <v>1433</v>
      </c>
      <c r="H403" t="s">
        <v>1778</v>
      </c>
      <c r="I403">
        <v>0</v>
      </c>
      <c r="J403">
        <v>5</v>
      </c>
      <c r="K403">
        <v>795.18</v>
      </c>
    </row>
    <row r="404" spans="1:11" x14ac:dyDescent="0.3">
      <c r="A404" t="s">
        <v>1779</v>
      </c>
      <c r="B404" t="s">
        <v>1780</v>
      </c>
      <c r="C404">
        <v>2601</v>
      </c>
      <c r="D404" t="s">
        <v>1781</v>
      </c>
      <c r="E404">
        <v>0</v>
      </c>
      <c r="F404" t="s">
        <v>1782</v>
      </c>
      <c r="G404">
        <v>1211</v>
      </c>
      <c r="H404" t="s">
        <v>1783</v>
      </c>
      <c r="I404">
        <v>0</v>
      </c>
      <c r="J404">
        <v>6</v>
      </c>
      <c r="K404">
        <v>0</v>
      </c>
    </row>
    <row r="405" spans="1:11" x14ac:dyDescent="0.3">
      <c r="A405" t="s">
        <v>1784</v>
      </c>
      <c r="B405" t="s">
        <v>1785</v>
      </c>
      <c r="C405">
        <v>500</v>
      </c>
      <c r="D405" t="s">
        <v>1786</v>
      </c>
      <c r="E405">
        <v>0</v>
      </c>
      <c r="F405" t="s">
        <v>1787</v>
      </c>
      <c r="G405">
        <v>1368</v>
      </c>
      <c r="H405" t="s">
        <v>1788</v>
      </c>
      <c r="I405">
        <v>0</v>
      </c>
      <c r="J405">
        <v>50</v>
      </c>
      <c r="K405">
        <v>8381.85</v>
      </c>
    </row>
    <row r="406" spans="1:11" x14ac:dyDescent="0.3">
      <c r="A406" t="s">
        <v>1789</v>
      </c>
      <c r="B406" t="s">
        <v>1790</v>
      </c>
      <c r="C406">
        <v>2503</v>
      </c>
      <c r="D406" t="s">
        <v>1791</v>
      </c>
      <c r="E406">
        <v>0</v>
      </c>
      <c r="F406" t="s">
        <v>1792</v>
      </c>
      <c r="G406">
        <v>2302</v>
      </c>
      <c r="H406" t="s">
        <v>563</v>
      </c>
      <c r="I406">
        <v>0</v>
      </c>
      <c r="J406">
        <v>2</v>
      </c>
      <c r="K406">
        <v>283.87</v>
      </c>
    </row>
    <row r="407" spans="1:11" x14ac:dyDescent="0.3">
      <c r="A407" t="s">
        <v>1793</v>
      </c>
      <c r="B407" t="s">
        <v>1794</v>
      </c>
      <c r="C407">
        <v>2013</v>
      </c>
      <c r="D407" t="s">
        <v>1795</v>
      </c>
      <c r="E407">
        <v>0</v>
      </c>
      <c r="F407" t="s">
        <v>1796</v>
      </c>
      <c r="G407">
        <v>2066</v>
      </c>
      <c r="H407" t="s">
        <v>1797</v>
      </c>
      <c r="I407">
        <v>0</v>
      </c>
      <c r="J407">
        <v>25</v>
      </c>
      <c r="K407">
        <v>3709.15</v>
      </c>
    </row>
    <row r="408" spans="1:11" x14ac:dyDescent="0.3">
      <c r="A408" t="s">
        <v>1798</v>
      </c>
      <c r="B408" t="s">
        <v>1799</v>
      </c>
      <c r="C408">
        <v>180</v>
      </c>
      <c r="D408" t="s">
        <v>1800</v>
      </c>
      <c r="E408">
        <v>0</v>
      </c>
      <c r="F408" t="s">
        <v>1801</v>
      </c>
      <c r="G408">
        <v>3115</v>
      </c>
      <c r="H408" t="s">
        <v>1802</v>
      </c>
      <c r="I408">
        <v>0</v>
      </c>
      <c r="J408">
        <v>5</v>
      </c>
      <c r="K408">
        <v>947.73</v>
      </c>
    </row>
    <row r="409" spans="1:11" x14ac:dyDescent="0.3">
      <c r="A409" t="s">
        <v>1803</v>
      </c>
      <c r="B409" t="s">
        <v>1804</v>
      </c>
      <c r="C409">
        <v>126</v>
      </c>
      <c r="D409" t="s">
        <v>1805</v>
      </c>
      <c r="E409">
        <v>0</v>
      </c>
      <c r="F409" t="s">
        <v>1806</v>
      </c>
      <c r="G409">
        <v>3002</v>
      </c>
      <c r="H409" t="s">
        <v>734</v>
      </c>
      <c r="I409">
        <v>0</v>
      </c>
      <c r="J409">
        <v>40</v>
      </c>
      <c r="K409">
        <v>5691.54</v>
      </c>
    </row>
    <row r="410" spans="1:11" x14ac:dyDescent="0.3">
      <c r="A410" t="s">
        <v>1807</v>
      </c>
      <c r="B410" t="s">
        <v>1808</v>
      </c>
      <c r="C410">
        <v>1402</v>
      </c>
      <c r="D410" t="s">
        <v>1809</v>
      </c>
      <c r="E410">
        <v>0</v>
      </c>
      <c r="F410" t="s">
        <v>1810</v>
      </c>
      <c r="G410">
        <v>1403</v>
      </c>
      <c r="H410" t="s">
        <v>1811</v>
      </c>
      <c r="I410">
        <v>0</v>
      </c>
      <c r="J410">
        <v>11</v>
      </c>
      <c r="K410">
        <v>0</v>
      </c>
    </row>
    <row r="411" spans="1:11" x14ac:dyDescent="0.3">
      <c r="A411" t="s">
        <v>1812</v>
      </c>
      <c r="B411" t="s">
        <v>1813</v>
      </c>
      <c r="C411">
        <v>2360</v>
      </c>
      <c r="D411" t="s">
        <v>1814</v>
      </c>
      <c r="E411">
        <v>0</v>
      </c>
      <c r="F411" t="s">
        <v>1815</v>
      </c>
      <c r="G411">
        <v>2302</v>
      </c>
      <c r="H411" t="s">
        <v>563</v>
      </c>
      <c r="I411">
        <v>0</v>
      </c>
      <c r="J411">
        <v>20</v>
      </c>
      <c r="K411">
        <v>3261.14</v>
      </c>
    </row>
    <row r="412" spans="1:11" x14ac:dyDescent="0.3">
      <c r="A412" t="s">
        <v>1816</v>
      </c>
      <c r="B412" t="s">
        <v>1817</v>
      </c>
      <c r="C412">
        <v>2653</v>
      </c>
      <c r="D412" t="s">
        <v>1818</v>
      </c>
      <c r="E412">
        <v>0</v>
      </c>
      <c r="F412" t="s">
        <v>1819</v>
      </c>
      <c r="G412">
        <v>1050</v>
      </c>
      <c r="H412" t="s">
        <v>1762</v>
      </c>
      <c r="I412">
        <v>0</v>
      </c>
      <c r="J412">
        <v>11</v>
      </c>
      <c r="K412">
        <v>1788.79</v>
      </c>
    </row>
    <row r="413" spans="1:11" x14ac:dyDescent="0.3">
      <c r="A413" t="s">
        <v>1820</v>
      </c>
      <c r="B413" t="s">
        <v>1821</v>
      </c>
      <c r="C413">
        <v>568</v>
      </c>
      <c r="D413" t="s">
        <v>1822</v>
      </c>
      <c r="E413">
        <v>0</v>
      </c>
      <c r="F413" t="s">
        <v>1823</v>
      </c>
      <c r="G413">
        <v>1355</v>
      </c>
      <c r="H413" t="s">
        <v>1182</v>
      </c>
      <c r="I413">
        <v>0</v>
      </c>
      <c r="J413">
        <v>21</v>
      </c>
      <c r="K413">
        <v>2715.53</v>
      </c>
    </row>
    <row r="414" spans="1:11" x14ac:dyDescent="0.3">
      <c r="A414" t="s">
        <v>1824</v>
      </c>
      <c r="B414" t="s">
        <v>1825</v>
      </c>
      <c r="C414">
        <v>2340</v>
      </c>
      <c r="D414" t="s">
        <v>1826</v>
      </c>
      <c r="E414">
        <v>0</v>
      </c>
      <c r="F414" t="s">
        <v>1827</v>
      </c>
      <c r="G414">
        <v>2409</v>
      </c>
      <c r="H414" t="s">
        <v>1828</v>
      </c>
      <c r="I414">
        <v>0</v>
      </c>
      <c r="J414">
        <v>17</v>
      </c>
      <c r="K414">
        <v>2705.97</v>
      </c>
    </row>
    <row r="415" spans="1:11" x14ac:dyDescent="0.3">
      <c r="A415" t="s">
        <v>1829</v>
      </c>
      <c r="B415" t="s">
        <v>1830</v>
      </c>
      <c r="C415">
        <v>3579</v>
      </c>
      <c r="D415" t="s">
        <v>1831</v>
      </c>
      <c r="E415">
        <v>0</v>
      </c>
      <c r="F415" t="s">
        <v>1832</v>
      </c>
      <c r="G415">
        <v>3511</v>
      </c>
      <c r="H415" t="s">
        <v>742</v>
      </c>
      <c r="I415">
        <v>0</v>
      </c>
      <c r="J415">
        <v>45</v>
      </c>
      <c r="K415">
        <v>4949.66</v>
      </c>
    </row>
    <row r="416" spans="1:11" x14ac:dyDescent="0.3">
      <c r="A416" t="s">
        <v>1833</v>
      </c>
      <c r="B416" t="s">
        <v>1834</v>
      </c>
      <c r="C416">
        <v>3787</v>
      </c>
      <c r="D416" t="s">
        <v>1835</v>
      </c>
      <c r="E416">
        <v>0</v>
      </c>
      <c r="F416" t="s">
        <v>1836</v>
      </c>
      <c r="G416">
        <v>2708</v>
      </c>
      <c r="H416" t="s">
        <v>1837</v>
      </c>
      <c r="I416">
        <v>0</v>
      </c>
      <c r="J416">
        <v>10</v>
      </c>
      <c r="K416">
        <v>1384.47</v>
      </c>
    </row>
    <row r="417" spans="1:11" x14ac:dyDescent="0.3">
      <c r="A417" t="s">
        <v>1838</v>
      </c>
      <c r="B417" t="s">
        <v>1839</v>
      </c>
      <c r="C417">
        <v>1707</v>
      </c>
      <c r="D417" t="s">
        <v>1840</v>
      </c>
      <c r="E417">
        <v>0</v>
      </c>
      <c r="F417" t="s">
        <v>1841</v>
      </c>
      <c r="G417">
        <v>1765</v>
      </c>
      <c r="H417" t="s">
        <v>1842</v>
      </c>
      <c r="I417">
        <v>0</v>
      </c>
      <c r="J417">
        <v>4</v>
      </c>
      <c r="K417">
        <v>492.43</v>
      </c>
    </row>
    <row r="418" spans="1:11" x14ac:dyDescent="0.3">
      <c r="A418" t="s">
        <v>1003</v>
      </c>
      <c r="B418" t="s">
        <v>1843</v>
      </c>
      <c r="C418">
        <v>1132</v>
      </c>
      <c r="D418" t="s">
        <v>1437</v>
      </c>
      <c r="E418">
        <v>0</v>
      </c>
      <c r="F418" t="s">
        <v>1844</v>
      </c>
      <c r="G418">
        <v>114</v>
      </c>
      <c r="H418" t="s">
        <v>1845</v>
      </c>
      <c r="I418">
        <v>0</v>
      </c>
      <c r="J418">
        <v>62</v>
      </c>
      <c r="K418">
        <v>7686.65</v>
      </c>
    </row>
    <row r="419" spans="1:11" x14ac:dyDescent="0.3">
      <c r="A419" t="s">
        <v>1846</v>
      </c>
      <c r="B419" t="s">
        <v>1847</v>
      </c>
      <c r="C419">
        <v>1343</v>
      </c>
      <c r="D419" t="s">
        <v>1848</v>
      </c>
      <c r="E419">
        <v>0</v>
      </c>
      <c r="F419" t="s">
        <v>1849</v>
      </c>
      <c r="G419">
        <v>1385</v>
      </c>
      <c r="H419" t="s">
        <v>1632</v>
      </c>
      <c r="I419">
        <v>0</v>
      </c>
      <c r="J419">
        <v>4</v>
      </c>
      <c r="K419">
        <v>734.93</v>
      </c>
    </row>
    <row r="420" spans="1:11" x14ac:dyDescent="0.3">
      <c r="A420" t="s">
        <v>1850</v>
      </c>
      <c r="B420" t="s">
        <v>1851</v>
      </c>
      <c r="C420">
        <v>1334</v>
      </c>
      <c r="D420" t="s">
        <v>1852</v>
      </c>
      <c r="E420">
        <v>0</v>
      </c>
      <c r="F420" t="s">
        <v>1853</v>
      </c>
      <c r="G420">
        <v>1659</v>
      </c>
      <c r="H420" t="s">
        <v>1854</v>
      </c>
      <c r="I420">
        <v>0</v>
      </c>
      <c r="J420">
        <v>26</v>
      </c>
      <c r="K420">
        <v>5725.93</v>
      </c>
    </row>
    <row r="421" spans="1:11" x14ac:dyDescent="0.3">
      <c r="A421" t="s">
        <v>1855</v>
      </c>
      <c r="B421" t="s">
        <v>1856</v>
      </c>
      <c r="C421">
        <v>1129</v>
      </c>
      <c r="D421" t="s">
        <v>1682</v>
      </c>
      <c r="E421">
        <v>0</v>
      </c>
      <c r="F421" t="s">
        <v>1857</v>
      </c>
      <c r="G421">
        <v>1199</v>
      </c>
      <c r="H421" t="s">
        <v>1858</v>
      </c>
      <c r="I421">
        <v>0</v>
      </c>
      <c r="J421">
        <v>5</v>
      </c>
      <c r="K421">
        <v>862.03</v>
      </c>
    </row>
    <row r="422" spans="1:11" x14ac:dyDescent="0.3">
      <c r="A422" t="s">
        <v>1859</v>
      </c>
      <c r="B422" t="s">
        <v>1860</v>
      </c>
      <c r="C422">
        <v>162</v>
      </c>
      <c r="D422" t="s">
        <v>1861</v>
      </c>
      <c r="E422">
        <v>0</v>
      </c>
      <c r="F422" t="s">
        <v>1862</v>
      </c>
      <c r="G422">
        <v>134</v>
      </c>
      <c r="H422" t="s">
        <v>1863</v>
      </c>
      <c r="I422">
        <v>0</v>
      </c>
      <c r="J422">
        <v>24</v>
      </c>
      <c r="K422">
        <v>1820.67</v>
      </c>
    </row>
    <row r="423" spans="1:11" x14ac:dyDescent="0.3">
      <c r="A423" t="s">
        <v>1864</v>
      </c>
      <c r="B423" t="s">
        <v>1865</v>
      </c>
      <c r="C423">
        <v>2091</v>
      </c>
      <c r="D423" t="s">
        <v>1866</v>
      </c>
      <c r="E423">
        <v>0</v>
      </c>
      <c r="F423" t="s">
        <v>1867</v>
      </c>
      <c r="G423">
        <v>2213</v>
      </c>
      <c r="H423" t="s">
        <v>845</v>
      </c>
      <c r="I423">
        <v>0</v>
      </c>
      <c r="J423">
        <v>22</v>
      </c>
      <c r="K423">
        <v>3196.17</v>
      </c>
    </row>
    <row r="424" spans="1:11" x14ac:dyDescent="0.3">
      <c r="A424" t="s">
        <v>1868</v>
      </c>
      <c r="B424" t="s">
        <v>1869</v>
      </c>
      <c r="C424">
        <v>3511</v>
      </c>
      <c r="D424" t="s">
        <v>742</v>
      </c>
      <c r="E424">
        <v>0</v>
      </c>
      <c r="F424" t="s">
        <v>1870</v>
      </c>
      <c r="G424">
        <v>509</v>
      </c>
      <c r="H424" t="s">
        <v>301</v>
      </c>
      <c r="I424">
        <v>0</v>
      </c>
      <c r="J424">
        <v>46</v>
      </c>
      <c r="K424">
        <v>2684.66</v>
      </c>
    </row>
    <row r="425" spans="1:11" x14ac:dyDescent="0.3">
      <c r="A425" t="s">
        <v>1871</v>
      </c>
      <c r="B425" t="s">
        <v>1872</v>
      </c>
      <c r="C425">
        <v>1217</v>
      </c>
      <c r="D425" t="s">
        <v>1873</v>
      </c>
      <c r="E425">
        <v>0</v>
      </c>
      <c r="F425" t="s">
        <v>1874</v>
      </c>
      <c r="G425">
        <v>2633</v>
      </c>
      <c r="H425" t="s">
        <v>1875</v>
      </c>
      <c r="I425">
        <v>0</v>
      </c>
      <c r="J425">
        <v>29</v>
      </c>
      <c r="K425">
        <v>3745.43</v>
      </c>
    </row>
    <row r="426" spans="1:11" x14ac:dyDescent="0.3">
      <c r="A426" t="s">
        <v>1876</v>
      </c>
      <c r="B426" t="s">
        <v>1877</v>
      </c>
      <c r="C426">
        <v>2628</v>
      </c>
      <c r="D426" t="s">
        <v>234</v>
      </c>
      <c r="E426">
        <v>0</v>
      </c>
      <c r="F426" t="s">
        <v>1878</v>
      </c>
      <c r="G426">
        <v>1001</v>
      </c>
      <c r="H426" t="s">
        <v>403</v>
      </c>
      <c r="I426">
        <v>0</v>
      </c>
      <c r="J426">
        <v>27</v>
      </c>
      <c r="K426">
        <v>7122.5</v>
      </c>
    </row>
    <row r="427" spans="1:11" x14ac:dyDescent="0.3">
      <c r="A427" t="s">
        <v>1879</v>
      </c>
      <c r="B427" t="s">
        <v>1880</v>
      </c>
      <c r="C427">
        <v>296</v>
      </c>
      <c r="D427" t="s">
        <v>1164</v>
      </c>
      <c r="E427">
        <v>0</v>
      </c>
      <c r="F427" t="s">
        <v>1881</v>
      </c>
      <c r="G427">
        <v>245</v>
      </c>
      <c r="H427" t="s">
        <v>758</v>
      </c>
      <c r="I427">
        <v>0</v>
      </c>
      <c r="J427">
        <v>5</v>
      </c>
      <c r="K427">
        <v>760.03</v>
      </c>
    </row>
    <row r="428" spans="1:11" x14ac:dyDescent="0.3">
      <c r="A428" t="s">
        <v>1882</v>
      </c>
      <c r="B428" t="s">
        <v>1883</v>
      </c>
      <c r="C428">
        <v>339</v>
      </c>
      <c r="D428" t="s">
        <v>1884</v>
      </c>
      <c r="E428">
        <v>0</v>
      </c>
      <c r="F428" t="s">
        <v>1885</v>
      </c>
      <c r="G428">
        <v>358</v>
      </c>
      <c r="H428" t="s">
        <v>1886</v>
      </c>
      <c r="I428">
        <v>0</v>
      </c>
      <c r="J428">
        <v>10</v>
      </c>
      <c r="K428">
        <v>1702.81</v>
      </c>
    </row>
    <row r="429" spans="1:11" x14ac:dyDescent="0.3">
      <c r="A429" t="s">
        <v>1887</v>
      </c>
      <c r="B429" t="s">
        <v>1888</v>
      </c>
      <c r="C429">
        <v>960</v>
      </c>
      <c r="D429" t="s">
        <v>1889</v>
      </c>
      <c r="E429">
        <v>0</v>
      </c>
      <c r="F429" t="s">
        <v>1890</v>
      </c>
      <c r="G429">
        <v>903</v>
      </c>
      <c r="H429" t="s">
        <v>1891</v>
      </c>
      <c r="I429">
        <v>0</v>
      </c>
      <c r="J429">
        <v>6</v>
      </c>
      <c r="K429">
        <v>939.38</v>
      </c>
    </row>
    <row r="430" spans="1:11" x14ac:dyDescent="0.3">
      <c r="A430" t="s">
        <v>1892</v>
      </c>
      <c r="B430" t="s">
        <v>1893</v>
      </c>
      <c r="C430">
        <v>588</v>
      </c>
      <c r="D430" t="s">
        <v>1894</v>
      </c>
      <c r="E430">
        <v>0</v>
      </c>
      <c r="F430" t="s">
        <v>1895</v>
      </c>
      <c r="G430">
        <v>588</v>
      </c>
      <c r="H430" t="s">
        <v>1894</v>
      </c>
      <c r="I430">
        <v>0</v>
      </c>
      <c r="J430">
        <v>36</v>
      </c>
      <c r="K430">
        <v>0</v>
      </c>
    </row>
    <row r="431" spans="1:11" x14ac:dyDescent="0.3">
      <c r="A431" t="s">
        <v>1896</v>
      </c>
      <c r="B431" t="s">
        <v>1897</v>
      </c>
      <c r="C431">
        <v>758</v>
      </c>
      <c r="D431" t="s">
        <v>940</v>
      </c>
      <c r="E431">
        <v>0</v>
      </c>
      <c r="F431" t="s">
        <v>1898</v>
      </c>
      <c r="G431">
        <v>713</v>
      </c>
      <c r="H431" t="s">
        <v>1899</v>
      </c>
      <c r="I431">
        <v>0</v>
      </c>
      <c r="J431">
        <v>22</v>
      </c>
      <c r="K431">
        <v>4243.26</v>
      </c>
    </row>
    <row r="432" spans="1:11" x14ac:dyDescent="0.3">
      <c r="A432" t="s">
        <v>1900</v>
      </c>
      <c r="B432" t="s">
        <v>1901</v>
      </c>
      <c r="C432">
        <v>4629</v>
      </c>
      <c r="D432" t="s">
        <v>1902</v>
      </c>
      <c r="E432">
        <v>0</v>
      </c>
      <c r="F432" t="s">
        <v>1903</v>
      </c>
      <c r="G432">
        <v>316</v>
      </c>
      <c r="H432" t="s">
        <v>1904</v>
      </c>
      <c r="I432">
        <v>0</v>
      </c>
      <c r="J432">
        <v>31</v>
      </c>
      <c r="K432">
        <v>5769.42</v>
      </c>
    </row>
    <row r="433" spans="1:11" x14ac:dyDescent="0.3">
      <c r="A433" t="s">
        <v>1905</v>
      </c>
      <c r="B433" t="s">
        <v>1906</v>
      </c>
      <c r="C433">
        <v>719</v>
      </c>
      <c r="D433" t="s">
        <v>1907</v>
      </c>
      <c r="E433">
        <v>0</v>
      </c>
      <c r="F433" t="s">
        <v>1908</v>
      </c>
      <c r="G433">
        <v>731</v>
      </c>
      <c r="H433" t="s">
        <v>1909</v>
      </c>
      <c r="I433">
        <v>0</v>
      </c>
      <c r="J433">
        <v>107</v>
      </c>
      <c r="K433">
        <v>1720.88</v>
      </c>
    </row>
    <row r="434" spans="1:11" x14ac:dyDescent="0.3">
      <c r="A434" t="s">
        <v>1910</v>
      </c>
      <c r="B434" t="s">
        <v>1911</v>
      </c>
      <c r="C434">
        <v>375</v>
      </c>
      <c r="D434" t="s">
        <v>1912</v>
      </c>
      <c r="E434">
        <v>0</v>
      </c>
      <c r="F434" t="s">
        <v>1913</v>
      </c>
      <c r="G434">
        <v>559</v>
      </c>
      <c r="H434" t="s">
        <v>118</v>
      </c>
      <c r="I434">
        <v>0</v>
      </c>
      <c r="J434">
        <v>19</v>
      </c>
      <c r="K434">
        <v>2894.59</v>
      </c>
    </row>
    <row r="435" spans="1:11" x14ac:dyDescent="0.3">
      <c r="A435" t="s">
        <v>1914</v>
      </c>
      <c r="B435" t="s">
        <v>1915</v>
      </c>
      <c r="C435">
        <v>302</v>
      </c>
      <c r="D435" t="s">
        <v>767</v>
      </c>
      <c r="E435">
        <v>0</v>
      </c>
      <c r="F435" t="s">
        <v>1916</v>
      </c>
      <c r="G435">
        <v>102</v>
      </c>
      <c r="H435" t="s">
        <v>260</v>
      </c>
      <c r="I435">
        <v>0</v>
      </c>
      <c r="J435">
        <v>40</v>
      </c>
      <c r="K435">
        <v>7411.96</v>
      </c>
    </row>
    <row r="436" spans="1:11" x14ac:dyDescent="0.3">
      <c r="A436" t="s">
        <v>1917</v>
      </c>
      <c r="B436" t="s">
        <v>1918</v>
      </c>
      <c r="C436">
        <v>1446</v>
      </c>
      <c r="D436" t="s">
        <v>448</v>
      </c>
      <c r="E436">
        <v>0</v>
      </c>
      <c r="F436" t="s">
        <v>1919</v>
      </c>
      <c r="G436">
        <v>1447</v>
      </c>
      <c r="H436" t="s">
        <v>1254</v>
      </c>
      <c r="I436">
        <v>0</v>
      </c>
      <c r="J436">
        <v>7</v>
      </c>
      <c r="K436">
        <v>1004.1</v>
      </c>
    </row>
    <row r="437" spans="1:11" x14ac:dyDescent="0.3">
      <c r="A437" t="s">
        <v>1920</v>
      </c>
      <c r="B437" t="s">
        <v>1921</v>
      </c>
      <c r="C437">
        <v>1617</v>
      </c>
      <c r="D437" t="s">
        <v>621</v>
      </c>
      <c r="E437">
        <v>0</v>
      </c>
      <c r="F437" t="s">
        <v>1922</v>
      </c>
      <c r="G437">
        <v>2912</v>
      </c>
      <c r="H437" t="s">
        <v>1759</v>
      </c>
      <c r="I437">
        <v>0</v>
      </c>
      <c r="J437">
        <v>8</v>
      </c>
      <c r="K437">
        <v>1020.27</v>
      </c>
    </row>
    <row r="438" spans="1:11" x14ac:dyDescent="0.3">
      <c r="A438" t="s">
        <v>1923</v>
      </c>
      <c r="B438" t="s">
        <v>1924</v>
      </c>
      <c r="C438">
        <v>1321</v>
      </c>
      <c r="D438" t="s">
        <v>1299</v>
      </c>
      <c r="E438">
        <v>0</v>
      </c>
      <c r="F438" t="s">
        <v>1925</v>
      </c>
      <c r="G438">
        <v>633</v>
      </c>
      <c r="H438" t="s">
        <v>1739</v>
      </c>
      <c r="I438">
        <v>0</v>
      </c>
      <c r="J438">
        <v>36</v>
      </c>
      <c r="K438">
        <v>3440.63</v>
      </c>
    </row>
    <row r="439" spans="1:11" x14ac:dyDescent="0.3">
      <c r="A439" t="s">
        <v>1926</v>
      </c>
      <c r="B439" t="s">
        <v>1927</v>
      </c>
      <c r="C439">
        <v>152</v>
      </c>
      <c r="D439" t="s">
        <v>130</v>
      </c>
      <c r="E439">
        <v>0</v>
      </c>
      <c r="F439" t="s">
        <v>1928</v>
      </c>
      <c r="G439">
        <v>3002</v>
      </c>
      <c r="H439" t="s">
        <v>734</v>
      </c>
      <c r="I439">
        <v>0</v>
      </c>
      <c r="J439">
        <v>8</v>
      </c>
      <c r="K439">
        <v>1034.23</v>
      </c>
    </row>
    <row r="440" spans="1:11" x14ac:dyDescent="0.3">
      <c r="A440" t="s">
        <v>1929</v>
      </c>
      <c r="B440" t="s">
        <v>1930</v>
      </c>
      <c r="C440">
        <v>2728</v>
      </c>
      <c r="D440" t="s">
        <v>372</v>
      </c>
      <c r="E440">
        <v>0</v>
      </c>
      <c r="F440" t="s">
        <v>1931</v>
      </c>
      <c r="G440">
        <v>1112</v>
      </c>
      <c r="H440" t="s">
        <v>1249</v>
      </c>
      <c r="I440">
        <v>0</v>
      </c>
      <c r="J440">
        <v>14</v>
      </c>
      <c r="K440">
        <v>795.47</v>
      </c>
    </row>
    <row r="441" spans="1:11" x14ac:dyDescent="0.3">
      <c r="A441" t="s">
        <v>1932</v>
      </c>
      <c r="B441" t="s">
        <v>1933</v>
      </c>
      <c r="C441">
        <v>675</v>
      </c>
      <c r="D441" t="s">
        <v>1934</v>
      </c>
      <c r="E441">
        <v>0</v>
      </c>
      <c r="F441" t="s">
        <v>1935</v>
      </c>
      <c r="G441">
        <v>1437</v>
      </c>
      <c r="H441" t="s">
        <v>1936</v>
      </c>
      <c r="I441">
        <v>0</v>
      </c>
      <c r="J441">
        <v>14</v>
      </c>
      <c r="K441">
        <v>1935.04</v>
      </c>
    </row>
    <row r="442" spans="1:11" x14ac:dyDescent="0.3">
      <c r="A442" t="s">
        <v>1937</v>
      </c>
      <c r="B442" t="s">
        <v>1938</v>
      </c>
      <c r="C442">
        <v>2648</v>
      </c>
      <c r="D442" t="s">
        <v>64</v>
      </c>
      <c r="E442">
        <v>0</v>
      </c>
      <c r="F442" t="s">
        <v>1939</v>
      </c>
      <c r="G442">
        <v>2648</v>
      </c>
      <c r="H442" t="s">
        <v>64</v>
      </c>
      <c r="I442">
        <v>0</v>
      </c>
      <c r="J442">
        <v>21</v>
      </c>
      <c r="K442">
        <v>2870</v>
      </c>
    </row>
    <row r="443" spans="1:11" x14ac:dyDescent="0.3">
      <c r="A443" t="s">
        <v>1940</v>
      </c>
      <c r="B443" t="s">
        <v>1941</v>
      </c>
      <c r="C443">
        <v>3516</v>
      </c>
      <c r="D443" t="s">
        <v>1942</v>
      </c>
      <c r="E443">
        <v>0</v>
      </c>
      <c r="F443" t="s">
        <v>1943</v>
      </c>
      <c r="G443">
        <v>3600</v>
      </c>
      <c r="H443" t="s">
        <v>772</v>
      </c>
      <c r="I443">
        <v>0</v>
      </c>
      <c r="J443">
        <v>60</v>
      </c>
      <c r="K443">
        <v>5739.98</v>
      </c>
    </row>
    <row r="444" spans="1:11" x14ac:dyDescent="0.3">
      <c r="A444" t="s">
        <v>1944</v>
      </c>
      <c r="B444" t="s">
        <v>1945</v>
      </c>
      <c r="C444">
        <v>1987</v>
      </c>
      <c r="D444" t="s">
        <v>1657</v>
      </c>
      <c r="E444">
        <v>0</v>
      </c>
      <c r="F444" t="s">
        <v>1946</v>
      </c>
      <c r="G444">
        <v>1824</v>
      </c>
      <c r="H444" t="s">
        <v>121</v>
      </c>
      <c r="I444">
        <v>0</v>
      </c>
      <c r="J444">
        <v>92</v>
      </c>
      <c r="K444">
        <v>6620.27</v>
      </c>
    </row>
    <row r="445" spans="1:11" x14ac:dyDescent="0.3">
      <c r="A445" t="s">
        <v>1947</v>
      </c>
      <c r="B445" t="s">
        <v>1948</v>
      </c>
      <c r="C445">
        <v>1021</v>
      </c>
      <c r="D445" t="s">
        <v>1949</v>
      </c>
      <c r="E445">
        <v>0</v>
      </c>
      <c r="F445" t="s">
        <v>1950</v>
      </c>
      <c r="G445">
        <v>1021</v>
      </c>
      <c r="H445" t="s">
        <v>1949</v>
      </c>
      <c r="I445">
        <v>0</v>
      </c>
      <c r="J445">
        <v>68</v>
      </c>
      <c r="K445">
        <v>3857</v>
      </c>
    </row>
    <row r="446" spans="1:11" x14ac:dyDescent="0.3">
      <c r="A446" t="s">
        <v>1951</v>
      </c>
      <c r="B446" t="s">
        <v>1952</v>
      </c>
      <c r="C446">
        <v>2731</v>
      </c>
      <c r="D446" t="s">
        <v>140</v>
      </c>
      <c r="E446">
        <v>0</v>
      </c>
      <c r="F446" t="s">
        <v>1953</v>
      </c>
      <c r="G446">
        <v>1132</v>
      </c>
      <c r="H446" t="s">
        <v>1437</v>
      </c>
      <c r="I446">
        <v>0</v>
      </c>
      <c r="J446">
        <v>15</v>
      </c>
      <c r="K446">
        <v>2950.65</v>
      </c>
    </row>
    <row r="447" spans="1:11" x14ac:dyDescent="0.3">
      <c r="A447" t="s">
        <v>1954</v>
      </c>
      <c r="B447" t="s">
        <v>1955</v>
      </c>
      <c r="C447">
        <v>2707</v>
      </c>
      <c r="D447" t="s">
        <v>1956</v>
      </c>
      <c r="E447">
        <v>0</v>
      </c>
      <c r="F447" t="s">
        <v>1957</v>
      </c>
      <c r="G447">
        <v>1124</v>
      </c>
      <c r="H447" t="s">
        <v>1576</v>
      </c>
      <c r="I447">
        <v>0</v>
      </c>
      <c r="J447">
        <v>13</v>
      </c>
      <c r="K447">
        <v>0</v>
      </c>
    </row>
    <row r="448" spans="1:11" x14ac:dyDescent="0.3">
      <c r="A448" t="s">
        <v>1958</v>
      </c>
      <c r="B448" t="s">
        <v>1959</v>
      </c>
      <c r="C448">
        <v>2136</v>
      </c>
      <c r="D448" t="s">
        <v>1960</v>
      </c>
      <c r="E448">
        <v>6</v>
      </c>
      <c r="F448" t="s">
        <v>1961</v>
      </c>
      <c r="G448">
        <v>2112</v>
      </c>
      <c r="H448" t="s">
        <v>1268</v>
      </c>
      <c r="I448">
        <v>12</v>
      </c>
      <c r="J448">
        <v>15</v>
      </c>
      <c r="K448">
        <v>2040</v>
      </c>
    </row>
    <row r="449" spans="1:11" x14ac:dyDescent="0.3">
      <c r="A449" t="s">
        <v>1962</v>
      </c>
      <c r="B449" t="s">
        <v>1963</v>
      </c>
      <c r="C449">
        <v>1668</v>
      </c>
      <c r="D449" t="s">
        <v>1964</v>
      </c>
      <c r="E449">
        <v>0</v>
      </c>
      <c r="F449" t="s">
        <v>1965</v>
      </c>
      <c r="G449">
        <v>1743</v>
      </c>
      <c r="H449" t="s">
        <v>203</v>
      </c>
      <c r="I449">
        <v>0</v>
      </c>
      <c r="J449">
        <v>11</v>
      </c>
      <c r="K449">
        <v>1570.07</v>
      </c>
    </row>
    <row r="450" spans="1:11" x14ac:dyDescent="0.3">
      <c r="A450" t="s">
        <v>1966</v>
      </c>
      <c r="B450" t="s">
        <v>1967</v>
      </c>
      <c r="C450">
        <v>3767</v>
      </c>
      <c r="D450" t="s">
        <v>1968</v>
      </c>
      <c r="E450">
        <v>0</v>
      </c>
      <c r="F450" t="s">
        <v>1969</v>
      </c>
      <c r="G450">
        <v>1130</v>
      </c>
      <c r="H450" t="s">
        <v>1970</v>
      </c>
      <c r="I450">
        <v>0</v>
      </c>
      <c r="J450">
        <v>3</v>
      </c>
      <c r="K450">
        <v>341.27</v>
      </c>
    </row>
    <row r="451" spans="1:11" x14ac:dyDescent="0.3">
      <c r="A451" t="s">
        <v>1971</v>
      </c>
      <c r="B451" t="s">
        <v>1972</v>
      </c>
      <c r="C451">
        <v>589</v>
      </c>
      <c r="D451" t="s">
        <v>1392</v>
      </c>
      <c r="E451">
        <v>0</v>
      </c>
      <c r="F451" t="s">
        <v>1973</v>
      </c>
      <c r="G451">
        <v>509</v>
      </c>
      <c r="H451" t="s">
        <v>301</v>
      </c>
      <c r="I451">
        <v>0</v>
      </c>
      <c r="J451">
        <v>3</v>
      </c>
      <c r="K451">
        <v>683.96</v>
      </c>
    </row>
    <row r="452" spans="1:11" x14ac:dyDescent="0.3">
      <c r="A452" t="s">
        <v>1974</v>
      </c>
      <c r="B452" t="s">
        <v>1975</v>
      </c>
      <c r="C452">
        <v>764</v>
      </c>
      <c r="D452" t="s">
        <v>40</v>
      </c>
      <c r="E452">
        <v>0</v>
      </c>
      <c r="F452" t="s">
        <v>1976</v>
      </c>
      <c r="G452">
        <v>731</v>
      </c>
      <c r="H452" t="s">
        <v>1909</v>
      </c>
      <c r="I452">
        <v>0</v>
      </c>
      <c r="J452">
        <v>68</v>
      </c>
      <c r="K452">
        <v>3687.96</v>
      </c>
    </row>
    <row r="453" spans="1:11" x14ac:dyDescent="0.3">
      <c r="A453" t="s">
        <v>1386</v>
      </c>
      <c r="B453" t="s">
        <v>1977</v>
      </c>
      <c r="C453">
        <v>2144</v>
      </c>
      <c r="D453" t="s">
        <v>582</v>
      </c>
      <c r="E453">
        <v>0</v>
      </c>
      <c r="F453" t="s">
        <v>1978</v>
      </c>
      <c r="G453">
        <v>2136</v>
      </c>
      <c r="H453" t="s">
        <v>1960</v>
      </c>
      <c r="I453">
        <v>0</v>
      </c>
      <c r="J453">
        <v>23</v>
      </c>
      <c r="K453">
        <v>2178.86</v>
      </c>
    </row>
    <row r="454" spans="1:11" x14ac:dyDescent="0.3">
      <c r="A454" t="s">
        <v>1979</v>
      </c>
      <c r="B454" t="s">
        <v>1980</v>
      </c>
      <c r="C454">
        <v>1060</v>
      </c>
      <c r="D454" t="s">
        <v>1981</v>
      </c>
      <c r="E454">
        <v>0</v>
      </c>
      <c r="F454" t="s">
        <v>1982</v>
      </c>
      <c r="G454">
        <v>1002</v>
      </c>
      <c r="H454" t="s">
        <v>548</v>
      </c>
      <c r="I454">
        <v>0</v>
      </c>
      <c r="J454">
        <v>14</v>
      </c>
      <c r="K454">
        <v>925.43</v>
      </c>
    </row>
    <row r="455" spans="1:11" x14ac:dyDescent="0.3">
      <c r="A455" t="s">
        <v>1983</v>
      </c>
      <c r="B455" t="s">
        <v>1984</v>
      </c>
      <c r="C455">
        <v>1152</v>
      </c>
      <c r="D455" t="s">
        <v>936</v>
      </c>
      <c r="E455">
        <v>0</v>
      </c>
      <c r="F455" t="s">
        <v>1985</v>
      </c>
      <c r="G455">
        <v>2720</v>
      </c>
      <c r="H455" t="s">
        <v>1986</v>
      </c>
      <c r="I455">
        <v>0</v>
      </c>
      <c r="J455">
        <v>3</v>
      </c>
      <c r="K455">
        <v>429.38</v>
      </c>
    </row>
    <row r="456" spans="1:11" x14ac:dyDescent="0.3">
      <c r="A456" t="s">
        <v>1987</v>
      </c>
      <c r="B456" t="s">
        <v>1988</v>
      </c>
      <c r="C456">
        <v>2128</v>
      </c>
      <c r="D456" t="s">
        <v>924</v>
      </c>
      <c r="E456">
        <v>0</v>
      </c>
      <c r="F456" t="s">
        <v>1989</v>
      </c>
      <c r="G456">
        <v>2183</v>
      </c>
      <c r="H456" t="s">
        <v>1990</v>
      </c>
      <c r="I456">
        <v>0</v>
      </c>
      <c r="J456">
        <v>67</v>
      </c>
      <c r="K456">
        <v>0</v>
      </c>
    </row>
    <row r="457" spans="1:11" x14ac:dyDescent="0.3">
      <c r="A457" t="s">
        <v>1991</v>
      </c>
      <c r="B457" t="s">
        <v>1992</v>
      </c>
      <c r="C457">
        <v>4205</v>
      </c>
      <c r="D457" t="s">
        <v>1993</v>
      </c>
      <c r="E457">
        <v>0</v>
      </c>
      <c r="F457" t="s">
        <v>1994</v>
      </c>
      <c r="G457">
        <v>915</v>
      </c>
      <c r="H457" t="s">
        <v>1995</v>
      </c>
      <c r="I457">
        <v>0</v>
      </c>
      <c r="J457">
        <v>9</v>
      </c>
      <c r="K457">
        <v>1692.74</v>
      </c>
    </row>
    <row r="458" spans="1:11" x14ac:dyDescent="0.3">
      <c r="A458" t="s">
        <v>1996</v>
      </c>
      <c r="B458" t="s">
        <v>1997</v>
      </c>
      <c r="C458">
        <v>539</v>
      </c>
      <c r="D458" t="s">
        <v>91</v>
      </c>
      <c r="E458">
        <v>0</v>
      </c>
      <c r="F458" t="s">
        <v>1998</v>
      </c>
      <c r="G458">
        <v>2242</v>
      </c>
      <c r="H458" t="s">
        <v>1351</v>
      </c>
      <c r="I458">
        <v>0</v>
      </c>
      <c r="J458">
        <v>72</v>
      </c>
      <c r="K458">
        <v>12721.24</v>
      </c>
    </row>
    <row r="459" spans="1:11" x14ac:dyDescent="0.3">
      <c r="A459" t="s">
        <v>1999</v>
      </c>
      <c r="B459" t="s">
        <v>2000</v>
      </c>
      <c r="C459">
        <v>2621</v>
      </c>
      <c r="D459" t="s">
        <v>106</v>
      </c>
      <c r="E459">
        <v>0</v>
      </c>
      <c r="F459" t="s">
        <v>2001</v>
      </c>
      <c r="G459">
        <v>1267</v>
      </c>
      <c r="H459" t="s">
        <v>2002</v>
      </c>
      <c r="I459">
        <v>0</v>
      </c>
      <c r="J459">
        <v>3</v>
      </c>
      <c r="K459">
        <v>662.33</v>
      </c>
    </row>
    <row r="460" spans="1:11" x14ac:dyDescent="0.3">
      <c r="A460" t="s">
        <v>2003</v>
      </c>
      <c r="B460" t="s">
        <v>2004</v>
      </c>
      <c r="C460">
        <v>3116</v>
      </c>
      <c r="D460" t="s">
        <v>2005</v>
      </c>
      <c r="E460">
        <v>0</v>
      </c>
      <c r="F460" t="s">
        <v>2006</v>
      </c>
      <c r="G460">
        <v>134</v>
      </c>
      <c r="H460" t="s">
        <v>1863</v>
      </c>
      <c r="I460">
        <v>0</v>
      </c>
      <c r="J460">
        <v>1</v>
      </c>
      <c r="K460">
        <v>0</v>
      </c>
    </row>
    <row r="461" spans="1:11" x14ac:dyDescent="0.3">
      <c r="A461" t="s">
        <v>2007</v>
      </c>
      <c r="B461" t="s">
        <v>2008</v>
      </c>
      <c r="C461">
        <v>411</v>
      </c>
      <c r="D461" t="s">
        <v>656</v>
      </c>
      <c r="E461">
        <v>0</v>
      </c>
      <c r="F461" t="s">
        <v>2009</v>
      </c>
      <c r="G461">
        <v>417</v>
      </c>
      <c r="H461" t="s">
        <v>1194</v>
      </c>
      <c r="I461">
        <v>0</v>
      </c>
      <c r="J461">
        <v>7</v>
      </c>
      <c r="K461">
        <v>878.53</v>
      </c>
    </row>
    <row r="462" spans="1:11" x14ac:dyDescent="0.3">
      <c r="A462" t="s">
        <v>2010</v>
      </c>
      <c r="B462" t="s">
        <v>2011</v>
      </c>
      <c r="C462">
        <v>214</v>
      </c>
      <c r="D462" t="s">
        <v>1660</v>
      </c>
      <c r="E462">
        <v>0</v>
      </c>
      <c r="F462" t="s">
        <v>2012</v>
      </c>
      <c r="G462">
        <v>222</v>
      </c>
      <c r="H462" t="s">
        <v>578</v>
      </c>
      <c r="I462">
        <v>0</v>
      </c>
      <c r="J462">
        <v>17</v>
      </c>
      <c r="K462">
        <v>2026.38</v>
      </c>
    </row>
    <row r="463" spans="1:11" x14ac:dyDescent="0.3">
      <c r="A463" t="s">
        <v>2013</v>
      </c>
      <c r="B463" t="s">
        <v>2014</v>
      </c>
      <c r="C463">
        <v>2404</v>
      </c>
      <c r="D463" t="s">
        <v>2015</v>
      </c>
      <c r="E463">
        <v>0</v>
      </c>
      <c r="F463" t="s">
        <v>2016</v>
      </c>
      <c r="G463">
        <v>2412</v>
      </c>
      <c r="H463" t="s">
        <v>2017</v>
      </c>
      <c r="I463">
        <v>0</v>
      </c>
      <c r="J463">
        <v>14</v>
      </c>
      <c r="K463">
        <v>1860.74</v>
      </c>
    </row>
    <row r="464" spans="1:11" x14ac:dyDescent="0.3">
      <c r="A464" t="s">
        <v>2018</v>
      </c>
      <c r="B464" t="s">
        <v>2019</v>
      </c>
      <c r="C464">
        <v>609</v>
      </c>
      <c r="D464" t="s">
        <v>455</v>
      </c>
      <c r="E464">
        <v>0</v>
      </c>
      <c r="F464" t="s">
        <v>2020</v>
      </c>
      <c r="G464">
        <v>1380</v>
      </c>
      <c r="H464" t="s">
        <v>2021</v>
      </c>
      <c r="I464">
        <v>0</v>
      </c>
      <c r="J464">
        <v>15</v>
      </c>
      <c r="K464">
        <v>1509.85</v>
      </c>
    </row>
    <row r="465" spans="1:11" x14ac:dyDescent="0.3">
      <c r="A465" t="s">
        <v>2022</v>
      </c>
      <c r="B465" t="s">
        <v>2023</v>
      </c>
      <c r="C465">
        <v>1610</v>
      </c>
      <c r="D465" t="s">
        <v>2024</v>
      </c>
      <c r="E465">
        <v>0</v>
      </c>
      <c r="F465" t="s">
        <v>2025</v>
      </c>
      <c r="G465">
        <v>1684</v>
      </c>
      <c r="H465" t="s">
        <v>506</v>
      </c>
      <c r="I465">
        <v>0</v>
      </c>
      <c r="J465">
        <v>4</v>
      </c>
      <c r="K465">
        <v>769.12</v>
      </c>
    </row>
    <row r="466" spans="1:11" x14ac:dyDescent="0.3">
      <c r="A466" t="s">
        <v>2026</v>
      </c>
      <c r="B466" t="s">
        <v>2027</v>
      </c>
      <c r="C466">
        <v>2635</v>
      </c>
      <c r="D466" t="s">
        <v>2028</v>
      </c>
      <c r="E466">
        <v>0</v>
      </c>
      <c r="F466" t="s">
        <v>2029</v>
      </c>
      <c r="G466">
        <v>2646</v>
      </c>
      <c r="H466" t="s">
        <v>2030</v>
      </c>
      <c r="I466">
        <v>0</v>
      </c>
      <c r="J466">
        <v>4</v>
      </c>
      <c r="K466">
        <v>461.66</v>
      </c>
    </row>
    <row r="467" spans="1:11" x14ac:dyDescent="0.3">
      <c r="A467" t="s">
        <v>2031</v>
      </c>
      <c r="B467" t="s">
        <v>2032</v>
      </c>
      <c r="C467">
        <v>1124</v>
      </c>
      <c r="D467" t="s">
        <v>1576</v>
      </c>
      <c r="E467">
        <v>0</v>
      </c>
      <c r="F467" t="s">
        <v>2033</v>
      </c>
      <c r="G467">
        <v>2727</v>
      </c>
      <c r="H467" t="s">
        <v>2034</v>
      </c>
      <c r="I467">
        <v>0</v>
      </c>
      <c r="J467">
        <v>11</v>
      </c>
      <c r="K467">
        <v>1377.73</v>
      </c>
    </row>
    <row r="468" spans="1:11" x14ac:dyDescent="0.3">
      <c r="A468" t="s">
        <v>2035</v>
      </c>
      <c r="B468" t="s">
        <v>2036</v>
      </c>
      <c r="C468">
        <v>1017</v>
      </c>
      <c r="D468" t="s">
        <v>1673</v>
      </c>
      <c r="E468">
        <v>0</v>
      </c>
      <c r="F468" t="s">
        <v>2037</v>
      </c>
      <c r="G468">
        <v>1008</v>
      </c>
      <c r="H468" t="s">
        <v>806</v>
      </c>
      <c r="I468">
        <v>0</v>
      </c>
      <c r="J468">
        <v>32</v>
      </c>
      <c r="K468">
        <v>0</v>
      </c>
    </row>
    <row r="469" spans="1:11" x14ac:dyDescent="0.3">
      <c r="A469" t="s">
        <v>2038</v>
      </c>
      <c r="B469" t="s">
        <v>2039</v>
      </c>
      <c r="C469">
        <v>1404</v>
      </c>
      <c r="D469" t="s">
        <v>1776</v>
      </c>
      <c r="E469">
        <v>0</v>
      </c>
      <c r="F469" t="s">
        <v>2040</v>
      </c>
      <c r="G469">
        <v>1403</v>
      </c>
      <c r="H469" t="s">
        <v>1811</v>
      </c>
      <c r="I469">
        <v>0</v>
      </c>
      <c r="J469">
        <v>3</v>
      </c>
      <c r="K469">
        <v>208.36</v>
      </c>
    </row>
    <row r="470" spans="1:11" x14ac:dyDescent="0.3">
      <c r="A470" t="s">
        <v>2041</v>
      </c>
      <c r="B470" t="s">
        <v>2042</v>
      </c>
      <c r="C470">
        <v>383</v>
      </c>
      <c r="D470" t="s">
        <v>2043</v>
      </c>
      <c r="E470">
        <v>0</v>
      </c>
      <c r="F470" t="s">
        <v>2044</v>
      </c>
      <c r="G470">
        <v>663</v>
      </c>
      <c r="H470" t="s">
        <v>787</v>
      </c>
      <c r="I470">
        <v>0</v>
      </c>
      <c r="J470">
        <v>38</v>
      </c>
      <c r="K470">
        <v>6174.51</v>
      </c>
    </row>
    <row r="471" spans="1:11" x14ac:dyDescent="0.3">
      <c r="A471" t="s">
        <v>2045</v>
      </c>
      <c r="B471" t="s">
        <v>2046</v>
      </c>
      <c r="C471">
        <v>3123</v>
      </c>
      <c r="D471" t="s">
        <v>2047</v>
      </c>
      <c r="E471">
        <v>0</v>
      </c>
      <c r="F471" t="s">
        <v>2048</v>
      </c>
      <c r="G471">
        <v>3102</v>
      </c>
      <c r="H471" t="s">
        <v>2049</v>
      </c>
      <c r="I471">
        <v>0</v>
      </c>
      <c r="J471">
        <v>14</v>
      </c>
      <c r="K471">
        <v>2474.94</v>
      </c>
    </row>
    <row r="472" spans="1:11" x14ac:dyDescent="0.3">
      <c r="A472" t="s">
        <v>2050</v>
      </c>
      <c r="B472" t="s">
        <v>2051</v>
      </c>
      <c r="C472">
        <v>207</v>
      </c>
      <c r="D472" t="s">
        <v>1388</v>
      </c>
      <c r="E472">
        <v>0</v>
      </c>
      <c r="F472" t="s">
        <v>2052</v>
      </c>
      <c r="G472">
        <v>2083</v>
      </c>
      <c r="H472" t="s">
        <v>2053</v>
      </c>
      <c r="I472">
        <v>0</v>
      </c>
      <c r="J472">
        <v>22</v>
      </c>
      <c r="K472">
        <v>4388.62</v>
      </c>
    </row>
    <row r="473" spans="1:11" x14ac:dyDescent="0.3">
      <c r="A473" t="s">
        <v>2054</v>
      </c>
      <c r="B473" t="s">
        <v>2055</v>
      </c>
      <c r="C473">
        <v>2107</v>
      </c>
      <c r="D473" t="s">
        <v>533</v>
      </c>
      <c r="E473">
        <v>10</v>
      </c>
      <c r="F473" t="s">
        <v>2056</v>
      </c>
      <c r="G473">
        <v>2107</v>
      </c>
      <c r="H473" t="s">
        <v>533</v>
      </c>
      <c r="I473">
        <v>8</v>
      </c>
      <c r="J473">
        <v>16</v>
      </c>
      <c r="K473">
        <v>3240</v>
      </c>
    </row>
    <row r="474" spans="1:11" x14ac:dyDescent="0.3">
      <c r="A474" t="s">
        <v>2057</v>
      </c>
      <c r="B474" t="s">
        <v>2058</v>
      </c>
      <c r="C474">
        <v>166</v>
      </c>
      <c r="D474" t="s">
        <v>1629</v>
      </c>
      <c r="E474">
        <v>0</v>
      </c>
      <c r="F474" t="s">
        <v>2059</v>
      </c>
      <c r="G474">
        <v>3121</v>
      </c>
      <c r="H474" t="s">
        <v>2060</v>
      </c>
      <c r="I474">
        <v>0</v>
      </c>
      <c r="J474">
        <v>3</v>
      </c>
      <c r="K474">
        <v>939.44</v>
      </c>
    </row>
    <row r="475" spans="1:11" x14ac:dyDescent="0.3">
      <c r="A475" t="s">
        <v>2061</v>
      </c>
      <c r="B475" t="s">
        <v>2062</v>
      </c>
      <c r="C475">
        <v>349</v>
      </c>
      <c r="D475" t="s">
        <v>2063</v>
      </c>
      <c r="E475">
        <v>0</v>
      </c>
      <c r="F475" t="s">
        <v>2064</v>
      </c>
      <c r="G475">
        <v>367</v>
      </c>
      <c r="H475" t="s">
        <v>1281</v>
      </c>
      <c r="I475">
        <v>0</v>
      </c>
      <c r="J475">
        <v>7</v>
      </c>
      <c r="K475">
        <v>1192.83</v>
      </c>
    </row>
    <row r="476" spans="1:11" x14ac:dyDescent="0.3">
      <c r="A476" t="s">
        <v>2065</v>
      </c>
      <c r="B476" t="s">
        <v>2066</v>
      </c>
      <c r="C476">
        <v>818</v>
      </c>
      <c r="D476" t="s">
        <v>2067</v>
      </c>
      <c r="E476">
        <v>0</v>
      </c>
      <c r="F476" t="s">
        <v>2068</v>
      </c>
      <c r="G476">
        <v>311</v>
      </c>
      <c r="H476" t="s">
        <v>2069</v>
      </c>
      <c r="I476">
        <v>0</v>
      </c>
      <c r="J476">
        <v>18</v>
      </c>
      <c r="K476">
        <v>3176.33</v>
      </c>
    </row>
    <row r="477" spans="1:11" x14ac:dyDescent="0.3">
      <c r="A477" t="s">
        <v>2070</v>
      </c>
      <c r="B477" t="s">
        <v>2071</v>
      </c>
      <c r="C477">
        <v>1363</v>
      </c>
      <c r="D477" t="s">
        <v>585</v>
      </c>
      <c r="E477">
        <v>0</v>
      </c>
      <c r="F477" t="s">
        <v>2072</v>
      </c>
      <c r="G477">
        <v>1363</v>
      </c>
      <c r="H477" t="s">
        <v>585</v>
      </c>
      <c r="I477">
        <v>0</v>
      </c>
      <c r="J477">
        <v>57</v>
      </c>
      <c r="K477">
        <v>9433.11</v>
      </c>
    </row>
    <row r="478" spans="1:11" x14ac:dyDescent="0.3">
      <c r="A478" t="s">
        <v>2073</v>
      </c>
      <c r="B478" t="s">
        <v>2074</v>
      </c>
      <c r="C478">
        <v>2220</v>
      </c>
      <c r="D478" t="s">
        <v>2075</v>
      </c>
      <c r="E478">
        <v>0</v>
      </c>
      <c r="F478" t="s">
        <v>2076</v>
      </c>
      <c r="G478">
        <v>2531</v>
      </c>
      <c r="H478" t="s">
        <v>1304</v>
      </c>
      <c r="I478">
        <v>0</v>
      </c>
      <c r="J478">
        <v>6</v>
      </c>
      <c r="K478">
        <v>812.13</v>
      </c>
    </row>
    <row r="479" spans="1:11" x14ac:dyDescent="0.3">
      <c r="A479" t="s">
        <v>2077</v>
      </c>
      <c r="B479" t="s">
        <v>2078</v>
      </c>
      <c r="C479">
        <v>518</v>
      </c>
      <c r="D479" t="s">
        <v>751</v>
      </c>
      <c r="E479">
        <v>0</v>
      </c>
      <c r="F479" t="s">
        <v>2079</v>
      </c>
      <c r="G479">
        <v>1305</v>
      </c>
      <c r="H479" t="s">
        <v>2080</v>
      </c>
      <c r="I479">
        <v>0</v>
      </c>
      <c r="J479">
        <v>17</v>
      </c>
      <c r="K479">
        <v>0</v>
      </c>
    </row>
    <row r="480" spans="1:11" x14ac:dyDescent="0.3">
      <c r="A480" t="s">
        <v>2081</v>
      </c>
      <c r="B480" t="s">
        <v>2082</v>
      </c>
      <c r="C480">
        <v>797</v>
      </c>
      <c r="D480" t="s">
        <v>2083</v>
      </c>
      <c r="E480">
        <v>0</v>
      </c>
      <c r="F480" t="s">
        <v>2084</v>
      </c>
      <c r="G480">
        <v>794</v>
      </c>
      <c r="H480" t="s">
        <v>187</v>
      </c>
      <c r="I480">
        <v>0</v>
      </c>
      <c r="J480">
        <v>11</v>
      </c>
      <c r="K480">
        <v>1013.23</v>
      </c>
    </row>
    <row r="481" spans="1:11" x14ac:dyDescent="0.3">
      <c r="A481" t="s">
        <v>2022</v>
      </c>
      <c r="B481" t="s">
        <v>2085</v>
      </c>
      <c r="C481">
        <v>1404</v>
      </c>
      <c r="D481" t="s">
        <v>1776</v>
      </c>
      <c r="E481">
        <v>0</v>
      </c>
      <c r="F481" t="s">
        <v>2086</v>
      </c>
      <c r="G481">
        <v>1430</v>
      </c>
      <c r="H481" t="s">
        <v>2087</v>
      </c>
      <c r="I481">
        <v>0</v>
      </c>
      <c r="J481">
        <v>26</v>
      </c>
      <c r="K481">
        <v>2991.7</v>
      </c>
    </row>
    <row r="482" spans="1:11" x14ac:dyDescent="0.3">
      <c r="A482" t="s">
        <v>2088</v>
      </c>
      <c r="B482" t="s">
        <v>2089</v>
      </c>
      <c r="C482">
        <v>2062</v>
      </c>
      <c r="D482" t="s">
        <v>2090</v>
      </c>
      <c r="E482">
        <v>0</v>
      </c>
      <c r="F482" t="s">
        <v>2091</v>
      </c>
      <c r="G482">
        <v>2038</v>
      </c>
      <c r="H482" t="s">
        <v>2092</v>
      </c>
      <c r="I482">
        <v>0</v>
      </c>
      <c r="J482">
        <v>19</v>
      </c>
      <c r="K482">
        <v>3797.93</v>
      </c>
    </row>
    <row r="483" spans="1:11" x14ac:dyDescent="0.3">
      <c r="A483" t="s">
        <v>2093</v>
      </c>
      <c r="B483" t="s">
        <v>2094</v>
      </c>
      <c r="C483">
        <v>3600</v>
      </c>
      <c r="D483" t="s">
        <v>772</v>
      </c>
      <c r="E483">
        <v>0</v>
      </c>
      <c r="F483" t="s">
        <v>2095</v>
      </c>
      <c r="G483">
        <v>579</v>
      </c>
      <c r="H483" t="s">
        <v>222</v>
      </c>
      <c r="I483">
        <v>0</v>
      </c>
      <c r="J483">
        <v>5</v>
      </c>
      <c r="K483">
        <v>928.44</v>
      </c>
    </row>
    <row r="484" spans="1:11" x14ac:dyDescent="0.3">
      <c r="A484" t="s">
        <v>2096</v>
      </c>
      <c r="B484" t="s">
        <v>2097</v>
      </c>
      <c r="C484">
        <v>719</v>
      </c>
      <c r="D484" t="s">
        <v>1907</v>
      </c>
      <c r="E484">
        <v>0</v>
      </c>
      <c r="F484" t="s">
        <v>2098</v>
      </c>
      <c r="G484">
        <v>754</v>
      </c>
      <c r="H484" t="s">
        <v>2099</v>
      </c>
      <c r="I484">
        <v>0</v>
      </c>
      <c r="J484">
        <v>51</v>
      </c>
      <c r="K484">
        <v>4248.29</v>
      </c>
    </row>
    <row r="485" spans="1:11" x14ac:dyDescent="0.3">
      <c r="A485" t="s">
        <v>2100</v>
      </c>
      <c r="B485" t="s">
        <v>2101</v>
      </c>
      <c r="C485">
        <v>2722</v>
      </c>
      <c r="D485" t="s">
        <v>2102</v>
      </c>
      <c r="E485">
        <v>0</v>
      </c>
      <c r="F485" t="s">
        <v>2103</v>
      </c>
      <c r="G485">
        <v>2715</v>
      </c>
      <c r="H485" t="s">
        <v>688</v>
      </c>
      <c r="I485">
        <v>0</v>
      </c>
      <c r="J485">
        <v>11</v>
      </c>
      <c r="K485">
        <v>1619.05</v>
      </c>
    </row>
    <row r="486" spans="1:11" x14ac:dyDescent="0.3">
      <c r="A486" t="s">
        <v>2104</v>
      </c>
      <c r="B486" t="s">
        <v>2105</v>
      </c>
      <c r="C486">
        <v>779</v>
      </c>
      <c r="D486" t="s">
        <v>2106</v>
      </c>
      <c r="E486">
        <v>0</v>
      </c>
      <c r="F486" t="s">
        <v>2107</v>
      </c>
      <c r="G486">
        <v>2737</v>
      </c>
      <c r="H486" t="s">
        <v>2108</v>
      </c>
      <c r="I486">
        <v>0</v>
      </c>
      <c r="J486">
        <v>86</v>
      </c>
      <c r="K486">
        <v>9500.2099999999991</v>
      </c>
    </row>
    <row r="487" spans="1:11" x14ac:dyDescent="0.3">
      <c r="A487" t="s">
        <v>2109</v>
      </c>
      <c r="B487" t="s">
        <v>2110</v>
      </c>
      <c r="C487">
        <v>1146</v>
      </c>
      <c r="D487" t="s">
        <v>1550</v>
      </c>
      <c r="E487">
        <v>0</v>
      </c>
      <c r="F487" t="s">
        <v>2111</v>
      </c>
      <c r="G487">
        <v>1146</v>
      </c>
      <c r="H487" t="s">
        <v>1550</v>
      </c>
      <c r="I487">
        <v>0</v>
      </c>
      <c r="J487">
        <v>17</v>
      </c>
      <c r="K487">
        <v>1822.03</v>
      </c>
    </row>
    <row r="488" spans="1:11" x14ac:dyDescent="0.3">
      <c r="A488" t="s">
        <v>2112</v>
      </c>
      <c r="B488" t="s">
        <v>2113</v>
      </c>
      <c r="C488">
        <v>794</v>
      </c>
      <c r="D488" t="s">
        <v>187</v>
      </c>
      <c r="E488">
        <v>0</v>
      </c>
      <c r="F488" t="s">
        <v>2114</v>
      </c>
      <c r="G488">
        <v>228</v>
      </c>
      <c r="H488" t="s">
        <v>1655</v>
      </c>
      <c r="I488">
        <v>0</v>
      </c>
      <c r="J488">
        <v>24</v>
      </c>
      <c r="K488">
        <v>4429.53</v>
      </c>
    </row>
    <row r="489" spans="1:11" x14ac:dyDescent="0.3">
      <c r="A489" t="s">
        <v>2115</v>
      </c>
      <c r="B489" t="s">
        <v>2116</v>
      </c>
      <c r="C489">
        <v>1672</v>
      </c>
      <c r="D489" t="s">
        <v>2117</v>
      </c>
      <c r="E489">
        <v>0</v>
      </c>
      <c r="F489" t="s">
        <v>2118</v>
      </c>
      <c r="G489">
        <v>1651</v>
      </c>
      <c r="H489" t="s">
        <v>2119</v>
      </c>
      <c r="I489">
        <v>0</v>
      </c>
      <c r="J489">
        <v>100</v>
      </c>
      <c r="K489">
        <v>22365.9</v>
      </c>
    </row>
    <row r="490" spans="1:11" x14ac:dyDescent="0.3">
      <c r="A490" t="s">
        <v>2120</v>
      </c>
      <c r="B490" t="s">
        <v>2121</v>
      </c>
      <c r="C490">
        <v>475</v>
      </c>
      <c r="D490" t="s">
        <v>2122</v>
      </c>
      <c r="E490">
        <v>0</v>
      </c>
      <c r="F490" t="s">
        <v>2123</v>
      </c>
      <c r="G490">
        <v>475</v>
      </c>
      <c r="H490" t="s">
        <v>2122</v>
      </c>
      <c r="I490">
        <v>0</v>
      </c>
      <c r="J490">
        <v>58</v>
      </c>
      <c r="K490">
        <v>1210</v>
      </c>
    </row>
    <row r="491" spans="1:11" x14ac:dyDescent="0.3">
      <c r="A491" t="s">
        <v>2124</v>
      </c>
      <c r="B491" t="s">
        <v>2125</v>
      </c>
      <c r="C491">
        <v>2527</v>
      </c>
      <c r="D491" t="s">
        <v>2126</v>
      </c>
      <c r="E491">
        <v>0</v>
      </c>
      <c r="F491" t="s">
        <v>2127</v>
      </c>
      <c r="G491">
        <v>2264</v>
      </c>
      <c r="H491" t="s">
        <v>2128</v>
      </c>
      <c r="I491">
        <v>0</v>
      </c>
      <c r="J491">
        <v>17</v>
      </c>
      <c r="K491">
        <v>0</v>
      </c>
    </row>
    <row r="492" spans="1:11" x14ac:dyDescent="0.3">
      <c r="A492" t="s">
        <v>2129</v>
      </c>
      <c r="B492" t="s">
        <v>2130</v>
      </c>
      <c r="C492">
        <v>2247</v>
      </c>
      <c r="D492" t="s">
        <v>2131</v>
      </c>
      <c r="E492">
        <v>0</v>
      </c>
      <c r="F492" t="s">
        <v>2132</v>
      </c>
      <c r="G492">
        <v>2247</v>
      </c>
      <c r="H492" t="s">
        <v>2131</v>
      </c>
      <c r="I492">
        <v>0</v>
      </c>
      <c r="J492">
        <v>51</v>
      </c>
      <c r="K492">
        <v>3903.64</v>
      </c>
    </row>
    <row r="493" spans="1:11" x14ac:dyDescent="0.3">
      <c r="A493" t="s">
        <v>2133</v>
      </c>
      <c r="B493" t="s">
        <v>2134</v>
      </c>
      <c r="C493">
        <v>2816</v>
      </c>
      <c r="D493" t="s">
        <v>2135</v>
      </c>
      <c r="E493">
        <v>0</v>
      </c>
      <c r="F493" t="s">
        <v>2136</v>
      </c>
      <c r="G493">
        <v>780</v>
      </c>
      <c r="H493" t="s">
        <v>268</v>
      </c>
      <c r="I493">
        <v>0</v>
      </c>
      <c r="J493">
        <v>52</v>
      </c>
      <c r="K493">
        <v>10123.370000000001</v>
      </c>
    </row>
    <row r="494" spans="1:11" x14ac:dyDescent="0.3">
      <c r="A494" t="s">
        <v>2137</v>
      </c>
      <c r="B494" t="s">
        <v>2138</v>
      </c>
      <c r="C494">
        <v>157</v>
      </c>
      <c r="D494" t="s">
        <v>848</v>
      </c>
      <c r="E494">
        <v>0</v>
      </c>
      <c r="F494" t="s">
        <v>2139</v>
      </c>
      <c r="G494">
        <v>426</v>
      </c>
      <c r="H494" t="s">
        <v>2140</v>
      </c>
      <c r="I494">
        <v>0</v>
      </c>
      <c r="J494">
        <v>2</v>
      </c>
      <c r="K494">
        <v>617.38</v>
      </c>
    </row>
    <row r="495" spans="1:11" x14ac:dyDescent="0.3">
      <c r="A495" t="s">
        <v>2141</v>
      </c>
      <c r="B495" t="s">
        <v>2142</v>
      </c>
      <c r="C495">
        <v>264</v>
      </c>
      <c r="D495" t="s">
        <v>2143</v>
      </c>
      <c r="E495">
        <v>0</v>
      </c>
      <c r="F495" t="s">
        <v>2144</v>
      </c>
      <c r="G495">
        <v>288</v>
      </c>
      <c r="H495" t="s">
        <v>2145</v>
      </c>
      <c r="I495">
        <v>0</v>
      </c>
      <c r="J495">
        <v>74</v>
      </c>
      <c r="K495">
        <v>1023.92</v>
      </c>
    </row>
    <row r="496" spans="1:11" x14ac:dyDescent="0.3">
      <c r="A496" t="s">
        <v>2146</v>
      </c>
      <c r="B496" t="s">
        <v>2147</v>
      </c>
      <c r="C496">
        <v>3517</v>
      </c>
      <c r="D496" t="s">
        <v>93</v>
      </c>
      <c r="E496">
        <v>0</v>
      </c>
      <c r="F496" t="s">
        <v>2148</v>
      </c>
      <c r="G496">
        <v>3579</v>
      </c>
      <c r="H496" t="s">
        <v>1831</v>
      </c>
      <c r="I496">
        <v>0</v>
      </c>
      <c r="J496">
        <v>13</v>
      </c>
      <c r="K496">
        <v>2617.7800000000002</v>
      </c>
    </row>
    <row r="497" spans="1:11" x14ac:dyDescent="0.3">
      <c r="A497" t="s">
        <v>2149</v>
      </c>
      <c r="B497" t="s">
        <v>2150</v>
      </c>
      <c r="C497">
        <v>759</v>
      </c>
      <c r="D497" t="s">
        <v>2151</v>
      </c>
      <c r="E497">
        <v>0</v>
      </c>
      <c r="F497" t="s">
        <v>2152</v>
      </c>
      <c r="G497">
        <v>759</v>
      </c>
      <c r="H497" t="s">
        <v>2151</v>
      </c>
      <c r="I497">
        <v>0</v>
      </c>
      <c r="J497">
        <v>39</v>
      </c>
      <c r="K497">
        <v>4777.83</v>
      </c>
    </row>
    <row r="498" spans="1:11" x14ac:dyDescent="0.3">
      <c r="A498" t="s">
        <v>2153</v>
      </c>
      <c r="B498" t="s">
        <v>2154</v>
      </c>
      <c r="C498">
        <v>2655</v>
      </c>
      <c r="D498" t="s">
        <v>2155</v>
      </c>
      <c r="E498">
        <v>0</v>
      </c>
      <c r="F498" t="s">
        <v>2156</v>
      </c>
      <c r="G498">
        <v>1209</v>
      </c>
      <c r="H498" t="s">
        <v>2157</v>
      </c>
      <c r="I498">
        <v>0</v>
      </c>
      <c r="J498">
        <v>37</v>
      </c>
      <c r="K498">
        <v>4145.99</v>
      </c>
    </row>
    <row r="499" spans="1:11" x14ac:dyDescent="0.3">
      <c r="A499" t="s">
        <v>2158</v>
      </c>
      <c r="B499" t="s">
        <v>2159</v>
      </c>
      <c r="C499">
        <v>387</v>
      </c>
      <c r="D499" t="s">
        <v>2160</v>
      </c>
      <c r="E499">
        <v>0</v>
      </c>
      <c r="F499" t="s">
        <v>2161</v>
      </c>
      <c r="G499">
        <v>568</v>
      </c>
      <c r="H499" t="s">
        <v>1822</v>
      </c>
      <c r="I499">
        <v>0</v>
      </c>
      <c r="J499">
        <v>9</v>
      </c>
      <c r="K499">
        <v>0</v>
      </c>
    </row>
    <row r="500" spans="1:11" x14ac:dyDescent="0.3">
      <c r="A500" t="s">
        <v>2162</v>
      </c>
      <c r="B500" t="s">
        <v>2163</v>
      </c>
      <c r="C500">
        <v>2715</v>
      </c>
      <c r="D500" t="s">
        <v>688</v>
      </c>
      <c r="E500">
        <v>0</v>
      </c>
      <c r="F500" t="s">
        <v>2164</v>
      </c>
      <c r="G500">
        <v>2717</v>
      </c>
      <c r="H500" t="s">
        <v>370</v>
      </c>
      <c r="I500">
        <v>0</v>
      </c>
      <c r="J500">
        <v>8</v>
      </c>
      <c r="K500">
        <v>1142.52</v>
      </c>
    </row>
    <row r="501" spans="1:11" x14ac:dyDescent="0.3">
      <c r="A501" t="s">
        <v>2165</v>
      </c>
      <c r="B501" t="s">
        <v>2166</v>
      </c>
      <c r="C501">
        <v>2907</v>
      </c>
      <c r="D501" t="s">
        <v>2167</v>
      </c>
      <c r="E501">
        <v>0</v>
      </c>
      <c r="F501" t="s">
        <v>2168</v>
      </c>
      <c r="G501">
        <v>2909</v>
      </c>
      <c r="H501" t="s">
        <v>2169</v>
      </c>
      <c r="I501">
        <v>0</v>
      </c>
      <c r="J501">
        <v>22</v>
      </c>
      <c r="K501">
        <v>2887.92</v>
      </c>
    </row>
    <row r="502" spans="1:11" x14ac:dyDescent="0.3">
      <c r="A502" t="s">
        <v>2170</v>
      </c>
      <c r="B502" t="s">
        <v>2171</v>
      </c>
      <c r="C502">
        <v>4360</v>
      </c>
      <c r="D502" t="s">
        <v>2172</v>
      </c>
      <c r="E502">
        <v>0</v>
      </c>
      <c r="F502" t="s">
        <v>2173</v>
      </c>
      <c r="G502">
        <v>3518</v>
      </c>
      <c r="H502" t="s">
        <v>590</v>
      </c>
      <c r="I502">
        <v>0</v>
      </c>
      <c r="J502">
        <v>12</v>
      </c>
      <c r="K502">
        <v>2308.59</v>
      </c>
    </row>
    <row r="503" spans="1:11" x14ac:dyDescent="0.3">
      <c r="A503" t="s">
        <v>2174</v>
      </c>
      <c r="B503" t="s">
        <v>2175</v>
      </c>
      <c r="C503">
        <v>344</v>
      </c>
      <c r="D503" t="s">
        <v>822</v>
      </c>
      <c r="E503">
        <v>0</v>
      </c>
      <c r="F503" t="s">
        <v>2176</v>
      </c>
      <c r="G503">
        <v>568</v>
      </c>
      <c r="H503" t="s">
        <v>1822</v>
      </c>
      <c r="I503">
        <v>0</v>
      </c>
      <c r="J503">
        <v>27</v>
      </c>
      <c r="K503">
        <v>2168.9299999999998</v>
      </c>
    </row>
    <row r="504" spans="1:11" x14ac:dyDescent="0.3">
      <c r="A504" t="s">
        <v>2177</v>
      </c>
      <c r="B504" t="s">
        <v>2178</v>
      </c>
      <c r="C504">
        <v>1640</v>
      </c>
      <c r="D504" t="s">
        <v>2179</v>
      </c>
      <c r="E504">
        <v>0</v>
      </c>
      <c r="F504" t="s">
        <v>2180</v>
      </c>
      <c r="G504">
        <v>1716</v>
      </c>
      <c r="H504" t="s">
        <v>194</v>
      </c>
      <c r="I504">
        <v>0</v>
      </c>
      <c r="J504">
        <v>58</v>
      </c>
      <c r="K504">
        <v>10187.85</v>
      </c>
    </row>
    <row r="505" spans="1:11" x14ac:dyDescent="0.3">
      <c r="A505" t="s">
        <v>2181</v>
      </c>
      <c r="B505" t="s">
        <v>2182</v>
      </c>
      <c r="C505">
        <v>2707</v>
      </c>
      <c r="D505" t="s">
        <v>1956</v>
      </c>
      <c r="E505">
        <v>0</v>
      </c>
      <c r="F505" t="s">
        <v>2183</v>
      </c>
      <c r="G505">
        <v>2742</v>
      </c>
      <c r="H505" t="s">
        <v>2184</v>
      </c>
      <c r="I505">
        <v>0</v>
      </c>
      <c r="J505">
        <v>8</v>
      </c>
      <c r="K505">
        <v>1086.52</v>
      </c>
    </row>
    <row r="506" spans="1:11" x14ac:dyDescent="0.3">
      <c r="A506" t="s">
        <v>2185</v>
      </c>
      <c r="B506" t="s">
        <v>2186</v>
      </c>
      <c r="C506">
        <v>3798</v>
      </c>
      <c r="D506" t="s">
        <v>2187</v>
      </c>
      <c r="E506">
        <v>0</v>
      </c>
      <c r="F506" t="s">
        <v>2188</v>
      </c>
      <c r="G506">
        <v>1193</v>
      </c>
      <c r="H506" t="s">
        <v>15</v>
      </c>
      <c r="I506">
        <v>0</v>
      </c>
      <c r="J506">
        <v>13</v>
      </c>
      <c r="K506">
        <v>1742.71</v>
      </c>
    </row>
    <row r="507" spans="1:11" x14ac:dyDescent="0.3">
      <c r="A507" t="s">
        <v>2189</v>
      </c>
      <c r="B507" t="s">
        <v>2190</v>
      </c>
      <c r="C507">
        <v>3514</v>
      </c>
      <c r="D507" t="s">
        <v>2191</v>
      </c>
      <c r="E507">
        <v>0</v>
      </c>
      <c r="F507" t="s">
        <v>2192</v>
      </c>
      <c r="G507">
        <v>431</v>
      </c>
      <c r="H507" t="s">
        <v>88</v>
      </c>
      <c r="I507">
        <v>0</v>
      </c>
      <c r="J507">
        <v>10</v>
      </c>
      <c r="K507">
        <v>885.58</v>
      </c>
    </row>
    <row r="508" spans="1:11" x14ac:dyDescent="0.3">
      <c r="A508" t="s">
        <v>2193</v>
      </c>
      <c r="B508" t="s">
        <v>2194</v>
      </c>
      <c r="C508">
        <v>1222</v>
      </c>
      <c r="D508" t="s">
        <v>628</v>
      </c>
      <c r="E508">
        <v>0</v>
      </c>
      <c r="F508" t="s">
        <v>2195</v>
      </c>
      <c r="G508">
        <v>1033</v>
      </c>
      <c r="H508" t="s">
        <v>2196</v>
      </c>
      <c r="I508">
        <v>0</v>
      </c>
      <c r="J508">
        <v>50</v>
      </c>
      <c r="K508">
        <v>8580.8799999999992</v>
      </c>
    </row>
    <row r="509" spans="1:11" x14ac:dyDescent="0.3">
      <c r="A509" t="s">
        <v>2197</v>
      </c>
      <c r="B509" t="s">
        <v>2198</v>
      </c>
      <c r="C509">
        <v>2222</v>
      </c>
      <c r="D509" t="s">
        <v>2199</v>
      </c>
      <c r="E509">
        <v>0</v>
      </c>
      <c r="F509" t="s">
        <v>2200</v>
      </c>
      <c r="G509">
        <v>2095</v>
      </c>
      <c r="H509" t="s">
        <v>2201</v>
      </c>
      <c r="I509">
        <v>0</v>
      </c>
      <c r="J509">
        <v>9</v>
      </c>
      <c r="K509">
        <v>1685.7</v>
      </c>
    </row>
    <row r="510" spans="1:11" x14ac:dyDescent="0.3">
      <c r="A510" t="s">
        <v>2202</v>
      </c>
      <c r="B510" t="s">
        <v>2203</v>
      </c>
      <c r="C510">
        <v>616</v>
      </c>
      <c r="D510" t="s">
        <v>1484</v>
      </c>
      <c r="E510">
        <v>0</v>
      </c>
      <c r="F510" t="s">
        <v>2204</v>
      </c>
      <c r="G510">
        <v>622</v>
      </c>
      <c r="H510" t="s">
        <v>2205</v>
      </c>
      <c r="I510">
        <v>0</v>
      </c>
      <c r="J510">
        <v>3</v>
      </c>
      <c r="K510">
        <v>381.09</v>
      </c>
    </row>
    <row r="511" spans="1:11" x14ac:dyDescent="0.3">
      <c r="A511" t="s">
        <v>2206</v>
      </c>
      <c r="B511" t="s">
        <v>2207</v>
      </c>
      <c r="C511">
        <v>3130</v>
      </c>
      <c r="D511" t="s">
        <v>2208</v>
      </c>
      <c r="E511">
        <v>0</v>
      </c>
      <c r="F511" t="s">
        <v>2209</v>
      </c>
      <c r="G511">
        <v>420</v>
      </c>
      <c r="H511" t="s">
        <v>2210</v>
      </c>
      <c r="I511">
        <v>0</v>
      </c>
      <c r="J511">
        <v>58</v>
      </c>
      <c r="K511">
        <v>5192.58</v>
      </c>
    </row>
    <row r="512" spans="1:11" x14ac:dyDescent="0.3">
      <c r="A512" t="s">
        <v>2211</v>
      </c>
      <c r="B512" t="s">
        <v>2212</v>
      </c>
      <c r="C512">
        <v>574</v>
      </c>
      <c r="D512" t="s">
        <v>2213</v>
      </c>
      <c r="E512">
        <v>0</v>
      </c>
      <c r="F512" t="s">
        <v>2214</v>
      </c>
      <c r="G512">
        <v>3535</v>
      </c>
      <c r="H512" t="s">
        <v>1711</v>
      </c>
      <c r="I512">
        <v>0</v>
      </c>
      <c r="J512">
        <v>6</v>
      </c>
      <c r="K512">
        <v>900.19</v>
      </c>
    </row>
    <row r="513" spans="1:11" x14ac:dyDescent="0.3">
      <c r="A513" t="s">
        <v>2215</v>
      </c>
      <c r="B513" t="s">
        <v>2216</v>
      </c>
      <c r="C513">
        <v>2255</v>
      </c>
      <c r="D513" t="s">
        <v>1353</v>
      </c>
      <c r="E513">
        <v>0</v>
      </c>
      <c r="F513" t="s">
        <v>2217</v>
      </c>
      <c r="G513">
        <v>1249</v>
      </c>
      <c r="H513" t="s">
        <v>333</v>
      </c>
      <c r="I513">
        <v>0</v>
      </c>
      <c r="J513">
        <v>24</v>
      </c>
      <c r="K513">
        <v>6055.56</v>
      </c>
    </row>
    <row r="514" spans="1:11" x14ac:dyDescent="0.3">
      <c r="A514" t="s">
        <v>2218</v>
      </c>
      <c r="B514" t="s">
        <v>2219</v>
      </c>
      <c r="C514">
        <v>2730</v>
      </c>
      <c r="D514" t="s">
        <v>2220</v>
      </c>
      <c r="E514">
        <v>0</v>
      </c>
      <c r="F514" t="s">
        <v>2221</v>
      </c>
      <c r="G514">
        <v>1129</v>
      </c>
      <c r="H514" t="s">
        <v>1682</v>
      </c>
      <c r="I514">
        <v>0</v>
      </c>
      <c r="J514">
        <v>16</v>
      </c>
      <c r="K514">
        <v>2297.39</v>
      </c>
    </row>
    <row r="515" spans="1:11" x14ac:dyDescent="0.3">
      <c r="A515" t="s">
        <v>652</v>
      </c>
      <c r="B515" t="s">
        <v>2222</v>
      </c>
      <c r="C515">
        <v>1125</v>
      </c>
      <c r="D515" t="s">
        <v>1648</v>
      </c>
      <c r="E515">
        <v>0</v>
      </c>
      <c r="F515" t="s">
        <v>2223</v>
      </c>
      <c r="G515">
        <v>1180</v>
      </c>
      <c r="H515" t="s">
        <v>1103</v>
      </c>
      <c r="I515">
        <v>0</v>
      </c>
      <c r="J515">
        <v>8</v>
      </c>
      <c r="K515">
        <v>1173.05</v>
      </c>
    </row>
    <row r="516" spans="1:11" x14ac:dyDescent="0.3">
      <c r="A516" t="s">
        <v>2224</v>
      </c>
      <c r="B516" t="s">
        <v>2225</v>
      </c>
      <c r="C516">
        <v>2377</v>
      </c>
      <c r="D516" t="s">
        <v>2226</v>
      </c>
      <c r="E516">
        <v>0</v>
      </c>
      <c r="F516" t="s">
        <v>2227</v>
      </c>
      <c r="G516">
        <v>2344</v>
      </c>
      <c r="H516" t="s">
        <v>2228</v>
      </c>
      <c r="I516">
        <v>0</v>
      </c>
      <c r="J516">
        <v>19</v>
      </c>
      <c r="K516">
        <v>1466.42</v>
      </c>
    </row>
    <row r="517" spans="1:11" x14ac:dyDescent="0.3">
      <c r="A517" t="s">
        <v>2229</v>
      </c>
      <c r="B517" t="s">
        <v>2230</v>
      </c>
      <c r="C517">
        <v>203</v>
      </c>
      <c r="D517" t="s">
        <v>1476</v>
      </c>
      <c r="E517">
        <v>0</v>
      </c>
      <c r="F517" t="s">
        <v>2231</v>
      </c>
      <c r="G517">
        <v>203</v>
      </c>
      <c r="H517" t="s">
        <v>1476</v>
      </c>
      <c r="I517">
        <v>0</v>
      </c>
      <c r="J517">
        <v>58</v>
      </c>
      <c r="K517">
        <v>1683.88</v>
      </c>
    </row>
    <row r="518" spans="1:11" x14ac:dyDescent="0.3">
      <c r="A518" t="s">
        <v>2232</v>
      </c>
      <c r="B518" t="s">
        <v>2233</v>
      </c>
      <c r="C518">
        <v>1953</v>
      </c>
      <c r="D518" t="s">
        <v>2234</v>
      </c>
      <c r="E518">
        <v>0</v>
      </c>
      <c r="F518" t="s">
        <v>2235</v>
      </c>
      <c r="G518">
        <v>3906</v>
      </c>
      <c r="H518" t="s">
        <v>2236</v>
      </c>
      <c r="I518">
        <v>0</v>
      </c>
      <c r="J518">
        <v>6</v>
      </c>
      <c r="K518">
        <v>1332.36</v>
      </c>
    </row>
    <row r="519" spans="1:11" x14ac:dyDescent="0.3">
      <c r="A519" t="s">
        <v>2237</v>
      </c>
      <c r="B519" t="s">
        <v>2238</v>
      </c>
      <c r="C519">
        <v>1808</v>
      </c>
      <c r="D519" t="s">
        <v>2239</v>
      </c>
      <c r="E519">
        <v>0</v>
      </c>
      <c r="F519" t="s">
        <v>2240</v>
      </c>
      <c r="G519">
        <v>1851</v>
      </c>
      <c r="H519" t="s">
        <v>2241</v>
      </c>
      <c r="I519">
        <v>0</v>
      </c>
      <c r="J519">
        <v>4</v>
      </c>
      <c r="K519">
        <v>837.57</v>
      </c>
    </row>
    <row r="520" spans="1:11" x14ac:dyDescent="0.3">
      <c r="A520" t="s">
        <v>2242</v>
      </c>
      <c r="B520" t="s">
        <v>2243</v>
      </c>
      <c r="C520">
        <v>739</v>
      </c>
      <c r="D520" t="s">
        <v>1746</v>
      </c>
      <c r="E520">
        <v>0</v>
      </c>
      <c r="F520" t="s">
        <v>2244</v>
      </c>
      <c r="G520">
        <v>3787</v>
      </c>
      <c r="H520" t="s">
        <v>1835</v>
      </c>
      <c r="I520">
        <v>0</v>
      </c>
      <c r="J520">
        <v>40</v>
      </c>
      <c r="K520">
        <v>3579.67</v>
      </c>
    </row>
    <row r="521" spans="1:11" x14ac:dyDescent="0.3">
      <c r="A521" t="s">
        <v>2245</v>
      </c>
      <c r="B521" t="s">
        <v>2246</v>
      </c>
      <c r="C521">
        <v>220</v>
      </c>
      <c r="D521" t="s">
        <v>782</v>
      </c>
      <c r="E521">
        <v>0</v>
      </c>
      <c r="F521" t="s">
        <v>2247</v>
      </c>
      <c r="G521">
        <v>201</v>
      </c>
      <c r="H521" t="s">
        <v>2248</v>
      </c>
      <c r="I521">
        <v>0</v>
      </c>
      <c r="J521">
        <v>22</v>
      </c>
      <c r="K521">
        <v>1866.45</v>
      </c>
    </row>
    <row r="522" spans="1:11" x14ac:dyDescent="0.3">
      <c r="A522" t="s">
        <v>2249</v>
      </c>
      <c r="B522" t="s">
        <v>2250</v>
      </c>
      <c r="C522">
        <v>480</v>
      </c>
      <c r="D522" t="s">
        <v>2251</v>
      </c>
      <c r="E522">
        <v>0</v>
      </c>
      <c r="F522" t="s">
        <v>2252</v>
      </c>
      <c r="G522">
        <v>374</v>
      </c>
      <c r="H522" t="s">
        <v>2253</v>
      </c>
      <c r="I522">
        <v>0</v>
      </c>
      <c r="J522">
        <v>45</v>
      </c>
      <c r="K522">
        <v>4220.6400000000003</v>
      </c>
    </row>
    <row r="523" spans="1:11" x14ac:dyDescent="0.3">
      <c r="A523" t="s">
        <v>2254</v>
      </c>
      <c r="B523" t="s">
        <v>2255</v>
      </c>
      <c r="C523">
        <v>406</v>
      </c>
      <c r="D523" t="s">
        <v>2256</v>
      </c>
      <c r="E523">
        <v>0</v>
      </c>
      <c r="F523" t="s">
        <v>2257</v>
      </c>
      <c r="G523">
        <v>406</v>
      </c>
      <c r="H523" t="s">
        <v>2256</v>
      </c>
      <c r="I523">
        <v>0</v>
      </c>
      <c r="J523">
        <v>62</v>
      </c>
      <c r="K523">
        <v>10221.450000000001</v>
      </c>
    </row>
    <row r="524" spans="1:11" x14ac:dyDescent="0.3">
      <c r="A524" t="s">
        <v>2258</v>
      </c>
      <c r="B524" t="s">
        <v>2259</v>
      </c>
      <c r="C524">
        <v>207</v>
      </c>
      <c r="D524" t="s">
        <v>1388</v>
      </c>
      <c r="E524">
        <v>0</v>
      </c>
      <c r="F524" t="s">
        <v>2260</v>
      </c>
      <c r="G524">
        <v>1295</v>
      </c>
      <c r="H524" t="s">
        <v>2261</v>
      </c>
      <c r="I524">
        <v>0</v>
      </c>
      <c r="J524">
        <v>85</v>
      </c>
      <c r="K524">
        <v>17080</v>
      </c>
    </row>
    <row r="525" spans="1:11" x14ac:dyDescent="0.3">
      <c r="A525" t="s">
        <v>2262</v>
      </c>
      <c r="B525" t="s">
        <v>2263</v>
      </c>
      <c r="C525">
        <v>232</v>
      </c>
      <c r="D525" t="s">
        <v>313</v>
      </c>
      <c r="E525">
        <v>0</v>
      </c>
      <c r="F525" t="s">
        <v>2264</v>
      </c>
      <c r="G525">
        <v>201</v>
      </c>
      <c r="H525" t="s">
        <v>2248</v>
      </c>
      <c r="I525">
        <v>0</v>
      </c>
      <c r="J525">
        <v>37</v>
      </c>
      <c r="K525">
        <v>9239.34</v>
      </c>
    </row>
    <row r="526" spans="1:11" x14ac:dyDescent="0.3">
      <c r="A526" t="s">
        <v>2265</v>
      </c>
      <c r="B526" t="s">
        <v>2266</v>
      </c>
      <c r="C526">
        <v>2000</v>
      </c>
      <c r="D526" t="s">
        <v>2267</v>
      </c>
      <c r="E526">
        <v>0</v>
      </c>
      <c r="F526" t="s">
        <v>2268</v>
      </c>
      <c r="G526">
        <v>1911</v>
      </c>
      <c r="H526" t="s">
        <v>1155</v>
      </c>
      <c r="I526">
        <v>0</v>
      </c>
      <c r="J526">
        <v>14</v>
      </c>
      <c r="K526">
        <v>3622.27</v>
      </c>
    </row>
    <row r="527" spans="1:11" x14ac:dyDescent="0.3">
      <c r="A527" t="s">
        <v>2269</v>
      </c>
      <c r="B527" t="s">
        <v>2270</v>
      </c>
      <c r="C527">
        <v>236</v>
      </c>
      <c r="D527" t="s">
        <v>603</v>
      </c>
      <c r="E527">
        <v>0</v>
      </c>
      <c r="F527" t="s">
        <v>2271</v>
      </c>
      <c r="G527">
        <v>279</v>
      </c>
      <c r="H527" t="s">
        <v>408</v>
      </c>
      <c r="I527">
        <v>0</v>
      </c>
      <c r="J527">
        <v>9</v>
      </c>
      <c r="K527">
        <v>1076.69</v>
      </c>
    </row>
    <row r="528" spans="1:11" x14ac:dyDescent="0.3">
      <c r="A528" t="s">
        <v>2272</v>
      </c>
      <c r="B528" t="s">
        <v>2273</v>
      </c>
      <c r="C528">
        <v>2647</v>
      </c>
      <c r="D528" t="s">
        <v>2274</v>
      </c>
      <c r="E528">
        <v>0</v>
      </c>
      <c r="F528" t="s">
        <v>2275</v>
      </c>
      <c r="G528">
        <v>2601</v>
      </c>
      <c r="H528" t="s">
        <v>1781</v>
      </c>
      <c r="I528">
        <v>0</v>
      </c>
      <c r="J528">
        <v>8</v>
      </c>
      <c r="K528">
        <v>845.2</v>
      </c>
    </row>
    <row r="529" spans="1:11" x14ac:dyDescent="0.3">
      <c r="A529" t="s">
        <v>2276</v>
      </c>
      <c r="B529" t="s">
        <v>2277</v>
      </c>
      <c r="C529">
        <v>563</v>
      </c>
      <c r="D529" t="s">
        <v>101</v>
      </c>
      <c r="E529">
        <v>0</v>
      </c>
      <c r="F529" t="s">
        <v>2278</v>
      </c>
      <c r="G529">
        <v>3535</v>
      </c>
      <c r="H529" t="s">
        <v>1711</v>
      </c>
      <c r="I529">
        <v>0</v>
      </c>
      <c r="J529">
        <v>17</v>
      </c>
      <c r="K529">
        <v>2908.37</v>
      </c>
    </row>
    <row r="530" spans="1:11" x14ac:dyDescent="0.3">
      <c r="A530" t="s">
        <v>2279</v>
      </c>
      <c r="B530" t="s">
        <v>2280</v>
      </c>
      <c r="C530">
        <v>2067</v>
      </c>
      <c r="D530" t="s">
        <v>2281</v>
      </c>
      <c r="E530">
        <v>0</v>
      </c>
      <c r="F530" t="s">
        <v>2282</v>
      </c>
      <c r="G530">
        <v>3220</v>
      </c>
      <c r="H530" t="s">
        <v>306</v>
      </c>
      <c r="I530">
        <v>0</v>
      </c>
      <c r="J530">
        <v>9</v>
      </c>
      <c r="K530">
        <v>870.65</v>
      </c>
    </row>
    <row r="531" spans="1:11" x14ac:dyDescent="0.3">
      <c r="A531" t="s">
        <v>1722</v>
      </c>
      <c r="B531" t="s">
        <v>2283</v>
      </c>
      <c r="C531">
        <v>634</v>
      </c>
      <c r="D531" t="s">
        <v>81</v>
      </c>
      <c r="E531">
        <v>0</v>
      </c>
      <c r="F531" t="s">
        <v>2284</v>
      </c>
      <c r="G531">
        <v>634</v>
      </c>
      <c r="H531" t="s">
        <v>81</v>
      </c>
      <c r="I531">
        <v>0</v>
      </c>
      <c r="J531">
        <v>51</v>
      </c>
      <c r="K531">
        <v>0</v>
      </c>
    </row>
    <row r="532" spans="1:11" x14ac:dyDescent="0.3">
      <c r="A532" t="s">
        <v>2285</v>
      </c>
      <c r="B532" t="s">
        <v>2286</v>
      </c>
      <c r="C532">
        <v>165</v>
      </c>
      <c r="D532" t="s">
        <v>2287</v>
      </c>
      <c r="E532">
        <v>0</v>
      </c>
      <c r="F532" t="s">
        <v>2288</v>
      </c>
      <c r="G532">
        <v>948</v>
      </c>
      <c r="H532" t="s">
        <v>2289</v>
      </c>
      <c r="I532">
        <v>0</v>
      </c>
      <c r="J532">
        <v>5</v>
      </c>
      <c r="K532">
        <v>371.89</v>
      </c>
    </row>
    <row r="533" spans="1:11" x14ac:dyDescent="0.3">
      <c r="A533" t="s">
        <v>2290</v>
      </c>
      <c r="B533" t="s">
        <v>2291</v>
      </c>
      <c r="C533">
        <v>677</v>
      </c>
      <c r="D533" t="s">
        <v>1428</v>
      </c>
      <c r="E533">
        <v>0</v>
      </c>
      <c r="F533" t="s">
        <v>2292</v>
      </c>
      <c r="G533">
        <v>630</v>
      </c>
      <c r="H533" t="s">
        <v>2293</v>
      </c>
      <c r="I533">
        <v>0</v>
      </c>
      <c r="J533">
        <v>8</v>
      </c>
      <c r="K533">
        <v>838.5</v>
      </c>
    </row>
    <row r="534" spans="1:11" x14ac:dyDescent="0.3">
      <c r="A534" t="s">
        <v>2294</v>
      </c>
      <c r="B534" t="s">
        <v>2295</v>
      </c>
      <c r="C534">
        <v>1218</v>
      </c>
      <c r="D534" t="s">
        <v>2296</v>
      </c>
      <c r="E534">
        <v>0</v>
      </c>
      <c r="F534" t="s">
        <v>2297</v>
      </c>
      <c r="G534">
        <v>2630</v>
      </c>
      <c r="H534" t="s">
        <v>1131</v>
      </c>
      <c r="I534">
        <v>0</v>
      </c>
      <c r="J534">
        <v>43</v>
      </c>
      <c r="K534">
        <v>7319.18</v>
      </c>
    </row>
    <row r="535" spans="1:11" x14ac:dyDescent="0.3">
      <c r="A535" t="s">
        <v>2298</v>
      </c>
      <c r="B535" t="s">
        <v>2299</v>
      </c>
      <c r="C535">
        <v>2262</v>
      </c>
      <c r="D535" t="s">
        <v>518</v>
      </c>
      <c r="E535">
        <v>0</v>
      </c>
      <c r="F535" t="s">
        <v>2300</v>
      </c>
      <c r="G535">
        <v>2538</v>
      </c>
      <c r="H535" t="s">
        <v>2301</v>
      </c>
      <c r="I535">
        <v>0</v>
      </c>
      <c r="J535">
        <v>88</v>
      </c>
      <c r="K535">
        <v>18399.66</v>
      </c>
    </row>
    <row r="536" spans="1:11" x14ac:dyDescent="0.3">
      <c r="A536" t="s">
        <v>2302</v>
      </c>
      <c r="B536" t="s">
        <v>2303</v>
      </c>
      <c r="C536">
        <v>1257</v>
      </c>
      <c r="D536" t="s">
        <v>226</v>
      </c>
      <c r="E536">
        <v>0</v>
      </c>
      <c r="F536" t="s">
        <v>2304</v>
      </c>
      <c r="G536">
        <v>1253</v>
      </c>
      <c r="H536" t="s">
        <v>2305</v>
      </c>
      <c r="I536">
        <v>0</v>
      </c>
      <c r="J536">
        <v>8</v>
      </c>
      <c r="K536">
        <v>1409.76</v>
      </c>
    </row>
    <row r="537" spans="1:11" x14ac:dyDescent="0.3">
      <c r="A537" t="s">
        <v>2306</v>
      </c>
      <c r="B537" t="s">
        <v>2307</v>
      </c>
      <c r="C537">
        <v>3559</v>
      </c>
      <c r="D537" t="s">
        <v>2308</v>
      </c>
      <c r="E537">
        <v>0</v>
      </c>
      <c r="F537" t="s">
        <v>2309</v>
      </c>
      <c r="G537">
        <v>1458</v>
      </c>
      <c r="H537" t="s">
        <v>2310</v>
      </c>
      <c r="I537">
        <v>0</v>
      </c>
      <c r="J537">
        <v>57</v>
      </c>
      <c r="K537">
        <v>9852.59</v>
      </c>
    </row>
    <row r="538" spans="1:11" x14ac:dyDescent="0.3">
      <c r="A538" t="s">
        <v>2311</v>
      </c>
      <c r="B538" t="s">
        <v>2312</v>
      </c>
      <c r="C538">
        <v>2303</v>
      </c>
      <c r="D538" t="s">
        <v>2313</v>
      </c>
      <c r="E538">
        <v>9</v>
      </c>
      <c r="F538" t="s">
        <v>2314</v>
      </c>
      <c r="G538">
        <v>2298</v>
      </c>
      <c r="H538" t="s">
        <v>2315</v>
      </c>
      <c r="I538">
        <v>9</v>
      </c>
      <c r="J538">
        <v>12</v>
      </c>
      <c r="K538">
        <v>1240</v>
      </c>
    </row>
    <row r="539" spans="1:11" x14ac:dyDescent="0.3">
      <c r="A539" t="s">
        <v>2316</v>
      </c>
      <c r="B539" t="s">
        <v>2317</v>
      </c>
      <c r="C539">
        <v>4708</v>
      </c>
      <c r="D539" t="s">
        <v>2318</v>
      </c>
      <c r="E539">
        <v>0</v>
      </c>
      <c r="F539" t="s">
        <v>2319</v>
      </c>
      <c r="G539">
        <v>3420</v>
      </c>
      <c r="H539" t="s">
        <v>2320</v>
      </c>
      <c r="I539">
        <v>0</v>
      </c>
      <c r="J539">
        <v>19</v>
      </c>
      <c r="K539">
        <v>2526.9699999999998</v>
      </c>
    </row>
    <row r="540" spans="1:11" x14ac:dyDescent="0.3">
      <c r="A540" t="s">
        <v>2321</v>
      </c>
      <c r="B540" t="s">
        <v>2322</v>
      </c>
      <c r="C540">
        <v>567</v>
      </c>
      <c r="D540" t="s">
        <v>321</v>
      </c>
      <c r="E540">
        <v>0</v>
      </c>
      <c r="F540" t="s">
        <v>2323</v>
      </c>
      <c r="G540">
        <v>567</v>
      </c>
      <c r="H540" t="s">
        <v>321</v>
      </c>
      <c r="I540">
        <v>0</v>
      </c>
      <c r="J540">
        <v>2</v>
      </c>
      <c r="K540">
        <v>0</v>
      </c>
    </row>
    <row r="541" spans="1:11" x14ac:dyDescent="0.3">
      <c r="A541" t="s">
        <v>1535</v>
      </c>
      <c r="B541" t="s">
        <v>2324</v>
      </c>
      <c r="C541">
        <v>907</v>
      </c>
      <c r="D541" t="s">
        <v>293</v>
      </c>
      <c r="E541">
        <v>0</v>
      </c>
      <c r="F541" t="s">
        <v>2325</v>
      </c>
      <c r="G541">
        <v>907</v>
      </c>
      <c r="H541" t="s">
        <v>293</v>
      </c>
      <c r="I541">
        <v>0</v>
      </c>
      <c r="J541">
        <v>91</v>
      </c>
      <c r="K541">
        <v>17554.09</v>
      </c>
    </row>
    <row r="542" spans="1:11" x14ac:dyDescent="0.3">
      <c r="A542" t="s">
        <v>2326</v>
      </c>
      <c r="B542" t="s">
        <v>2327</v>
      </c>
      <c r="C542">
        <v>2102</v>
      </c>
      <c r="D542" t="s">
        <v>1315</v>
      </c>
      <c r="E542">
        <v>0</v>
      </c>
      <c r="F542" t="s">
        <v>2328</v>
      </c>
      <c r="G542">
        <v>2102</v>
      </c>
      <c r="H542" t="s">
        <v>1315</v>
      </c>
      <c r="I542">
        <v>0</v>
      </c>
      <c r="J542">
        <v>22</v>
      </c>
      <c r="K542">
        <v>1769.23</v>
      </c>
    </row>
    <row r="543" spans="1:11" x14ac:dyDescent="0.3">
      <c r="A543" t="s">
        <v>2329</v>
      </c>
      <c r="B543" t="s">
        <v>2330</v>
      </c>
      <c r="C543">
        <v>646</v>
      </c>
      <c r="D543" t="s">
        <v>25</v>
      </c>
      <c r="E543">
        <v>0</v>
      </c>
      <c r="F543" t="s">
        <v>2331</v>
      </c>
      <c r="G543">
        <v>641</v>
      </c>
      <c r="H543" t="s">
        <v>2332</v>
      </c>
      <c r="I543">
        <v>0</v>
      </c>
      <c r="J543">
        <v>30</v>
      </c>
      <c r="K543">
        <v>3040.38</v>
      </c>
    </row>
    <row r="544" spans="1:11" x14ac:dyDescent="0.3">
      <c r="A544" t="s">
        <v>2333</v>
      </c>
      <c r="B544" t="s">
        <v>2334</v>
      </c>
      <c r="C544">
        <v>107</v>
      </c>
      <c r="D544" t="s">
        <v>494</v>
      </c>
      <c r="E544">
        <v>0</v>
      </c>
      <c r="F544" t="s">
        <v>2335</v>
      </c>
      <c r="G544">
        <v>102</v>
      </c>
      <c r="H544" t="s">
        <v>260</v>
      </c>
      <c r="I544">
        <v>0</v>
      </c>
      <c r="J544">
        <v>3</v>
      </c>
      <c r="K544">
        <v>786.6</v>
      </c>
    </row>
    <row r="545" spans="1:11" x14ac:dyDescent="0.3">
      <c r="A545" t="s">
        <v>2336</v>
      </c>
      <c r="B545" t="s">
        <v>2337</v>
      </c>
      <c r="C545">
        <v>345</v>
      </c>
      <c r="D545" t="s">
        <v>2338</v>
      </c>
      <c r="E545">
        <v>0</v>
      </c>
      <c r="F545" t="s">
        <v>2339</v>
      </c>
      <c r="G545">
        <v>339</v>
      </c>
      <c r="H545" t="s">
        <v>1884</v>
      </c>
      <c r="I545">
        <v>0</v>
      </c>
      <c r="J545">
        <v>143</v>
      </c>
      <c r="K545">
        <v>770.54</v>
      </c>
    </row>
    <row r="546" spans="1:11" x14ac:dyDescent="0.3">
      <c r="A546" t="s">
        <v>2340</v>
      </c>
      <c r="B546" t="s">
        <v>2341</v>
      </c>
      <c r="C546">
        <v>2722</v>
      </c>
      <c r="D546" t="s">
        <v>2102</v>
      </c>
      <c r="E546">
        <v>0</v>
      </c>
      <c r="F546" t="s">
        <v>2342</v>
      </c>
      <c r="G546">
        <v>2728</v>
      </c>
      <c r="H546" t="s">
        <v>372</v>
      </c>
      <c r="I546">
        <v>0</v>
      </c>
      <c r="J546">
        <v>14</v>
      </c>
      <c r="K546">
        <v>2676.13</v>
      </c>
    </row>
    <row r="547" spans="1:11" x14ac:dyDescent="0.3">
      <c r="A547" t="s">
        <v>2343</v>
      </c>
      <c r="B547" t="s">
        <v>2344</v>
      </c>
      <c r="C547">
        <v>1931</v>
      </c>
      <c r="D547" t="s">
        <v>2345</v>
      </c>
      <c r="E547">
        <v>0</v>
      </c>
      <c r="F547" t="s">
        <v>2346</v>
      </c>
      <c r="G547">
        <v>1929</v>
      </c>
      <c r="H547" t="s">
        <v>2347</v>
      </c>
      <c r="I547">
        <v>0</v>
      </c>
      <c r="J547">
        <v>26</v>
      </c>
      <c r="K547">
        <v>1812.46</v>
      </c>
    </row>
    <row r="548" spans="1:11" x14ac:dyDescent="0.3">
      <c r="A548" t="s">
        <v>2348</v>
      </c>
      <c r="B548" t="s">
        <v>2349</v>
      </c>
      <c r="C548">
        <v>836</v>
      </c>
      <c r="D548" t="s">
        <v>2350</v>
      </c>
      <c r="E548">
        <v>99</v>
      </c>
      <c r="F548" t="s">
        <v>2351</v>
      </c>
      <c r="G548">
        <v>836</v>
      </c>
      <c r="H548" t="s">
        <v>2350</v>
      </c>
      <c r="I548">
        <v>99</v>
      </c>
      <c r="J548">
        <v>95</v>
      </c>
      <c r="K548">
        <v>4920</v>
      </c>
    </row>
    <row r="549" spans="1:11" x14ac:dyDescent="0.3">
      <c r="A549" t="s">
        <v>2352</v>
      </c>
      <c r="B549" t="s">
        <v>2353</v>
      </c>
      <c r="C549">
        <v>680</v>
      </c>
      <c r="D549" t="s">
        <v>2354</v>
      </c>
      <c r="E549">
        <v>0</v>
      </c>
      <c r="F549" t="s">
        <v>2355</v>
      </c>
      <c r="G549">
        <v>634</v>
      </c>
      <c r="H549" t="s">
        <v>81</v>
      </c>
      <c r="I549">
        <v>0</v>
      </c>
      <c r="J549">
        <v>2</v>
      </c>
      <c r="K549">
        <v>425.61</v>
      </c>
    </row>
    <row r="550" spans="1:11" x14ac:dyDescent="0.3">
      <c r="A550" t="s">
        <v>2356</v>
      </c>
      <c r="B550" t="s">
        <v>2357</v>
      </c>
      <c r="C550">
        <v>247</v>
      </c>
      <c r="D550" t="s">
        <v>111</v>
      </c>
      <c r="E550">
        <v>0</v>
      </c>
      <c r="F550" t="s">
        <v>2358</v>
      </c>
      <c r="G550">
        <v>232</v>
      </c>
      <c r="H550" t="s">
        <v>313</v>
      </c>
      <c r="I550">
        <v>0</v>
      </c>
      <c r="J550">
        <v>12</v>
      </c>
      <c r="K550">
        <v>1750.26</v>
      </c>
    </row>
    <row r="551" spans="1:11" x14ac:dyDescent="0.3">
      <c r="A551" t="s">
        <v>2359</v>
      </c>
      <c r="B551" t="s">
        <v>2360</v>
      </c>
      <c r="C551">
        <v>785</v>
      </c>
      <c r="D551" t="s">
        <v>2361</v>
      </c>
      <c r="E551">
        <v>0</v>
      </c>
      <c r="F551" t="s">
        <v>2362</v>
      </c>
      <c r="G551">
        <v>770</v>
      </c>
      <c r="H551" t="s">
        <v>1045</v>
      </c>
      <c r="I551">
        <v>0</v>
      </c>
      <c r="J551">
        <v>5</v>
      </c>
      <c r="K551">
        <v>1079.06</v>
      </c>
    </row>
    <row r="552" spans="1:11" x14ac:dyDescent="0.3">
      <c r="A552" t="s">
        <v>2363</v>
      </c>
      <c r="B552" t="s">
        <v>2364</v>
      </c>
      <c r="C552">
        <v>1269</v>
      </c>
      <c r="D552" t="s">
        <v>2365</v>
      </c>
      <c r="E552">
        <v>0</v>
      </c>
      <c r="F552" t="s">
        <v>2366</v>
      </c>
      <c r="G552">
        <v>1235</v>
      </c>
      <c r="H552" t="s">
        <v>2367</v>
      </c>
      <c r="I552">
        <v>0</v>
      </c>
      <c r="J552">
        <v>3</v>
      </c>
      <c r="K552">
        <v>636.87</v>
      </c>
    </row>
    <row r="553" spans="1:11" x14ac:dyDescent="0.3">
      <c r="A553" t="s">
        <v>2368</v>
      </c>
      <c r="B553" t="s">
        <v>2369</v>
      </c>
      <c r="C553">
        <v>1384</v>
      </c>
      <c r="D553" t="s">
        <v>1322</v>
      </c>
      <c r="E553">
        <v>0</v>
      </c>
      <c r="F553" t="s">
        <v>2370</v>
      </c>
      <c r="G553">
        <v>1384</v>
      </c>
      <c r="H553" t="s">
        <v>1322</v>
      </c>
      <c r="I553">
        <v>0</v>
      </c>
      <c r="J553">
        <v>35</v>
      </c>
      <c r="K553">
        <v>4235.78</v>
      </c>
    </row>
    <row r="554" spans="1:11" x14ac:dyDescent="0.3">
      <c r="A554" t="s">
        <v>2371</v>
      </c>
      <c r="B554" t="s">
        <v>2372</v>
      </c>
      <c r="C554">
        <v>116</v>
      </c>
      <c r="D554" t="s">
        <v>1492</v>
      </c>
      <c r="E554">
        <v>0</v>
      </c>
      <c r="F554" t="s">
        <v>2373</v>
      </c>
      <c r="G554">
        <v>3107</v>
      </c>
      <c r="H554" t="s">
        <v>2374</v>
      </c>
      <c r="I554">
        <v>0</v>
      </c>
      <c r="J554">
        <v>5</v>
      </c>
      <c r="K554">
        <v>712.61</v>
      </c>
    </row>
    <row r="555" spans="1:11" x14ac:dyDescent="0.3">
      <c r="A555" t="s">
        <v>2375</v>
      </c>
      <c r="B555" t="s">
        <v>2376</v>
      </c>
      <c r="C555">
        <v>152</v>
      </c>
      <c r="D555" t="s">
        <v>130</v>
      </c>
      <c r="E555">
        <v>0</v>
      </c>
      <c r="F555" t="s">
        <v>2377</v>
      </c>
      <c r="G555">
        <v>152</v>
      </c>
      <c r="H555" t="s">
        <v>130</v>
      </c>
      <c r="I555">
        <v>0</v>
      </c>
      <c r="J555">
        <v>68</v>
      </c>
      <c r="K555">
        <v>0</v>
      </c>
    </row>
    <row r="556" spans="1:11" x14ac:dyDescent="0.3">
      <c r="A556" t="s">
        <v>2378</v>
      </c>
      <c r="B556" t="s">
        <v>2379</v>
      </c>
      <c r="C556">
        <v>2902</v>
      </c>
      <c r="D556" t="s">
        <v>2380</v>
      </c>
      <c r="E556">
        <v>0</v>
      </c>
      <c r="F556" t="s">
        <v>2381</v>
      </c>
      <c r="G556">
        <v>1608</v>
      </c>
      <c r="H556" t="s">
        <v>2382</v>
      </c>
      <c r="I556">
        <v>0</v>
      </c>
      <c r="J556">
        <v>6</v>
      </c>
      <c r="K556">
        <v>429.17</v>
      </c>
    </row>
    <row r="557" spans="1:11" x14ac:dyDescent="0.3">
      <c r="A557" t="s">
        <v>2383</v>
      </c>
      <c r="B557" t="s">
        <v>2384</v>
      </c>
      <c r="C557">
        <v>106</v>
      </c>
      <c r="D557" t="s">
        <v>475</v>
      </c>
      <c r="E557">
        <v>0</v>
      </c>
      <c r="F557" t="s">
        <v>2385</v>
      </c>
      <c r="G557">
        <v>106</v>
      </c>
      <c r="H557" t="s">
        <v>475</v>
      </c>
      <c r="I557">
        <v>0</v>
      </c>
      <c r="J557">
        <v>97</v>
      </c>
      <c r="K557">
        <v>12789.2</v>
      </c>
    </row>
    <row r="558" spans="1:11" x14ac:dyDescent="0.3">
      <c r="A558" t="s">
        <v>2386</v>
      </c>
      <c r="B558" t="s">
        <v>2387</v>
      </c>
      <c r="C558">
        <v>1911</v>
      </c>
      <c r="D558" t="s">
        <v>1155</v>
      </c>
      <c r="E558">
        <v>0</v>
      </c>
      <c r="F558" t="s">
        <v>2388</v>
      </c>
      <c r="G558">
        <v>2115</v>
      </c>
      <c r="H558" t="s">
        <v>2389</v>
      </c>
      <c r="I558">
        <v>0</v>
      </c>
      <c r="J558">
        <v>6</v>
      </c>
      <c r="K558">
        <v>722.83</v>
      </c>
    </row>
    <row r="559" spans="1:11" x14ac:dyDescent="0.3">
      <c r="A559" t="s">
        <v>2390</v>
      </c>
      <c r="B559" t="s">
        <v>2391</v>
      </c>
      <c r="C559">
        <v>744</v>
      </c>
      <c r="D559" t="s">
        <v>433</v>
      </c>
      <c r="E559">
        <v>0</v>
      </c>
      <c r="F559" t="s">
        <v>2392</v>
      </c>
      <c r="G559">
        <v>765</v>
      </c>
      <c r="H559" t="s">
        <v>1120</v>
      </c>
      <c r="I559">
        <v>0</v>
      </c>
      <c r="J559">
        <v>42</v>
      </c>
      <c r="K559">
        <v>2709.67</v>
      </c>
    </row>
    <row r="560" spans="1:11" x14ac:dyDescent="0.3">
      <c r="A560" t="s">
        <v>2393</v>
      </c>
      <c r="B560" t="s">
        <v>2394</v>
      </c>
      <c r="C560">
        <v>907</v>
      </c>
      <c r="D560" t="s">
        <v>293</v>
      </c>
      <c r="E560">
        <v>0</v>
      </c>
      <c r="F560" t="s">
        <v>2395</v>
      </c>
      <c r="G560">
        <v>956</v>
      </c>
      <c r="H560" t="s">
        <v>414</v>
      </c>
      <c r="I560">
        <v>0</v>
      </c>
      <c r="J560">
        <v>7</v>
      </c>
      <c r="K560">
        <v>0</v>
      </c>
    </row>
    <row r="561" spans="1:11" x14ac:dyDescent="0.3">
      <c r="A561" t="s">
        <v>2396</v>
      </c>
      <c r="B561" t="s">
        <v>2397</v>
      </c>
      <c r="C561">
        <v>2902</v>
      </c>
      <c r="D561" t="s">
        <v>2380</v>
      </c>
      <c r="E561">
        <v>0</v>
      </c>
      <c r="F561" t="s">
        <v>2398</v>
      </c>
      <c r="G561">
        <v>2902</v>
      </c>
      <c r="H561" t="s">
        <v>2380</v>
      </c>
      <c r="I561">
        <v>0</v>
      </c>
      <c r="J561">
        <v>45</v>
      </c>
      <c r="K561">
        <v>8590.16</v>
      </c>
    </row>
    <row r="562" spans="1:11" x14ac:dyDescent="0.3">
      <c r="A562" t="s">
        <v>2399</v>
      </c>
      <c r="B562" t="s">
        <v>2400</v>
      </c>
      <c r="C562">
        <v>1129</v>
      </c>
      <c r="D562" t="s">
        <v>1682</v>
      </c>
      <c r="E562">
        <v>0</v>
      </c>
      <c r="F562" t="s">
        <v>2401</v>
      </c>
      <c r="G562">
        <v>1125</v>
      </c>
      <c r="H562" t="s">
        <v>1648</v>
      </c>
      <c r="I562">
        <v>0</v>
      </c>
      <c r="J562">
        <v>8</v>
      </c>
      <c r="K562">
        <v>0</v>
      </c>
    </row>
    <row r="563" spans="1:11" x14ac:dyDescent="0.3">
      <c r="A563" t="s">
        <v>2402</v>
      </c>
      <c r="B563" t="s">
        <v>2403</v>
      </c>
      <c r="C563">
        <v>378</v>
      </c>
      <c r="D563" t="s">
        <v>2404</v>
      </c>
      <c r="E563">
        <v>0</v>
      </c>
      <c r="F563" t="s">
        <v>2405</v>
      </c>
      <c r="G563">
        <v>621</v>
      </c>
      <c r="H563" t="s">
        <v>749</v>
      </c>
      <c r="I563">
        <v>0</v>
      </c>
      <c r="J563">
        <v>22</v>
      </c>
      <c r="K563">
        <v>3691.14</v>
      </c>
    </row>
    <row r="564" spans="1:11" x14ac:dyDescent="0.3">
      <c r="A564" t="s">
        <v>2406</v>
      </c>
      <c r="B564" t="s">
        <v>2407</v>
      </c>
      <c r="C564">
        <v>642</v>
      </c>
      <c r="D564" t="s">
        <v>348</v>
      </c>
      <c r="E564">
        <v>0</v>
      </c>
      <c r="F564" t="s">
        <v>2408</v>
      </c>
      <c r="G564">
        <v>641</v>
      </c>
      <c r="H564" t="s">
        <v>2332</v>
      </c>
      <c r="I564">
        <v>0</v>
      </c>
      <c r="J564">
        <v>8</v>
      </c>
      <c r="K564">
        <v>0</v>
      </c>
    </row>
    <row r="565" spans="1:11" x14ac:dyDescent="0.3">
      <c r="A565" t="s">
        <v>2409</v>
      </c>
      <c r="B565" t="s">
        <v>2410</v>
      </c>
      <c r="C565">
        <v>652</v>
      </c>
      <c r="D565" t="s">
        <v>2411</v>
      </c>
      <c r="E565">
        <v>0</v>
      </c>
      <c r="F565" t="s">
        <v>2412</v>
      </c>
      <c r="G565">
        <v>602</v>
      </c>
      <c r="H565" t="s">
        <v>211</v>
      </c>
      <c r="I565">
        <v>0</v>
      </c>
      <c r="J565">
        <v>4</v>
      </c>
      <c r="K565">
        <v>557.36</v>
      </c>
    </row>
    <row r="566" spans="1:11" x14ac:dyDescent="0.3">
      <c r="A566" t="s">
        <v>2413</v>
      </c>
      <c r="B566" t="s">
        <v>2414</v>
      </c>
      <c r="C566">
        <v>2503</v>
      </c>
      <c r="D566" t="s">
        <v>1791</v>
      </c>
      <c r="E566">
        <v>9</v>
      </c>
      <c r="F566" t="s">
        <v>2415</v>
      </c>
      <c r="G566">
        <v>2504</v>
      </c>
      <c r="H566" t="s">
        <v>2416</v>
      </c>
      <c r="I566">
        <v>9</v>
      </c>
      <c r="J566">
        <v>23</v>
      </c>
      <c r="K566">
        <v>1910</v>
      </c>
    </row>
    <row r="567" spans="1:11" x14ac:dyDescent="0.3">
      <c r="A567" t="s">
        <v>2417</v>
      </c>
      <c r="B567" t="s">
        <v>2418</v>
      </c>
      <c r="C567">
        <v>2704</v>
      </c>
      <c r="D567" t="s">
        <v>1385</v>
      </c>
      <c r="E567">
        <v>0</v>
      </c>
      <c r="F567" t="s">
        <v>2419</v>
      </c>
      <c r="G567">
        <v>2724</v>
      </c>
      <c r="H567" t="s">
        <v>2420</v>
      </c>
      <c r="I567">
        <v>0</v>
      </c>
      <c r="J567">
        <v>13</v>
      </c>
      <c r="K567">
        <v>0</v>
      </c>
    </row>
    <row r="568" spans="1:11" x14ac:dyDescent="0.3">
      <c r="A568" t="s">
        <v>2421</v>
      </c>
      <c r="B568" t="s">
        <v>2422</v>
      </c>
      <c r="C568">
        <v>1557</v>
      </c>
      <c r="D568" t="s">
        <v>2423</v>
      </c>
      <c r="E568">
        <v>0</v>
      </c>
      <c r="F568" t="s">
        <v>2424</v>
      </c>
      <c r="G568">
        <v>1707</v>
      </c>
      <c r="H568" t="s">
        <v>1840</v>
      </c>
      <c r="I568">
        <v>0</v>
      </c>
      <c r="J568">
        <v>15</v>
      </c>
      <c r="K568">
        <v>2680.86</v>
      </c>
    </row>
    <row r="569" spans="1:11" x14ac:dyDescent="0.3">
      <c r="A569" t="s">
        <v>2425</v>
      </c>
      <c r="B569" t="s">
        <v>2426</v>
      </c>
      <c r="C569">
        <v>3002</v>
      </c>
      <c r="D569" t="s">
        <v>734</v>
      </c>
      <c r="E569">
        <v>0</v>
      </c>
      <c r="F569" t="s">
        <v>2427</v>
      </c>
      <c r="G569">
        <v>176</v>
      </c>
      <c r="H569" t="s">
        <v>972</v>
      </c>
      <c r="I569">
        <v>0</v>
      </c>
      <c r="J569">
        <v>19</v>
      </c>
      <c r="K569">
        <v>2810.15</v>
      </c>
    </row>
    <row r="570" spans="1:11" x14ac:dyDescent="0.3">
      <c r="A570" t="s">
        <v>2428</v>
      </c>
      <c r="B570" t="s">
        <v>2429</v>
      </c>
      <c r="C570">
        <v>3124</v>
      </c>
      <c r="D570" t="s">
        <v>2430</v>
      </c>
      <c r="E570">
        <v>0</v>
      </c>
      <c r="F570" t="s">
        <v>2431</v>
      </c>
      <c r="G570">
        <v>167</v>
      </c>
      <c r="H570" t="s">
        <v>2432</v>
      </c>
      <c r="I570">
        <v>0</v>
      </c>
      <c r="J570">
        <v>36</v>
      </c>
      <c r="K570">
        <v>4123.93</v>
      </c>
    </row>
    <row r="571" spans="1:11" x14ac:dyDescent="0.3">
      <c r="A571" t="s">
        <v>2433</v>
      </c>
      <c r="B571" t="s">
        <v>2434</v>
      </c>
      <c r="C571">
        <v>3534</v>
      </c>
      <c r="D571" t="s">
        <v>2435</v>
      </c>
      <c r="E571">
        <v>0</v>
      </c>
      <c r="F571" t="s">
        <v>2436</v>
      </c>
      <c r="G571">
        <v>3566</v>
      </c>
      <c r="H571" t="s">
        <v>2437</v>
      </c>
      <c r="I571">
        <v>0</v>
      </c>
      <c r="J571">
        <v>6</v>
      </c>
      <c r="K571">
        <v>776.12</v>
      </c>
    </row>
    <row r="572" spans="1:11" x14ac:dyDescent="0.3">
      <c r="A572" t="s">
        <v>2438</v>
      </c>
      <c r="B572" t="s">
        <v>2439</v>
      </c>
      <c r="C572">
        <v>1854</v>
      </c>
      <c r="D572" t="s">
        <v>545</v>
      </c>
      <c r="E572">
        <v>0</v>
      </c>
      <c r="F572" t="s">
        <v>2440</v>
      </c>
      <c r="G572">
        <v>1854</v>
      </c>
      <c r="H572" t="s">
        <v>545</v>
      </c>
      <c r="I572">
        <v>0</v>
      </c>
      <c r="J572">
        <v>13</v>
      </c>
      <c r="K572">
        <v>726.38</v>
      </c>
    </row>
    <row r="573" spans="1:11" x14ac:dyDescent="0.3">
      <c r="A573" t="s">
        <v>2441</v>
      </c>
      <c r="B573" t="s">
        <v>2442</v>
      </c>
      <c r="C573">
        <v>613</v>
      </c>
      <c r="D573" t="s">
        <v>2443</v>
      </c>
      <c r="E573">
        <v>0</v>
      </c>
      <c r="F573" t="s">
        <v>2444</v>
      </c>
      <c r="G573">
        <v>342</v>
      </c>
      <c r="H573" t="s">
        <v>389</v>
      </c>
      <c r="I573">
        <v>0</v>
      </c>
      <c r="J573">
        <v>14</v>
      </c>
      <c r="K573">
        <v>2585.7199999999998</v>
      </c>
    </row>
    <row r="574" spans="1:11" x14ac:dyDescent="0.3">
      <c r="A574" t="s">
        <v>2445</v>
      </c>
      <c r="B574" t="s">
        <v>2446</v>
      </c>
      <c r="C574">
        <v>2623</v>
      </c>
      <c r="D574" t="s">
        <v>2447</v>
      </c>
      <c r="E574">
        <v>0</v>
      </c>
      <c r="F574" t="s">
        <v>2448</v>
      </c>
      <c r="G574">
        <v>1295</v>
      </c>
      <c r="H574" t="s">
        <v>2261</v>
      </c>
      <c r="I574">
        <v>0</v>
      </c>
      <c r="J574">
        <v>51</v>
      </c>
      <c r="K574">
        <v>0</v>
      </c>
    </row>
    <row r="575" spans="1:11" x14ac:dyDescent="0.3">
      <c r="A575" t="s">
        <v>2449</v>
      </c>
      <c r="B575" t="s">
        <v>2450</v>
      </c>
      <c r="C575">
        <v>318</v>
      </c>
      <c r="D575" t="s">
        <v>2451</v>
      </c>
      <c r="E575">
        <v>0</v>
      </c>
      <c r="F575" t="s">
        <v>2452</v>
      </c>
      <c r="G575">
        <v>646</v>
      </c>
      <c r="H575" t="s">
        <v>25</v>
      </c>
      <c r="I575">
        <v>0</v>
      </c>
      <c r="J575">
        <v>54</v>
      </c>
      <c r="K575">
        <v>8347.25</v>
      </c>
    </row>
    <row r="576" spans="1:11" x14ac:dyDescent="0.3">
      <c r="A576" t="s">
        <v>2453</v>
      </c>
      <c r="B576" t="s">
        <v>2454</v>
      </c>
      <c r="C576">
        <v>342</v>
      </c>
      <c r="D576" t="s">
        <v>389</v>
      </c>
      <c r="E576">
        <v>99</v>
      </c>
      <c r="F576" t="s">
        <v>2455</v>
      </c>
      <c r="G576">
        <v>341</v>
      </c>
      <c r="H576" t="s">
        <v>2456</v>
      </c>
      <c r="I576">
        <v>99</v>
      </c>
      <c r="J576">
        <v>13</v>
      </c>
      <c r="K576">
        <v>1710</v>
      </c>
    </row>
    <row r="577" spans="1:11" x14ac:dyDescent="0.3">
      <c r="A577" t="s">
        <v>2457</v>
      </c>
      <c r="B577" t="s">
        <v>2458</v>
      </c>
      <c r="C577">
        <v>3132</v>
      </c>
      <c r="D577" t="s">
        <v>2459</v>
      </c>
      <c r="E577">
        <v>99</v>
      </c>
      <c r="F577" t="s">
        <v>2460</v>
      </c>
      <c r="G577">
        <v>164</v>
      </c>
      <c r="H577" t="s">
        <v>2461</v>
      </c>
      <c r="I577">
        <v>99</v>
      </c>
      <c r="J577">
        <v>26</v>
      </c>
      <c r="K577">
        <v>5130</v>
      </c>
    </row>
    <row r="578" spans="1:11" x14ac:dyDescent="0.3">
      <c r="A578" t="s">
        <v>2462</v>
      </c>
      <c r="B578" t="s">
        <v>2463</v>
      </c>
      <c r="C578">
        <v>207</v>
      </c>
      <c r="D578" t="s">
        <v>1388</v>
      </c>
      <c r="E578">
        <v>0</v>
      </c>
      <c r="F578" t="s">
        <v>2464</v>
      </c>
      <c r="G578">
        <v>2301</v>
      </c>
      <c r="H578" t="s">
        <v>2465</v>
      </c>
      <c r="I578">
        <v>0</v>
      </c>
      <c r="J578">
        <v>75</v>
      </c>
      <c r="K578">
        <v>12576.07</v>
      </c>
    </row>
    <row r="579" spans="1:11" x14ac:dyDescent="0.3">
      <c r="A579" t="s">
        <v>2466</v>
      </c>
      <c r="B579" t="s">
        <v>2467</v>
      </c>
      <c r="C579">
        <v>418</v>
      </c>
      <c r="D579" t="s">
        <v>2468</v>
      </c>
      <c r="E579">
        <v>0</v>
      </c>
      <c r="F579" t="s">
        <v>2469</v>
      </c>
      <c r="G579">
        <v>912</v>
      </c>
      <c r="H579" t="s">
        <v>2470</v>
      </c>
      <c r="I579">
        <v>0</v>
      </c>
      <c r="J579">
        <v>12</v>
      </c>
      <c r="K579">
        <v>0</v>
      </c>
    </row>
    <row r="580" spans="1:11" x14ac:dyDescent="0.3">
      <c r="A580" t="s">
        <v>2471</v>
      </c>
      <c r="B580" t="s">
        <v>2472</v>
      </c>
      <c r="C580">
        <v>3109</v>
      </c>
      <c r="D580" t="s">
        <v>2473</v>
      </c>
      <c r="E580">
        <v>0</v>
      </c>
      <c r="F580" t="s">
        <v>2474</v>
      </c>
      <c r="G580">
        <v>111</v>
      </c>
      <c r="H580" t="s">
        <v>2475</v>
      </c>
      <c r="I580">
        <v>0</v>
      </c>
      <c r="J580">
        <v>67</v>
      </c>
      <c r="K580">
        <v>11244.28</v>
      </c>
    </row>
    <row r="581" spans="1:11" x14ac:dyDescent="0.3">
      <c r="A581" t="s">
        <v>1905</v>
      </c>
      <c r="B581" t="s">
        <v>2476</v>
      </c>
      <c r="C581">
        <v>1850</v>
      </c>
      <c r="D581" t="s">
        <v>2477</v>
      </c>
      <c r="E581">
        <v>0</v>
      </c>
      <c r="F581" t="s">
        <v>2478</v>
      </c>
      <c r="G581">
        <v>3211</v>
      </c>
      <c r="H581" t="s">
        <v>2479</v>
      </c>
      <c r="I581">
        <v>0</v>
      </c>
      <c r="J581">
        <v>24</v>
      </c>
      <c r="K581">
        <v>3888.11</v>
      </c>
    </row>
    <row r="582" spans="1:11" x14ac:dyDescent="0.3">
      <c r="A582" t="s">
        <v>713</v>
      </c>
      <c r="B582" t="s">
        <v>2480</v>
      </c>
      <c r="C582">
        <v>393</v>
      </c>
      <c r="D582" t="s">
        <v>2481</v>
      </c>
      <c r="E582">
        <v>0</v>
      </c>
      <c r="F582" t="s">
        <v>2482</v>
      </c>
      <c r="G582">
        <v>393</v>
      </c>
      <c r="H582" t="s">
        <v>2481</v>
      </c>
      <c r="I582">
        <v>0</v>
      </c>
      <c r="J582">
        <v>13</v>
      </c>
      <c r="K582">
        <v>1539.26</v>
      </c>
    </row>
    <row r="583" spans="1:11" x14ac:dyDescent="0.3">
      <c r="A583" t="s">
        <v>2483</v>
      </c>
      <c r="B583" t="s">
        <v>2484</v>
      </c>
      <c r="C583">
        <v>1211</v>
      </c>
      <c r="D583" t="s">
        <v>1783</v>
      </c>
      <c r="E583">
        <v>0</v>
      </c>
      <c r="F583" t="s">
        <v>2485</v>
      </c>
      <c r="G583">
        <v>2641</v>
      </c>
      <c r="H583" t="s">
        <v>1664</v>
      </c>
      <c r="I583">
        <v>0</v>
      </c>
      <c r="J583">
        <v>17</v>
      </c>
      <c r="K583">
        <v>2702.27</v>
      </c>
    </row>
    <row r="584" spans="1:11" x14ac:dyDescent="0.3">
      <c r="A584" t="s">
        <v>2486</v>
      </c>
      <c r="B584" t="s">
        <v>2487</v>
      </c>
      <c r="C584">
        <v>217</v>
      </c>
      <c r="D584" t="s">
        <v>174</v>
      </c>
      <c r="E584">
        <v>0</v>
      </c>
      <c r="F584" t="s">
        <v>2488</v>
      </c>
      <c r="G584">
        <v>870</v>
      </c>
      <c r="H584" t="s">
        <v>1606</v>
      </c>
      <c r="I584">
        <v>0</v>
      </c>
      <c r="J584">
        <v>24</v>
      </c>
      <c r="K584">
        <v>3959.92</v>
      </c>
    </row>
    <row r="585" spans="1:11" x14ac:dyDescent="0.3">
      <c r="A585" t="s">
        <v>2489</v>
      </c>
      <c r="B585" t="s">
        <v>2490</v>
      </c>
      <c r="C585">
        <v>1308</v>
      </c>
      <c r="D585" t="s">
        <v>587</v>
      </c>
      <c r="E585">
        <v>0</v>
      </c>
      <c r="F585" t="s">
        <v>2491</v>
      </c>
      <c r="G585">
        <v>1321</v>
      </c>
      <c r="H585" t="s">
        <v>1299</v>
      </c>
      <c r="I585">
        <v>0</v>
      </c>
      <c r="J585">
        <v>25</v>
      </c>
      <c r="K585">
        <v>2017.25</v>
      </c>
    </row>
    <row r="586" spans="1:11" x14ac:dyDescent="0.3">
      <c r="A586" t="s">
        <v>2492</v>
      </c>
      <c r="B586" t="s">
        <v>2493</v>
      </c>
      <c r="C586">
        <v>447</v>
      </c>
      <c r="D586" t="s">
        <v>2494</v>
      </c>
      <c r="E586">
        <v>0</v>
      </c>
      <c r="F586" t="s">
        <v>2495</v>
      </c>
      <c r="G586">
        <v>123</v>
      </c>
      <c r="H586" t="s">
        <v>2496</v>
      </c>
      <c r="I586">
        <v>0</v>
      </c>
      <c r="J586">
        <v>19</v>
      </c>
      <c r="K586">
        <v>2749.16</v>
      </c>
    </row>
    <row r="587" spans="1:11" x14ac:dyDescent="0.3">
      <c r="A587" t="s">
        <v>2497</v>
      </c>
      <c r="B587" t="s">
        <v>2498</v>
      </c>
      <c r="C587">
        <v>1682</v>
      </c>
      <c r="D587" t="s">
        <v>2499</v>
      </c>
      <c r="E587">
        <v>0</v>
      </c>
      <c r="F587" t="s">
        <v>2500</v>
      </c>
      <c r="G587">
        <v>1620</v>
      </c>
      <c r="H587" t="s">
        <v>2501</v>
      </c>
      <c r="I587">
        <v>0</v>
      </c>
      <c r="J587">
        <v>8</v>
      </c>
      <c r="K587">
        <v>0</v>
      </c>
    </row>
    <row r="588" spans="1:11" x14ac:dyDescent="0.3">
      <c r="A588" t="s">
        <v>2502</v>
      </c>
      <c r="B588" t="s">
        <v>2503</v>
      </c>
      <c r="C588">
        <v>402</v>
      </c>
      <c r="D588" t="s">
        <v>2504</v>
      </c>
      <c r="E588">
        <v>13</v>
      </c>
      <c r="F588" t="s">
        <v>2505</v>
      </c>
      <c r="G588">
        <v>153</v>
      </c>
      <c r="H588" t="s">
        <v>2506</v>
      </c>
      <c r="I588">
        <v>6</v>
      </c>
      <c r="J588">
        <v>54</v>
      </c>
      <c r="K588">
        <v>6560</v>
      </c>
    </row>
    <row r="589" spans="1:11" x14ac:dyDescent="0.3">
      <c r="A589" t="s">
        <v>2507</v>
      </c>
      <c r="B589" t="s">
        <v>2508</v>
      </c>
      <c r="C589">
        <v>243</v>
      </c>
      <c r="D589" t="s">
        <v>2509</v>
      </c>
      <c r="E589">
        <v>0</v>
      </c>
      <c r="F589" t="s">
        <v>2510</v>
      </c>
      <c r="G589">
        <v>240</v>
      </c>
      <c r="H589" t="s">
        <v>1307</v>
      </c>
      <c r="I589">
        <v>0</v>
      </c>
      <c r="J589">
        <v>13</v>
      </c>
      <c r="K589">
        <v>1075.3399999999999</v>
      </c>
    </row>
    <row r="590" spans="1:11" x14ac:dyDescent="0.3">
      <c r="A590" t="s">
        <v>2511</v>
      </c>
      <c r="B590" t="s">
        <v>2512</v>
      </c>
      <c r="C590">
        <v>1141</v>
      </c>
      <c r="D590" t="s">
        <v>2513</v>
      </c>
      <c r="E590">
        <v>0</v>
      </c>
      <c r="F590" t="s">
        <v>2514</v>
      </c>
      <c r="G590">
        <v>746</v>
      </c>
      <c r="H590" t="s">
        <v>2515</v>
      </c>
      <c r="I590">
        <v>0</v>
      </c>
      <c r="J590">
        <v>17</v>
      </c>
      <c r="K590">
        <v>2990.63</v>
      </c>
    </row>
    <row r="591" spans="1:11" x14ac:dyDescent="0.3">
      <c r="A591" t="s">
        <v>2516</v>
      </c>
      <c r="B591" t="s">
        <v>2517</v>
      </c>
      <c r="C591">
        <v>791</v>
      </c>
      <c r="D591" t="s">
        <v>2518</v>
      </c>
      <c r="E591">
        <v>0</v>
      </c>
      <c r="F591" t="s">
        <v>2519</v>
      </c>
      <c r="G591">
        <v>726</v>
      </c>
      <c r="H591" t="s">
        <v>2520</v>
      </c>
      <c r="I591">
        <v>0</v>
      </c>
      <c r="J591">
        <v>11</v>
      </c>
      <c r="K591">
        <v>1611.38</v>
      </c>
    </row>
    <row r="592" spans="1:11" x14ac:dyDescent="0.3">
      <c r="A592" t="s">
        <v>2521</v>
      </c>
      <c r="B592" t="s">
        <v>2522</v>
      </c>
      <c r="C592">
        <v>425</v>
      </c>
      <c r="D592" t="s">
        <v>2523</v>
      </c>
      <c r="E592">
        <v>0</v>
      </c>
      <c r="F592" t="s">
        <v>2524</v>
      </c>
      <c r="G592">
        <v>175</v>
      </c>
      <c r="H592" t="s">
        <v>2525</v>
      </c>
      <c r="I592">
        <v>0</v>
      </c>
      <c r="J592">
        <v>26</v>
      </c>
      <c r="K592">
        <v>5215.6899999999996</v>
      </c>
    </row>
    <row r="593" spans="1:11" x14ac:dyDescent="0.3">
      <c r="A593" t="s">
        <v>2526</v>
      </c>
      <c r="B593" t="s">
        <v>2527</v>
      </c>
      <c r="C593">
        <v>288</v>
      </c>
      <c r="D593" t="s">
        <v>2145</v>
      </c>
      <c r="E593">
        <v>0</v>
      </c>
      <c r="F593" t="s">
        <v>2528</v>
      </c>
      <c r="G593">
        <v>288</v>
      </c>
      <c r="H593" t="s">
        <v>2145</v>
      </c>
      <c r="I593">
        <v>0</v>
      </c>
      <c r="J593">
        <v>37</v>
      </c>
      <c r="K593">
        <v>8328.56</v>
      </c>
    </row>
    <row r="594" spans="1:11" x14ac:dyDescent="0.3">
      <c r="A594" t="s">
        <v>2529</v>
      </c>
      <c r="B594" t="s">
        <v>2530</v>
      </c>
      <c r="C594">
        <v>2824</v>
      </c>
      <c r="D594" t="s">
        <v>535</v>
      </c>
      <c r="E594">
        <v>0</v>
      </c>
      <c r="F594" t="s">
        <v>2531</v>
      </c>
      <c r="G594">
        <v>2820</v>
      </c>
      <c r="H594" t="s">
        <v>1594</v>
      </c>
      <c r="I594">
        <v>0</v>
      </c>
      <c r="J594">
        <v>43</v>
      </c>
      <c r="K594">
        <v>6563.86</v>
      </c>
    </row>
    <row r="595" spans="1:11" x14ac:dyDescent="0.3">
      <c r="A595" t="s">
        <v>2532</v>
      </c>
      <c r="B595" t="s">
        <v>2533</v>
      </c>
      <c r="C595">
        <v>2642</v>
      </c>
      <c r="D595" t="s">
        <v>2534</v>
      </c>
      <c r="E595">
        <v>0</v>
      </c>
      <c r="F595" t="s">
        <v>2535</v>
      </c>
      <c r="G595">
        <v>1280</v>
      </c>
      <c r="H595" t="s">
        <v>2536</v>
      </c>
      <c r="I595">
        <v>0</v>
      </c>
      <c r="J595">
        <v>137</v>
      </c>
      <c r="K595">
        <v>17780.46</v>
      </c>
    </row>
    <row r="596" spans="1:11" x14ac:dyDescent="0.3">
      <c r="A596" t="s">
        <v>2537</v>
      </c>
      <c r="B596" t="s">
        <v>2538</v>
      </c>
      <c r="C596">
        <v>1333</v>
      </c>
      <c r="D596" t="s">
        <v>2539</v>
      </c>
      <c r="E596">
        <v>0</v>
      </c>
      <c r="F596" t="s">
        <v>2540</v>
      </c>
      <c r="G596">
        <v>1333</v>
      </c>
      <c r="H596" t="s">
        <v>2539</v>
      </c>
      <c r="I596">
        <v>0</v>
      </c>
      <c r="J596">
        <v>32</v>
      </c>
      <c r="K596">
        <v>5968.37</v>
      </c>
    </row>
    <row r="597" spans="1:11" x14ac:dyDescent="0.3">
      <c r="A597" t="s">
        <v>2541</v>
      </c>
      <c r="B597" t="s">
        <v>2542</v>
      </c>
      <c r="C597">
        <v>2335</v>
      </c>
      <c r="D597" t="s">
        <v>2543</v>
      </c>
      <c r="E597">
        <v>0</v>
      </c>
      <c r="F597" t="s">
        <v>2544</v>
      </c>
      <c r="G597">
        <v>2330</v>
      </c>
      <c r="H597" t="s">
        <v>2545</v>
      </c>
      <c r="I597">
        <v>0</v>
      </c>
      <c r="J597">
        <v>10</v>
      </c>
      <c r="K597">
        <v>176.45</v>
      </c>
    </row>
    <row r="598" spans="1:11" x14ac:dyDescent="0.3">
      <c r="A598" t="s">
        <v>2546</v>
      </c>
      <c r="B598" t="s">
        <v>2547</v>
      </c>
      <c r="C598">
        <v>996</v>
      </c>
      <c r="D598" t="s">
        <v>2548</v>
      </c>
      <c r="E598">
        <v>99</v>
      </c>
      <c r="F598" t="s">
        <v>2549</v>
      </c>
      <c r="G598">
        <v>186</v>
      </c>
      <c r="H598" t="s">
        <v>375</v>
      </c>
      <c r="I598">
        <v>99</v>
      </c>
      <c r="J598">
        <v>72</v>
      </c>
      <c r="K598">
        <v>7800</v>
      </c>
    </row>
    <row r="599" spans="1:11" x14ac:dyDescent="0.3">
      <c r="A599" t="s">
        <v>2550</v>
      </c>
      <c r="B599" t="s">
        <v>2551</v>
      </c>
      <c r="C599">
        <v>2709</v>
      </c>
      <c r="D599" t="s">
        <v>2552</v>
      </c>
      <c r="E599">
        <v>0</v>
      </c>
      <c r="F599" t="s">
        <v>2553</v>
      </c>
      <c r="G599">
        <v>2709</v>
      </c>
      <c r="H599" t="s">
        <v>2552</v>
      </c>
      <c r="I599">
        <v>0</v>
      </c>
      <c r="J599">
        <v>102</v>
      </c>
      <c r="K599">
        <v>1667.18</v>
      </c>
    </row>
    <row r="600" spans="1:11" x14ac:dyDescent="0.3">
      <c r="A600" t="s">
        <v>2554</v>
      </c>
      <c r="B600" t="s">
        <v>2555</v>
      </c>
      <c r="C600">
        <v>773</v>
      </c>
      <c r="D600" t="s">
        <v>1379</v>
      </c>
      <c r="E600">
        <v>0</v>
      </c>
      <c r="F600" t="s">
        <v>2556</v>
      </c>
      <c r="G600">
        <v>229</v>
      </c>
      <c r="H600" t="s">
        <v>2557</v>
      </c>
      <c r="I600">
        <v>0</v>
      </c>
      <c r="J600">
        <v>23</v>
      </c>
      <c r="K600">
        <v>0</v>
      </c>
    </row>
    <row r="601" spans="1:11" x14ac:dyDescent="0.3">
      <c r="A601" t="s">
        <v>2558</v>
      </c>
      <c r="B601" t="s">
        <v>2559</v>
      </c>
      <c r="C601">
        <v>776</v>
      </c>
      <c r="D601" t="s">
        <v>2560</v>
      </c>
      <c r="E601">
        <v>0</v>
      </c>
      <c r="F601" t="s">
        <v>2561</v>
      </c>
      <c r="G601">
        <v>701</v>
      </c>
      <c r="H601" t="s">
        <v>1508</v>
      </c>
      <c r="I601">
        <v>0</v>
      </c>
      <c r="J601">
        <v>29</v>
      </c>
      <c r="K601">
        <v>2299.75</v>
      </c>
    </row>
    <row r="602" spans="1:11" x14ac:dyDescent="0.3">
      <c r="A602" t="s">
        <v>2562</v>
      </c>
      <c r="B602" t="s">
        <v>2563</v>
      </c>
      <c r="C602">
        <v>851</v>
      </c>
      <c r="D602" t="s">
        <v>2564</v>
      </c>
      <c r="E602">
        <v>0</v>
      </c>
      <c r="F602" t="s">
        <v>2565</v>
      </c>
      <c r="G602">
        <v>147</v>
      </c>
      <c r="H602" t="s">
        <v>1614</v>
      </c>
      <c r="I602">
        <v>0</v>
      </c>
      <c r="J602">
        <v>12</v>
      </c>
      <c r="K602">
        <v>1436.12</v>
      </c>
    </row>
    <row r="603" spans="1:11" x14ac:dyDescent="0.3">
      <c r="A603" t="s">
        <v>2566</v>
      </c>
      <c r="B603" t="s">
        <v>2567</v>
      </c>
      <c r="C603">
        <v>162</v>
      </c>
      <c r="D603" t="s">
        <v>1861</v>
      </c>
      <c r="E603">
        <v>0</v>
      </c>
      <c r="F603" t="s">
        <v>2568</v>
      </c>
      <c r="G603">
        <v>140</v>
      </c>
      <c r="H603" t="s">
        <v>2569</v>
      </c>
      <c r="I603">
        <v>0</v>
      </c>
      <c r="J603">
        <v>4</v>
      </c>
      <c r="K603">
        <v>709.46</v>
      </c>
    </row>
    <row r="604" spans="1:11" x14ac:dyDescent="0.3">
      <c r="A604" t="s">
        <v>2570</v>
      </c>
      <c r="B604" t="s">
        <v>2571</v>
      </c>
      <c r="C604">
        <v>1158</v>
      </c>
      <c r="D604" t="s">
        <v>1202</v>
      </c>
      <c r="E604">
        <v>0</v>
      </c>
      <c r="F604" t="s">
        <v>2572</v>
      </c>
      <c r="G604">
        <v>1195</v>
      </c>
      <c r="H604" t="s">
        <v>1441</v>
      </c>
      <c r="I604">
        <v>0</v>
      </c>
      <c r="J604">
        <v>13</v>
      </c>
      <c r="K604">
        <v>2132.56</v>
      </c>
    </row>
    <row r="605" spans="1:11" x14ac:dyDescent="0.3">
      <c r="A605" t="s">
        <v>2573</v>
      </c>
      <c r="B605" t="s">
        <v>2574</v>
      </c>
      <c r="C605">
        <v>837</v>
      </c>
      <c r="D605" t="s">
        <v>2575</v>
      </c>
      <c r="E605">
        <v>0</v>
      </c>
      <c r="F605" t="s">
        <v>2576</v>
      </c>
      <c r="G605">
        <v>864</v>
      </c>
      <c r="H605" t="s">
        <v>829</v>
      </c>
      <c r="I605">
        <v>0</v>
      </c>
      <c r="J605">
        <v>3</v>
      </c>
      <c r="K605">
        <v>667.17</v>
      </c>
    </row>
    <row r="606" spans="1:11" x14ac:dyDescent="0.3">
      <c r="A606" t="s">
        <v>2577</v>
      </c>
      <c r="B606" t="s">
        <v>2578</v>
      </c>
      <c r="C606">
        <v>374</v>
      </c>
      <c r="D606" t="s">
        <v>2253</v>
      </c>
      <c r="E606">
        <v>0</v>
      </c>
      <c r="F606" t="s">
        <v>2579</v>
      </c>
      <c r="G606">
        <v>383</v>
      </c>
      <c r="H606" t="s">
        <v>2043</v>
      </c>
      <c r="I606">
        <v>0</v>
      </c>
      <c r="J606">
        <v>13</v>
      </c>
      <c r="K606">
        <v>1693.94</v>
      </c>
    </row>
    <row r="607" spans="1:11" x14ac:dyDescent="0.3">
      <c r="A607" t="s">
        <v>2580</v>
      </c>
      <c r="B607" t="s">
        <v>2581</v>
      </c>
      <c r="C607">
        <v>1854</v>
      </c>
      <c r="D607" t="s">
        <v>545</v>
      </c>
      <c r="E607">
        <v>0</v>
      </c>
      <c r="F607" t="s">
        <v>2582</v>
      </c>
      <c r="G607">
        <v>235</v>
      </c>
      <c r="H607" t="s">
        <v>2583</v>
      </c>
      <c r="I607">
        <v>0</v>
      </c>
      <c r="J607">
        <v>27</v>
      </c>
      <c r="K607">
        <v>3568.73</v>
      </c>
    </row>
    <row r="608" spans="1:11" x14ac:dyDescent="0.3">
      <c r="A608" t="s">
        <v>2584</v>
      </c>
      <c r="B608" t="s">
        <v>2585</v>
      </c>
      <c r="C608">
        <v>568</v>
      </c>
      <c r="D608" t="s">
        <v>1822</v>
      </c>
      <c r="E608">
        <v>0</v>
      </c>
      <c r="F608" t="s">
        <v>2586</v>
      </c>
      <c r="G608">
        <v>568</v>
      </c>
      <c r="H608" t="s">
        <v>1822</v>
      </c>
      <c r="I608">
        <v>0</v>
      </c>
      <c r="J608">
        <v>5</v>
      </c>
      <c r="K608">
        <v>429.35</v>
      </c>
    </row>
    <row r="609" spans="1:11" x14ac:dyDescent="0.3">
      <c r="A609" t="s">
        <v>2587</v>
      </c>
      <c r="B609" t="s">
        <v>2588</v>
      </c>
      <c r="C609">
        <v>907</v>
      </c>
      <c r="D609" t="s">
        <v>293</v>
      </c>
      <c r="E609">
        <v>0</v>
      </c>
      <c r="F609" t="s">
        <v>2589</v>
      </c>
      <c r="G609">
        <v>923</v>
      </c>
      <c r="H609" t="s">
        <v>2590</v>
      </c>
      <c r="I609">
        <v>0</v>
      </c>
      <c r="J609">
        <v>13</v>
      </c>
      <c r="K609">
        <v>2927.17</v>
      </c>
    </row>
    <row r="610" spans="1:11" x14ac:dyDescent="0.3">
      <c r="A610" t="s">
        <v>2591</v>
      </c>
      <c r="B610" t="s">
        <v>2592</v>
      </c>
      <c r="C610">
        <v>3511</v>
      </c>
      <c r="D610" t="s">
        <v>742</v>
      </c>
      <c r="E610">
        <v>0</v>
      </c>
      <c r="F610" t="s">
        <v>2593</v>
      </c>
      <c r="G610">
        <v>502</v>
      </c>
      <c r="H610" t="s">
        <v>83</v>
      </c>
      <c r="I610">
        <v>0</v>
      </c>
      <c r="J610">
        <v>36</v>
      </c>
      <c r="K610">
        <v>5320.71</v>
      </c>
    </row>
    <row r="611" spans="1:11" x14ac:dyDescent="0.3">
      <c r="A611" t="s">
        <v>2594</v>
      </c>
      <c r="B611" t="s">
        <v>2595</v>
      </c>
      <c r="C611">
        <v>3532</v>
      </c>
      <c r="D611" t="s">
        <v>2596</v>
      </c>
      <c r="E611">
        <v>0</v>
      </c>
      <c r="F611" t="s">
        <v>2597</v>
      </c>
      <c r="G611">
        <v>520</v>
      </c>
      <c r="H611" t="s">
        <v>2598</v>
      </c>
      <c r="I611">
        <v>0</v>
      </c>
      <c r="J611">
        <v>7</v>
      </c>
      <c r="K611">
        <v>0</v>
      </c>
    </row>
    <row r="612" spans="1:11" x14ac:dyDescent="0.3">
      <c r="A612" t="s">
        <v>2599</v>
      </c>
      <c r="B612" t="s">
        <v>2600</v>
      </c>
      <c r="C612">
        <v>3122</v>
      </c>
      <c r="D612" t="s">
        <v>2601</v>
      </c>
      <c r="E612">
        <v>0</v>
      </c>
      <c r="F612" t="s">
        <v>2602</v>
      </c>
      <c r="G612">
        <v>411</v>
      </c>
      <c r="H612" t="s">
        <v>656</v>
      </c>
      <c r="I612">
        <v>0</v>
      </c>
      <c r="J612">
        <v>12</v>
      </c>
      <c r="K612">
        <v>1914.99</v>
      </c>
    </row>
    <row r="613" spans="1:11" x14ac:dyDescent="0.3">
      <c r="A613" t="s">
        <v>2603</v>
      </c>
      <c r="B613" t="s">
        <v>2604</v>
      </c>
      <c r="C613">
        <v>2382</v>
      </c>
      <c r="D613" t="s">
        <v>2605</v>
      </c>
      <c r="E613">
        <v>0</v>
      </c>
      <c r="F613" t="s">
        <v>2606</v>
      </c>
      <c r="G613">
        <v>2326</v>
      </c>
      <c r="H613" t="s">
        <v>2607</v>
      </c>
      <c r="I613">
        <v>0</v>
      </c>
      <c r="J613">
        <v>69</v>
      </c>
      <c r="K613">
        <v>3997.93</v>
      </c>
    </row>
    <row r="614" spans="1:11" x14ac:dyDescent="0.3">
      <c r="A614" t="s">
        <v>2608</v>
      </c>
      <c r="B614" t="s">
        <v>2609</v>
      </c>
      <c r="C614">
        <v>2015</v>
      </c>
      <c r="D614" t="s">
        <v>858</v>
      </c>
      <c r="E614">
        <v>0</v>
      </c>
      <c r="F614" t="s">
        <v>2610</v>
      </c>
      <c r="G614">
        <v>2007</v>
      </c>
      <c r="H614" t="s">
        <v>2611</v>
      </c>
      <c r="I614">
        <v>0</v>
      </c>
      <c r="J614">
        <v>10</v>
      </c>
      <c r="K614">
        <v>2070.0300000000002</v>
      </c>
    </row>
    <row r="615" spans="1:11" x14ac:dyDescent="0.3">
      <c r="A615" t="s">
        <v>2612</v>
      </c>
      <c r="B615" t="s">
        <v>2613</v>
      </c>
      <c r="C615">
        <v>2032</v>
      </c>
      <c r="D615" t="s">
        <v>2614</v>
      </c>
      <c r="E615">
        <v>9</v>
      </c>
      <c r="F615" t="s">
        <v>2615</v>
      </c>
      <c r="G615">
        <v>2071</v>
      </c>
      <c r="H615" t="s">
        <v>2616</v>
      </c>
      <c r="I615">
        <v>1</v>
      </c>
      <c r="J615">
        <v>8</v>
      </c>
      <c r="K615">
        <v>1200</v>
      </c>
    </row>
    <row r="616" spans="1:11" x14ac:dyDescent="0.3">
      <c r="A616" t="s">
        <v>2617</v>
      </c>
      <c r="B616" t="s">
        <v>2618</v>
      </c>
      <c r="C616">
        <v>1827</v>
      </c>
      <c r="D616" t="s">
        <v>1586</v>
      </c>
      <c r="E616">
        <v>0</v>
      </c>
      <c r="F616" t="s">
        <v>2619</v>
      </c>
      <c r="G616">
        <v>1827</v>
      </c>
      <c r="H616" t="s">
        <v>1586</v>
      </c>
      <c r="I616">
        <v>0</v>
      </c>
      <c r="J616">
        <v>50</v>
      </c>
      <c r="K616">
        <v>6998.53</v>
      </c>
    </row>
    <row r="617" spans="1:11" x14ac:dyDescent="0.3">
      <c r="A617" t="s">
        <v>2620</v>
      </c>
      <c r="B617" t="s">
        <v>2621</v>
      </c>
      <c r="C617">
        <v>2102</v>
      </c>
      <c r="D617" t="s">
        <v>1315</v>
      </c>
      <c r="E617">
        <v>0</v>
      </c>
      <c r="F617" t="s">
        <v>2622</v>
      </c>
      <c r="G617">
        <v>2177</v>
      </c>
      <c r="H617" t="s">
        <v>197</v>
      </c>
      <c r="I617">
        <v>0</v>
      </c>
      <c r="J617">
        <v>11</v>
      </c>
      <c r="K617">
        <v>1437.75</v>
      </c>
    </row>
    <row r="618" spans="1:11" x14ac:dyDescent="0.3">
      <c r="A618" t="s">
        <v>2623</v>
      </c>
      <c r="B618" t="s">
        <v>2624</v>
      </c>
      <c r="C618">
        <v>779</v>
      </c>
      <c r="D618" t="s">
        <v>2106</v>
      </c>
      <c r="E618">
        <v>0</v>
      </c>
      <c r="F618" t="s">
        <v>2625</v>
      </c>
      <c r="G618">
        <v>722</v>
      </c>
      <c r="H618" t="s">
        <v>73</v>
      </c>
      <c r="I618">
        <v>0</v>
      </c>
      <c r="J618">
        <v>21</v>
      </c>
      <c r="K618">
        <v>1661.46</v>
      </c>
    </row>
    <row r="619" spans="1:11" x14ac:dyDescent="0.3">
      <c r="A619" t="s">
        <v>2626</v>
      </c>
      <c r="B619" t="s">
        <v>2627</v>
      </c>
      <c r="C619">
        <v>2041</v>
      </c>
      <c r="D619" t="s">
        <v>2628</v>
      </c>
      <c r="E619">
        <v>0</v>
      </c>
      <c r="F619" t="s">
        <v>2629</v>
      </c>
      <c r="G619">
        <v>2264</v>
      </c>
      <c r="H619" t="s">
        <v>2128</v>
      </c>
      <c r="I619">
        <v>0</v>
      </c>
      <c r="J619">
        <v>38</v>
      </c>
      <c r="K619">
        <v>1914.59</v>
      </c>
    </row>
    <row r="620" spans="1:11" x14ac:dyDescent="0.3">
      <c r="A620" t="s">
        <v>2630</v>
      </c>
      <c r="B620" t="s">
        <v>2631</v>
      </c>
      <c r="C620">
        <v>255</v>
      </c>
      <c r="D620" t="s">
        <v>2632</v>
      </c>
      <c r="E620">
        <v>0</v>
      </c>
      <c r="F620" t="s">
        <v>2633</v>
      </c>
      <c r="G620">
        <v>2085</v>
      </c>
      <c r="H620" t="s">
        <v>1638</v>
      </c>
      <c r="I620">
        <v>0</v>
      </c>
      <c r="J620">
        <v>25</v>
      </c>
      <c r="K620">
        <v>2341.11</v>
      </c>
    </row>
    <row r="621" spans="1:11" x14ac:dyDescent="0.3">
      <c r="A621" t="s">
        <v>2634</v>
      </c>
      <c r="B621" t="s">
        <v>2635</v>
      </c>
      <c r="C621">
        <v>211</v>
      </c>
      <c r="D621" t="s">
        <v>2636</v>
      </c>
      <c r="E621">
        <v>0</v>
      </c>
      <c r="F621" t="s">
        <v>2637</v>
      </c>
      <c r="G621">
        <v>147</v>
      </c>
      <c r="H621" t="s">
        <v>1614</v>
      </c>
      <c r="I621">
        <v>0</v>
      </c>
      <c r="J621">
        <v>14</v>
      </c>
      <c r="K621">
        <v>3016.02</v>
      </c>
    </row>
    <row r="622" spans="1:11" x14ac:dyDescent="0.3">
      <c r="A622" t="s">
        <v>2638</v>
      </c>
      <c r="B622" t="s">
        <v>2639</v>
      </c>
      <c r="C622">
        <v>516</v>
      </c>
      <c r="D622" t="s">
        <v>2640</v>
      </c>
      <c r="E622">
        <v>0</v>
      </c>
      <c r="F622" t="s">
        <v>2641</v>
      </c>
      <c r="G622">
        <v>514</v>
      </c>
      <c r="H622" t="s">
        <v>2642</v>
      </c>
      <c r="I622">
        <v>0</v>
      </c>
      <c r="J622">
        <v>4</v>
      </c>
      <c r="K622">
        <v>841.26</v>
      </c>
    </row>
    <row r="623" spans="1:11" x14ac:dyDescent="0.3">
      <c r="A623" t="s">
        <v>2643</v>
      </c>
      <c r="B623" t="s">
        <v>2644</v>
      </c>
      <c r="C623">
        <v>3571</v>
      </c>
      <c r="D623" t="s">
        <v>1488</v>
      </c>
      <c r="E623">
        <v>0</v>
      </c>
      <c r="F623" t="s">
        <v>2645</v>
      </c>
      <c r="G623">
        <v>3571</v>
      </c>
      <c r="H623" t="s">
        <v>1488</v>
      </c>
      <c r="I623">
        <v>0</v>
      </c>
      <c r="J623">
        <v>50</v>
      </c>
      <c r="K623">
        <v>8182.32</v>
      </c>
    </row>
    <row r="624" spans="1:11" x14ac:dyDescent="0.3">
      <c r="A624" t="s">
        <v>2646</v>
      </c>
      <c r="B624" t="s">
        <v>2647</v>
      </c>
      <c r="C624">
        <v>1259</v>
      </c>
      <c r="D624" t="s">
        <v>1666</v>
      </c>
      <c r="E624">
        <v>0</v>
      </c>
      <c r="F624" t="s">
        <v>2648</v>
      </c>
      <c r="G624">
        <v>1259</v>
      </c>
      <c r="H624" t="s">
        <v>1666</v>
      </c>
      <c r="I624">
        <v>0</v>
      </c>
      <c r="J624">
        <v>99</v>
      </c>
      <c r="K624">
        <v>12498.34</v>
      </c>
    </row>
    <row r="625" spans="1:11" x14ac:dyDescent="0.3">
      <c r="A625" t="s">
        <v>2649</v>
      </c>
      <c r="B625" t="s">
        <v>2650</v>
      </c>
      <c r="C625">
        <v>2084</v>
      </c>
      <c r="D625" t="s">
        <v>2651</v>
      </c>
      <c r="E625">
        <v>0</v>
      </c>
      <c r="F625" t="s">
        <v>2652</v>
      </c>
      <c r="G625">
        <v>829</v>
      </c>
      <c r="H625" t="s">
        <v>706</v>
      </c>
      <c r="I625">
        <v>0</v>
      </c>
      <c r="J625">
        <v>26</v>
      </c>
      <c r="K625">
        <v>3254.68</v>
      </c>
    </row>
    <row r="626" spans="1:11" x14ac:dyDescent="0.3">
      <c r="A626" t="s">
        <v>2653</v>
      </c>
      <c r="B626" t="s">
        <v>2654</v>
      </c>
      <c r="C626">
        <v>2601</v>
      </c>
      <c r="D626" t="s">
        <v>1781</v>
      </c>
      <c r="E626">
        <v>99</v>
      </c>
      <c r="F626" t="s">
        <v>2655</v>
      </c>
      <c r="G626">
        <v>1211</v>
      </c>
      <c r="H626" t="s">
        <v>1783</v>
      </c>
      <c r="I626">
        <v>99</v>
      </c>
      <c r="J626">
        <v>4</v>
      </c>
      <c r="K626">
        <v>1120</v>
      </c>
    </row>
    <row r="627" spans="1:11" x14ac:dyDescent="0.3">
      <c r="A627" t="s">
        <v>2656</v>
      </c>
      <c r="B627" t="s">
        <v>2657</v>
      </c>
      <c r="C627">
        <v>3780</v>
      </c>
      <c r="D627" t="s">
        <v>853</v>
      </c>
      <c r="E627">
        <v>0</v>
      </c>
      <c r="F627" t="s">
        <v>2658</v>
      </c>
      <c r="G627">
        <v>1120</v>
      </c>
      <c r="H627" t="s">
        <v>2659</v>
      </c>
      <c r="I627">
        <v>0</v>
      </c>
      <c r="J627">
        <v>7</v>
      </c>
      <c r="K627">
        <v>936.99</v>
      </c>
    </row>
    <row r="628" spans="1:11" x14ac:dyDescent="0.3">
      <c r="A628" t="s">
        <v>2660</v>
      </c>
      <c r="B628" t="s">
        <v>2661</v>
      </c>
      <c r="C628">
        <v>3221</v>
      </c>
      <c r="D628" t="s">
        <v>2662</v>
      </c>
      <c r="E628">
        <v>0</v>
      </c>
      <c r="F628" t="s">
        <v>2663</v>
      </c>
      <c r="G628">
        <v>1985</v>
      </c>
      <c r="H628" t="s">
        <v>2664</v>
      </c>
      <c r="I628">
        <v>0</v>
      </c>
      <c r="J628">
        <v>22</v>
      </c>
      <c r="K628">
        <v>2963.69</v>
      </c>
    </row>
    <row r="629" spans="1:11" x14ac:dyDescent="0.3">
      <c r="A629" t="s">
        <v>2665</v>
      </c>
      <c r="B629" t="s">
        <v>2666</v>
      </c>
      <c r="C629">
        <v>677</v>
      </c>
      <c r="D629" t="s">
        <v>1428</v>
      </c>
      <c r="E629">
        <v>0</v>
      </c>
      <c r="F629" t="s">
        <v>2667</v>
      </c>
      <c r="G629">
        <v>630</v>
      </c>
      <c r="H629" t="s">
        <v>2293</v>
      </c>
      <c r="I629">
        <v>0</v>
      </c>
      <c r="J629">
        <v>7</v>
      </c>
      <c r="K629">
        <v>492.29</v>
      </c>
    </row>
    <row r="630" spans="1:11" x14ac:dyDescent="0.3">
      <c r="A630" t="s">
        <v>2668</v>
      </c>
      <c r="B630" t="s">
        <v>2669</v>
      </c>
      <c r="C630">
        <v>1320</v>
      </c>
      <c r="D630" t="s">
        <v>877</v>
      </c>
      <c r="E630">
        <v>0</v>
      </c>
      <c r="F630" t="s">
        <v>2670</v>
      </c>
      <c r="G630">
        <v>1354</v>
      </c>
      <c r="H630" t="s">
        <v>552</v>
      </c>
      <c r="I630">
        <v>0</v>
      </c>
      <c r="J630">
        <v>5</v>
      </c>
      <c r="K630">
        <v>825.85</v>
      </c>
    </row>
    <row r="631" spans="1:11" x14ac:dyDescent="0.3">
      <c r="A631" t="s">
        <v>2671</v>
      </c>
      <c r="B631" t="s">
        <v>2672</v>
      </c>
      <c r="C631">
        <v>826</v>
      </c>
      <c r="D631" t="s">
        <v>2673</v>
      </c>
      <c r="E631">
        <v>0</v>
      </c>
      <c r="F631" t="s">
        <v>2674</v>
      </c>
      <c r="G631">
        <v>808</v>
      </c>
      <c r="H631" t="s">
        <v>2675</v>
      </c>
      <c r="I631">
        <v>0</v>
      </c>
      <c r="J631">
        <v>20</v>
      </c>
      <c r="K631">
        <v>5148.6099999999997</v>
      </c>
    </row>
    <row r="632" spans="1:11" x14ac:dyDescent="0.3">
      <c r="A632" t="s">
        <v>2676</v>
      </c>
      <c r="B632" t="s">
        <v>2677</v>
      </c>
      <c r="C632">
        <v>393</v>
      </c>
      <c r="D632" t="s">
        <v>2481</v>
      </c>
      <c r="E632">
        <v>0</v>
      </c>
      <c r="F632" t="s">
        <v>2678</v>
      </c>
      <c r="G632">
        <v>1320</v>
      </c>
      <c r="H632" t="s">
        <v>877</v>
      </c>
      <c r="I632">
        <v>0</v>
      </c>
      <c r="J632">
        <v>67</v>
      </c>
      <c r="K632">
        <v>6301.54</v>
      </c>
    </row>
    <row r="633" spans="1:11" x14ac:dyDescent="0.3">
      <c r="A633" t="s">
        <v>2679</v>
      </c>
      <c r="B633" t="s">
        <v>2680</v>
      </c>
      <c r="C633">
        <v>623</v>
      </c>
      <c r="D633" t="s">
        <v>2681</v>
      </c>
      <c r="E633">
        <v>0</v>
      </c>
      <c r="F633" t="s">
        <v>2682</v>
      </c>
      <c r="G633">
        <v>661</v>
      </c>
      <c r="H633" t="s">
        <v>557</v>
      </c>
      <c r="I633">
        <v>0</v>
      </c>
      <c r="J633">
        <v>63</v>
      </c>
      <c r="K633">
        <v>141.87</v>
      </c>
    </row>
    <row r="634" spans="1:11" x14ac:dyDescent="0.3">
      <c r="A634" t="s">
        <v>2683</v>
      </c>
      <c r="B634" t="s">
        <v>2684</v>
      </c>
      <c r="C634">
        <v>1132</v>
      </c>
      <c r="D634" t="s">
        <v>1437</v>
      </c>
      <c r="E634">
        <v>0</v>
      </c>
      <c r="F634" t="s">
        <v>2685</v>
      </c>
      <c r="G634">
        <v>1118</v>
      </c>
      <c r="H634" t="s">
        <v>1030</v>
      </c>
      <c r="I634">
        <v>0</v>
      </c>
      <c r="J634">
        <v>6</v>
      </c>
      <c r="K634">
        <v>714.71</v>
      </c>
    </row>
    <row r="635" spans="1:11" x14ac:dyDescent="0.3">
      <c r="A635" t="s">
        <v>2686</v>
      </c>
      <c r="B635" t="s">
        <v>2687</v>
      </c>
      <c r="C635">
        <v>497</v>
      </c>
      <c r="D635" t="s">
        <v>2688</v>
      </c>
      <c r="E635">
        <v>0</v>
      </c>
      <c r="F635" t="s">
        <v>2689</v>
      </c>
      <c r="G635">
        <v>497</v>
      </c>
      <c r="H635" t="s">
        <v>2688</v>
      </c>
      <c r="I635">
        <v>0</v>
      </c>
      <c r="J635">
        <v>78</v>
      </c>
      <c r="K635">
        <v>4117.59</v>
      </c>
    </row>
    <row r="636" spans="1:11" x14ac:dyDescent="0.3">
      <c r="A636" t="s">
        <v>2690</v>
      </c>
      <c r="B636" t="s">
        <v>2691</v>
      </c>
      <c r="C636">
        <v>451</v>
      </c>
      <c r="D636" t="s">
        <v>2692</v>
      </c>
      <c r="E636">
        <v>0</v>
      </c>
      <c r="F636" t="s">
        <v>2693</v>
      </c>
      <c r="G636">
        <v>450</v>
      </c>
      <c r="H636" t="s">
        <v>769</v>
      </c>
      <c r="I636">
        <v>0</v>
      </c>
      <c r="J636">
        <v>2</v>
      </c>
      <c r="K636">
        <v>610</v>
      </c>
    </row>
    <row r="637" spans="1:11" x14ac:dyDescent="0.3">
      <c r="A637" t="s">
        <v>2694</v>
      </c>
      <c r="B637" t="s">
        <v>2695</v>
      </c>
      <c r="C637">
        <v>217</v>
      </c>
      <c r="D637" t="s">
        <v>174</v>
      </c>
      <c r="E637">
        <v>0</v>
      </c>
      <c r="F637" t="s">
        <v>2696</v>
      </c>
      <c r="G637">
        <v>207</v>
      </c>
      <c r="H637" t="s">
        <v>1388</v>
      </c>
      <c r="I637">
        <v>0</v>
      </c>
      <c r="J637">
        <v>5</v>
      </c>
      <c r="K637">
        <v>850.6</v>
      </c>
    </row>
    <row r="638" spans="1:11" x14ac:dyDescent="0.3">
      <c r="A638" t="s">
        <v>2697</v>
      </c>
      <c r="B638" t="s">
        <v>2698</v>
      </c>
      <c r="C638">
        <v>1691</v>
      </c>
      <c r="D638" t="s">
        <v>2699</v>
      </c>
      <c r="E638">
        <v>0</v>
      </c>
      <c r="F638" t="s">
        <v>2700</v>
      </c>
      <c r="G638">
        <v>1620</v>
      </c>
      <c r="H638" t="s">
        <v>2501</v>
      </c>
      <c r="I638">
        <v>0</v>
      </c>
      <c r="J638">
        <v>12</v>
      </c>
      <c r="K638">
        <v>1571</v>
      </c>
    </row>
    <row r="639" spans="1:11" x14ac:dyDescent="0.3">
      <c r="A639" t="s">
        <v>2701</v>
      </c>
      <c r="B639" t="s">
        <v>2702</v>
      </c>
      <c r="C639">
        <v>2239</v>
      </c>
      <c r="D639" t="s">
        <v>2703</v>
      </c>
      <c r="E639">
        <v>0</v>
      </c>
      <c r="F639" t="s">
        <v>2704</v>
      </c>
      <c r="G639">
        <v>2394</v>
      </c>
      <c r="H639" t="s">
        <v>2705</v>
      </c>
      <c r="I639">
        <v>0</v>
      </c>
      <c r="J639">
        <v>35</v>
      </c>
      <c r="K639">
        <v>5054.82</v>
      </c>
    </row>
    <row r="640" spans="1:11" x14ac:dyDescent="0.3">
      <c r="A640" t="s">
        <v>2706</v>
      </c>
      <c r="B640" t="s">
        <v>2707</v>
      </c>
      <c r="C640">
        <v>186</v>
      </c>
      <c r="D640" t="s">
        <v>375</v>
      </c>
      <c r="E640">
        <v>0</v>
      </c>
      <c r="F640" t="s">
        <v>2708</v>
      </c>
      <c r="G640">
        <v>186</v>
      </c>
      <c r="H640" t="s">
        <v>375</v>
      </c>
      <c r="I640">
        <v>0</v>
      </c>
      <c r="J640">
        <v>32</v>
      </c>
      <c r="K640">
        <v>517.51</v>
      </c>
    </row>
    <row r="641" spans="1:11" x14ac:dyDescent="0.3">
      <c r="A641" t="s">
        <v>2120</v>
      </c>
      <c r="B641" t="s">
        <v>2709</v>
      </c>
      <c r="C641">
        <v>813</v>
      </c>
      <c r="D641" t="s">
        <v>2710</v>
      </c>
      <c r="E641">
        <v>0</v>
      </c>
      <c r="F641" t="s">
        <v>2711</v>
      </c>
      <c r="G641">
        <v>835</v>
      </c>
      <c r="H641" t="s">
        <v>2712</v>
      </c>
      <c r="I641">
        <v>0</v>
      </c>
      <c r="J641">
        <v>9</v>
      </c>
      <c r="K641">
        <v>1080</v>
      </c>
    </row>
    <row r="642" spans="1:11" x14ac:dyDescent="0.3">
      <c r="A642" t="s">
        <v>2713</v>
      </c>
      <c r="B642" t="s">
        <v>2714</v>
      </c>
      <c r="C642">
        <v>1473</v>
      </c>
      <c r="D642" t="s">
        <v>2715</v>
      </c>
      <c r="E642">
        <v>0</v>
      </c>
      <c r="F642" t="s">
        <v>2716</v>
      </c>
      <c r="G642">
        <v>1478</v>
      </c>
      <c r="H642" t="s">
        <v>2717</v>
      </c>
      <c r="I642">
        <v>0</v>
      </c>
      <c r="J642">
        <v>11</v>
      </c>
      <c r="K642">
        <v>1749.66</v>
      </c>
    </row>
    <row r="643" spans="1:11" x14ac:dyDescent="0.3">
      <c r="A643" t="s">
        <v>2718</v>
      </c>
      <c r="B643" t="s">
        <v>2719</v>
      </c>
      <c r="C643">
        <v>1145</v>
      </c>
      <c r="D643" t="s">
        <v>776</v>
      </c>
      <c r="E643">
        <v>0</v>
      </c>
      <c r="F643" t="s">
        <v>2720</v>
      </c>
      <c r="G643">
        <v>713</v>
      </c>
      <c r="H643" t="s">
        <v>1899</v>
      </c>
      <c r="I643">
        <v>0</v>
      </c>
      <c r="J643">
        <v>53</v>
      </c>
      <c r="K643">
        <v>2639.18</v>
      </c>
    </row>
    <row r="644" spans="1:11" x14ac:dyDescent="0.3">
      <c r="A644" t="s">
        <v>2721</v>
      </c>
      <c r="B644" t="s">
        <v>2722</v>
      </c>
      <c r="C644">
        <v>2279</v>
      </c>
      <c r="D644" t="s">
        <v>482</v>
      </c>
      <c r="E644">
        <v>0</v>
      </c>
      <c r="F644" t="s">
        <v>2723</v>
      </c>
      <c r="G644">
        <v>2231</v>
      </c>
      <c r="H644" t="s">
        <v>865</v>
      </c>
      <c r="I644">
        <v>0</v>
      </c>
      <c r="J644">
        <v>6</v>
      </c>
      <c r="K644">
        <v>936.93</v>
      </c>
    </row>
    <row r="645" spans="1:11" x14ac:dyDescent="0.3">
      <c r="A645" t="s">
        <v>2724</v>
      </c>
      <c r="B645" t="s">
        <v>2725</v>
      </c>
      <c r="C645">
        <v>2504</v>
      </c>
      <c r="D645" t="s">
        <v>2416</v>
      </c>
      <c r="E645">
        <v>0</v>
      </c>
      <c r="F645" t="s">
        <v>2726</v>
      </c>
      <c r="G645">
        <v>2277</v>
      </c>
      <c r="H645" t="s">
        <v>2727</v>
      </c>
      <c r="I645">
        <v>0</v>
      </c>
      <c r="J645">
        <v>112</v>
      </c>
      <c r="K645">
        <v>2427.3000000000002</v>
      </c>
    </row>
    <row r="646" spans="1:11" x14ac:dyDescent="0.3">
      <c r="A646" t="s">
        <v>2728</v>
      </c>
      <c r="B646" t="s">
        <v>2729</v>
      </c>
      <c r="C646">
        <v>1436</v>
      </c>
      <c r="D646" t="s">
        <v>2730</v>
      </c>
      <c r="E646">
        <v>0</v>
      </c>
      <c r="F646" t="s">
        <v>2731</v>
      </c>
      <c r="G646">
        <v>1436</v>
      </c>
      <c r="H646" t="s">
        <v>2730</v>
      </c>
      <c r="I646">
        <v>0</v>
      </c>
      <c r="J646">
        <v>5</v>
      </c>
      <c r="K646">
        <v>440.46</v>
      </c>
    </row>
    <row r="647" spans="1:11" x14ac:dyDescent="0.3">
      <c r="A647" t="s">
        <v>2732</v>
      </c>
      <c r="B647" t="s">
        <v>2733</v>
      </c>
      <c r="C647">
        <v>334</v>
      </c>
      <c r="D647" t="s">
        <v>1611</v>
      </c>
      <c r="E647">
        <v>0</v>
      </c>
      <c r="F647" t="s">
        <v>2734</v>
      </c>
      <c r="G647">
        <v>310</v>
      </c>
      <c r="H647" t="s">
        <v>1022</v>
      </c>
      <c r="I647">
        <v>0</v>
      </c>
      <c r="J647">
        <v>12</v>
      </c>
      <c r="K647">
        <v>1398.83</v>
      </c>
    </row>
    <row r="648" spans="1:11" x14ac:dyDescent="0.3">
      <c r="A648" t="s">
        <v>2735</v>
      </c>
      <c r="B648" t="s">
        <v>2736</v>
      </c>
      <c r="C648">
        <v>133</v>
      </c>
      <c r="D648" t="s">
        <v>1192</v>
      </c>
      <c r="E648">
        <v>0</v>
      </c>
      <c r="F648" t="s">
        <v>2737</v>
      </c>
      <c r="G648">
        <v>133</v>
      </c>
      <c r="H648" t="s">
        <v>1192</v>
      </c>
      <c r="I648">
        <v>0</v>
      </c>
      <c r="J648">
        <v>59</v>
      </c>
      <c r="K648">
        <v>4151.34</v>
      </c>
    </row>
    <row r="649" spans="1:11" x14ac:dyDescent="0.3">
      <c r="A649" t="s">
        <v>2738</v>
      </c>
      <c r="B649" t="s">
        <v>2739</v>
      </c>
      <c r="C649">
        <v>364</v>
      </c>
      <c r="D649" t="s">
        <v>2740</v>
      </c>
      <c r="E649">
        <v>0</v>
      </c>
      <c r="F649" t="s">
        <v>2741</v>
      </c>
      <c r="G649">
        <v>364</v>
      </c>
      <c r="H649" t="s">
        <v>2740</v>
      </c>
      <c r="I649">
        <v>0</v>
      </c>
      <c r="J649">
        <v>13</v>
      </c>
      <c r="K649">
        <v>1053.57</v>
      </c>
    </row>
    <row r="650" spans="1:11" x14ac:dyDescent="0.3">
      <c r="A650" t="s">
        <v>2742</v>
      </c>
      <c r="B650" t="s">
        <v>2743</v>
      </c>
      <c r="C650">
        <v>590</v>
      </c>
      <c r="D650" t="s">
        <v>2744</v>
      </c>
      <c r="E650">
        <v>0</v>
      </c>
      <c r="F650" t="s">
        <v>2745</v>
      </c>
      <c r="G650">
        <v>3566</v>
      </c>
      <c r="H650" t="s">
        <v>2437</v>
      </c>
      <c r="I650">
        <v>0</v>
      </c>
      <c r="J650">
        <v>5</v>
      </c>
      <c r="K650">
        <v>846.44</v>
      </c>
    </row>
    <row r="651" spans="1:11" x14ac:dyDescent="0.3">
      <c r="A651" t="s">
        <v>2746</v>
      </c>
      <c r="B651" t="s">
        <v>2747</v>
      </c>
      <c r="C651">
        <v>2323</v>
      </c>
      <c r="D651" t="s">
        <v>2748</v>
      </c>
      <c r="E651">
        <v>0</v>
      </c>
      <c r="F651" t="s">
        <v>2749</v>
      </c>
      <c r="G651">
        <v>2415</v>
      </c>
      <c r="H651" t="s">
        <v>2750</v>
      </c>
      <c r="I651">
        <v>0</v>
      </c>
      <c r="J651">
        <v>14</v>
      </c>
      <c r="K651">
        <v>1466.06</v>
      </c>
    </row>
    <row r="652" spans="1:11" x14ac:dyDescent="0.3">
      <c r="A652" t="s">
        <v>2751</v>
      </c>
      <c r="B652" t="s">
        <v>2752</v>
      </c>
      <c r="C652">
        <v>2613</v>
      </c>
      <c r="D652" t="s">
        <v>331</v>
      </c>
      <c r="E652">
        <v>0</v>
      </c>
      <c r="F652" t="s">
        <v>2753</v>
      </c>
      <c r="G652">
        <v>2607</v>
      </c>
      <c r="H652" t="s">
        <v>2754</v>
      </c>
      <c r="I652">
        <v>0</v>
      </c>
      <c r="J652">
        <v>57</v>
      </c>
      <c r="K652">
        <v>14951.2</v>
      </c>
    </row>
    <row r="653" spans="1:11" x14ac:dyDescent="0.3">
      <c r="A653" t="s">
        <v>2755</v>
      </c>
      <c r="B653" t="s">
        <v>2756</v>
      </c>
      <c r="C653">
        <v>262</v>
      </c>
      <c r="D653" t="s">
        <v>1055</v>
      </c>
      <c r="E653">
        <v>0</v>
      </c>
      <c r="F653" t="s">
        <v>2757</v>
      </c>
      <c r="G653">
        <v>262</v>
      </c>
      <c r="H653" t="s">
        <v>1055</v>
      </c>
      <c r="I653">
        <v>0</v>
      </c>
      <c r="J653">
        <v>34</v>
      </c>
      <c r="K653">
        <v>3482.52</v>
      </c>
    </row>
    <row r="654" spans="1:11" x14ac:dyDescent="0.3">
      <c r="A654" t="s">
        <v>2758</v>
      </c>
      <c r="B654" t="s">
        <v>2759</v>
      </c>
      <c r="C654">
        <v>2341</v>
      </c>
      <c r="D654" t="s">
        <v>2760</v>
      </c>
      <c r="E654">
        <v>99</v>
      </c>
      <c r="F654" t="s">
        <v>2761</v>
      </c>
      <c r="G654">
        <v>2351</v>
      </c>
      <c r="H654" t="s">
        <v>2762</v>
      </c>
      <c r="I654">
        <v>99</v>
      </c>
      <c r="J654">
        <v>4</v>
      </c>
      <c r="K654">
        <v>390</v>
      </c>
    </row>
    <row r="655" spans="1:11" x14ac:dyDescent="0.3">
      <c r="A655" t="s">
        <v>2763</v>
      </c>
      <c r="B655" t="s">
        <v>2764</v>
      </c>
      <c r="C655">
        <v>731</v>
      </c>
      <c r="D655" t="s">
        <v>1909</v>
      </c>
      <c r="E655">
        <v>0</v>
      </c>
      <c r="F655" t="s">
        <v>2765</v>
      </c>
      <c r="G655">
        <v>731</v>
      </c>
      <c r="H655" t="s">
        <v>1909</v>
      </c>
      <c r="I655">
        <v>0</v>
      </c>
      <c r="J655">
        <v>78</v>
      </c>
      <c r="K655">
        <v>11651.04</v>
      </c>
    </row>
    <row r="656" spans="1:11" x14ac:dyDescent="0.3">
      <c r="A656" t="s">
        <v>2766</v>
      </c>
      <c r="B656" t="s">
        <v>2767</v>
      </c>
      <c r="C656">
        <v>262</v>
      </c>
      <c r="D656" t="s">
        <v>1055</v>
      </c>
      <c r="E656">
        <v>0</v>
      </c>
      <c r="F656" t="s">
        <v>2768</v>
      </c>
      <c r="G656">
        <v>247</v>
      </c>
      <c r="H656" t="s">
        <v>111</v>
      </c>
      <c r="I656">
        <v>0</v>
      </c>
      <c r="J656">
        <v>30</v>
      </c>
      <c r="K656">
        <v>3836.06</v>
      </c>
    </row>
    <row r="657" spans="1:11" x14ac:dyDescent="0.3">
      <c r="A657" t="s">
        <v>2769</v>
      </c>
      <c r="B657" t="s">
        <v>2770</v>
      </c>
      <c r="C657">
        <v>749</v>
      </c>
      <c r="D657" t="s">
        <v>2771</v>
      </c>
      <c r="E657">
        <v>0</v>
      </c>
      <c r="F657" t="s">
        <v>2772</v>
      </c>
      <c r="G657">
        <v>1169</v>
      </c>
      <c r="H657" t="s">
        <v>1771</v>
      </c>
      <c r="I657">
        <v>0</v>
      </c>
      <c r="J657">
        <v>16</v>
      </c>
      <c r="K657">
        <v>1740.45</v>
      </c>
    </row>
    <row r="658" spans="1:11" x14ac:dyDescent="0.3">
      <c r="A658" t="s">
        <v>1423</v>
      </c>
      <c r="B658" t="s">
        <v>2773</v>
      </c>
      <c r="C658">
        <v>146</v>
      </c>
      <c r="D658" t="s">
        <v>1466</v>
      </c>
      <c r="E658">
        <v>0</v>
      </c>
      <c r="F658" t="s">
        <v>2774</v>
      </c>
      <c r="G658">
        <v>205</v>
      </c>
      <c r="H658" t="s">
        <v>1644</v>
      </c>
      <c r="I658">
        <v>0</v>
      </c>
      <c r="J658">
        <v>18</v>
      </c>
      <c r="K658">
        <v>2927.34</v>
      </c>
    </row>
    <row r="659" spans="1:11" x14ac:dyDescent="0.3">
      <c r="A659" t="s">
        <v>2775</v>
      </c>
      <c r="B659" t="s">
        <v>2776</v>
      </c>
      <c r="C659">
        <v>1126</v>
      </c>
      <c r="D659" t="s">
        <v>1574</v>
      </c>
      <c r="E659">
        <v>0</v>
      </c>
      <c r="F659" t="s">
        <v>2777</v>
      </c>
      <c r="G659">
        <v>1120</v>
      </c>
      <c r="H659" t="s">
        <v>2659</v>
      </c>
      <c r="I659">
        <v>0</v>
      </c>
      <c r="J659">
        <v>16</v>
      </c>
      <c r="K659">
        <v>3079.05</v>
      </c>
    </row>
    <row r="660" spans="1:11" x14ac:dyDescent="0.3">
      <c r="A660" t="s">
        <v>2778</v>
      </c>
      <c r="B660" t="s">
        <v>2779</v>
      </c>
      <c r="C660">
        <v>1841</v>
      </c>
      <c r="D660" t="s">
        <v>2780</v>
      </c>
      <c r="E660">
        <v>0</v>
      </c>
      <c r="F660" t="s">
        <v>2781</v>
      </c>
      <c r="G660">
        <v>1834</v>
      </c>
      <c r="H660" t="s">
        <v>2782</v>
      </c>
      <c r="I660">
        <v>0</v>
      </c>
      <c r="J660">
        <v>12</v>
      </c>
      <c r="K660">
        <v>1420.95</v>
      </c>
    </row>
    <row r="661" spans="1:11" x14ac:dyDescent="0.3">
      <c r="A661" t="s">
        <v>2783</v>
      </c>
      <c r="B661" t="s">
        <v>2784</v>
      </c>
      <c r="C661">
        <v>1904</v>
      </c>
      <c r="D661" t="s">
        <v>1479</v>
      </c>
      <c r="E661">
        <v>0</v>
      </c>
      <c r="F661" t="s">
        <v>2785</v>
      </c>
      <c r="G661">
        <v>1956</v>
      </c>
      <c r="H661" t="s">
        <v>2786</v>
      </c>
      <c r="I661">
        <v>0</v>
      </c>
      <c r="J661">
        <v>12</v>
      </c>
      <c r="K661">
        <v>993.25</v>
      </c>
    </row>
    <row r="662" spans="1:11" x14ac:dyDescent="0.3">
      <c r="A662" t="s">
        <v>2787</v>
      </c>
      <c r="B662" t="s">
        <v>2788</v>
      </c>
      <c r="C662">
        <v>1184</v>
      </c>
      <c r="D662" t="s">
        <v>138</v>
      </c>
      <c r="E662">
        <v>0</v>
      </c>
      <c r="F662" t="s">
        <v>2789</v>
      </c>
      <c r="G662">
        <v>1193</v>
      </c>
      <c r="H662" t="s">
        <v>15</v>
      </c>
      <c r="I662">
        <v>0</v>
      </c>
      <c r="J662">
        <v>8</v>
      </c>
      <c r="K662">
        <v>1483.47</v>
      </c>
    </row>
    <row r="663" spans="1:11" x14ac:dyDescent="0.3">
      <c r="A663" t="s">
        <v>2790</v>
      </c>
      <c r="B663" t="s">
        <v>2791</v>
      </c>
      <c r="C663">
        <v>4113</v>
      </c>
      <c r="D663" t="s">
        <v>2792</v>
      </c>
      <c r="E663">
        <v>0</v>
      </c>
      <c r="F663" t="s">
        <v>2793</v>
      </c>
      <c r="G663">
        <v>1321</v>
      </c>
      <c r="H663" t="s">
        <v>1299</v>
      </c>
      <c r="I663">
        <v>0</v>
      </c>
      <c r="J663">
        <v>3</v>
      </c>
      <c r="K663">
        <v>397.96</v>
      </c>
    </row>
    <row r="664" spans="1:11" x14ac:dyDescent="0.3">
      <c r="A664" t="s">
        <v>2794</v>
      </c>
      <c r="B664" t="s">
        <v>2795</v>
      </c>
      <c r="C664">
        <v>2050</v>
      </c>
      <c r="D664" t="s">
        <v>1014</v>
      </c>
      <c r="E664">
        <v>0</v>
      </c>
      <c r="F664" t="s">
        <v>1335</v>
      </c>
      <c r="G664">
        <v>2050</v>
      </c>
      <c r="H664" t="s">
        <v>1014</v>
      </c>
      <c r="I664">
        <v>0</v>
      </c>
      <c r="J664">
        <v>7</v>
      </c>
      <c r="K664">
        <v>783.14</v>
      </c>
    </row>
    <row r="665" spans="1:11" x14ac:dyDescent="0.3">
      <c r="A665" t="s">
        <v>2796</v>
      </c>
      <c r="B665" t="s">
        <v>2797</v>
      </c>
      <c r="C665">
        <v>1659</v>
      </c>
      <c r="D665" t="s">
        <v>1854</v>
      </c>
      <c r="E665">
        <v>0</v>
      </c>
      <c r="F665" t="s">
        <v>2798</v>
      </c>
      <c r="G665">
        <v>1659</v>
      </c>
      <c r="H665" t="s">
        <v>1854</v>
      </c>
      <c r="I665">
        <v>0</v>
      </c>
      <c r="J665">
        <v>21</v>
      </c>
      <c r="K665">
        <v>1356.16</v>
      </c>
    </row>
    <row r="666" spans="1:11" x14ac:dyDescent="0.3">
      <c r="A666" t="s">
        <v>2799</v>
      </c>
      <c r="B666" t="s">
        <v>2800</v>
      </c>
      <c r="C666">
        <v>118</v>
      </c>
      <c r="D666" t="s">
        <v>2801</v>
      </c>
      <c r="E666">
        <v>0</v>
      </c>
      <c r="F666" t="s">
        <v>2802</v>
      </c>
      <c r="G666">
        <v>185</v>
      </c>
      <c r="H666" t="s">
        <v>250</v>
      </c>
      <c r="I666">
        <v>0</v>
      </c>
      <c r="J666">
        <v>4</v>
      </c>
      <c r="K666">
        <v>705.56</v>
      </c>
    </row>
    <row r="667" spans="1:11" x14ac:dyDescent="0.3">
      <c r="A667" t="s">
        <v>2803</v>
      </c>
      <c r="B667" t="s">
        <v>2804</v>
      </c>
      <c r="C667">
        <v>1293</v>
      </c>
      <c r="D667" t="s">
        <v>933</v>
      </c>
      <c r="E667">
        <v>0</v>
      </c>
      <c r="F667" t="s">
        <v>2805</v>
      </c>
      <c r="G667">
        <v>2635</v>
      </c>
      <c r="H667" t="s">
        <v>2028</v>
      </c>
      <c r="I667">
        <v>0</v>
      </c>
      <c r="J667">
        <v>7</v>
      </c>
      <c r="K667">
        <v>1088.22</v>
      </c>
    </row>
    <row r="668" spans="1:11" x14ac:dyDescent="0.3">
      <c r="A668" t="s">
        <v>261</v>
      </c>
      <c r="B668" t="s">
        <v>2806</v>
      </c>
      <c r="C668">
        <v>1355</v>
      </c>
      <c r="D668" t="s">
        <v>1182</v>
      </c>
      <c r="E668">
        <v>0</v>
      </c>
      <c r="F668" t="s">
        <v>2807</v>
      </c>
      <c r="G668">
        <v>1308</v>
      </c>
      <c r="H668" t="s">
        <v>587</v>
      </c>
      <c r="I668">
        <v>0</v>
      </c>
      <c r="J668">
        <v>16</v>
      </c>
      <c r="K668">
        <v>1705.96</v>
      </c>
    </row>
    <row r="669" spans="1:11" x14ac:dyDescent="0.3">
      <c r="A669" t="s">
        <v>2808</v>
      </c>
      <c r="B669" t="s">
        <v>2809</v>
      </c>
      <c r="C669">
        <v>455</v>
      </c>
      <c r="D669" t="s">
        <v>2810</v>
      </c>
      <c r="E669">
        <v>0</v>
      </c>
      <c r="F669" t="s">
        <v>2811</v>
      </c>
      <c r="G669">
        <v>453</v>
      </c>
      <c r="H669" t="s">
        <v>2812</v>
      </c>
      <c r="I669">
        <v>0</v>
      </c>
      <c r="J669">
        <v>4</v>
      </c>
      <c r="K669">
        <v>440.66</v>
      </c>
    </row>
    <row r="670" spans="1:11" x14ac:dyDescent="0.3">
      <c r="A670" t="s">
        <v>89</v>
      </c>
      <c r="B670" t="s">
        <v>2813</v>
      </c>
      <c r="C670">
        <v>1673</v>
      </c>
      <c r="D670" t="s">
        <v>2814</v>
      </c>
      <c r="E670">
        <v>0</v>
      </c>
      <c r="F670" t="s">
        <v>2815</v>
      </c>
      <c r="G670">
        <v>1620</v>
      </c>
      <c r="H670" t="s">
        <v>2501</v>
      </c>
      <c r="I670">
        <v>0</v>
      </c>
      <c r="J670">
        <v>6</v>
      </c>
      <c r="K670">
        <v>876.23</v>
      </c>
    </row>
    <row r="671" spans="1:11" x14ac:dyDescent="0.3">
      <c r="A671" t="s">
        <v>2816</v>
      </c>
      <c r="B671" t="s">
        <v>2817</v>
      </c>
      <c r="C671">
        <v>915</v>
      </c>
      <c r="D671" t="s">
        <v>1995</v>
      </c>
      <c r="E671">
        <v>0</v>
      </c>
      <c r="F671" t="s">
        <v>2818</v>
      </c>
      <c r="G671">
        <v>915</v>
      </c>
      <c r="H671" t="s">
        <v>1995</v>
      </c>
      <c r="I671">
        <v>0</v>
      </c>
      <c r="J671">
        <v>97</v>
      </c>
      <c r="K671">
        <v>16554.009999999998</v>
      </c>
    </row>
    <row r="672" spans="1:11" x14ac:dyDescent="0.3">
      <c r="A672" t="s">
        <v>2819</v>
      </c>
      <c r="B672" t="s">
        <v>2820</v>
      </c>
      <c r="C672">
        <v>668</v>
      </c>
      <c r="D672" t="s">
        <v>646</v>
      </c>
      <c r="E672">
        <v>0</v>
      </c>
      <c r="F672" t="s">
        <v>2821</v>
      </c>
      <c r="G672">
        <v>594</v>
      </c>
      <c r="H672" t="s">
        <v>2822</v>
      </c>
      <c r="I672">
        <v>0</v>
      </c>
      <c r="J672">
        <v>9</v>
      </c>
      <c r="K672">
        <v>1651.74</v>
      </c>
    </row>
    <row r="673" spans="1:11" x14ac:dyDescent="0.3">
      <c r="A673" t="s">
        <v>2823</v>
      </c>
      <c r="B673" t="s">
        <v>2824</v>
      </c>
      <c r="C673">
        <v>1616</v>
      </c>
      <c r="D673" t="s">
        <v>1187</v>
      </c>
      <c r="E673">
        <v>0</v>
      </c>
      <c r="F673" t="s">
        <v>2825</v>
      </c>
      <c r="G673">
        <v>1616</v>
      </c>
      <c r="H673" t="s">
        <v>1187</v>
      </c>
      <c r="I673">
        <v>0</v>
      </c>
      <c r="J673">
        <v>44</v>
      </c>
      <c r="K673">
        <v>5843.68</v>
      </c>
    </row>
    <row r="674" spans="1:11" x14ac:dyDescent="0.3">
      <c r="A674" t="s">
        <v>2202</v>
      </c>
      <c r="B674" t="s">
        <v>2826</v>
      </c>
      <c r="C674">
        <v>334</v>
      </c>
      <c r="D674" t="s">
        <v>1611</v>
      </c>
      <c r="E674">
        <v>0</v>
      </c>
      <c r="F674" t="s">
        <v>2827</v>
      </c>
      <c r="G674">
        <v>387</v>
      </c>
      <c r="H674" t="s">
        <v>2160</v>
      </c>
      <c r="I674">
        <v>0</v>
      </c>
      <c r="J674">
        <v>38</v>
      </c>
      <c r="K674">
        <v>4573.26</v>
      </c>
    </row>
    <row r="675" spans="1:11" x14ac:dyDescent="0.3">
      <c r="A675" t="s">
        <v>2828</v>
      </c>
      <c r="B675" t="s">
        <v>2829</v>
      </c>
      <c r="C675">
        <v>2231</v>
      </c>
      <c r="D675" t="s">
        <v>865</v>
      </c>
      <c r="E675">
        <v>0</v>
      </c>
      <c r="F675" t="s">
        <v>2830</v>
      </c>
      <c r="G675">
        <v>2348</v>
      </c>
      <c r="H675" t="s">
        <v>2831</v>
      </c>
      <c r="I675">
        <v>0</v>
      </c>
      <c r="J675">
        <v>29</v>
      </c>
      <c r="K675">
        <v>4193.26</v>
      </c>
    </row>
    <row r="676" spans="1:11" x14ac:dyDescent="0.3">
      <c r="A676" t="s">
        <v>2832</v>
      </c>
      <c r="B676" t="s">
        <v>2833</v>
      </c>
      <c r="C676">
        <v>457</v>
      </c>
      <c r="D676" t="s">
        <v>2834</v>
      </c>
      <c r="E676">
        <v>0</v>
      </c>
      <c r="F676" t="s">
        <v>2835</v>
      </c>
      <c r="G676">
        <v>320</v>
      </c>
      <c r="H676" t="s">
        <v>1058</v>
      </c>
      <c r="I676">
        <v>0</v>
      </c>
      <c r="J676">
        <v>35</v>
      </c>
      <c r="K676">
        <v>1146.19</v>
      </c>
    </row>
    <row r="677" spans="1:11" x14ac:dyDescent="0.3">
      <c r="A677" t="s">
        <v>2836</v>
      </c>
      <c r="B677" t="s">
        <v>2837</v>
      </c>
      <c r="C677">
        <v>765</v>
      </c>
      <c r="D677" t="s">
        <v>1120</v>
      </c>
      <c r="E677">
        <v>0</v>
      </c>
      <c r="F677" t="s">
        <v>2838</v>
      </c>
      <c r="G677">
        <v>748</v>
      </c>
      <c r="H677" t="s">
        <v>2839</v>
      </c>
      <c r="I677">
        <v>0</v>
      </c>
      <c r="J677">
        <v>6</v>
      </c>
      <c r="K677">
        <v>684</v>
      </c>
    </row>
    <row r="678" spans="1:11" x14ac:dyDescent="0.3">
      <c r="A678" t="s">
        <v>2840</v>
      </c>
      <c r="B678" t="s">
        <v>2841</v>
      </c>
      <c r="C678">
        <v>1552</v>
      </c>
      <c r="D678" t="s">
        <v>2842</v>
      </c>
      <c r="E678">
        <v>0</v>
      </c>
      <c r="F678" t="s">
        <v>2843</v>
      </c>
      <c r="G678">
        <v>1708</v>
      </c>
      <c r="H678" t="s">
        <v>2844</v>
      </c>
      <c r="I678">
        <v>0</v>
      </c>
      <c r="J678">
        <v>19</v>
      </c>
      <c r="K678">
        <v>0</v>
      </c>
    </row>
    <row r="679" spans="1:11" x14ac:dyDescent="0.3">
      <c r="A679" t="s">
        <v>2845</v>
      </c>
      <c r="B679" t="s">
        <v>2846</v>
      </c>
      <c r="C679">
        <v>2262</v>
      </c>
      <c r="D679" t="s">
        <v>518</v>
      </c>
      <c r="E679">
        <v>0</v>
      </c>
      <c r="F679" t="s">
        <v>2847</v>
      </c>
      <c r="G679">
        <v>293</v>
      </c>
      <c r="H679" t="s">
        <v>1474</v>
      </c>
      <c r="I679">
        <v>0</v>
      </c>
      <c r="J679">
        <v>52</v>
      </c>
      <c r="K679">
        <v>0</v>
      </c>
    </row>
    <row r="680" spans="1:11" x14ac:dyDescent="0.3">
      <c r="A680" t="s">
        <v>2848</v>
      </c>
      <c r="B680" t="s">
        <v>2849</v>
      </c>
      <c r="C680">
        <v>201</v>
      </c>
      <c r="D680" t="s">
        <v>2248</v>
      </c>
      <c r="E680">
        <v>0</v>
      </c>
      <c r="F680" t="s">
        <v>2850</v>
      </c>
      <c r="G680">
        <v>210</v>
      </c>
      <c r="H680" t="s">
        <v>1125</v>
      </c>
      <c r="I680">
        <v>0</v>
      </c>
      <c r="J680">
        <v>29</v>
      </c>
      <c r="K680">
        <v>1009.99</v>
      </c>
    </row>
    <row r="681" spans="1:11" x14ac:dyDescent="0.3">
      <c r="A681" t="s">
        <v>2851</v>
      </c>
      <c r="B681" t="s">
        <v>2852</v>
      </c>
      <c r="C681">
        <v>791</v>
      </c>
      <c r="D681" t="s">
        <v>2518</v>
      </c>
      <c r="E681">
        <v>0</v>
      </c>
      <c r="F681" t="s">
        <v>2853</v>
      </c>
      <c r="G681">
        <v>792</v>
      </c>
      <c r="H681" t="s">
        <v>989</v>
      </c>
      <c r="I681">
        <v>0</v>
      </c>
      <c r="J681">
        <v>56</v>
      </c>
      <c r="K681">
        <v>3275.77</v>
      </c>
    </row>
    <row r="682" spans="1:11" x14ac:dyDescent="0.3">
      <c r="A682" t="s">
        <v>2854</v>
      </c>
      <c r="B682" t="s">
        <v>2855</v>
      </c>
      <c r="C682">
        <v>1864</v>
      </c>
      <c r="D682" t="s">
        <v>2856</v>
      </c>
      <c r="E682">
        <v>0</v>
      </c>
      <c r="F682" t="s">
        <v>2857</v>
      </c>
      <c r="G682">
        <v>1865</v>
      </c>
      <c r="H682" t="s">
        <v>2858</v>
      </c>
      <c r="I682">
        <v>0</v>
      </c>
      <c r="J682">
        <v>1</v>
      </c>
      <c r="K682">
        <v>385.3</v>
      </c>
    </row>
    <row r="683" spans="1:11" x14ac:dyDescent="0.3">
      <c r="A683" t="s">
        <v>2859</v>
      </c>
      <c r="B683" t="s">
        <v>2860</v>
      </c>
      <c r="C683">
        <v>2305</v>
      </c>
      <c r="D683" t="s">
        <v>2861</v>
      </c>
      <c r="E683">
        <v>0</v>
      </c>
      <c r="F683" t="s">
        <v>2862</v>
      </c>
      <c r="G683">
        <v>2307</v>
      </c>
      <c r="H683" t="s">
        <v>2863</v>
      </c>
      <c r="I683">
        <v>0</v>
      </c>
      <c r="J683">
        <v>8</v>
      </c>
      <c r="K683">
        <v>0</v>
      </c>
    </row>
    <row r="684" spans="1:11" x14ac:dyDescent="0.3">
      <c r="A684" t="s">
        <v>2864</v>
      </c>
      <c r="B684" t="s">
        <v>2865</v>
      </c>
      <c r="C684">
        <v>1246</v>
      </c>
      <c r="D684" t="s">
        <v>2866</v>
      </c>
      <c r="E684">
        <v>0</v>
      </c>
      <c r="F684" t="s">
        <v>2867</v>
      </c>
      <c r="G684">
        <v>1243</v>
      </c>
      <c r="H684" t="s">
        <v>2868</v>
      </c>
      <c r="I684">
        <v>0</v>
      </c>
      <c r="J684">
        <v>9</v>
      </c>
      <c r="K684">
        <v>1067.8800000000001</v>
      </c>
    </row>
    <row r="685" spans="1:11" x14ac:dyDescent="0.3">
      <c r="A685" t="s">
        <v>2869</v>
      </c>
      <c r="B685" t="s">
        <v>2870</v>
      </c>
      <c r="C685">
        <v>551</v>
      </c>
      <c r="D685" t="s">
        <v>2871</v>
      </c>
      <c r="E685">
        <v>0</v>
      </c>
      <c r="F685" t="s">
        <v>2872</v>
      </c>
      <c r="G685">
        <v>825</v>
      </c>
      <c r="H685" t="s">
        <v>2873</v>
      </c>
      <c r="I685">
        <v>0</v>
      </c>
      <c r="J685">
        <v>94</v>
      </c>
      <c r="K685">
        <v>12781.85</v>
      </c>
    </row>
    <row r="686" spans="1:11" x14ac:dyDescent="0.3">
      <c r="A686" t="s">
        <v>2874</v>
      </c>
      <c r="B686" t="s">
        <v>2875</v>
      </c>
      <c r="C686">
        <v>276</v>
      </c>
      <c r="D686" t="s">
        <v>2876</v>
      </c>
      <c r="E686">
        <v>0</v>
      </c>
      <c r="F686" t="s">
        <v>2877</v>
      </c>
      <c r="G686">
        <v>235</v>
      </c>
      <c r="H686" t="s">
        <v>2583</v>
      </c>
      <c r="I686">
        <v>0</v>
      </c>
      <c r="J686">
        <v>11</v>
      </c>
      <c r="K686">
        <v>1520</v>
      </c>
    </row>
    <row r="687" spans="1:11" x14ac:dyDescent="0.3">
      <c r="A687" t="s">
        <v>2878</v>
      </c>
      <c r="B687" t="s">
        <v>2879</v>
      </c>
      <c r="C687">
        <v>3579</v>
      </c>
      <c r="D687" t="s">
        <v>1831</v>
      </c>
      <c r="E687">
        <v>0</v>
      </c>
      <c r="F687" t="s">
        <v>2880</v>
      </c>
      <c r="G687">
        <v>3578</v>
      </c>
      <c r="H687" t="s">
        <v>2881</v>
      </c>
      <c r="I687">
        <v>0</v>
      </c>
      <c r="J687">
        <v>13</v>
      </c>
      <c r="K687">
        <v>0</v>
      </c>
    </row>
    <row r="688" spans="1:11" x14ac:dyDescent="0.3">
      <c r="A688" t="s">
        <v>2882</v>
      </c>
      <c r="B688" t="s">
        <v>2883</v>
      </c>
      <c r="C688">
        <v>153</v>
      </c>
      <c r="D688" t="s">
        <v>2506</v>
      </c>
      <c r="E688">
        <v>0</v>
      </c>
      <c r="F688" t="s">
        <v>2884</v>
      </c>
      <c r="G688">
        <v>157</v>
      </c>
      <c r="H688" t="s">
        <v>848</v>
      </c>
      <c r="I688">
        <v>0</v>
      </c>
      <c r="J688">
        <v>38</v>
      </c>
      <c r="K688">
        <v>0</v>
      </c>
    </row>
    <row r="689" spans="1:11" x14ac:dyDescent="0.3">
      <c r="A689" t="s">
        <v>2885</v>
      </c>
      <c r="B689" t="s">
        <v>2886</v>
      </c>
      <c r="C689">
        <v>744</v>
      </c>
      <c r="D689" t="s">
        <v>433</v>
      </c>
      <c r="E689">
        <v>0</v>
      </c>
      <c r="F689" t="s">
        <v>2887</v>
      </c>
      <c r="G689">
        <v>735</v>
      </c>
      <c r="H689" t="s">
        <v>663</v>
      </c>
      <c r="I689">
        <v>0</v>
      </c>
      <c r="J689">
        <v>5</v>
      </c>
      <c r="K689">
        <v>1231.18</v>
      </c>
    </row>
    <row r="690" spans="1:11" x14ac:dyDescent="0.3">
      <c r="A690" t="s">
        <v>2888</v>
      </c>
      <c r="B690" t="s">
        <v>2889</v>
      </c>
      <c r="C690">
        <v>650</v>
      </c>
      <c r="D690" t="s">
        <v>508</v>
      </c>
      <c r="E690">
        <v>0</v>
      </c>
      <c r="F690" t="s">
        <v>2890</v>
      </c>
      <c r="G690">
        <v>1452</v>
      </c>
      <c r="H690" t="s">
        <v>521</v>
      </c>
      <c r="I690">
        <v>0</v>
      </c>
      <c r="J690">
        <v>7</v>
      </c>
      <c r="K690">
        <v>1040.3499999999999</v>
      </c>
    </row>
    <row r="691" spans="1:11" x14ac:dyDescent="0.3">
      <c r="A691" t="s">
        <v>2891</v>
      </c>
      <c r="B691" t="s">
        <v>2892</v>
      </c>
      <c r="C691">
        <v>4353</v>
      </c>
      <c r="D691" t="s">
        <v>2893</v>
      </c>
      <c r="E691">
        <v>0</v>
      </c>
      <c r="F691" t="s">
        <v>2894</v>
      </c>
      <c r="G691">
        <v>558</v>
      </c>
      <c r="H691" t="s">
        <v>356</v>
      </c>
      <c r="I691">
        <v>0</v>
      </c>
      <c r="J691">
        <v>13</v>
      </c>
      <c r="K691">
        <v>3021.55</v>
      </c>
    </row>
    <row r="692" spans="1:11" x14ac:dyDescent="0.3">
      <c r="A692" t="s">
        <v>2895</v>
      </c>
      <c r="B692" t="s">
        <v>2896</v>
      </c>
      <c r="C692">
        <v>1050</v>
      </c>
      <c r="D692" t="s">
        <v>1762</v>
      </c>
      <c r="E692">
        <v>0</v>
      </c>
      <c r="F692" t="s">
        <v>2897</v>
      </c>
      <c r="G692">
        <v>2603</v>
      </c>
      <c r="H692" t="s">
        <v>2898</v>
      </c>
      <c r="I692">
        <v>0</v>
      </c>
      <c r="J692">
        <v>30</v>
      </c>
      <c r="K692">
        <v>6260.06</v>
      </c>
    </row>
    <row r="693" spans="1:11" x14ac:dyDescent="0.3">
      <c r="A693" t="s">
        <v>2899</v>
      </c>
      <c r="B693" t="s">
        <v>2900</v>
      </c>
      <c r="C693">
        <v>1178</v>
      </c>
      <c r="D693" t="s">
        <v>2901</v>
      </c>
      <c r="E693">
        <v>0</v>
      </c>
      <c r="F693" t="s">
        <v>2902</v>
      </c>
      <c r="G693">
        <v>1197</v>
      </c>
      <c r="H693" t="s">
        <v>2903</v>
      </c>
      <c r="I693">
        <v>0</v>
      </c>
      <c r="J693">
        <v>39</v>
      </c>
      <c r="K693">
        <v>3975.28</v>
      </c>
    </row>
    <row r="694" spans="1:11" x14ac:dyDescent="0.3">
      <c r="A694" t="s">
        <v>2904</v>
      </c>
      <c r="B694" t="s">
        <v>2905</v>
      </c>
      <c r="C694">
        <v>222</v>
      </c>
      <c r="D694" t="s">
        <v>578</v>
      </c>
      <c r="E694">
        <v>0</v>
      </c>
      <c r="F694" t="s">
        <v>2906</v>
      </c>
      <c r="G694">
        <v>217</v>
      </c>
      <c r="H694" t="s">
        <v>174</v>
      </c>
      <c r="I694">
        <v>0</v>
      </c>
      <c r="J694">
        <v>20</v>
      </c>
      <c r="K694">
        <v>832.26</v>
      </c>
    </row>
    <row r="695" spans="1:11" x14ac:dyDescent="0.3">
      <c r="A695" t="s">
        <v>2907</v>
      </c>
      <c r="B695" t="s">
        <v>2908</v>
      </c>
      <c r="C695">
        <v>2646</v>
      </c>
      <c r="D695" t="s">
        <v>2030</v>
      </c>
      <c r="E695">
        <v>0</v>
      </c>
      <c r="F695" t="s">
        <v>2909</v>
      </c>
      <c r="G695">
        <v>1220</v>
      </c>
      <c r="H695" t="s">
        <v>2910</v>
      </c>
      <c r="I695">
        <v>0</v>
      </c>
      <c r="J695">
        <v>5</v>
      </c>
      <c r="K695">
        <v>854.35</v>
      </c>
    </row>
    <row r="696" spans="1:11" x14ac:dyDescent="0.3">
      <c r="A696" t="s">
        <v>555</v>
      </c>
      <c r="B696" t="s">
        <v>2911</v>
      </c>
      <c r="C696">
        <v>779</v>
      </c>
      <c r="D696" t="s">
        <v>2106</v>
      </c>
      <c r="E696">
        <v>0</v>
      </c>
      <c r="F696" t="s">
        <v>2912</v>
      </c>
      <c r="G696">
        <v>723</v>
      </c>
      <c r="H696" t="s">
        <v>2913</v>
      </c>
      <c r="I696">
        <v>0</v>
      </c>
      <c r="J696">
        <v>13</v>
      </c>
      <c r="K696">
        <v>2306.3200000000002</v>
      </c>
    </row>
    <row r="697" spans="1:11" x14ac:dyDescent="0.3">
      <c r="A697" t="s">
        <v>2914</v>
      </c>
      <c r="B697" t="s">
        <v>2915</v>
      </c>
      <c r="C697">
        <v>327</v>
      </c>
      <c r="D697" t="s">
        <v>2916</v>
      </c>
      <c r="E697">
        <v>0</v>
      </c>
      <c r="F697" t="s">
        <v>2917</v>
      </c>
      <c r="G697">
        <v>395</v>
      </c>
      <c r="H697" t="s">
        <v>1283</v>
      </c>
      <c r="I697">
        <v>0</v>
      </c>
      <c r="J697">
        <v>22</v>
      </c>
      <c r="K697">
        <v>2689.03</v>
      </c>
    </row>
    <row r="698" spans="1:11" x14ac:dyDescent="0.3">
      <c r="A698" t="s">
        <v>2918</v>
      </c>
      <c r="B698" t="s">
        <v>2919</v>
      </c>
      <c r="C698">
        <v>627</v>
      </c>
      <c r="D698" t="s">
        <v>489</v>
      </c>
      <c r="E698">
        <v>0</v>
      </c>
      <c r="F698" t="s">
        <v>2920</v>
      </c>
      <c r="G698">
        <v>658</v>
      </c>
      <c r="H698" t="s">
        <v>491</v>
      </c>
      <c r="I698">
        <v>0</v>
      </c>
      <c r="J698">
        <v>7</v>
      </c>
      <c r="K698">
        <v>1195.95</v>
      </c>
    </row>
    <row r="699" spans="1:11" x14ac:dyDescent="0.3">
      <c r="A699" t="s">
        <v>1923</v>
      </c>
      <c r="B699" t="s">
        <v>2921</v>
      </c>
      <c r="C699">
        <v>1333</v>
      </c>
      <c r="D699" t="s">
        <v>2539</v>
      </c>
      <c r="E699">
        <v>0</v>
      </c>
      <c r="F699" t="s">
        <v>2922</v>
      </c>
      <c r="G699">
        <v>1327</v>
      </c>
      <c r="H699" t="s">
        <v>2923</v>
      </c>
      <c r="I699">
        <v>0</v>
      </c>
      <c r="J699">
        <v>5</v>
      </c>
      <c r="K699">
        <v>208.33</v>
      </c>
    </row>
    <row r="700" spans="1:11" x14ac:dyDescent="0.3">
      <c r="A700" t="s">
        <v>2924</v>
      </c>
      <c r="B700" t="s">
        <v>2925</v>
      </c>
      <c r="C700">
        <v>259</v>
      </c>
      <c r="D700" t="s">
        <v>576</v>
      </c>
      <c r="E700">
        <v>0</v>
      </c>
      <c r="F700" t="s">
        <v>2926</v>
      </c>
      <c r="G700">
        <v>226</v>
      </c>
      <c r="H700" t="s">
        <v>780</v>
      </c>
      <c r="I700">
        <v>0</v>
      </c>
      <c r="J700">
        <v>15</v>
      </c>
      <c r="K700">
        <v>962.5</v>
      </c>
    </row>
    <row r="701" spans="1:11" x14ac:dyDescent="0.3">
      <c r="A701" t="s">
        <v>2927</v>
      </c>
      <c r="B701" t="s">
        <v>2928</v>
      </c>
      <c r="C701">
        <v>752</v>
      </c>
      <c r="D701" t="s">
        <v>2929</v>
      </c>
      <c r="E701">
        <v>0</v>
      </c>
      <c r="F701" t="s">
        <v>2930</v>
      </c>
      <c r="G701">
        <v>746</v>
      </c>
      <c r="H701" t="s">
        <v>2515</v>
      </c>
      <c r="I701">
        <v>0</v>
      </c>
      <c r="J701">
        <v>8</v>
      </c>
      <c r="K701">
        <v>1428.54</v>
      </c>
    </row>
    <row r="702" spans="1:11" x14ac:dyDescent="0.3">
      <c r="A702" t="s">
        <v>2931</v>
      </c>
      <c r="B702" t="s">
        <v>2932</v>
      </c>
      <c r="C702">
        <v>2306</v>
      </c>
      <c r="D702" t="s">
        <v>2933</v>
      </c>
      <c r="E702">
        <v>0</v>
      </c>
      <c r="F702" t="s">
        <v>2934</v>
      </c>
      <c r="G702">
        <v>2305</v>
      </c>
      <c r="H702" t="s">
        <v>2861</v>
      </c>
      <c r="I702">
        <v>0</v>
      </c>
      <c r="J702">
        <v>7</v>
      </c>
      <c r="K702">
        <v>864.38</v>
      </c>
    </row>
    <row r="703" spans="1:11" x14ac:dyDescent="0.3">
      <c r="A703" t="s">
        <v>2935</v>
      </c>
      <c r="B703" t="s">
        <v>2936</v>
      </c>
      <c r="C703">
        <v>702</v>
      </c>
      <c r="D703" t="s">
        <v>431</v>
      </c>
      <c r="E703">
        <v>0</v>
      </c>
      <c r="F703" t="s">
        <v>2937</v>
      </c>
      <c r="G703">
        <v>702</v>
      </c>
      <c r="H703" t="s">
        <v>431</v>
      </c>
      <c r="I703">
        <v>0</v>
      </c>
      <c r="J703">
        <v>24</v>
      </c>
      <c r="K703">
        <v>1822.91</v>
      </c>
    </row>
    <row r="704" spans="1:11" x14ac:dyDescent="0.3">
      <c r="A704" t="s">
        <v>2938</v>
      </c>
      <c r="B704" t="s">
        <v>2939</v>
      </c>
      <c r="C704">
        <v>2656</v>
      </c>
      <c r="D704" t="s">
        <v>1171</v>
      </c>
      <c r="E704">
        <v>0</v>
      </c>
      <c r="F704" t="s">
        <v>2940</v>
      </c>
      <c r="G704">
        <v>2656</v>
      </c>
      <c r="H704" t="s">
        <v>1171</v>
      </c>
      <c r="I704">
        <v>0</v>
      </c>
      <c r="J704">
        <v>44</v>
      </c>
      <c r="K704">
        <v>4977.68</v>
      </c>
    </row>
    <row r="705" spans="1:11" x14ac:dyDescent="0.3">
      <c r="A705" t="s">
        <v>2170</v>
      </c>
      <c r="B705" t="s">
        <v>2941</v>
      </c>
      <c r="C705">
        <v>1519</v>
      </c>
      <c r="D705" t="s">
        <v>2942</v>
      </c>
      <c r="E705">
        <v>0</v>
      </c>
      <c r="F705" t="s">
        <v>2943</v>
      </c>
      <c r="G705">
        <v>1519</v>
      </c>
      <c r="H705" t="s">
        <v>2942</v>
      </c>
      <c r="I705">
        <v>0</v>
      </c>
      <c r="J705">
        <v>37</v>
      </c>
      <c r="K705">
        <v>3281.58</v>
      </c>
    </row>
    <row r="706" spans="1:11" x14ac:dyDescent="0.3">
      <c r="A706" t="s">
        <v>2944</v>
      </c>
      <c r="B706" t="s">
        <v>2945</v>
      </c>
      <c r="C706">
        <v>1404</v>
      </c>
      <c r="D706" t="s">
        <v>1776</v>
      </c>
      <c r="E706">
        <v>0</v>
      </c>
      <c r="F706" t="s">
        <v>2946</v>
      </c>
      <c r="G706">
        <v>1404</v>
      </c>
      <c r="H706" t="s">
        <v>1776</v>
      </c>
      <c r="I706">
        <v>0</v>
      </c>
      <c r="J706">
        <v>11</v>
      </c>
      <c r="K706">
        <v>889.84</v>
      </c>
    </row>
    <row r="707" spans="1:11" x14ac:dyDescent="0.3">
      <c r="A707" t="s">
        <v>2947</v>
      </c>
      <c r="B707" t="s">
        <v>2948</v>
      </c>
      <c r="C707">
        <v>3534</v>
      </c>
      <c r="D707" t="s">
        <v>2435</v>
      </c>
      <c r="E707">
        <v>0</v>
      </c>
      <c r="F707" t="s">
        <v>2949</v>
      </c>
      <c r="G707">
        <v>548</v>
      </c>
      <c r="H707" t="s">
        <v>1534</v>
      </c>
      <c r="I707">
        <v>0</v>
      </c>
      <c r="J707">
        <v>64</v>
      </c>
      <c r="K707">
        <v>5658.68</v>
      </c>
    </row>
    <row r="708" spans="1:11" x14ac:dyDescent="0.3">
      <c r="A708" t="s">
        <v>2950</v>
      </c>
      <c r="B708" t="s">
        <v>2951</v>
      </c>
      <c r="C708">
        <v>3013</v>
      </c>
      <c r="D708" t="s">
        <v>2952</v>
      </c>
      <c r="E708">
        <v>0</v>
      </c>
      <c r="F708" t="s">
        <v>2953</v>
      </c>
      <c r="G708">
        <v>473</v>
      </c>
      <c r="H708" t="s">
        <v>2954</v>
      </c>
      <c r="I708">
        <v>0</v>
      </c>
      <c r="J708">
        <v>14</v>
      </c>
      <c r="K708">
        <v>1310.72</v>
      </c>
    </row>
    <row r="709" spans="1:11" x14ac:dyDescent="0.3">
      <c r="A709" t="s">
        <v>2955</v>
      </c>
      <c r="B709" t="s">
        <v>2956</v>
      </c>
      <c r="C709">
        <v>2033</v>
      </c>
      <c r="D709" t="s">
        <v>2957</v>
      </c>
      <c r="E709">
        <v>0</v>
      </c>
      <c r="F709" t="s">
        <v>2958</v>
      </c>
      <c r="G709">
        <v>2032</v>
      </c>
      <c r="H709" t="s">
        <v>2614</v>
      </c>
      <c r="I709">
        <v>0</v>
      </c>
      <c r="J709">
        <v>4</v>
      </c>
      <c r="K709">
        <v>333.59</v>
      </c>
    </row>
    <row r="710" spans="1:11" x14ac:dyDescent="0.3">
      <c r="A710" t="s">
        <v>2959</v>
      </c>
      <c r="B710" t="s">
        <v>2960</v>
      </c>
      <c r="C710">
        <v>1158</v>
      </c>
      <c r="D710" t="s">
        <v>1202</v>
      </c>
      <c r="E710">
        <v>0</v>
      </c>
      <c r="F710" t="s">
        <v>2961</v>
      </c>
      <c r="G710">
        <v>1173</v>
      </c>
      <c r="H710" t="s">
        <v>2962</v>
      </c>
      <c r="I710">
        <v>0</v>
      </c>
      <c r="J710">
        <v>5</v>
      </c>
      <c r="K710">
        <v>478.44</v>
      </c>
    </row>
    <row r="711" spans="1:11" x14ac:dyDescent="0.3">
      <c r="A711" t="s">
        <v>2963</v>
      </c>
      <c r="B711" t="s">
        <v>2964</v>
      </c>
      <c r="C711">
        <v>104</v>
      </c>
      <c r="D711" t="s">
        <v>902</v>
      </c>
      <c r="E711">
        <v>0</v>
      </c>
      <c r="F711" t="s">
        <v>2965</v>
      </c>
      <c r="G711">
        <v>3009</v>
      </c>
      <c r="H711" t="s">
        <v>1325</v>
      </c>
      <c r="I711">
        <v>0</v>
      </c>
      <c r="J711">
        <v>5</v>
      </c>
      <c r="K711">
        <v>752.84</v>
      </c>
    </row>
    <row r="712" spans="1:11" x14ac:dyDescent="0.3">
      <c r="A712" t="s">
        <v>2966</v>
      </c>
      <c r="B712" t="s">
        <v>2967</v>
      </c>
      <c r="C712">
        <v>3501</v>
      </c>
      <c r="D712" t="s">
        <v>2968</v>
      </c>
      <c r="E712">
        <v>0</v>
      </c>
      <c r="F712" t="s">
        <v>2969</v>
      </c>
      <c r="G712">
        <v>2613</v>
      </c>
      <c r="H712" t="s">
        <v>331</v>
      </c>
      <c r="I712">
        <v>0</v>
      </c>
      <c r="J712">
        <v>25</v>
      </c>
      <c r="K712">
        <v>3214.68</v>
      </c>
    </row>
    <row r="713" spans="1:11" x14ac:dyDescent="0.3">
      <c r="A713" t="s">
        <v>2970</v>
      </c>
      <c r="B713" t="s">
        <v>2971</v>
      </c>
      <c r="C713">
        <v>2175</v>
      </c>
      <c r="D713" t="s">
        <v>78</v>
      </c>
      <c r="E713">
        <v>0</v>
      </c>
      <c r="F713" t="s">
        <v>2972</v>
      </c>
      <c r="G713">
        <v>2102</v>
      </c>
      <c r="H713" t="s">
        <v>1315</v>
      </c>
      <c r="I713">
        <v>0</v>
      </c>
      <c r="J713">
        <v>24</v>
      </c>
      <c r="K713">
        <v>2210.5</v>
      </c>
    </row>
    <row r="714" spans="1:11" x14ac:dyDescent="0.3">
      <c r="A714" t="s">
        <v>2973</v>
      </c>
      <c r="B714" t="s">
        <v>2974</v>
      </c>
      <c r="C714">
        <v>2907</v>
      </c>
      <c r="D714" t="s">
        <v>2167</v>
      </c>
      <c r="E714">
        <v>0</v>
      </c>
      <c r="F714" t="s">
        <v>2975</v>
      </c>
      <c r="G714">
        <v>2907</v>
      </c>
      <c r="H714" t="s">
        <v>2167</v>
      </c>
      <c r="I714">
        <v>0</v>
      </c>
      <c r="J714">
        <v>42</v>
      </c>
      <c r="K714">
        <v>6385.57</v>
      </c>
    </row>
    <row r="715" spans="1:11" x14ac:dyDescent="0.3">
      <c r="A715" t="s">
        <v>2976</v>
      </c>
      <c r="B715" t="s">
        <v>2977</v>
      </c>
      <c r="C715">
        <v>1085</v>
      </c>
      <c r="D715" t="s">
        <v>2978</v>
      </c>
      <c r="E715">
        <v>0</v>
      </c>
      <c r="F715" t="s">
        <v>2979</v>
      </c>
      <c r="G715">
        <v>2622</v>
      </c>
      <c r="H715" t="s">
        <v>184</v>
      </c>
      <c r="I715">
        <v>0</v>
      </c>
      <c r="J715">
        <v>33</v>
      </c>
      <c r="K715">
        <v>5214.03</v>
      </c>
    </row>
    <row r="716" spans="1:11" x14ac:dyDescent="0.3">
      <c r="A716" t="s">
        <v>2980</v>
      </c>
      <c r="B716" t="s">
        <v>2981</v>
      </c>
      <c r="C716">
        <v>2111</v>
      </c>
      <c r="D716" t="s">
        <v>2982</v>
      </c>
      <c r="E716">
        <v>0</v>
      </c>
      <c r="F716" t="s">
        <v>2983</v>
      </c>
      <c r="G716">
        <v>2111</v>
      </c>
      <c r="H716" t="s">
        <v>2982</v>
      </c>
      <c r="I716">
        <v>0</v>
      </c>
      <c r="J716">
        <v>11</v>
      </c>
      <c r="K716">
        <v>832.63</v>
      </c>
    </row>
    <row r="717" spans="1:11" x14ac:dyDescent="0.3">
      <c r="A717" t="s">
        <v>2984</v>
      </c>
      <c r="B717" t="s">
        <v>2985</v>
      </c>
      <c r="C717">
        <v>795</v>
      </c>
      <c r="D717" t="s">
        <v>361</v>
      </c>
      <c r="E717">
        <v>0</v>
      </c>
      <c r="F717" t="s">
        <v>2986</v>
      </c>
      <c r="G717">
        <v>787</v>
      </c>
      <c r="H717" t="s">
        <v>2987</v>
      </c>
      <c r="I717">
        <v>0</v>
      </c>
      <c r="J717">
        <v>5</v>
      </c>
      <c r="K717">
        <v>1136.56</v>
      </c>
    </row>
    <row r="718" spans="1:11" x14ac:dyDescent="0.3">
      <c r="A718" t="s">
        <v>2988</v>
      </c>
      <c r="B718" t="s">
        <v>2989</v>
      </c>
      <c r="C718">
        <v>1636</v>
      </c>
      <c r="D718" t="s">
        <v>2990</v>
      </c>
      <c r="E718">
        <v>0</v>
      </c>
      <c r="F718" t="s">
        <v>2991</v>
      </c>
      <c r="G718">
        <v>1774</v>
      </c>
      <c r="H718" t="s">
        <v>2992</v>
      </c>
      <c r="I718">
        <v>0</v>
      </c>
      <c r="J718">
        <v>37</v>
      </c>
      <c r="K718">
        <v>3680.79</v>
      </c>
    </row>
    <row r="719" spans="1:11" x14ac:dyDescent="0.3">
      <c r="A719" t="s">
        <v>2993</v>
      </c>
      <c r="B719" t="s">
        <v>2994</v>
      </c>
      <c r="C719">
        <v>1456</v>
      </c>
      <c r="D719" t="s">
        <v>2995</v>
      </c>
      <c r="E719">
        <v>0</v>
      </c>
      <c r="F719" t="s">
        <v>2996</v>
      </c>
      <c r="G719">
        <v>1448</v>
      </c>
      <c r="H719" t="s">
        <v>446</v>
      </c>
      <c r="I719">
        <v>0</v>
      </c>
      <c r="J719">
        <v>10</v>
      </c>
      <c r="K719">
        <v>1221.69</v>
      </c>
    </row>
    <row r="720" spans="1:11" x14ac:dyDescent="0.3">
      <c r="A720" t="s">
        <v>2997</v>
      </c>
      <c r="B720" t="s">
        <v>2998</v>
      </c>
      <c r="C720">
        <v>2322</v>
      </c>
      <c r="D720" t="s">
        <v>2999</v>
      </c>
      <c r="E720">
        <v>0</v>
      </c>
      <c r="F720" t="s">
        <v>3000</v>
      </c>
      <c r="G720">
        <v>2655</v>
      </c>
      <c r="H720" t="s">
        <v>2155</v>
      </c>
      <c r="I720">
        <v>0</v>
      </c>
      <c r="J720">
        <v>63</v>
      </c>
      <c r="K720">
        <v>7224.14</v>
      </c>
    </row>
    <row r="721" spans="1:11" x14ac:dyDescent="0.3">
      <c r="A721" t="s">
        <v>3001</v>
      </c>
      <c r="B721" t="s">
        <v>3002</v>
      </c>
      <c r="C721">
        <v>382</v>
      </c>
      <c r="D721" t="s">
        <v>3003</v>
      </c>
      <c r="E721">
        <v>0</v>
      </c>
      <c r="F721" t="s">
        <v>3004</v>
      </c>
      <c r="G721">
        <v>1308</v>
      </c>
      <c r="H721" t="s">
        <v>587</v>
      </c>
      <c r="I721">
        <v>0</v>
      </c>
      <c r="J721">
        <v>21</v>
      </c>
      <c r="K721">
        <v>4012.37</v>
      </c>
    </row>
    <row r="722" spans="1:11" x14ac:dyDescent="0.3">
      <c r="A722" t="s">
        <v>3005</v>
      </c>
      <c r="B722" t="s">
        <v>3006</v>
      </c>
      <c r="C722">
        <v>813</v>
      </c>
      <c r="D722" t="s">
        <v>2710</v>
      </c>
      <c r="E722">
        <v>0</v>
      </c>
      <c r="F722" t="s">
        <v>3007</v>
      </c>
      <c r="G722">
        <v>847</v>
      </c>
      <c r="H722" t="s">
        <v>3008</v>
      </c>
      <c r="I722">
        <v>0</v>
      </c>
      <c r="J722">
        <v>4</v>
      </c>
      <c r="K722">
        <v>602.09</v>
      </c>
    </row>
    <row r="723" spans="1:11" x14ac:dyDescent="0.3">
      <c r="A723" t="s">
        <v>3009</v>
      </c>
      <c r="B723" t="s">
        <v>3010</v>
      </c>
      <c r="C723">
        <v>669</v>
      </c>
      <c r="D723" t="s">
        <v>3011</v>
      </c>
      <c r="E723">
        <v>0</v>
      </c>
      <c r="F723" t="s">
        <v>3012</v>
      </c>
      <c r="G723">
        <v>642</v>
      </c>
      <c r="H723" t="s">
        <v>348</v>
      </c>
      <c r="I723">
        <v>0</v>
      </c>
      <c r="J723">
        <v>2</v>
      </c>
      <c r="K723">
        <v>239.22</v>
      </c>
    </row>
    <row r="724" spans="1:11" x14ac:dyDescent="0.3">
      <c r="A724" t="s">
        <v>3013</v>
      </c>
      <c r="B724" t="s">
        <v>3014</v>
      </c>
      <c r="C724">
        <v>625</v>
      </c>
      <c r="D724" t="s">
        <v>1089</v>
      </c>
      <c r="E724">
        <v>0</v>
      </c>
      <c r="F724" t="s">
        <v>3015</v>
      </c>
      <c r="G724">
        <v>455</v>
      </c>
      <c r="H724" t="s">
        <v>2810</v>
      </c>
      <c r="I724">
        <v>0</v>
      </c>
      <c r="J724">
        <v>24</v>
      </c>
      <c r="K724">
        <v>5092.8900000000003</v>
      </c>
    </row>
    <row r="725" spans="1:11" x14ac:dyDescent="0.3">
      <c r="A725" t="s">
        <v>3016</v>
      </c>
      <c r="B725" t="s">
        <v>3017</v>
      </c>
      <c r="C725">
        <v>221</v>
      </c>
      <c r="D725" t="s">
        <v>1582</v>
      </c>
      <c r="E725">
        <v>0</v>
      </c>
      <c r="F725" t="s">
        <v>3018</v>
      </c>
      <c r="G725">
        <v>205</v>
      </c>
      <c r="H725" t="s">
        <v>1644</v>
      </c>
      <c r="I725">
        <v>0</v>
      </c>
      <c r="J725">
        <v>10</v>
      </c>
      <c r="K725">
        <v>1994.07</v>
      </c>
    </row>
    <row r="726" spans="1:11" x14ac:dyDescent="0.3">
      <c r="A726" t="s">
        <v>3019</v>
      </c>
      <c r="B726" t="s">
        <v>3020</v>
      </c>
      <c r="C726">
        <v>743</v>
      </c>
      <c r="D726" t="s">
        <v>3021</v>
      </c>
      <c r="E726">
        <v>0</v>
      </c>
      <c r="F726" t="s">
        <v>3022</v>
      </c>
      <c r="G726">
        <v>1991</v>
      </c>
      <c r="H726" t="s">
        <v>3023</v>
      </c>
      <c r="I726">
        <v>0</v>
      </c>
      <c r="J726">
        <v>18</v>
      </c>
      <c r="K726">
        <v>2757.18</v>
      </c>
    </row>
    <row r="727" spans="1:11" x14ac:dyDescent="0.3">
      <c r="A727" t="s">
        <v>3024</v>
      </c>
      <c r="B727" t="s">
        <v>3025</v>
      </c>
      <c r="C727">
        <v>1518</v>
      </c>
      <c r="D727" t="s">
        <v>465</v>
      </c>
      <c r="E727">
        <v>0</v>
      </c>
      <c r="F727" t="s">
        <v>3026</v>
      </c>
      <c r="G727">
        <v>1757</v>
      </c>
      <c r="H727" t="s">
        <v>3027</v>
      </c>
      <c r="I727">
        <v>0</v>
      </c>
      <c r="J727">
        <v>10</v>
      </c>
      <c r="K727">
        <v>1507.34</v>
      </c>
    </row>
    <row r="728" spans="1:11" x14ac:dyDescent="0.3">
      <c r="A728" t="s">
        <v>3028</v>
      </c>
      <c r="B728" t="s">
        <v>3029</v>
      </c>
      <c r="C728">
        <v>3905</v>
      </c>
      <c r="D728" t="s">
        <v>3030</v>
      </c>
      <c r="E728">
        <v>0</v>
      </c>
      <c r="F728" t="s">
        <v>3031</v>
      </c>
      <c r="G728">
        <v>3905</v>
      </c>
      <c r="H728" t="s">
        <v>3030</v>
      </c>
      <c r="I728">
        <v>0</v>
      </c>
      <c r="J728">
        <v>37</v>
      </c>
      <c r="K728">
        <v>2586.5300000000002</v>
      </c>
    </row>
    <row r="729" spans="1:11" x14ac:dyDescent="0.3">
      <c r="A729" t="s">
        <v>3032</v>
      </c>
      <c r="B729" t="s">
        <v>3033</v>
      </c>
      <c r="C729">
        <v>278</v>
      </c>
      <c r="D729" t="s">
        <v>3034</v>
      </c>
      <c r="E729">
        <v>0</v>
      </c>
      <c r="F729" t="s">
        <v>3035</v>
      </c>
      <c r="G729">
        <v>226</v>
      </c>
      <c r="H729" t="s">
        <v>780</v>
      </c>
      <c r="I729">
        <v>0</v>
      </c>
      <c r="J729">
        <v>23</v>
      </c>
      <c r="K729">
        <v>3202.39</v>
      </c>
    </row>
    <row r="730" spans="1:11" x14ac:dyDescent="0.3">
      <c r="A730" t="s">
        <v>3036</v>
      </c>
      <c r="B730" t="s">
        <v>3037</v>
      </c>
      <c r="C730">
        <v>3119</v>
      </c>
      <c r="D730" t="s">
        <v>3038</v>
      </c>
      <c r="E730">
        <v>0</v>
      </c>
      <c r="F730" t="s">
        <v>3039</v>
      </c>
      <c r="G730">
        <v>3119</v>
      </c>
      <c r="H730" t="s">
        <v>3038</v>
      </c>
      <c r="I730">
        <v>0</v>
      </c>
      <c r="J730">
        <v>19</v>
      </c>
      <c r="K730">
        <v>1196.71</v>
      </c>
    </row>
    <row r="731" spans="1:11" x14ac:dyDescent="0.3">
      <c r="A731" t="s">
        <v>3040</v>
      </c>
      <c r="B731" t="s">
        <v>3041</v>
      </c>
      <c r="C731">
        <v>3571</v>
      </c>
      <c r="D731" t="s">
        <v>1488</v>
      </c>
      <c r="E731">
        <v>0</v>
      </c>
      <c r="F731" t="s">
        <v>3042</v>
      </c>
      <c r="G731">
        <v>567</v>
      </c>
      <c r="H731" t="s">
        <v>321</v>
      </c>
      <c r="I731">
        <v>0</v>
      </c>
      <c r="J731">
        <v>4</v>
      </c>
      <c r="K731">
        <v>798.68</v>
      </c>
    </row>
    <row r="732" spans="1:11" x14ac:dyDescent="0.3">
      <c r="A732" t="s">
        <v>3043</v>
      </c>
      <c r="B732" t="s">
        <v>3044</v>
      </c>
      <c r="C732">
        <v>224</v>
      </c>
      <c r="D732" t="s">
        <v>3045</v>
      </c>
      <c r="E732">
        <v>0</v>
      </c>
      <c r="F732" t="s">
        <v>3046</v>
      </c>
      <c r="G732">
        <v>221</v>
      </c>
      <c r="H732" t="s">
        <v>1582</v>
      </c>
      <c r="I732">
        <v>0</v>
      </c>
      <c r="J732">
        <v>4</v>
      </c>
      <c r="K732">
        <v>603.54999999999995</v>
      </c>
    </row>
    <row r="733" spans="1:11" x14ac:dyDescent="0.3">
      <c r="A733" t="s">
        <v>3047</v>
      </c>
      <c r="B733" t="s">
        <v>3048</v>
      </c>
      <c r="C733">
        <v>1195</v>
      </c>
      <c r="D733" t="s">
        <v>1441</v>
      </c>
      <c r="E733">
        <v>0</v>
      </c>
      <c r="F733" t="s">
        <v>3049</v>
      </c>
      <c r="G733">
        <v>2728</v>
      </c>
      <c r="H733" t="s">
        <v>372</v>
      </c>
      <c r="I733">
        <v>0</v>
      </c>
      <c r="J733">
        <v>4</v>
      </c>
      <c r="K733">
        <v>751.24</v>
      </c>
    </row>
    <row r="734" spans="1:11" x14ac:dyDescent="0.3">
      <c r="A734" t="s">
        <v>3050</v>
      </c>
      <c r="B734" t="s">
        <v>3051</v>
      </c>
      <c r="C734">
        <v>196</v>
      </c>
      <c r="D734" t="s">
        <v>3052</v>
      </c>
      <c r="E734">
        <v>0</v>
      </c>
      <c r="F734" t="s">
        <v>3053</v>
      </c>
      <c r="G734">
        <v>165</v>
      </c>
      <c r="H734" t="s">
        <v>2287</v>
      </c>
      <c r="I734">
        <v>0</v>
      </c>
      <c r="J734">
        <v>12</v>
      </c>
      <c r="K734">
        <v>2241.62</v>
      </c>
    </row>
    <row r="735" spans="1:11" x14ac:dyDescent="0.3">
      <c r="A735" t="s">
        <v>3054</v>
      </c>
      <c r="B735" t="s">
        <v>3055</v>
      </c>
      <c r="C735">
        <v>2016</v>
      </c>
      <c r="D735" t="s">
        <v>3056</v>
      </c>
      <c r="E735">
        <v>0</v>
      </c>
      <c r="F735" t="s">
        <v>3057</v>
      </c>
      <c r="G735">
        <v>1911</v>
      </c>
      <c r="H735" t="s">
        <v>1155</v>
      </c>
      <c r="I735">
        <v>0</v>
      </c>
      <c r="J735">
        <v>21</v>
      </c>
      <c r="K735">
        <v>3239.57</v>
      </c>
    </row>
    <row r="736" spans="1:11" x14ac:dyDescent="0.3">
      <c r="A736" t="s">
        <v>3058</v>
      </c>
      <c r="B736" t="s">
        <v>3059</v>
      </c>
      <c r="C736">
        <v>131</v>
      </c>
      <c r="D736" t="s">
        <v>3060</v>
      </c>
      <c r="E736">
        <v>0</v>
      </c>
      <c r="F736" t="s">
        <v>3061</v>
      </c>
      <c r="G736">
        <v>419</v>
      </c>
      <c r="H736" t="s">
        <v>3062</v>
      </c>
      <c r="I736">
        <v>0</v>
      </c>
      <c r="J736">
        <v>10</v>
      </c>
      <c r="K736">
        <v>2235.92</v>
      </c>
    </row>
    <row r="737" spans="1:11" x14ac:dyDescent="0.3">
      <c r="A737" t="s">
        <v>668</v>
      </c>
      <c r="B737" t="s">
        <v>3063</v>
      </c>
      <c r="C737">
        <v>1404</v>
      </c>
      <c r="D737" t="s">
        <v>1776</v>
      </c>
      <c r="E737">
        <v>0</v>
      </c>
      <c r="F737" t="s">
        <v>3064</v>
      </c>
      <c r="G737">
        <v>634</v>
      </c>
      <c r="H737" t="s">
        <v>81</v>
      </c>
      <c r="I737">
        <v>0</v>
      </c>
      <c r="J737">
        <v>9</v>
      </c>
      <c r="K737">
        <v>1901.8</v>
      </c>
    </row>
    <row r="738" spans="1:11" x14ac:dyDescent="0.3">
      <c r="A738" t="s">
        <v>3065</v>
      </c>
      <c r="B738" t="s">
        <v>3066</v>
      </c>
      <c r="C738">
        <v>225</v>
      </c>
      <c r="D738" t="s">
        <v>3067</v>
      </c>
      <c r="E738">
        <v>0</v>
      </c>
      <c r="F738" t="s">
        <v>3068</v>
      </c>
      <c r="G738">
        <v>2070</v>
      </c>
      <c r="H738" t="s">
        <v>3069</v>
      </c>
      <c r="I738">
        <v>0</v>
      </c>
      <c r="J738">
        <v>25</v>
      </c>
      <c r="K738">
        <v>4346.75</v>
      </c>
    </row>
    <row r="739" spans="1:11" x14ac:dyDescent="0.3">
      <c r="A739" t="s">
        <v>3070</v>
      </c>
      <c r="B739" t="s">
        <v>3071</v>
      </c>
      <c r="C739">
        <v>1416</v>
      </c>
      <c r="D739" t="s">
        <v>3072</v>
      </c>
      <c r="E739">
        <v>0</v>
      </c>
      <c r="F739" t="s">
        <v>3073</v>
      </c>
      <c r="G739">
        <v>1448</v>
      </c>
      <c r="H739" t="s">
        <v>446</v>
      </c>
      <c r="I739">
        <v>0</v>
      </c>
      <c r="J739">
        <v>2</v>
      </c>
      <c r="K739">
        <v>0</v>
      </c>
    </row>
    <row r="740" spans="1:11" x14ac:dyDescent="0.3">
      <c r="A740" t="s">
        <v>1876</v>
      </c>
      <c r="B740" t="s">
        <v>3074</v>
      </c>
      <c r="C740">
        <v>1088</v>
      </c>
      <c r="D740" t="s">
        <v>3075</v>
      </c>
      <c r="E740">
        <v>0</v>
      </c>
      <c r="F740" t="s">
        <v>3076</v>
      </c>
      <c r="G740">
        <v>1277</v>
      </c>
      <c r="H740" t="s">
        <v>3077</v>
      </c>
      <c r="I740">
        <v>0</v>
      </c>
      <c r="J740">
        <v>16</v>
      </c>
      <c r="K740">
        <v>3243.3</v>
      </c>
    </row>
    <row r="741" spans="1:11" x14ac:dyDescent="0.3">
      <c r="A741" t="s">
        <v>1292</v>
      </c>
      <c r="B741" t="s">
        <v>3078</v>
      </c>
      <c r="C741">
        <v>1160</v>
      </c>
      <c r="D741" t="s">
        <v>1383</v>
      </c>
      <c r="E741">
        <v>0</v>
      </c>
      <c r="F741" t="s">
        <v>3079</v>
      </c>
      <c r="G741">
        <v>1155</v>
      </c>
      <c r="H741" t="s">
        <v>3080</v>
      </c>
      <c r="I741">
        <v>0</v>
      </c>
      <c r="J741">
        <v>9</v>
      </c>
      <c r="K741">
        <v>1076.3</v>
      </c>
    </row>
    <row r="742" spans="1:11" x14ac:dyDescent="0.3">
      <c r="A742" t="s">
        <v>3081</v>
      </c>
      <c r="B742" t="s">
        <v>3082</v>
      </c>
      <c r="C742">
        <v>1209</v>
      </c>
      <c r="D742" t="s">
        <v>2157</v>
      </c>
      <c r="E742">
        <v>4</v>
      </c>
      <c r="F742" t="s">
        <v>3083</v>
      </c>
      <c r="G742">
        <v>1299</v>
      </c>
      <c r="H742" t="s">
        <v>1133</v>
      </c>
      <c r="I742">
        <v>10</v>
      </c>
      <c r="J742">
        <v>22</v>
      </c>
      <c r="K742">
        <v>4110</v>
      </c>
    </row>
    <row r="743" spans="1:11" x14ac:dyDescent="0.3">
      <c r="A743" t="s">
        <v>2874</v>
      </c>
      <c r="B743" t="s">
        <v>3084</v>
      </c>
      <c r="C743">
        <v>3421</v>
      </c>
      <c r="D743" t="s">
        <v>1136</v>
      </c>
      <c r="E743">
        <v>0</v>
      </c>
      <c r="F743" t="s">
        <v>3085</v>
      </c>
      <c r="G743">
        <v>340</v>
      </c>
      <c r="H743" t="s">
        <v>1138</v>
      </c>
      <c r="I743">
        <v>0</v>
      </c>
      <c r="J743">
        <v>31</v>
      </c>
      <c r="K743">
        <v>1280</v>
      </c>
    </row>
    <row r="744" spans="1:11" x14ac:dyDescent="0.3">
      <c r="A744" t="s">
        <v>3086</v>
      </c>
      <c r="B744" t="s">
        <v>3087</v>
      </c>
      <c r="C744">
        <v>2733</v>
      </c>
      <c r="D744" t="s">
        <v>3088</v>
      </c>
      <c r="E744">
        <v>0</v>
      </c>
      <c r="F744" t="s">
        <v>3089</v>
      </c>
      <c r="G744">
        <v>1180</v>
      </c>
      <c r="H744" t="s">
        <v>1103</v>
      </c>
      <c r="I744">
        <v>0</v>
      </c>
      <c r="J744">
        <v>5</v>
      </c>
      <c r="K744">
        <v>983.45</v>
      </c>
    </row>
    <row r="745" spans="1:11" x14ac:dyDescent="0.3">
      <c r="A745" t="s">
        <v>3090</v>
      </c>
      <c r="B745" t="s">
        <v>3091</v>
      </c>
      <c r="C745">
        <v>1357</v>
      </c>
      <c r="D745" t="s">
        <v>1320</v>
      </c>
      <c r="E745">
        <v>0</v>
      </c>
      <c r="F745" t="s">
        <v>3092</v>
      </c>
      <c r="G745">
        <v>1357</v>
      </c>
      <c r="H745" t="s">
        <v>1320</v>
      </c>
      <c r="I745">
        <v>0</v>
      </c>
      <c r="J745">
        <v>51</v>
      </c>
      <c r="K745">
        <v>5550.47</v>
      </c>
    </row>
    <row r="746" spans="1:11" x14ac:dyDescent="0.3">
      <c r="A746" t="s">
        <v>3093</v>
      </c>
      <c r="B746" t="s">
        <v>3094</v>
      </c>
      <c r="C746">
        <v>3505</v>
      </c>
      <c r="D746" t="s">
        <v>3095</v>
      </c>
      <c r="E746">
        <v>0</v>
      </c>
      <c r="F746" t="s">
        <v>3096</v>
      </c>
      <c r="G746">
        <v>505</v>
      </c>
      <c r="H746" t="s">
        <v>1394</v>
      </c>
      <c r="I746">
        <v>0</v>
      </c>
      <c r="J746">
        <v>12</v>
      </c>
      <c r="K746">
        <v>1351.56</v>
      </c>
    </row>
    <row r="747" spans="1:11" x14ac:dyDescent="0.3">
      <c r="A747" t="s">
        <v>3097</v>
      </c>
      <c r="B747" t="s">
        <v>3098</v>
      </c>
      <c r="C747">
        <v>103</v>
      </c>
      <c r="D747" t="s">
        <v>3099</v>
      </c>
      <c r="E747">
        <v>0</v>
      </c>
      <c r="F747" t="s">
        <v>3100</v>
      </c>
      <c r="G747">
        <v>183</v>
      </c>
      <c r="H747" t="s">
        <v>1327</v>
      </c>
      <c r="I747">
        <v>0</v>
      </c>
      <c r="J747">
        <v>14</v>
      </c>
      <c r="K747">
        <v>1799.11</v>
      </c>
    </row>
    <row r="748" spans="1:11" x14ac:dyDescent="0.3">
      <c r="A748" t="s">
        <v>738</v>
      </c>
      <c r="B748" t="s">
        <v>3101</v>
      </c>
      <c r="C748">
        <v>902</v>
      </c>
      <c r="D748" t="s">
        <v>3102</v>
      </c>
      <c r="E748">
        <v>0</v>
      </c>
      <c r="F748" t="s">
        <v>3103</v>
      </c>
      <c r="G748">
        <v>902</v>
      </c>
      <c r="H748" t="s">
        <v>3102</v>
      </c>
      <c r="I748">
        <v>0</v>
      </c>
      <c r="J748">
        <v>39</v>
      </c>
      <c r="K748">
        <v>1498.68</v>
      </c>
    </row>
    <row r="749" spans="1:11" x14ac:dyDescent="0.3">
      <c r="A749" t="s">
        <v>3104</v>
      </c>
      <c r="B749" t="s">
        <v>3105</v>
      </c>
      <c r="C749">
        <v>1047</v>
      </c>
      <c r="D749" t="s">
        <v>3106</v>
      </c>
      <c r="E749">
        <v>0</v>
      </c>
      <c r="F749" t="s">
        <v>3107</v>
      </c>
      <c r="G749">
        <v>1059</v>
      </c>
      <c r="H749" t="s">
        <v>3108</v>
      </c>
      <c r="I749">
        <v>0</v>
      </c>
      <c r="J749">
        <v>9</v>
      </c>
      <c r="K749">
        <v>1613.48</v>
      </c>
    </row>
    <row r="750" spans="1:11" x14ac:dyDescent="0.3">
      <c r="A750" t="s">
        <v>3109</v>
      </c>
      <c r="B750" t="s">
        <v>3110</v>
      </c>
      <c r="C750">
        <v>560</v>
      </c>
      <c r="D750" t="s">
        <v>592</v>
      </c>
      <c r="E750">
        <v>0</v>
      </c>
      <c r="F750" t="s">
        <v>3111</v>
      </c>
      <c r="G750">
        <v>3582</v>
      </c>
      <c r="H750" t="s">
        <v>3112</v>
      </c>
      <c r="I750">
        <v>0</v>
      </c>
      <c r="J750">
        <v>6</v>
      </c>
      <c r="K750">
        <v>563.65</v>
      </c>
    </row>
    <row r="751" spans="1:11" x14ac:dyDescent="0.3">
      <c r="A751" t="s">
        <v>3113</v>
      </c>
      <c r="B751" t="s">
        <v>3114</v>
      </c>
      <c r="C751">
        <v>1991</v>
      </c>
      <c r="D751" t="s">
        <v>3023</v>
      </c>
      <c r="E751">
        <v>0</v>
      </c>
      <c r="F751" t="s">
        <v>3115</v>
      </c>
      <c r="G751">
        <v>1930</v>
      </c>
      <c r="H751" t="s">
        <v>3116</v>
      </c>
      <c r="I751">
        <v>0</v>
      </c>
      <c r="J751">
        <v>7</v>
      </c>
      <c r="K751">
        <v>759.57</v>
      </c>
    </row>
    <row r="752" spans="1:11" x14ac:dyDescent="0.3">
      <c r="A752" t="s">
        <v>3117</v>
      </c>
      <c r="B752" t="s">
        <v>3118</v>
      </c>
      <c r="C752">
        <v>147</v>
      </c>
      <c r="D752" t="s">
        <v>1614</v>
      </c>
      <c r="E752">
        <v>0</v>
      </c>
      <c r="F752" t="s">
        <v>3119</v>
      </c>
      <c r="G752">
        <v>185</v>
      </c>
      <c r="H752" t="s">
        <v>250</v>
      </c>
      <c r="I752">
        <v>0</v>
      </c>
      <c r="J752">
        <v>8</v>
      </c>
      <c r="K752">
        <v>0</v>
      </c>
    </row>
    <row r="753" spans="1:11" x14ac:dyDescent="0.3">
      <c r="A753" t="s">
        <v>3120</v>
      </c>
      <c r="B753" t="s">
        <v>3121</v>
      </c>
      <c r="C753">
        <v>1178</v>
      </c>
      <c r="D753" t="s">
        <v>2901</v>
      </c>
      <c r="E753">
        <v>0</v>
      </c>
      <c r="F753" t="s">
        <v>3122</v>
      </c>
      <c r="G753">
        <v>1106</v>
      </c>
      <c r="H753" t="s">
        <v>3123</v>
      </c>
      <c r="I753">
        <v>0</v>
      </c>
      <c r="J753">
        <v>6</v>
      </c>
      <c r="K753">
        <v>0</v>
      </c>
    </row>
    <row r="754" spans="1:11" x14ac:dyDescent="0.3">
      <c r="A754" t="s">
        <v>3124</v>
      </c>
      <c r="B754" t="s">
        <v>3125</v>
      </c>
      <c r="C754">
        <v>292</v>
      </c>
      <c r="D754" t="s">
        <v>720</v>
      </c>
      <c r="E754">
        <v>0</v>
      </c>
      <c r="F754" t="s">
        <v>3126</v>
      </c>
      <c r="G754">
        <v>291</v>
      </c>
      <c r="H754" t="s">
        <v>3127</v>
      </c>
      <c r="I754">
        <v>0</v>
      </c>
      <c r="J754">
        <v>29</v>
      </c>
      <c r="K754">
        <v>952.83</v>
      </c>
    </row>
    <row r="755" spans="1:11" x14ac:dyDescent="0.3">
      <c r="A755" t="s">
        <v>334</v>
      </c>
      <c r="B755" t="s">
        <v>3128</v>
      </c>
      <c r="C755">
        <v>2701</v>
      </c>
      <c r="D755" t="s">
        <v>1258</v>
      </c>
      <c r="E755">
        <v>0</v>
      </c>
      <c r="F755" t="s">
        <v>3129</v>
      </c>
      <c r="G755">
        <v>2746</v>
      </c>
      <c r="H755" t="s">
        <v>3130</v>
      </c>
      <c r="I755">
        <v>0</v>
      </c>
      <c r="J755">
        <v>9</v>
      </c>
      <c r="K755">
        <v>1493.07</v>
      </c>
    </row>
    <row r="756" spans="1:11" x14ac:dyDescent="0.3">
      <c r="A756" t="s">
        <v>3131</v>
      </c>
      <c r="B756" t="s">
        <v>3132</v>
      </c>
      <c r="C756">
        <v>407</v>
      </c>
      <c r="D756" t="s">
        <v>672</v>
      </c>
      <c r="E756">
        <v>0</v>
      </c>
      <c r="F756" t="s">
        <v>3133</v>
      </c>
      <c r="G756">
        <v>4205</v>
      </c>
      <c r="H756" t="s">
        <v>1993</v>
      </c>
      <c r="I756">
        <v>0</v>
      </c>
      <c r="J756">
        <v>8</v>
      </c>
      <c r="K756">
        <v>1704.66</v>
      </c>
    </row>
    <row r="757" spans="1:11" x14ac:dyDescent="0.3">
      <c r="A757" t="s">
        <v>3134</v>
      </c>
      <c r="B757" t="s">
        <v>3135</v>
      </c>
      <c r="C757">
        <v>2730</v>
      </c>
      <c r="D757" t="s">
        <v>2220</v>
      </c>
      <c r="E757">
        <v>0</v>
      </c>
      <c r="F757" t="s">
        <v>3136</v>
      </c>
      <c r="G757">
        <v>2743</v>
      </c>
      <c r="H757" t="s">
        <v>3137</v>
      </c>
      <c r="I757">
        <v>0</v>
      </c>
      <c r="J757">
        <v>11</v>
      </c>
      <c r="K757">
        <v>1972.67</v>
      </c>
    </row>
    <row r="758" spans="1:11" x14ac:dyDescent="0.3">
      <c r="A758" t="s">
        <v>3138</v>
      </c>
      <c r="B758" t="s">
        <v>3139</v>
      </c>
      <c r="C758">
        <v>748</v>
      </c>
      <c r="D758" t="s">
        <v>2839</v>
      </c>
      <c r="E758">
        <v>0</v>
      </c>
      <c r="F758" t="s">
        <v>3140</v>
      </c>
      <c r="G758">
        <v>748</v>
      </c>
      <c r="H758" t="s">
        <v>2839</v>
      </c>
      <c r="I758">
        <v>0</v>
      </c>
      <c r="J758">
        <v>43</v>
      </c>
      <c r="K758">
        <v>4023.77</v>
      </c>
    </row>
    <row r="759" spans="1:11" x14ac:dyDescent="0.3">
      <c r="A759" t="s">
        <v>3141</v>
      </c>
      <c r="B759" t="s">
        <v>3142</v>
      </c>
      <c r="C759">
        <v>1458</v>
      </c>
      <c r="D759" t="s">
        <v>2310</v>
      </c>
      <c r="E759">
        <v>0</v>
      </c>
      <c r="F759" t="s">
        <v>3143</v>
      </c>
      <c r="G759">
        <v>1446</v>
      </c>
      <c r="H759" t="s">
        <v>448</v>
      </c>
      <c r="I759">
        <v>0</v>
      </c>
      <c r="J759">
        <v>9</v>
      </c>
      <c r="K759">
        <v>0</v>
      </c>
    </row>
    <row r="760" spans="1:11" x14ac:dyDescent="0.3">
      <c r="A760" t="s">
        <v>3144</v>
      </c>
      <c r="B760" t="s">
        <v>3145</v>
      </c>
      <c r="C760">
        <v>390</v>
      </c>
      <c r="D760" t="s">
        <v>3146</v>
      </c>
      <c r="E760">
        <v>0</v>
      </c>
      <c r="F760" t="s">
        <v>3147</v>
      </c>
      <c r="G760">
        <v>461</v>
      </c>
      <c r="H760" t="s">
        <v>3148</v>
      </c>
      <c r="I760">
        <v>0</v>
      </c>
      <c r="J760">
        <v>12</v>
      </c>
      <c r="K760">
        <v>2883.34</v>
      </c>
    </row>
    <row r="761" spans="1:11" x14ac:dyDescent="0.3">
      <c r="A761" t="s">
        <v>3149</v>
      </c>
      <c r="B761" t="s">
        <v>3150</v>
      </c>
      <c r="C761">
        <v>217</v>
      </c>
      <c r="D761" t="s">
        <v>174</v>
      </c>
      <c r="E761">
        <v>0</v>
      </c>
      <c r="F761" t="s">
        <v>3151</v>
      </c>
      <c r="G761">
        <v>213</v>
      </c>
      <c r="H761" t="s">
        <v>3152</v>
      </c>
      <c r="I761">
        <v>0</v>
      </c>
      <c r="J761">
        <v>7</v>
      </c>
      <c r="K761">
        <v>0</v>
      </c>
    </row>
    <row r="762" spans="1:11" x14ac:dyDescent="0.3">
      <c r="A762" t="s">
        <v>3153</v>
      </c>
      <c r="B762" t="s">
        <v>3154</v>
      </c>
      <c r="C762">
        <v>274</v>
      </c>
      <c r="D762" t="s">
        <v>396</v>
      </c>
      <c r="E762">
        <v>0</v>
      </c>
      <c r="F762" t="s">
        <v>3155</v>
      </c>
      <c r="G762">
        <v>200</v>
      </c>
      <c r="H762" t="s">
        <v>3156</v>
      </c>
      <c r="I762">
        <v>0</v>
      </c>
      <c r="J762">
        <v>16</v>
      </c>
      <c r="K762">
        <v>2187.9899999999998</v>
      </c>
    </row>
    <row r="763" spans="1:11" x14ac:dyDescent="0.3">
      <c r="A763" t="s">
        <v>3157</v>
      </c>
      <c r="B763" t="s">
        <v>3158</v>
      </c>
      <c r="C763">
        <v>1177</v>
      </c>
      <c r="D763" t="s">
        <v>3159</v>
      </c>
      <c r="E763">
        <v>0</v>
      </c>
      <c r="F763" t="s">
        <v>3160</v>
      </c>
      <c r="G763">
        <v>1177</v>
      </c>
      <c r="H763" t="s">
        <v>3159</v>
      </c>
      <c r="I763">
        <v>0</v>
      </c>
      <c r="J763">
        <v>27</v>
      </c>
      <c r="K763">
        <v>1885.72</v>
      </c>
    </row>
    <row r="764" spans="1:11" x14ac:dyDescent="0.3">
      <c r="A764" t="s">
        <v>3161</v>
      </c>
      <c r="B764" t="s">
        <v>3162</v>
      </c>
      <c r="C764">
        <v>708</v>
      </c>
      <c r="D764" t="s">
        <v>3163</v>
      </c>
      <c r="E764">
        <v>0</v>
      </c>
      <c r="F764" t="s">
        <v>3164</v>
      </c>
      <c r="G764">
        <v>723</v>
      </c>
      <c r="H764" t="s">
        <v>2913</v>
      </c>
      <c r="I764">
        <v>0</v>
      </c>
      <c r="J764">
        <v>9</v>
      </c>
      <c r="K764">
        <v>1062.3399999999999</v>
      </c>
    </row>
    <row r="765" spans="1:11" x14ac:dyDescent="0.3">
      <c r="A765" t="s">
        <v>3165</v>
      </c>
      <c r="B765" t="s">
        <v>3166</v>
      </c>
      <c r="C765">
        <v>754</v>
      </c>
      <c r="D765" t="s">
        <v>2099</v>
      </c>
      <c r="E765">
        <v>0</v>
      </c>
      <c r="F765" t="s">
        <v>3167</v>
      </c>
      <c r="G765">
        <v>744</v>
      </c>
      <c r="H765" t="s">
        <v>433</v>
      </c>
      <c r="I765">
        <v>0</v>
      </c>
      <c r="J765">
        <v>4</v>
      </c>
      <c r="K765">
        <v>606.69000000000005</v>
      </c>
    </row>
    <row r="766" spans="1:11" x14ac:dyDescent="0.3">
      <c r="A766" t="s">
        <v>3168</v>
      </c>
      <c r="B766" t="s">
        <v>3169</v>
      </c>
      <c r="C766">
        <v>265</v>
      </c>
      <c r="D766" t="s">
        <v>3170</v>
      </c>
      <c r="E766">
        <v>0</v>
      </c>
      <c r="F766" t="s">
        <v>3171</v>
      </c>
      <c r="G766">
        <v>263</v>
      </c>
      <c r="H766" t="s">
        <v>1107</v>
      </c>
      <c r="I766">
        <v>0</v>
      </c>
      <c r="J766">
        <v>8</v>
      </c>
      <c r="K766">
        <v>1004.69</v>
      </c>
    </row>
    <row r="767" spans="1:11" x14ac:dyDescent="0.3">
      <c r="A767" t="s">
        <v>3172</v>
      </c>
      <c r="B767" t="s">
        <v>3173</v>
      </c>
      <c r="C767">
        <v>1119</v>
      </c>
      <c r="D767" t="s">
        <v>231</v>
      </c>
      <c r="E767">
        <v>0</v>
      </c>
      <c r="F767" t="s">
        <v>3174</v>
      </c>
      <c r="G767">
        <v>1199</v>
      </c>
      <c r="H767" t="s">
        <v>1858</v>
      </c>
      <c r="I767">
        <v>0</v>
      </c>
      <c r="J767">
        <v>98</v>
      </c>
      <c r="K767">
        <v>4974.55</v>
      </c>
    </row>
    <row r="768" spans="1:11" x14ac:dyDescent="0.3">
      <c r="A768" t="s">
        <v>1038</v>
      </c>
      <c r="B768" t="s">
        <v>3175</v>
      </c>
      <c r="C768">
        <v>1998</v>
      </c>
      <c r="D768" t="s">
        <v>3176</v>
      </c>
      <c r="E768">
        <v>0</v>
      </c>
      <c r="F768" t="s">
        <v>3177</v>
      </c>
      <c r="G768">
        <v>299</v>
      </c>
      <c r="H768" t="s">
        <v>1040</v>
      </c>
      <c r="I768">
        <v>0</v>
      </c>
      <c r="J768">
        <v>133</v>
      </c>
      <c r="K768">
        <v>24749.27</v>
      </c>
    </row>
    <row r="769" spans="1:11" x14ac:dyDescent="0.3">
      <c r="A769" t="s">
        <v>3178</v>
      </c>
      <c r="B769" t="s">
        <v>3179</v>
      </c>
      <c r="C769">
        <v>2642</v>
      </c>
      <c r="D769" t="s">
        <v>2534</v>
      </c>
      <c r="E769">
        <v>0</v>
      </c>
      <c r="F769" t="s">
        <v>3180</v>
      </c>
      <c r="G769">
        <v>2642</v>
      </c>
      <c r="H769" t="s">
        <v>2534</v>
      </c>
      <c r="I769">
        <v>0</v>
      </c>
      <c r="J769">
        <v>95</v>
      </c>
      <c r="K769">
        <v>3848.56</v>
      </c>
    </row>
    <row r="770" spans="1:11" x14ac:dyDescent="0.3">
      <c r="A770" t="s">
        <v>3043</v>
      </c>
      <c r="B770" t="s">
        <v>3181</v>
      </c>
      <c r="C770">
        <v>2056</v>
      </c>
      <c r="D770" t="s">
        <v>3182</v>
      </c>
      <c r="E770">
        <v>0</v>
      </c>
      <c r="F770" t="s">
        <v>3183</v>
      </c>
      <c r="G770">
        <v>225</v>
      </c>
      <c r="H770" t="s">
        <v>3067</v>
      </c>
      <c r="I770">
        <v>0</v>
      </c>
      <c r="J770">
        <v>12</v>
      </c>
      <c r="K770">
        <v>2925.85</v>
      </c>
    </row>
    <row r="771" spans="1:11" x14ac:dyDescent="0.3">
      <c r="A771" t="s">
        <v>3184</v>
      </c>
      <c r="B771" t="s">
        <v>3185</v>
      </c>
      <c r="C771">
        <v>1037</v>
      </c>
      <c r="D771" t="s">
        <v>3186</v>
      </c>
      <c r="E771">
        <v>0</v>
      </c>
      <c r="F771" t="s">
        <v>3187</v>
      </c>
      <c r="G771">
        <v>1037</v>
      </c>
      <c r="H771" t="s">
        <v>3186</v>
      </c>
      <c r="I771">
        <v>0</v>
      </c>
      <c r="J771">
        <v>44</v>
      </c>
      <c r="K771">
        <v>2580</v>
      </c>
    </row>
    <row r="772" spans="1:11" x14ac:dyDescent="0.3">
      <c r="A772" t="s">
        <v>3188</v>
      </c>
      <c r="B772" t="s">
        <v>3189</v>
      </c>
      <c r="C772">
        <v>787</v>
      </c>
      <c r="D772" t="s">
        <v>2987</v>
      </c>
      <c r="E772">
        <v>0</v>
      </c>
      <c r="F772" t="s">
        <v>3190</v>
      </c>
      <c r="G772">
        <v>274</v>
      </c>
      <c r="H772" t="s">
        <v>396</v>
      </c>
      <c r="I772">
        <v>0</v>
      </c>
      <c r="J772">
        <v>35</v>
      </c>
      <c r="K772">
        <v>5143.55</v>
      </c>
    </row>
    <row r="773" spans="1:11" x14ac:dyDescent="0.3">
      <c r="A773" t="s">
        <v>3191</v>
      </c>
      <c r="B773" t="s">
        <v>3192</v>
      </c>
      <c r="C773">
        <v>1151</v>
      </c>
      <c r="D773" t="s">
        <v>3193</v>
      </c>
      <c r="E773">
        <v>0</v>
      </c>
      <c r="F773" t="s">
        <v>3194</v>
      </c>
      <c r="G773">
        <v>1112</v>
      </c>
      <c r="H773" t="s">
        <v>1249</v>
      </c>
      <c r="I773">
        <v>0</v>
      </c>
      <c r="J773">
        <v>6</v>
      </c>
      <c r="K773">
        <v>906.58</v>
      </c>
    </row>
    <row r="774" spans="1:11" x14ac:dyDescent="0.3">
      <c r="A774" t="s">
        <v>3195</v>
      </c>
      <c r="B774" t="s">
        <v>3196</v>
      </c>
      <c r="C774">
        <v>1152</v>
      </c>
      <c r="D774" t="s">
        <v>936</v>
      </c>
      <c r="E774">
        <v>0</v>
      </c>
      <c r="F774" t="s">
        <v>3197</v>
      </c>
      <c r="G774">
        <v>2741</v>
      </c>
      <c r="H774" t="s">
        <v>1450</v>
      </c>
      <c r="I774">
        <v>0</v>
      </c>
      <c r="J774">
        <v>9</v>
      </c>
      <c r="K774">
        <v>1055.96</v>
      </c>
    </row>
    <row r="775" spans="1:11" x14ac:dyDescent="0.3">
      <c r="A775" t="s">
        <v>3198</v>
      </c>
      <c r="B775" t="s">
        <v>3199</v>
      </c>
      <c r="C775">
        <v>1535</v>
      </c>
      <c r="D775" t="s">
        <v>1037</v>
      </c>
      <c r="E775">
        <v>0</v>
      </c>
      <c r="F775" t="s">
        <v>3200</v>
      </c>
      <c r="G775">
        <v>1535</v>
      </c>
      <c r="H775" t="s">
        <v>1037</v>
      </c>
      <c r="I775">
        <v>0</v>
      </c>
      <c r="J775">
        <v>48</v>
      </c>
      <c r="K775">
        <v>6029.06</v>
      </c>
    </row>
    <row r="776" spans="1:11" x14ac:dyDescent="0.3">
      <c r="A776" t="s">
        <v>3201</v>
      </c>
      <c r="B776" t="s">
        <v>3202</v>
      </c>
      <c r="C776">
        <v>1103</v>
      </c>
      <c r="D776" t="s">
        <v>1748</v>
      </c>
      <c r="E776">
        <v>0</v>
      </c>
      <c r="F776" t="s">
        <v>3203</v>
      </c>
      <c r="G776">
        <v>1105</v>
      </c>
      <c r="H776" t="s">
        <v>3204</v>
      </c>
      <c r="I776">
        <v>0</v>
      </c>
      <c r="J776">
        <v>43</v>
      </c>
      <c r="K776">
        <v>3231.38</v>
      </c>
    </row>
    <row r="777" spans="1:11" x14ac:dyDescent="0.3">
      <c r="A777" t="s">
        <v>3205</v>
      </c>
      <c r="B777" t="s">
        <v>3206</v>
      </c>
      <c r="C777">
        <v>774</v>
      </c>
      <c r="D777" t="s">
        <v>3207</v>
      </c>
      <c r="E777">
        <v>0</v>
      </c>
      <c r="F777" t="s">
        <v>3208</v>
      </c>
      <c r="G777">
        <v>1169</v>
      </c>
      <c r="H777" t="s">
        <v>1771</v>
      </c>
      <c r="I777">
        <v>0</v>
      </c>
      <c r="J777">
        <v>4</v>
      </c>
      <c r="K777">
        <v>790.61</v>
      </c>
    </row>
    <row r="778" spans="1:11" x14ac:dyDescent="0.3">
      <c r="A778" t="s">
        <v>3209</v>
      </c>
      <c r="B778" t="s">
        <v>3210</v>
      </c>
      <c r="C778">
        <v>2623</v>
      </c>
      <c r="D778" t="s">
        <v>2447</v>
      </c>
      <c r="E778">
        <v>0</v>
      </c>
      <c r="F778" t="s">
        <v>3211</v>
      </c>
      <c r="G778">
        <v>2623</v>
      </c>
      <c r="H778" t="s">
        <v>2447</v>
      </c>
      <c r="I778">
        <v>0</v>
      </c>
      <c r="J778">
        <v>60</v>
      </c>
      <c r="K778">
        <v>5138.62</v>
      </c>
    </row>
    <row r="779" spans="1:11" x14ac:dyDescent="0.3">
      <c r="A779" t="s">
        <v>3212</v>
      </c>
      <c r="B779" t="s">
        <v>3213</v>
      </c>
      <c r="C779">
        <v>810</v>
      </c>
      <c r="D779" t="s">
        <v>3214</v>
      </c>
      <c r="E779">
        <v>0</v>
      </c>
      <c r="F779" t="s">
        <v>3215</v>
      </c>
      <c r="G779">
        <v>848</v>
      </c>
      <c r="H779" t="s">
        <v>3216</v>
      </c>
      <c r="I779">
        <v>0</v>
      </c>
      <c r="J779">
        <v>8</v>
      </c>
      <c r="K779">
        <v>1223.04</v>
      </c>
    </row>
    <row r="780" spans="1:11" x14ac:dyDescent="0.3">
      <c r="A780" t="s">
        <v>3217</v>
      </c>
      <c r="B780" t="s">
        <v>3218</v>
      </c>
      <c r="C780">
        <v>627</v>
      </c>
      <c r="D780" t="s">
        <v>489</v>
      </c>
      <c r="E780">
        <v>0</v>
      </c>
      <c r="F780" t="s">
        <v>3219</v>
      </c>
      <c r="G780">
        <v>4123</v>
      </c>
      <c r="H780" t="s">
        <v>3220</v>
      </c>
      <c r="I780">
        <v>0</v>
      </c>
      <c r="J780">
        <v>4</v>
      </c>
      <c r="K780">
        <v>440.62</v>
      </c>
    </row>
    <row r="781" spans="1:11" x14ac:dyDescent="0.3">
      <c r="A781" t="s">
        <v>3221</v>
      </c>
      <c r="B781" t="s">
        <v>3222</v>
      </c>
      <c r="C781">
        <v>263</v>
      </c>
      <c r="D781" t="s">
        <v>1107</v>
      </c>
      <c r="E781">
        <v>0</v>
      </c>
      <c r="F781" t="s">
        <v>3223</v>
      </c>
      <c r="G781">
        <v>1925</v>
      </c>
      <c r="H781" t="s">
        <v>3224</v>
      </c>
      <c r="I781">
        <v>0</v>
      </c>
      <c r="J781">
        <v>17</v>
      </c>
      <c r="K781">
        <v>3430.73</v>
      </c>
    </row>
    <row r="782" spans="1:11" x14ac:dyDescent="0.3">
      <c r="A782" t="s">
        <v>3225</v>
      </c>
      <c r="B782" t="s">
        <v>3226</v>
      </c>
      <c r="C782">
        <v>502</v>
      </c>
      <c r="D782" t="s">
        <v>83</v>
      </c>
      <c r="E782">
        <v>0</v>
      </c>
      <c r="F782" t="s">
        <v>3227</v>
      </c>
      <c r="G782">
        <v>593</v>
      </c>
      <c r="H782" t="s">
        <v>1413</v>
      </c>
      <c r="I782">
        <v>0</v>
      </c>
      <c r="J782">
        <v>7</v>
      </c>
      <c r="K782">
        <v>1087.99</v>
      </c>
    </row>
    <row r="783" spans="1:11" x14ac:dyDescent="0.3">
      <c r="A783" t="s">
        <v>3228</v>
      </c>
      <c r="B783" t="s">
        <v>3229</v>
      </c>
      <c r="C783">
        <v>1738</v>
      </c>
      <c r="D783" t="s">
        <v>3230</v>
      </c>
      <c r="E783">
        <v>0</v>
      </c>
      <c r="F783" t="s">
        <v>3231</v>
      </c>
      <c r="G783">
        <v>1738</v>
      </c>
      <c r="H783" t="s">
        <v>3230</v>
      </c>
      <c r="I783">
        <v>0</v>
      </c>
      <c r="J783">
        <v>40</v>
      </c>
      <c r="K783">
        <v>3980</v>
      </c>
    </row>
    <row r="784" spans="1:11" x14ac:dyDescent="0.3">
      <c r="A784" t="s">
        <v>3232</v>
      </c>
      <c r="B784" t="s">
        <v>3233</v>
      </c>
      <c r="C784">
        <v>3215</v>
      </c>
      <c r="D784" t="s">
        <v>3234</v>
      </c>
      <c r="E784">
        <v>0</v>
      </c>
      <c r="F784" t="s">
        <v>3235</v>
      </c>
      <c r="G784">
        <v>272</v>
      </c>
      <c r="H784" t="s">
        <v>289</v>
      </c>
      <c r="I784">
        <v>0</v>
      </c>
      <c r="J784">
        <v>4</v>
      </c>
      <c r="K784">
        <v>664.98</v>
      </c>
    </row>
    <row r="785" spans="1:11" x14ac:dyDescent="0.3">
      <c r="A785" t="s">
        <v>3236</v>
      </c>
      <c r="B785" t="s">
        <v>3237</v>
      </c>
      <c r="C785">
        <v>622</v>
      </c>
      <c r="D785" t="s">
        <v>2205</v>
      </c>
      <c r="E785">
        <v>0</v>
      </c>
      <c r="F785" t="s">
        <v>3238</v>
      </c>
      <c r="G785">
        <v>622</v>
      </c>
      <c r="H785" t="s">
        <v>2205</v>
      </c>
      <c r="I785">
        <v>0</v>
      </c>
      <c r="J785">
        <v>25</v>
      </c>
      <c r="K785">
        <v>2738.99</v>
      </c>
    </row>
    <row r="786" spans="1:11" x14ac:dyDescent="0.3">
      <c r="A786" t="s">
        <v>3239</v>
      </c>
      <c r="B786" t="s">
        <v>3240</v>
      </c>
      <c r="C786">
        <v>126</v>
      </c>
      <c r="D786" t="s">
        <v>1805</v>
      </c>
      <c r="E786">
        <v>0</v>
      </c>
      <c r="F786" t="s">
        <v>3241</v>
      </c>
      <c r="G786">
        <v>3125</v>
      </c>
      <c r="H786" t="s">
        <v>3242</v>
      </c>
      <c r="I786">
        <v>0</v>
      </c>
      <c r="J786">
        <v>21</v>
      </c>
      <c r="K786">
        <v>3845.49</v>
      </c>
    </row>
    <row r="787" spans="1:11" x14ac:dyDescent="0.3">
      <c r="A787" t="s">
        <v>3243</v>
      </c>
      <c r="B787" t="s">
        <v>3244</v>
      </c>
      <c r="C787">
        <v>287</v>
      </c>
      <c r="D787" t="s">
        <v>3245</v>
      </c>
      <c r="E787">
        <v>10</v>
      </c>
      <c r="F787" t="s">
        <v>3246</v>
      </c>
      <c r="G787">
        <v>230</v>
      </c>
      <c r="H787" t="s">
        <v>177</v>
      </c>
      <c r="I787">
        <v>3</v>
      </c>
      <c r="J787">
        <v>8</v>
      </c>
      <c r="K787">
        <v>1230</v>
      </c>
    </row>
    <row r="788" spans="1:11" x14ac:dyDescent="0.3">
      <c r="A788" t="s">
        <v>3247</v>
      </c>
      <c r="B788" t="s">
        <v>3248</v>
      </c>
      <c r="C788">
        <v>643</v>
      </c>
      <c r="D788" t="s">
        <v>3249</v>
      </c>
      <c r="E788">
        <v>0</v>
      </c>
      <c r="F788" t="s">
        <v>3250</v>
      </c>
      <c r="G788">
        <v>539</v>
      </c>
      <c r="H788" t="s">
        <v>91</v>
      </c>
      <c r="I788">
        <v>0</v>
      </c>
      <c r="J788">
        <v>6</v>
      </c>
      <c r="K788">
        <v>1049.71</v>
      </c>
    </row>
    <row r="789" spans="1:11" x14ac:dyDescent="0.3">
      <c r="A789" t="s">
        <v>3251</v>
      </c>
      <c r="B789" t="s">
        <v>3252</v>
      </c>
      <c r="C789">
        <v>2251</v>
      </c>
      <c r="D789" t="s">
        <v>1567</v>
      </c>
      <c r="E789">
        <v>0</v>
      </c>
      <c r="F789" t="s">
        <v>3253</v>
      </c>
      <c r="G789">
        <v>2294</v>
      </c>
      <c r="H789" t="s">
        <v>3254</v>
      </c>
      <c r="I789">
        <v>0</v>
      </c>
      <c r="J789">
        <v>7</v>
      </c>
      <c r="K789">
        <v>1476.55</v>
      </c>
    </row>
    <row r="790" spans="1:11" x14ac:dyDescent="0.3">
      <c r="A790" t="s">
        <v>3255</v>
      </c>
      <c r="B790" t="s">
        <v>3256</v>
      </c>
      <c r="C790">
        <v>943</v>
      </c>
      <c r="D790" t="s">
        <v>3257</v>
      </c>
      <c r="E790">
        <v>0</v>
      </c>
      <c r="F790" t="s">
        <v>3258</v>
      </c>
      <c r="G790">
        <v>907</v>
      </c>
      <c r="H790" t="s">
        <v>293</v>
      </c>
      <c r="I790">
        <v>0</v>
      </c>
      <c r="J790">
        <v>6</v>
      </c>
      <c r="K790">
        <v>1143.08</v>
      </c>
    </row>
    <row r="791" spans="1:11" x14ac:dyDescent="0.3">
      <c r="A791" t="s">
        <v>3259</v>
      </c>
      <c r="B791" t="s">
        <v>3260</v>
      </c>
      <c r="C791">
        <v>1113</v>
      </c>
      <c r="D791" t="s">
        <v>13</v>
      </c>
      <c r="E791">
        <v>0</v>
      </c>
      <c r="F791" t="s">
        <v>3261</v>
      </c>
      <c r="G791">
        <v>2701</v>
      </c>
      <c r="H791" t="s">
        <v>1258</v>
      </c>
      <c r="I791">
        <v>0</v>
      </c>
      <c r="J791">
        <v>7</v>
      </c>
      <c r="K791">
        <v>1016.02</v>
      </c>
    </row>
    <row r="792" spans="1:11" x14ac:dyDescent="0.3">
      <c r="A792" t="s">
        <v>218</v>
      </c>
      <c r="B792" t="s">
        <v>3262</v>
      </c>
      <c r="C792">
        <v>3566</v>
      </c>
      <c r="D792" t="s">
        <v>2437</v>
      </c>
      <c r="E792">
        <v>0</v>
      </c>
      <c r="F792" t="s">
        <v>3263</v>
      </c>
      <c r="G792">
        <v>537</v>
      </c>
      <c r="H792" t="s">
        <v>220</v>
      </c>
      <c r="I792">
        <v>0</v>
      </c>
      <c r="J792">
        <v>25</v>
      </c>
      <c r="K792">
        <v>4843.7299999999996</v>
      </c>
    </row>
    <row r="793" spans="1:11" x14ac:dyDescent="0.3">
      <c r="A793" t="s">
        <v>3264</v>
      </c>
      <c r="B793" t="s">
        <v>3265</v>
      </c>
      <c r="C793">
        <v>794</v>
      </c>
      <c r="D793" t="s">
        <v>187</v>
      </c>
      <c r="E793">
        <v>0</v>
      </c>
      <c r="F793" t="s">
        <v>3266</v>
      </c>
      <c r="G793">
        <v>764</v>
      </c>
      <c r="H793" t="s">
        <v>40</v>
      </c>
      <c r="I793">
        <v>0</v>
      </c>
      <c r="J793">
        <v>18</v>
      </c>
      <c r="K793">
        <v>2331.58</v>
      </c>
    </row>
    <row r="794" spans="1:11" x14ac:dyDescent="0.3">
      <c r="A794" t="s">
        <v>3267</v>
      </c>
      <c r="B794" t="s">
        <v>3268</v>
      </c>
      <c r="C794">
        <v>1167</v>
      </c>
      <c r="D794" t="s">
        <v>3269</v>
      </c>
      <c r="E794">
        <v>0</v>
      </c>
      <c r="F794" t="s">
        <v>3270</v>
      </c>
      <c r="G794">
        <v>1117</v>
      </c>
      <c r="H794" t="s">
        <v>3271</v>
      </c>
      <c r="I794">
        <v>0</v>
      </c>
      <c r="J794">
        <v>95</v>
      </c>
      <c r="K794">
        <v>0</v>
      </c>
    </row>
    <row r="795" spans="1:11" x14ac:dyDescent="0.3">
      <c r="A795" t="s">
        <v>3272</v>
      </c>
      <c r="B795" t="s">
        <v>3273</v>
      </c>
      <c r="C795">
        <v>1153</v>
      </c>
      <c r="D795" t="s">
        <v>600</v>
      </c>
      <c r="E795">
        <v>0</v>
      </c>
      <c r="F795" t="s">
        <v>3274</v>
      </c>
      <c r="G795">
        <v>1155</v>
      </c>
      <c r="H795" t="s">
        <v>3080</v>
      </c>
      <c r="I795">
        <v>0</v>
      </c>
      <c r="J795">
        <v>26</v>
      </c>
      <c r="K795">
        <v>0</v>
      </c>
    </row>
    <row r="796" spans="1:11" x14ac:dyDescent="0.3">
      <c r="A796" t="s">
        <v>3275</v>
      </c>
      <c r="B796" t="s">
        <v>3276</v>
      </c>
      <c r="C796">
        <v>739</v>
      </c>
      <c r="D796" t="s">
        <v>1746</v>
      </c>
      <c r="E796">
        <v>0</v>
      </c>
      <c r="F796" t="s">
        <v>3277</v>
      </c>
      <c r="G796">
        <v>1197</v>
      </c>
      <c r="H796" t="s">
        <v>2903</v>
      </c>
      <c r="I796">
        <v>0</v>
      </c>
      <c r="J796">
        <v>15</v>
      </c>
      <c r="K796">
        <v>3164.15</v>
      </c>
    </row>
    <row r="797" spans="1:11" x14ac:dyDescent="0.3">
      <c r="A797" t="s">
        <v>1472</v>
      </c>
      <c r="B797" t="s">
        <v>3278</v>
      </c>
      <c r="C797">
        <v>977</v>
      </c>
      <c r="D797" t="s">
        <v>353</v>
      </c>
      <c r="E797">
        <v>0</v>
      </c>
      <c r="F797" t="s">
        <v>3279</v>
      </c>
      <c r="G797">
        <v>960</v>
      </c>
      <c r="H797" t="s">
        <v>1889</v>
      </c>
      <c r="I797">
        <v>0</v>
      </c>
      <c r="J797">
        <v>7</v>
      </c>
      <c r="K797">
        <v>0</v>
      </c>
    </row>
    <row r="798" spans="1:11" x14ac:dyDescent="0.3">
      <c r="A798" t="s">
        <v>3280</v>
      </c>
      <c r="B798" t="s">
        <v>3281</v>
      </c>
      <c r="C798">
        <v>207</v>
      </c>
      <c r="D798" t="s">
        <v>1388</v>
      </c>
      <c r="E798">
        <v>0</v>
      </c>
      <c r="F798" t="s">
        <v>3282</v>
      </c>
      <c r="G798">
        <v>202</v>
      </c>
      <c r="H798" t="s">
        <v>3283</v>
      </c>
      <c r="I798">
        <v>0</v>
      </c>
      <c r="J798">
        <v>6</v>
      </c>
      <c r="K798">
        <v>812.93</v>
      </c>
    </row>
    <row r="799" spans="1:11" x14ac:dyDescent="0.3">
      <c r="A799" t="s">
        <v>3284</v>
      </c>
      <c r="B799" t="s">
        <v>3285</v>
      </c>
      <c r="C799">
        <v>835</v>
      </c>
      <c r="D799" t="s">
        <v>2712</v>
      </c>
      <c r="E799">
        <v>0</v>
      </c>
      <c r="F799" t="s">
        <v>3286</v>
      </c>
      <c r="G799">
        <v>794</v>
      </c>
      <c r="H799" t="s">
        <v>187</v>
      </c>
      <c r="I799">
        <v>0</v>
      </c>
      <c r="J799">
        <v>66</v>
      </c>
      <c r="K799">
        <v>18006.93</v>
      </c>
    </row>
    <row r="800" spans="1:11" x14ac:dyDescent="0.3">
      <c r="A800" t="s">
        <v>3287</v>
      </c>
      <c r="B800" t="s">
        <v>3288</v>
      </c>
      <c r="C800">
        <v>2365</v>
      </c>
      <c r="D800" t="s">
        <v>1677</v>
      </c>
      <c r="E800">
        <v>0</v>
      </c>
      <c r="F800" t="s">
        <v>3289</v>
      </c>
      <c r="G800">
        <v>2002</v>
      </c>
      <c r="H800" t="s">
        <v>3290</v>
      </c>
      <c r="I800">
        <v>0</v>
      </c>
      <c r="J800">
        <v>86</v>
      </c>
      <c r="K800">
        <v>16151.15</v>
      </c>
    </row>
    <row r="801" spans="1:11" x14ac:dyDescent="0.3">
      <c r="A801" t="s">
        <v>3291</v>
      </c>
      <c r="B801" t="s">
        <v>3292</v>
      </c>
      <c r="C801">
        <v>565</v>
      </c>
      <c r="D801" t="s">
        <v>86</v>
      </c>
      <c r="E801">
        <v>0</v>
      </c>
      <c r="F801" t="s">
        <v>3293</v>
      </c>
      <c r="G801">
        <v>502</v>
      </c>
      <c r="H801" t="s">
        <v>83</v>
      </c>
      <c r="I801">
        <v>0</v>
      </c>
      <c r="J801">
        <v>58</v>
      </c>
      <c r="K801">
        <v>6026.72</v>
      </c>
    </row>
    <row r="802" spans="1:11" x14ac:dyDescent="0.3">
      <c r="A802" t="s">
        <v>3294</v>
      </c>
      <c r="B802" t="s">
        <v>3295</v>
      </c>
      <c r="C802">
        <v>3542</v>
      </c>
      <c r="D802" t="s">
        <v>381</v>
      </c>
      <c r="E802">
        <v>0</v>
      </c>
      <c r="F802" t="s">
        <v>3296</v>
      </c>
      <c r="G802">
        <v>500</v>
      </c>
      <c r="H802" t="s">
        <v>1786</v>
      </c>
      <c r="I802">
        <v>0</v>
      </c>
      <c r="J802">
        <v>8</v>
      </c>
      <c r="K802">
        <v>0</v>
      </c>
    </row>
    <row r="803" spans="1:11" x14ac:dyDescent="0.3">
      <c r="A803" t="s">
        <v>3297</v>
      </c>
      <c r="B803" t="s">
        <v>3298</v>
      </c>
      <c r="C803">
        <v>904</v>
      </c>
      <c r="D803" t="s">
        <v>3299</v>
      </c>
      <c r="E803">
        <v>0</v>
      </c>
      <c r="F803" t="s">
        <v>3300</v>
      </c>
      <c r="G803">
        <v>945</v>
      </c>
      <c r="H803" t="s">
        <v>3301</v>
      </c>
      <c r="I803">
        <v>0</v>
      </c>
      <c r="J803">
        <v>48</v>
      </c>
      <c r="K803">
        <v>3696.77</v>
      </c>
    </row>
    <row r="804" spans="1:11" x14ac:dyDescent="0.3">
      <c r="A804" t="s">
        <v>3302</v>
      </c>
      <c r="B804" t="s">
        <v>3303</v>
      </c>
      <c r="C804">
        <v>2913</v>
      </c>
      <c r="D804" t="s">
        <v>3304</v>
      </c>
      <c r="E804">
        <v>0</v>
      </c>
      <c r="F804" t="s">
        <v>3305</v>
      </c>
      <c r="G804">
        <v>1696</v>
      </c>
      <c r="H804" t="s">
        <v>3306</v>
      </c>
      <c r="I804">
        <v>0</v>
      </c>
      <c r="J804">
        <v>32</v>
      </c>
      <c r="K804">
        <v>2836.69</v>
      </c>
    </row>
    <row r="805" spans="1:11" x14ac:dyDescent="0.3">
      <c r="A805" t="s">
        <v>3307</v>
      </c>
      <c r="B805" t="s">
        <v>3308</v>
      </c>
      <c r="C805">
        <v>615</v>
      </c>
      <c r="D805" t="s">
        <v>3309</v>
      </c>
      <c r="E805">
        <v>0</v>
      </c>
      <c r="F805" t="s">
        <v>3310</v>
      </c>
      <c r="G805">
        <v>615</v>
      </c>
      <c r="H805" t="s">
        <v>3309</v>
      </c>
      <c r="I805">
        <v>0</v>
      </c>
      <c r="J805">
        <v>38</v>
      </c>
      <c r="K805">
        <v>1320.16</v>
      </c>
    </row>
    <row r="806" spans="1:11" x14ac:dyDescent="0.3">
      <c r="A806" t="s">
        <v>642</v>
      </c>
      <c r="B806" t="s">
        <v>3311</v>
      </c>
      <c r="C806">
        <v>2908</v>
      </c>
      <c r="D806" t="s">
        <v>3312</v>
      </c>
      <c r="E806">
        <v>0</v>
      </c>
      <c r="F806" t="s">
        <v>3313</v>
      </c>
      <c r="G806">
        <v>1601</v>
      </c>
      <c r="H806" t="s">
        <v>1728</v>
      </c>
      <c r="I806">
        <v>0</v>
      </c>
      <c r="J806">
        <v>5</v>
      </c>
      <c r="K806">
        <v>957.04</v>
      </c>
    </row>
    <row r="807" spans="1:11" x14ac:dyDescent="0.3">
      <c r="A807" t="s">
        <v>3314</v>
      </c>
      <c r="B807" t="s">
        <v>3315</v>
      </c>
      <c r="C807">
        <v>700</v>
      </c>
      <c r="D807" t="s">
        <v>3316</v>
      </c>
      <c r="E807">
        <v>0</v>
      </c>
      <c r="F807" t="s">
        <v>3317</v>
      </c>
      <c r="G807">
        <v>130</v>
      </c>
      <c r="H807" t="s">
        <v>1530</v>
      </c>
      <c r="I807">
        <v>0</v>
      </c>
      <c r="J807">
        <v>53</v>
      </c>
      <c r="K807">
        <v>10262.06</v>
      </c>
    </row>
    <row r="808" spans="1:11" x14ac:dyDescent="0.3">
      <c r="A808" t="s">
        <v>3318</v>
      </c>
      <c r="B808" t="s">
        <v>3319</v>
      </c>
      <c r="C808">
        <v>587</v>
      </c>
      <c r="D808" t="s">
        <v>3320</v>
      </c>
      <c r="E808">
        <v>0</v>
      </c>
      <c r="F808" t="s">
        <v>3321</v>
      </c>
      <c r="G808">
        <v>502</v>
      </c>
      <c r="H808" t="s">
        <v>83</v>
      </c>
      <c r="I808">
        <v>0</v>
      </c>
      <c r="J808">
        <v>19</v>
      </c>
      <c r="K808">
        <v>2498.2600000000002</v>
      </c>
    </row>
    <row r="809" spans="1:11" x14ac:dyDescent="0.3">
      <c r="A809" t="s">
        <v>3322</v>
      </c>
      <c r="B809" t="s">
        <v>3323</v>
      </c>
      <c r="C809">
        <v>1545</v>
      </c>
      <c r="D809" t="s">
        <v>3324</v>
      </c>
      <c r="E809">
        <v>0</v>
      </c>
      <c r="F809" t="s">
        <v>3325</v>
      </c>
      <c r="G809">
        <v>1531</v>
      </c>
      <c r="H809" t="s">
        <v>3326</v>
      </c>
      <c r="I809">
        <v>0</v>
      </c>
      <c r="J809">
        <v>11</v>
      </c>
      <c r="K809">
        <v>2185.83</v>
      </c>
    </row>
    <row r="810" spans="1:11" x14ac:dyDescent="0.3">
      <c r="A810" t="s">
        <v>3327</v>
      </c>
      <c r="B810" t="s">
        <v>3328</v>
      </c>
      <c r="C810">
        <v>956</v>
      </c>
      <c r="D810" t="s">
        <v>414</v>
      </c>
      <c r="E810">
        <v>0</v>
      </c>
      <c r="F810" t="s">
        <v>3329</v>
      </c>
      <c r="G810">
        <v>901</v>
      </c>
      <c r="H810" t="s">
        <v>1330</v>
      </c>
      <c r="I810">
        <v>0</v>
      </c>
      <c r="J810">
        <v>14</v>
      </c>
      <c r="K810">
        <v>2180</v>
      </c>
    </row>
    <row r="811" spans="1:11" x14ac:dyDescent="0.3">
      <c r="A811" t="s">
        <v>3330</v>
      </c>
      <c r="B811" t="s">
        <v>3331</v>
      </c>
      <c r="C811">
        <v>585</v>
      </c>
      <c r="D811" t="s">
        <v>1175</v>
      </c>
      <c r="E811">
        <v>0</v>
      </c>
      <c r="F811" t="s">
        <v>3332</v>
      </c>
      <c r="G811">
        <v>3536</v>
      </c>
      <c r="H811" t="s">
        <v>3333</v>
      </c>
      <c r="I811">
        <v>0</v>
      </c>
      <c r="J811">
        <v>12</v>
      </c>
      <c r="K811">
        <v>2648.57</v>
      </c>
    </row>
    <row r="812" spans="1:11" x14ac:dyDescent="0.3">
      <c r="A812" t="s">
        <v>3334</v>
      </c>
      <c r="B812" t="s">
        <v>3335</v>
      </c>
      <c r="C812">
        <v>2037</v>
      </c>
      <c r="D812" t="s">
        <v>3336</v>
      </c>
      <c r="E812">
        <v>0</v>
      </c>
      <c r="F812" t="s">
        <v>3337</v>
      </c>
      <c r="G812">
        <v>864</v>
      </c>
      <c r="H812" t="s">
        <v>829</v>
      </c>
      <c r="I812">
        <v>0</v>
      </c>
      <c r="J812">
        <v>35</v>
      </c>
      <c r="K812">
        <v>6245.41</v>
      </c>
    </row>
    <row r="813" spans="1:11" x14ac:dyDescent="0.3">
      <c r="A813" t="s">
        <v>3338</v>
      </c>
      <c r="B813" t="s">
        <v>3339</v>
      </c>
      <c r="C813">
        <v>1210</v>
      </c>
      <c r="D813" t="s">
        <v>754</v>
      </c>
      <c r="E813">
        <v>0</v>
      </c>
      <c r="F813" t="s">
        <v>3340</v>
      </c>
      <c r="G813">
        <v>2637</v>
      </c>
      <c r="H813" t="s">
        <v>57</v>
      </c>
      <c r="I813">
        <v>0</v>
      </c>
      <c r="J813">
        <v>138</v>
      </c>
      <c r="K813">
        <v>2115.9</v>
      </c>
    </row>
    <row r="814" spans="1:11" x14ac:dyDescent="0.3">
      <c r="A814" t="s">
        <v>3341</v>
      </c>
      <c r="B814" t="s">
        <v>3342</v>
      </c>
      <c r="C814">
        <v>3405</v>
      </c>
      <c r="D814" t="s">
        <v>3343</v>
      </c>
      <c r="E814">
        <v>0</v>
      </c>
      <c r="F814" t="s">
        <v>3344</v>
      </c>
      <c r="G814">
        <v>306</v>
      </c>
      <c r="H814" t="s">
        <v>3345</v>
      </c>
      <c r="I814">
        <v>0</v>
      </c>
      <c r="J814">
        <v>7</v>
      </c>
      <c r="K814">
        <v>601.91</v>
      </c>
    </row>
    <row r="815" spans="1:11" x14ac:dyDescent="0.3">
      <c r="A815" t="s">
        <v>3346</v>
      </c>
      <c r="B815" t="s">
        <v>3347</v>
      </c>
      <c r="C815">
        <v>2728</v>
      </c>
      <c r="D815" t="s">
        <v>372</v>
      </c>
      <c r="E815">
        <v>0</v>
      </c>
      <c r="F815" t="s">
        <v>3348</v>
      </c>
      <c r="G815">
        <v>1162</v>
      </c>
      <c r="H815" t="s">
        <v>3349</v>
      </c>
      <c r="I815">
        <v>0</v>
      </c>
      <c r="J815">
        <v>55</v>
      </c>
      <c r="K815">
        <v>0</v>
      </c>
    </row>
    <row r="816" spans="1:11" x14ac:dyDescent="0.3">
      <c r="A816" t="s">
        <v>3350</v>
      </c>
      <c r="B816" t="s">
        <v>3351</v>
      </c>
      <c r="C816">
        <v>2398</v>
      </c>
      <c r="D816" t="s">
        <v>318</v>
      </c>
      <c r="E816">
        <v>0</v>
      </c>
      <c r="F816" t="s">
        <v>3352</v>
      </c>
      <c r="G816">
        <v>2418</v>
      </c>
      <c r="H816" t="s">
        <v>3353</v>
      </c>
      <c r="I816">
        <v>0</v>
      </c>
      <c r="J816">
        <v>85</v>
      </c>
      <c r="K816">
        <v>0</v>
      </c>
    </row>
    <row r="817" spans="1:11" x14ac:dyDescent="0.3">
      <c r="A817" t="s">
        <v>3354</v>
      </c>
      <c r="B817" t="s">
        <v>3355</v>
      </c>
      <c r="C817">
        <v>2388</v>
      </c>
      <c r="D817" t="s">
        <v>3356</v>
      </c>
      <c r="E817">
        <v>0</v>
      </c>
      <c r="F817" t="s">
        <v>3357</v>
      </c>
      <c r="G817">
        <v>1220</v>
      </c>
      <c r="H817" t="s">
        <v>2910</v>
      </c>
      <c r="I817">
        <v>0</v>
      </c>
      <c r="J817">
        <v>34</v>
      </c>
      <c r="K817">
        <v>4382.5600000000004</v>
      </c>
    </row>
    <row r="818" spans="1:11" x14ac:dyDescent="0.3">
      <c r="A818" t="s">
        <v>3358</v>
      </c>
      <c r="B818" t="s">
        <v>3359</v>
      </c>
      <c r="C818">
        <v>353</v>
      </c>
      <c r="D818" t="s">
        <v>1609</v>
      </c>
      <c r="E818">
        <v>0</v>
      </c>
      <c r="F818" t="s">
        <v>3360</v>
      </c>
      <c r="G818">
        <v>454</v>
      </c>
      <c r="H818" t="s">
        <v>3361</v>
      </c>
      <c r="I818">
        <v>0</v>
      </c>
      <c r="J818">
        <v>5</v>
      </c>
      <c r="K818">
        <v>1076.54</v>
      </c>
    </row>
    <row r="819" spans="1:11" x14ac:dyDescent="0.3">
      <c r="A819" t="s">
        <v>3362</v>
      </c>
      <c r="B819" t="s">
        <v>3363</v>
      </c>
      <c r="C819">
        <v>3769</v>
      </c>
      <c r="D819" t="s">
        <v>3364</v>
      </c>
      <c r="E819">
        <v>0</v>
      </c>
      <c r="F819" t="s">
        <v>3365</v>
      </c>
      <c r="G819">
        <v>1158</v>
      </c>
      <c r="H819" t="s">
        <v>1202</v>
      </c>
      <c r="I819">
        <v>0</v>
      </c>
      <c r="J819">
        <v>5</v>
      </c>
      <c r="K819">
        <v>788.8</v>
      </c>
    </row>
    <row r="820" spans="1:11" x14ac:dyDescent="0.3">
      <c r="A820" t="s">
        <v>3366</v>
      </c>
      <c r="B820" t="s">
        <v>3367</v>
      </c>
      <c r="C820">
        <v>1721</v>
      </c>
      <c r="D820" t="s">
        <v>3368</v>
      </c>
      <c r="E820">
        <v>0</v>
      </c>
      <c r="F820" t="s">
        <v>3369</v>
      </c>
      <c r="G820">
        <v>1771</v>
      </c>
      <c r="H820" t="s">
        <v>3370</v>
      </c>
      <c r="I820">
        <v>0</v>
      </c>
      <c r="J820">
        <v>11</v>
      </c>
      <c r="K820">
        <v>1716.35</v>
      </c>
    </row>
    <row r="821" spans="1:11" x14ac:dyDescent="0.3">
      <c r="A821" t="s">
        <v>3371</v>
      </c>
      <c r="B821" t="s">
        <v>3372</v>
      </c>
      <c r="C821">
        <v>194</v>
      </c>
      <c r="D821" t="s">
        <v>636</v>
      </c>
      <c r="E821">
        <v>0</v>
      </c>
      <c r="F821" t="s">
        <v>3373</v>
      </c>
      <c r="G821">
        <v>3002</v>
      </c>
      <c r="H821" t="s">
        <v>734</v>
      </c>
      <c r="I821">
        <v>0</v>
      </c>
      <c r="J821">
        <v>10</v>
      </c>
      <c r="K821">
        <v>0</v>
      </c>
    </row>
    <row r="822" spans="1:11" x14ac:dyDescent="0.3">
      <c r="A822" t="s">
        <v>3374</v>
      </c>
      <c r="B822" t="s">
        <v>3375</v>
      </c>
      <c r="C822">
        <v>1229</v>
      </c>
      <c r="D822" t="s">
        <v>3376</v>
      </c>
      <c r="E822">
        <v>0</v>
      </c>
      <c r="F822" t="s">
        <v>3377</v>
      </c>
      <c r="G822">
        <v>2634</v>
      </c>
      <c r="H822" t="s">
        <v>3378</v>
      </c>
      <c r="I822">
        <v>0</v>
      </c>
      <c r="J822">
        <v>15</v>
      </c>
      <c r="K822">
        <v>1323.22</v>
      </c>
    </row>
    <row r="823" spans="1:11" x14ac:dyDescent="0.3">
      <c r="A823" t="s">
        <v>3379</v>
      </c>
      <c r="B823" t="s">
        <v>3380</v>
      </c>
      <c r="C823">
        <v>1151</v>
      </c>
      <c r="D823" t="s">
        <v>3193</v>
      </c>
      <c r="E823">
        <v>0</v>
      </c>
      <c r="F823" t="s">
        <v>3381</v>
      </c>
      <c r="G823">
        <v>1125</v>
      </c>
      <c r="H823" t="s">
        <v>1648</v>
      </c>
      <c r="I823">
        <v>0</v>
      </c>
      <c r="J823">
        <v>11</v>
      </c>
      <c r="K823">
        <v>1672.28</v>
      </c>
    </row>
    <row r="824" spans="1:11" x14ac:dyDescent="0.3">
      <c r="A824" t="s">
        <v>3382</v>
      </c>
      <c r="B824" t="s">
        <v>3383</v>
      </c>
      <c r="C824">
        <v>2106</v>
      </c>
      <c r="D824" t="s">
        <v>3384</v>
      </c>
      <c r="E824">
        <v>0</v>
      </c>
      <c r="F824" t="s">
        <v>3385</v>
      </c>
      <c r="G824">
        <v>2135</v>
      </c>
      <c r="H824" t="s">
        <v>3386</v>
      </c>
      <c r="I824">
        <v>0</v>
      </c>
      <c r="J824">
        <v>57</v>
      </c>
      <c r="K824">
        <v>1660.07</v>
      </c>
    </row>
    <row r="825" spans="1:11" x14ac:dyDescent="0.3">
      <c r="A825" t="s">
        <v>3387</v>
      </c>
      <c r="B825" t="s">
        <v>3388</v>
      </c>
      <c r="C825">
        <v>252</v>
      </c>
      <c r="D825" t="s">
        <v>308</v>
      </c>
      <c r="E825">
        <v>0</v>
      </c>
      <c r="F825" t="s">
        <v>3389</v>
      </c>
      <c r="G825">
        <v>2016</v>
      </c>
      <c r="H825" t="s">
        <v>3056</v>
      </c>
      <c r="I825">
        <v>0</v>
      </c>
      <c r="J825">
        <v>34</v>
      </c>
      <c r="K825">
        <v>2329.14</v>
      </c>
    </row>
    <row r="826" spans="1:11" x14ac:dyDescent="0.3">
      <c r="A826" t="s">
        <v>3390</v>
      </c>
      <c r="B826" t="s">
        <v>3391</v>
      </c>
      <c r="C826">
        <v>217</v>
      </c>
      <c r="D826" t="s">
        <v>174</v>
      </c>
      <c r="E826">
        <v>0</v>
      </c>
      <c r="F826" t="s">
        <v>3392</v>
      </c>
      <c r="G826">
        <v>237</v>
      </c>
      <c r="H826" t="s">
        <v>683</v>
      </c>
      <c r="I826">
        <v>0</v>
      </c>
      <c r="J826">
        <v>28</v>
      </c>
      <c r="K826">
        <v>3492.33</v>
      </c>
    </row>
    <row r="827" spans="1:11" x14ac:dyDescent="0.3">
      <c r="A827" t="s">
        <v>3393</v>
      </c>
      <c r="B827" t="s">
        <v>3394</v>
      </c>
      <c r="C827">
        <v>1503</v>
      </c>
      <c r="D827" t="s">
        <v>3395</v>
      </c>
      <c r="E827">
        <v>0</v>
      </c>
      <c r="F827" t="s">
        <v>3396</v>
      </c>
      <c r="G827">
        <v>1756</v>
      </c>
      <c r="H827" t="s">
        <v>3397</v>
      </c>
      <c r="I827">
        <v>0</v>
      </c>
      <c r="J827">
        <v>23</v>
      </c>
      <c r="K827">
        <v>0</v>
      </c>
    </row>
    <row r="828" spans="1:11" x14ac:dyDescent="0.3">
      <c r="A828" t="s">
        <v>3398</v>
      </c>
      <c r="B828" t="s">
        <v>3399</v>
      </c>
      <c r="C828">
        <v>1859</v>
      </c>
      <c r="D828" t="s">
        <v>3400</v>
      </c>
      <c r="E828">
        <v>0</v>
      </c>
      <c r="F828" t="s">
        <v>3401</v>
      </c>
      <c r="G828">
        <v>1851</v>
      </c>
      <c r="H828" t="s">
        <v>2241</v>
      </c>
      <c r="I828">
        <v>0</v>
      </c>
      <c r="J828">
        <v>8</v>
      </c>
      <c r="K828">
        <v>1442.85</v>
      </c>
    </row>
    <row r="829" spans="1:11" x14ac:dyDescent="0.3">
      <c r="A829" t="s">
        <v>3402</v>
      </c>
      <c r="B829" t="s">
        <v>3403</v>
      </c>
      <c r="C829">
        <v>2020</v>
      </c>
      <c r="D829" t="s">
        <v>3404</v>
      </c>
      <c r="E829">
        <v>0</v>
      </c>
      <c r="F829" t="s">
        <v>3405</v>
      </c>
      <c r="G829">
        <v>2059</v>
      </c>
      <c r="H829" t="s">
        <v>3406</v>
      </c>
      <c r="I829">
        <v>0</v>
      </c>
      <c r="J829">
        <v>13</v>
      </c>
      <c r="K829">
        <v>2129.5</v>
      </c>
    </row>
    <row r="830" spans="1:11" x14ac:dyDescent="0.3">
      <c r="A830" t="s">
        <v>3407</v>
      </c>
      <c r="B830" t="s">
        <v>3408</v>
      </c>
      <c r="C830">
        <v>1430</v>
      </c>
      <c r="D830" t="s">
        <v>2087</v>
      </c>
      <c r="E830">
        <v>0</v>
      </c>
      <c r="F830" t="s">
        <v>3409</v>
      </c>
      <c r="G830">
        <v>1438</v>
      </c>
      <c r="H830" t="s">
        <v>3410</v>
      </c>
      <c r="I830">
        <v>0</v>
      </c>
      <c r="J830">
        <v>7</v>
      </c>
      <c r="K830">
        <v>1179.19</v>
      </c>
    </row>
    <row r="831" spans="1:11" x14ac:dyDescent="0.3">
      <c r="A831" t="s">
        <v>3411</v>
      </c>
      <c r="B831" t="s">
        <v>3412</v>
      </c>
      <c r="C831">
        <v>722</v>
      </c>
      <c r="D831" t="s">
        <v>73</v>
      </c>
      <c r="E831">
        <v>0</v>
      </c>
      <c r="F831" t="s">
        <v>3413</v>
      </c>
      <c r="G831">
        <v>777</v>
      </c>
      <c r="H831" t="s">
        <v>3414</v>
      </c>
      <c r="I831">
        <v>0</v>
      </c>
      <c r="J831">
        <v>27</v>
      </c>
      <c r="K831">
        <v>3091.31</v>
      </c>
    </row>
    <row r="832" spans="1:11" x14ac:dyDescent="0.3">
      <c r="A832" t="s">
        <v>3415</v>
      </c>
      <c r="B832" t="s">
        <v>3416</v>
      </c>
      <c r="C832">
        <v>3756</v>
      </c>
      <c r="D832" t="s">
        <v>3417</v>
      </c>
      <c r="E832">
        <v>99</v>
      </c>
      <c r="F832" t="s">
        <v>3418</v>
      </c>
      <c r="G832">
        <v>1103</v>
      </c>
      <c r="H832" t="s">
        <v>1748</v>
      </c>
      <c r="I832">
        <v>99</v>
      </c>
      <c r="J832">
        <v>27</v>
      </c>
      <c r="K832">
        <v>1700</v>
      </c>
    </row>
    <row r="833" spans="1:11" x14ac:dyDescent="0.3">
      <c r="A833" t="s">
        <v>3419</v>
      </c>
      <c r="B833" t="s">
        <v>3420</v>
      </c>
      <c r="C833">
        <v>347</v>
      </c>
      <c r="D833" t="s">
        <v>948</v>
      </c>
      <c r="E833">
        <v>12</v>
      </c>
      <c r="F833" t="s">
        <v>3421</v>
      </c>
      <c r="G833">
        <v>361</v>
      </c>
      <c r="H833" t="s">
        <v>3422</v>
      </c>
      <c r="I833">
        <v>3</v>
      </c>
      <c r="J833">
        <v>8</v>
      </c>
      <c r="K833">
        <v>0</v>
      </c>
    </row>
    <row r="834" spans="1:11" x14ac:dyDescent="0.3">
      <c r="A834" t="s">
        <v>3423</v>
      </c>
      <c r="B834" t="s">
        <v>3424</v>
      </c>
      <c r="C834">
        <v>2352</v>
      </c>
      <c r="D834" t="s">
        <v>3425</v>
      </c>
      <c r="E834">
        <v>0</v>
      </c>
      <c r="F834" t="s">
        <v>3426</v>
      </c>
      <c r="G834">
        <v>2363</v>
      </c>
      <c r="H834" t="s">
        <v>3427</v>
      </c>
      <c r="I834">
        <v>0</v>
      </c>
      <c r="J834">
        <v>4</v>
      </c>
      <c r="K834">
        <v>88.19</v>
      </c>
    </row>
    <row r="835" spans="1:11" x14ac:dyDescent="0.3">
      <c r="A835" t="s">
        <v>3428</v>
      </c>
      <c r="B835" t="s">
        <v>3429</v>
      </c>
      <c r="C835">
        <v>1457</v>
      </c>
      <c r="D835" t="s">
        <v>3430</v>
      </c>
      <c r="E835">
        <v>0</v>
      </c>
      <c r="F835" t="s">
        <v>3431</v>
      </c>
      <c r="G835">
        <v>1457</v>
      </c>
      <c r="H835" t="s">
        <v>3430</v>
      </c>
      <c r="I835">
        <v>0</v>
      </c>
      <c r="J835">
        <v>14</v>
      </c>
      <c r="K835">
        <v>1723.78</v>
      </c>
    </row>
    <row r="836" spans="1:11" x14ac:dyDescent="0.3">
      <c r="A836" t="s">
        <v>2306</v>
      </c>
      <c r="B836" t="s">
        <v>3432</v>
      </c>
      <c r="C836">
        <v>4708</v>
      </c>
      <c r="D836" t="s">
        <v>2318</v>
      </c>
      <c r="E836">
        <v>0</v>
      </c>
      <c r="F836" t="s">
        <v>3433</v>
      </c>
      <c r="G836">
        <v>3419</v>
      </c>
      <c r="H836" t="s">
        <v>3434</v>
      </c>
      <c r="I836">
        <v>0</v>
      </c>
      <c r="J836">
        <v>18</v>
      </c>
      <c r="K836">
        <v>2408.5100000000002</v>
      </c>
    </row>
    <row r="837" spans="1:11" x14ac:dyDescent="0.3">
      <c r="A837" t="s">
        <v>3435</v>
      </c>
      <c r="B837" t="s">
        <v>3436</v>
      </c>
      <c r="C837">
        <v>1377</v>
      </c>
      <c r="D837" t="s">
        <v>3437</v>
      </c>
      <c r="E837">
        <v>0</v>
      </c>
      <c r="F837" t="s">
        <v>3438</v>
      </c>
      <c r="G837">
        <v>1321</v>
      </c>
      <c r="H837" t="s">
        <v>1299</v>
      </c>
      <c r="I837">
        <v>0</v>
      </c>
      <c r="J837">
        <v>23</v>
      </c>
      <c r="K837">
        <v>2127.88</v>
      </c>
    </row>
    <row r="838" spans="1:11" x14ac:dyDescent="0.3">
      <c r="A838" t="s">
        <v>3439</v>
      </c>
      <c r="B838" t="s">
        <v>3440</v>
      </c>
      <c r="C838">
        <v>1806</v>
      </c>
      <c r="D838" t="s">
        <v>3441</v>
      </c>
      <c r="E838">
        <v>0</v>
      </c>
      <c r="F838" t="s">
        <v>3442</v>
      </c>
      <c r="G838">
        <v>768</v>
      </c>
      <c r="H838" t="s">
        <v>428</v>
      </c>
      <c r="I838">
        <v>0</v>
      </c>
      <c r="J838">
        <v>33</v>
      </c>
      <c r="K838">
        <v>0</v>
      </c>
    </row>
    <row r="839" spans="1:11" x14ac:dyDescent="0.3">
      <c r="A839" t="s">
        <v>3443</v>
      </c>
      <c r="B839" t="s">
        <v>3444</v>
      </c>
      <c r="C839">
        <v>763</v>
      </c>
      <c r="D839" t="s">
        <v>3445</v>
      </c>
      <c r="E839">
        <v>0</v>
      </c>
      <c r="F839" t="s">
        <v>3446</v>
      </c>
      <c r="G839">
        <v>763</v>
      </c>
      <c r="H839" t="s">
        <v>3445</v>
      </c>
      <c r="I839">
        <v>0</v>
      </c>
      <c r="J839">
        <v>30</v>
      </c>
      <c r="K839">
        <v>2272.35</v>
      </c>
    </row>
    <row r="840" spans="1:11" x14ac:dyDescent="0.3">
      <c r="A840" t="s">
        <v>3447</v>
      </c>
      <c r="B840" t="s">
        <v>3448</v>
      </c>
      <c r="C840">
        <v>4775</v>
      </c>
      <c r="D840" t="s">
        <v>3449</v>
      </c>
      <c r="E840">
        <v>99</v>
      </c>
      <c r="F840" t="s">
        <v>3450</v>
      </c>
      <c r="G840">
        <v>385</v>
      </c>
      <c r="H840" t="s">
        <v>3451</v>
      </c>
      <c r="I840">
        <v>99</v>
      </c>
      <c r="J840">
        <v>5</v>
      </c>
      <c r="K840">
        <v>700</v>
      </c>
    </row>
    <row r="841" spans="1:11" x14ac:dyDescent="0.3">
      <c r="A841" t="s">
        <v>3452</v>
      </c>
      <c r="B841" t="s">
        <v>3453</v>
      </c>
      <c r="C841">
        <v>2271</v>
      </c>
      <c r="D841" t="s">
        <v>3454</v>
      </c>
      <c r="E841">
        <v>0</v>
      </c>
      <c r="F841" t="s">
        <v>3455</v>
      </c>
      <c r="G841">
        <v>2410</v>
      </c>
      <c r="H841" t="s">
        <v>711</v>
      </c>
      <c r="I841">
        <v>0</v>
      </c>
      <c r="J841">
        <v>23</v>
      </c>
      <c r="K841">
        <v>3889.03</v>
      </c>
    </row>
    <row r="842" spans="1:11" x14ac:dyDescent="0.3">
      <c r="A842" t="s">
        <v>3456</v>
      </c>
      <c r="B842" t="s">
        <v>3457</v>
      </c>
      <c r="C842">
        <v>286</v>
      </c>
      <c r="D842" t="s">
        <v>3458</v>
      </c>
      <c r="E842">
        <v>0</v>
      </c>
      <c r="F842" t="s">
        <v>3459</v>
      </c>
      <c r="G842">
        <v>2015</v>
      </c>
      <c r="H842" t="s">
        <v>858</v>
      </c>
      <c r="I842">
        <v>0</v>
      </c>
      <c r="J842">
        <v>18</v>
      </c>
      <c r="K842">
        <v>3083.46</v>
      </c>
    </row>
    <row r="843" spans="1:11" x14ac:dyDescent="0.3">
      <c r="A843" t="s">
        <v>3460</v>
      </c>
      <c r="B843" t="s">
        <v>3461</v>
      </c>
      <c r="C843">
        <v>2107</v>
      </c>
      <c r="D843" t="s">
        <v>533</v>
      </c>
      <c r="E843">
        <v>0</v>
      </c>
      <c r="F843" t="s">
        <v>3462</v>
      </c>
      <c r="G843">
        <v>1958</v>
      </c>
      <c r="H843" t="s">
        <v>53</v>
      </c>
      <c r="I843">
        <v>0</v>
      </c>
      <c r="J843">
        <v>26</v>
      </c>
      <c r="K843">
        <v>5700.41</v>
      </c>
    </row>
    <row r="844" spans="1:11" x14ac:dyDescent="0.3">
      <c r="A844" t="s">
        <v>3463</v>
      </c>
      <c r="B844" t="s">
        <v>3464</v>
      </c>
      <c r="C844">
        <v>301</v>
      </c>
      <c r="D844" t="s">
        <v>3465</v>
      </c>
      <c r="E844">
        <v>99</v>
      </c>
      <c r="F844" t="s">
        <v>3466</v>
      </c>
      <c r="G844">
        <v>461</v>
      </c>
      <c r="H844" t="s">
        <v>3148</v>
      </c>
      <c r="I844">
        <v>99</v>
      </c>
      <c r="J844">
        <v>3</v>
      </c>
      <c r="K844">
        <v>270</v>
      </c>
    </row>
    <row r="845" spans="1:11" x14ac:dyDescent="0.3">
      <c r="A845" t="s">
        <v>3467</v>
      </c>
      <c r="B845" t="s">
        <v>3468</v>
      </c>
      <c r="C845">
        <v>857</v>
      </c>
      <c r="D845" t="s">
        <v>3469</v>
      </c>
      <c r="E845">
        <v>0</v>
      </c>
      <c r="F845" t="s">
        <v>3470</v>
      </c>
      <c r="G845">
        <v>626</v>
      </c>
      <c r="H845" t="s">
        <v>3471</v>
      </c>
      <c r="I845">
        <v>0</v>
      </c>
      <c r="J845">
        <v>49</v>
      </c>
      <c r="K845">
        <v>9265.82</v>
      </c>
    </row>
    <row r="846" spans="1:11" x14ac:dyDescent="0.3">
      <c r="A846" t="s">
        <v>3472</v>
      </c>
      <c r="B846" t="s">
        <v>3473</v>
      </c>
      <c r="C846">
        <v>797</v>
      </c>
      <c r="D846" t="s">
        <v>2083</v>
      </c>
      <c r="E846">
        <v>0</v>
      </c>
      <c r="F846" t="s">
        <v>3474</v>
      </c>
      <c r="G846">
        <v>797</v>
      </c>
      <c r="H846" t="s">
        <v>2083</v>
      </c>
      <c r="I846">
        <v>0</v>
      </c>
      <c r="J846">
        <v>9</v>
      </c>
      <c r="K846">
        <v>1286.57</v>
      </c>
    </row>
    <row r="847" spans="1:11" x14ac:dyDescent="0.3">
      <c r="A847" t="s">
        <v>3475</v>
      </c>
      <c r="B847" t="s">
        <v>3476</v>
      </c>
      <c r="C847">
        <v>1172</v>
      </c>
      <c r="D847" t="s">
        <v>3477</v>
      </c>
      <c r="E847">
        <v>0</v>
      </c>
      <c r="F847" t="s">
        <v>3478</v>
      </c>
      <c r="G847">
        <v>1131</v>
      </c>
      <c r="H847" t="s">
        <v>3479</v>
      </c>
      <c r="I847">
        <v>0</v>
      </c>
      <c r="J847">
        <v>20</v>
      </c>
      <c r="K847">
        <v>0</v>
      </c>
    </row>
    <row r="848" spans="1:11" x14ac:dyDescent="0.3">
      <c r="A848" t="s">
        <v>3480</v>
      </c>
      <c r="B848" t="s">
        <v>3481</v>
      </c>
      <c r="C848">
        <v>648</v>
      </c>
      <c r="D848" t="s">
        <v>23</v>
      </c>
      <c r="E848">
        <v>0</v>
      </c>
      <c r="F848" t="s">
        <v>3482</v>
      </c>
      <c r="G848">
        <v>602</v>
      </c>
      <c r="H848" t="s">
        <v>211</v>
      </c>
      <c r="I848">
        <v>0</v>
      </c>
      <c r="J848">
        <v>4</v>
      </c>
      <c r="K848">
        <v>0</v>
      </c>
    </row>
    <row r="849" spans="1:11" x14ac:dyDescent="0.3">
      <c r="A849" t="s">
        <v>3483</v>
      </c>
      <c r="B849" t="s">
        <v>3484</v>
      </c>
      <c r="C849">
        <v>1160</v>
      </c>
      <c r="D849" t="s">
        <v>1383</v>
      </c>
      <c r="E849">
        <v>0</v>
      </c>
      <c r="F849" t="s">
        <v>3485</v>
      </c>
      <c r="G849">
        <v>2721</v>
      </c>
      <c r="H849" t="s">
        <v>3486</v>
      </c>
      <c r="I849">
        <v>0</v>
      </c>
      <c r="J849">
        <v>3</v>
      </c>
      <c r="K849">
        <v>475.48</v>
      </c>
    </row>
    <row r="850" spans="1:11" x14ac:dyDescent="0.3">
      <c r="A850" t="s">
        <v>3487</v>
      </c>
      <c r="B850" t="s">
        <v>3488</v>
      </c>
      <c r="C850">
        <v>860</v>
      </c>
      <c r="D850" t="s">
        <v>216</v>
      </c>
      <c r="E850">
        <v>0</v>
      </c>
      <c r="F850" t="s">
        <v>3489</v>
      </c>
      <c r="G850">
        <v>549</v>
      </c>
      <c r="H850" t="s">
        <v>379</v>
      </c>
      <c r="I850">
        <v>0</v>
      </c>
      <c r="J850">
        <v>80</v>
      </c>
      <c r="K850">
        <v>15808.4</v>
      </c>
    </row>
    <row r="851" spans="1:11" x14ac:dyDescent="0.3">
      <c r="A851" t="s">
        <v>3490</v>
      </c>
      <c r="B851" t="s">
        <v>3491</v>
      </c>
      <c r="C851">
        <v>2503</v>
      </c>
      <c r="D851" t="s">
        <v>1791</v>
      </c>
      <c r="E851">
        <v>0</v>
      </c>
      <c r="F851" t="s">
        <v>3492</v>
      </c>
      <c r="G851">
        <v>2521</v>
      </c>
      <c r="H851" t="s">
        <v>3493</v>
      </c>
      <c r="I851">
        <v>0</v>
      </c>
      <c r="J851">
        <v>7</v>
      </c>
      <c r="K851">
        <v>1220.05</v>
      </c>
    </row>
    <row r="852" spans="1:11" x14ac:dyDescent="0.3">
      <c r="A852" t="s">
        <v>3494</v>
      </c>
      <c r="B852" t="s">
        <v>3495</v>
      </c>
      <c r="C852">
        <v>904</v>
      </c>
      <c r="D852" t="s">
        <v>3299</v>
      </c>
      <c r="E852">
        <v>0</v>
      </c>
      <c r="F852" t="s">
        <v>3496</v>
      </c>
      <c r="G852">
        <v>4778</v>
      </c>
      <c r="H852" t="s">
        <v>1024</v>
      </c>
      <c r="I852">
        <v>0</v>
      </c>
      <c r="J852">
        <v>89</v>
      </c>
      <c r="K852">
        <v>13917.85</v>
      </c>
    </row>
    <row r="853" spans="1:11" x14ac:dyDescent="0.3">
      <c r="A853" t="s">
        <v>3497</v>
      </c>
      <c r="B853" t="s">
        <v>3498</v>
      </c>
      <c r="C853">
        <v>3563</v>
      </c>
      <c r="D853" t="s">
        <v>3499</v>
      </c>
      <c r="E853">
        <v>0</v>
      </c>
      <c r="F853" t="s">
        <v>3500</v>
      </c>
      <c r="G853">
        <v>3579</v>
      </c>
      <c r="H853" t="s">
        <v>1831</v>
      </c>
      <c r="I853">
        <v>0</v>
      </c>
      <c r="J853">
        <v>25</v>
      </c>
      <c r="K853">
        <v>2986.82</v>
      </c>
    </row>
    <row r="854" spans="1:11" x14ac:dyDescent="0.3">
      <c r="A854" t="s">
        <v>3501</v>
      </c>
      <c r="B854" t="s">
        <v>3502</v>
      </c>
      <c r="C854">
        <v>2032</v>
      </c>
      <c r="D854" t="s">
        <v>2614</v>
      </c>
      <c r="E854">
        <v>0</v>
      </c>
      <c r="F854" t="s">
        <v>3503</v>
      </c>
      <c r="G854">
        <v>2032</v>
      </c>
      <c r="H854" t="s">
        <v>2614</v>
      </c>
      <c r="I854">
        <v>0</v>
      </c>
      <c r="J854">
        <v>45</v>
      </c>
      <c r="K854">
        <v>6296.76</v>
      </c>
    </row>
    <row r="855" spans="1:11" x14ac:dyDescent="0.3">
      <c r="A855" t="s">
        <v>3504</v>
      </c>
      <c r="B855" t="s">
        <v>3505</v>
      </c>
      <c r="C855">
        <v>758</v>
      </c>
      <c r="D855" t="s">
        <v>940</v>
      </c>
      <c r="E855">
        <v>0</v>
      </c>
      <c r="F855" t="s">
        <v>3506</v>
      </c>
      <c r="G855">
        <v>1925</v>
      </c>
      <c r="H855" t="s">
        <v>3224</v>
      </c>
      <c r="I855">
        <v>0</v>
      </c>
      <c r="J855">
        <v>13</v>
      </c>
      <c r="K855">
        <v>2035.48</v>
      </c>
    </row>
    <row r="856" spans="1:11" x14ac:dyDescent="0.3">
      <c r="A856" t="s">
        <v>3507</v>
      </c>
      <c r="B856" t="s">
        <v>3508</v>
      </c>
      <c r="C856">
        <v>976</v>
      </c>
      <c r="D856" t="s">
        <v>3509</v>
      </c>
      <c r="E856">
        <v>0</v>
      </c>
      <c r="F856" t="s">
        <v>3510</v>
      </c>
      <c r="G856">
        <v>976</v>
      </c>
      <c r="H856" t="s">
        <v>3509</v>
      </c>
      <c r="I856">
        <v>0</v>
      </c>
      <c r="J856">
        <v>118</v>
      </c>
      <c r="K856">
        <v>12941.73</v>
      </c>
    </row>
    <row r="857" spans="1:11" x14ac:dyDescent="0.3">
      <c r="A857" t="s">
        <v>3511</v>
      </c>
      <c r="B857" t="s">
        <v>3512</v>
      </c>
      <c r="C857">
        <v>379</v>
      </c>
      <c r="D857" t="s">
        <v>3513</v>
      </c>
      <c r="E857">
        <v>0</v>
      </c>
      <c r="F857" t="s">
        <v>3514</v>
      </c>
      <c r="G857">
        <v>370</v>
      </c>
      <c r="H857" t="s">
        <v>1213</v>
      </c>
      <c r="I857">
        <v>0</v>
      </c>
      <c r="J857">
        <v>7</v>
      </c>
      <c r="K857">
        <v>812.03</v>
      </c>
    </row>
    <row r="858" spans="1:11" x14ac:dyDescent="0.3">
      <c r="A858" t="s">
        <v>1061</v>
      </c>
      <c r="B858" t="s">
        <v>3515</v>
      </c>
      <c r="C858">
        <v>3533</v>
      </c>
      <c r="D858" t="s">
        <v>992</v>
      </c>
      <c r="E858">
        <v>0</v>
      </c>
      <c r="F858" t="s">
        <v>3516</v>
      </c>
      <c r="G858">
        <v>588</v>
      </c>
      <c r="H858" t="s">
        <v>1894</v>
      </c>
      <c r="I858">
        <v>0</v>
      </c>
      <c r="J858">
        <v>5</v>
      </c>
      <c r="K858">
        <v>549.79999999999995</v>
      </c>
    </row>
    <row r="859" spans="1:11" x14ac:dyDescent="0.3">
      <c r="A859" t="s">
        <v>3517</v>
      </c>
      <c r="B859" t="s">
        <v>3518</v>
      </c>
      <c r="C859">
        <v>2069</v>
      </c>
      <c r="D859" t="s">
        <v>827</v>
      </c>
      <c r="E859">
        <v>0</v>
      </c>
      <c r="F859" t="s">
        <v>3519</v>
      </c>
      <c r="G859">
        <v>148</v>
      </c>
      <c r="H859" t="s">
        <v>1018</v>
      </c>
      <c r="I859">
        <v>0</v>
      </c>
      <c r="J859">
        <v>52</v>
      </c>
      <c r="K859">
        <v>6931.9</v>
      </c>
    </row>
    <row r="860" spans="1:11" x14ac:dyDescent="0.3">
      <c r="A860" t="s">
        <v>3520</v>
      </c>
      <c r="B860" t="s">
        <v>3521</v>
      </c>
      <c r="C860">
        <v>1529</v>
      </c>
      <c r="D860" t="s">
        <v>3522</v>
      </c>
      <c r="E860">
        <v>0</v>
      </c>
      <c r="F860" t="s">
        <v>3523</v>
      </c>
      <c r="G860">
        <v>1531</v>
      </c>
      <c r="H860" t="s">
        <v>3326</v>
      </c>
      <c r="I860">
        <v>0</v>
      </c>
      <c r="J860">
        <v>12</v>
      </c>
      <c r="K860">
        <v>0</v>
      </c>
    </row>
    <row r="861" spans="1:11" x14ac:dyDescent="0.3">
      <c r="A861" t="s">
        <v>3524</v>
      </c>
      <c r="B861" t="s">
        <v>3525</v>
      </c>
      <c r="C861">
        <v>1683</v>
      </c>
      <c r="D861" t="s">
        <v>3526</v>
      </c>
      <c r="E861">
        <v>0</v>
      </c>
      <c r="F861" t="s">
        <v>3527</v>
      </c>
      <c r="G861">
        <v>1683</v>
      </c>
      <c r="H861" t="s">
        <v>3526</v>
      </c>
      <c r="I861">
        <v>0</v>
      </c>
      <c r="J861">
        <v>20</v>
      </c>
      <c r="K861">
        <v>968.42</v>
      </c>
    </row>
    <row r="862" spans="1:11" x14ac:dyDescent="0.3">
      <c r="A862" t="s">
        <v>3528</v>
      </c>
      <c r="B862" t="s">
        <v>3529</v>
      </c>
      <c r="C862">
        <v>222</v>
      </c>
      <c r="D862" t="s">
        <v>578</v>
      </c>
      <c r="E862">
        <v>0</v>
      </c>
      <c r="F862" t="s">
        <v>3530</v>
      </c>
      <c r="G862">
        <v>230</v>
      </c>
      <c r="H862" t="s">
        <v>177</v>
      </c>
      <c r="I862">
        <v>0</v>
      </c>
      <c r="J862">
        <v>33</v>
      </c>
      <c r="K862">
        <v>6162.65</v>
      </c>
    </row>
    <row r="863" spans="1:11" x14ac:dyDescent="0.3">
      <c r="A863" t="s">
        <v>3531</v>
      </c>
      <c r="B863" t="s">
        <v>3532</v>
      </c>
      <c r="C863">
        <v>1870</v>
      </c>
      <c r="D863" t="s">
        <v>3533</v>
      </c>
      <c r="E863">
        <v>0</v>
      </c>
      <c r="F863" t="s">
        <v>3534</v>
      </c>
      <c r="G863">
        <v>1829</v>
      </c>
      <c r="H863" t="s">
        <v>1278</v>
      </c>
      <c r="I863">
        <v>0</v>
      </c>
      <c r="J863">
        <v>7</v>
      </c>
      <c r="K863">
        <v>1090.8499999999999</v>
      </c>
    </row>
    <row r="864" spans="1:11" x14ac:dyDescent="0.3">
      <c r="A864" t="s">
        <v>3535</v>
      </c>
      <c r="B864" t="s">
        <v>3536</v>
      </c>
      <c r="C864">
        <v>3772</v>
      </c>
      <c r="D864" t="s">
        <v>3537</v>
      </c>
      <c r="E864">
        <v>0</v>
      </c>
      <c r="F864" t="s">
        <v>3538</v>
      </c>
      <c r="G864">
        <v>1193</v>
      </c>
      <c r="H864" t="s">
        <v>15</v>
      </c>
      <c r="I864">
        <v>0</v>
      </c>
      <c r="J864">
        <v>15</v>
      </c>
      <c r="K864">
        <v>2199.48</v>
      </c>
    </row>
    <row r="865" spans="1:11" x14ac:dyDescent="0.3">
      <c r="A865" t="s">
        <v>704</v>
      </c>
      <c r="B865" t="s">
        <v>3539</v>
      </c>
      <c r="C865">
        <v>1831</v>
      </c>
      <c r="D865" t="s">
        <v>3540</v>
      </c>
      <c r="E865">
        <v>0</v>
      </c>
      <c r="F865" t="s">
        <v>3541</v>
      </c>
      <c r="G865">
        <v>1911</v>
      </c>
      <c r="H865" t="s">
        <v>1155</v>
      </c>
      <c r="I865">
        <v>0</v>
      </c>
      <c r="J865">
        <v>13</v>
      </c>
      <c r="K865">
        <v>1700.39</v>
      </c>
    </row>
    <row r="866" spans="1:11" x14ac:dyDescent="0.3">
      <c r="A866" t="s">
        <v>3542</v>
      </c>
      <c r="B866" t="s">
        <v>3543</v>
      </c>
      <c r="C866">
        <v>1573</v>
      </c>
      <c r="D866" t="s">
        <v>3544</v>
      </c>
      <c r="E866">
        <v>0</v>
      </c>
      <c r="F866" t="s">
        <v>3545</v>
      </c>
      <c r="G866">
        <v>1515</v>
      </c>
      <c r="H866" t="s">
        <v>3546</v>
      </c>
      <c r="I866">
        <v>0</v>
      </c>
      <c r="J866">
        <v>2</v>
      </c>
      <c r="K866">
        <v>0</v>
      </c>
    </row>
    <row r="867" spans="1:11" x14ac:dyDescent="0.3">
      <c r="A867" t="s">
        <v>1342</v>
      </c>
      <c r="B867" t="s">
        <v>3547</v>
      </c>
      <c r="C867">
        <v>4205</v>
      </c>
      <c r="D867" t="s">
        <v>1993</v>
      </c>
      <c r="E867">
        <v>0</v>
      </c>
      <c r="F867" t="s">
        <v>3548</v>
      </c>
      <c r="G867">
        <v>414</v>
      </c>
      <c r="H867" t="s">
        <v>3549</v>
      </c>
      <c r="I867">
        <v>0</v>
      </c>
      <c r="J867">
        <v>4</v>
      </c>
      <c r="K867">
        <v>733.6</v>
      </c>
    </row>
    <row r="868" spans="1:11" x14ac:dyDescent="0.3">
      <c r="A868" t="s">
        <v>3550</v>
      </c>
      <c r="B868" t="s">
        <v>3551</v>
      </c>
      <c r="C868">
        <v>430</v>
      </c>
      <c r="D868" t="s">
        <v>3552</v>
      </c>
      <c r="E868">
        <v>0</v>
      </c>
      <c r="F868" t="s">
        <v>3553</v>
      </c>
      <c r="G868">
        <v>321</v>
      </c>
      <c r="H868" t="s">
        <v>3554</v>
      </c>
      <c r="I868">
        <v>0</v>
      </c>
      <c r="J868">
        <v>16</v>
      </c>
      <c r="K868">
        <v>2365.4699999999998</v>
      </c>
    </row>
    <row r="869" spans="1:11" x14ac:dyDescent="0.3">
      <c r="A869" t="s">
        <v>3555</v>
      </c>
      <c r="B869" t="s">
        <v>3556</v>
      </c>
      <c r="C869">
        <v>327</v>
      </c>
      <c r="D869" t="s">
        <v>2916</v>
      </c>
      <c r="E869">
        <v>0</v>
      </c>
      <c r="F869" t="s">
        <v>3557</v>
      </c>
      <c r="G869">
        <v>3406</v>
      </c>
      <c r="H869" t="s">
        <v>3558</v>
      </c>
      <c r="I869">
        <v>0</v>
      </c>
      <c r="J869">
        <v>8</v>
      </c>
      <c r="K869">
        <v>1223.98</v>
      </c>
    </row>
    <row r="870" spans="1:11" x14ac:dyDescent="0.3">
      <c r="A870" t="s">
        <v>3559</v>
      </c>
      <c r="B870" t="s">
        <v>3560</v>
      </c>
      <c r="C870">
        <v>1149</v>
      </c>
      <c r="D870" t="s">
        <v>1448</v>
      </c>
      <c r="E870">
        <v>0</v>
      </c>
      <c r="F870" t="s">
        <v>3561</v>
      </c>
      <c r="G870">
        <v>3756</v>
      </c>
      <c r="H870" t="s">
        <v>3417</v>
      </c>
      <c r="I870">
        <v>0</v>
      </c>
      <c r="J870">
        <v>5</v>
      </c>
      <c r="K870">
        <v>398.67</v>
      </c>
    </row>
    <row r="871" spans="1:11" x14ac:dyDescent="0.3">
      <c r="A871" t="s">
        <v>3562</v>
      </c>
      <c r="B871" t="s">
        <v>3563</v>
      </c>
      <c r="C871">
        <v>931</v>
      </c>
      <c r="D871" t="s">
        <v>1005</v>
      </c>
      <c r="E871">
        <v>0</v>
      </c>
      <c r="F871" t="s">
        <v>3564</v>
      </c>
      <c r="G871">
        <v>194</v>
      </c>
      <c r="H871" t="s">
        <v>636</v>
      </c>
      <c r="I871">
        <v>0</v>
      </c>
      <c r="J871">
        <v>89</v>
      </c>
      <c r="K871">
        <v>11887.69</v>
      </c>
    </row>
    <row r="872" spans="1:11" x14ac:dyDescent="0.3">
      <c r="A872" t="s">
        <v>3565</v>
      </c>
      <c r="B872" t="s">
        <v>3566</v>
      </c>
      <c r="C872">
        <v>1358</v>
      </c>
      <c r="D872" t="s">
        <v>3567</v>
      </c>
      <c r="E872">
        <v>0</v>
      </c>
      <c r="F872" t="s">
        <v>3568</v>
      </c>
      <c r="G872">
        <v>633</v>
      </c>
      <c r="H872" t="s">
        <v>1739</v>
      </c>
      <c r="I872">
        <v>0</v>
      </c>
      <c r="J872">
        <v>27</v>
      </c>
      <c r="K872">
        <v>4950.66</v>
      </c>
    </row>
    <row r="873" spans="1:11" x14ac:dyDescent="0.3">
      <c r="A873" t="s">
        <v>3569</v>
      </c>
      <c r="B873" t="s">
        <v>3570</v>
      </c>
      <c r="C873">
        <v>2255</v>
      </c>
      <c r="D873" t="s">
        <v>1353</v>
      </c>
      <c r="E873">
        <v>0</v>
      </c>
      <c r="F873" t="s">
        <v>3571</v>
      </c>
      <c r="G873">
        <v>2246</v>
      </c>
      <c r="H873" t="s">
        <v>3572</v>
      </c>
      <c r="I873">
        <v>0</v>
      </c>
      <c r="J873">
        <v>8</v>
      </c>
      <c r="K873">
        <v>1270.77</v>
      </c>
    </row>
    <row r="874" spans="1:11" x14ac:dyDescent="0.3">
      <c r="A874" t="s">
        <v>3573</v>
      </c>
      <c r="B874" t="s">
        <v>3574</v>
      </c>
      <c r="C874">
        <v>1152</v>
      </c>
      <c r="D874" t="s">
        <v>936</v>
      </c>
      <c r="E874">
        <v>0</v>
      </c>
      <c r="F874" t="s">
        <v>3575</v>
      </c>
      <c r="G874">
        <v>108</v>
      </c>
      <c r="H874" t="s">
        <v>904</v>
      </c>
      <c r="I874">
        <v>0</v>
      </c>
      <c r="J874">
        <v>55</v>
      </c>
      <c r="K874">
        <v>12165.34</v>
      </c>
    </row>
    <row r="875" spans="1:11" x14ac:dyDescent="0.3">
      <c r="A875" t="s">
        <v>3576</v>
      </c>
      <c r="B875" t="s">
        <v>3577</v>
      </c>
      <c r="C875">
        <v>912</v>
      </c>
      <c r="D875" t="s">
        <v>2470</v>
      </c>
      <c r="E875">
        <v>0</v>
      </c>
      <c r="F875" t="s">
        <v>3578</v>
      </c>
      <c r="G875">
        <v>949</v>
      </c>
      <c r="H875" t="s">
        <v>3579</v>
      </c>
      <c r="I875">
        <v>0</v>
      </c>
      <c r="J875">
        <v>29</v>
      </c>
      <c r="K875">
        <v>3909.74</v>
      </c>
    </row>
    <row r="876" spans="1:11" x14ac:dyDescent="0.3">
      <c r="A876" t="s">
        <v>3580</v>
      </c>
      <c r="B876" t="s">
        <v>3581</v>
      </c>
      <c r="C876">
        <v>2205</v>
      </c>
      <c r="D876" t="s">
        <v>3582</v>
      </c>
      <c r="E876">
        <v>0</v>
      </c>
      <c r="F876" t="s">
        <v>3583</v>
      </c>
      <c r="G876">
        <v>2203</v>
      </c>
      <c r="H876" t="s">
        <v>3584</v>
      </c>
      <c r="I876">
        <v>0</v>
      </c>
      <c r="J876">
        <v>3</v>
      </c>
      <c r="K876">
        <v>661.37</v>
      </c>
    </row>
    <row r="877" spans="1:11" x14ac:dyDescent="0.3">
      <c r="A877" t="s">
        <v>3585</v>
      </c>
      <c r="B877" t="s">
        <v>3586</v>
      </c>
      <c r="C877">
        <v>1608</v>
      </c>
      <c r="D877" t="s">
        <v>2382</v>
      </c>
      <c r="E877">
        <v>0</v>
      </c>
      <c r="F877" t="s">
        <v>3587</v>
      </c>
      <c r="G877">
        <v>1608</v>
      </c>
      <c r="H877" t="s">
        <v>2382</v>
      </c>
      <c r="I877">
        <v>0</v>
      </c>
      <c r="J877">
        <v>111</v>
      </c>
      <c r="K877">
        <v>3612.71</v>
      </c>
    </row>
    <row r="878" spans="1:11" x14ac:dyDescent="0.3">
      <c r="A878" t="s">
        <v>3588</v>
      </c>
      <c r="B878" t="s">
        <v>3589</v>
      </c>
      <c r="C878">
        <v>398</v>
      </c>
      <c r="D878" t="s">
        <v>3590</v>
      </c>
      <c r="E878">
        <v>0</v>
      </c>
      <c r="F878" t="s">
        <v>3591</v>
      </c>
      <c r="G878">
        <v>374</v>
      </c>
      <c r="H878" t="s">
        <v>2253</v>
      </c>
      <c r="I878">
        <v>0</v>
      </c>
      <c r="J878">
        <v>20</v>
      </c>
      <c r="K878">
        <v>2522.0700000000002</v>
      </c>
    </row>
    <row r="879" spans="1:11" x14ac:dyDescent="0.3">
      <c r="A879" t="s">
        <v>3592</v>
      </c>
      <c r="B879" t="s">
        <v>3593</v>
      </c>
      <c r="C879">
        <v>1218</v>
      </c>
      <c r="D879" t="s">
        <v>2296</v>
      </c>
      <c r="E879">
        <v>0</v>
      </c>
      <c r="F879" t="s">
        <v>3594</v>
      </c>
      <c r="G879">
        <v>1212</v>
      </c>
      <c r="H879" t="s">
        <v>62</v>
      </c>
      <c r="I879">
        <v>0</v>
      </c>
      <c r="J879">
        <v>18</v>
      </c>
      <c r="K879">
        <v>2303.35</v>
      </c>
    </row>
    <row r="880" spans="1:11" x14ac:dyDescent="0.3">
      <c r="A880" t="s">
        <v>3595</v>
      </c>
      <c r="B880" t="s">
        <v>3596</v>
      </c>
      <c r="C880">
        <v>203</v>
      </c>
      <c r="D880" t="s">
        <v>1476</v>
      </c>
      <c r="E880">
        <v>0</v>
      </c>
      <c r="F880" t="s">
        <v>3597</v>
      </c>
      <c r="G880">
        <v>221</v>
      </c>
      <c r="H880" t="s">
        <v>1582</v>
      </c>
      <c r="I880">
        <v>0</v>
      </c>
      <c r="J880">
        <v>19</v>
      </c>
      <c r="K880">
        <v>2366.7800000000002</v>
      </c>
    </row>
    <row r="881" spans="1:11" x14ac:dyDescent="0.3">
      <c r="A881" t="s">
        <v>3598</v>
      </c>
      <c r="B881" t="s">
        <v>3599</v>
      </c>
      <c r="C881">
        <v>3311</v>
      </c>
      <c r="D881" t="s">
        <v>3600</v>
      </c>
      <c r="E881">
        <v>0</v>
      </c>
      <c r="F881" t="s">
        <v>3601</v>
      </c>
      <c r="G881">
        <v>2108</v>
      </c>
      <c r="H881" t="s">
        <v>922</v>
      </c>
      <c r="I881">
        <v>0</v>
      </c>
      <c r="J881">
        <v>23</v>
      </c>
      <c r="K881">
        <v>1050</v>
      </c>
    </row>
    <row r="882" spans="1:11" x14ac:dyDescent="0.3">
      <c r="A882" t="s">
        <v>3602</v>
      </c>
      <c r="B882" t="s">
        <v>3603</v>
      </c>
      <c r="C882">
        <v>2606</v>
      </c>
      <c r="D882" t="s">
        <v>3604</v>
      </c>
      <c r="E882">
        <v>0</v>
      </c>
      <c r="F882" t="s">
        <v>3605</v>
      </c>
      <c r="G882">
        <v>1246</v>
      </c>
      <c r="H882" t="s">
        <v>2866</v>
      </c>
      <c r="I882">
        <v>0</v>
      </c>
      <c r="J882">
        <v>9</v>
      </c>
      <c r="K882">
        <v>1895.06</v>
      </c>
    </row>
    <row r="883" spans="1:11" x14ac:dyDescent="0.3">
      <c r="A883" t="s">
        <v>3606</v>
      </c>
      <c r="B883" t="s">
        <v>3607</v>
      </c>
      <c r="C883">
        <v>141</v>
      </c>
      <c r="D883" t="s">
        <v>3608</v>
      </c>
      <c r="E883">
        <v>0</v>
      </c>
      <c r="F883" t="s">
        <v>3609</v>
      </c>
      <c r="G883">
        <v>114</v>
      </c>
      <c r="H883" t="s">
        <v>1845</v>
      </c>
      <c r="I883">
        <v>0</v>
      </c>
      <c r="J883">
        <v>10</v>
      </c>
      <c r="K883">
        <v>788.89</v>
      </c>
    </row>
    <row r="884" spans="1:11" x14ac:dyDescent="0.3">
      <c r="A884" t="s">
        <v>3610</v>
      </c>
      <c r="B884" t="s">
        <v>3611</v>
      </c>
      <c r="C884">
        <v>3106</v>
      </c>
      <c r="D884" t="s">
        <v>1720</v>
      </c>
      <c r="E884">
        <v>0</v>
      </c>
      <c r="F884" t="s">
        <v>3612</v>
      </c>
      <c r="G884">
        <v>3010</v>
      </c>
      <c r="H884" t="s">
        <v>128</v>
      </c>
      <c r="I884">
        <v>0</v>
      </c>
      <c r="J884">
        <v>13</v>
      </c>
      <c r="K884">
        <v>2354.12</v>
      </c>
    </row>
    <row r="885" spans="1:11" x14ac:dyDescent="0.3">
      <c r="A885" t="s">
        <v>3613</v>
      </c>
      <c r="B885" t="s">
        <v>3614</v>
      </c>
      <c r="C885">
        <v>148</v>
      </c>
      <c r="D885" t="s">
        <v>1018</v>
      </c>
      <c r="E885">
        <v>0</v>
      </c>
      <c r="F885" t="s">
        <v>3615</v>
      </c>
      <c r="G885">
        <v>148</v>
      </c>
      <c r="H885" t="s">
        <v>1018</v>
      </c>
      <c r="I885">
        <v>0</v>
      </c>
      <c r="J885">
        <v>111</v>
      </c>
      <c r="K885">
        <v>20981.72</v>
      </c>
    </row>
    <row r="886" spans="1:11" x14ac:dyDescent="0.3">
      <c r="A886" t="s">
        <v>3616</v>
      </c>
      <c r="B886" t="s">
        <v>3617</v>
      </c>
      <c r="C886">
        <v>138</v>
      </c>
      <c r="D886" t="s">
        <v>3618</v>
      </c>
      <c r="E886">
        <v>0</v>
      </c>
      <c r="F886" t="s">
        <v>3619</v>
      </c>
      <c r="G886">
        <v>118</v>
      </c>
      <c r="H886" t="s">
        <v>2801</v>
      </c>
      <c r="I886">
        <v>0</v>
      </c>
      <c r="J886">
        <v>22</v>
      </c>
      <c r="K886">
        <v>1715.42</v>
      </c>
    </row>
    <row r="887" spans="1:11" x14ac:dyDescent="0.3">
      <c r="A887" t="s">
        <v>3620</v>
      </c>
      <c r="B887" t="s">
        <v>3621</v>
      </c>
      <c r="C887">
        <v>581</v>
      </c>
      <c r="D887" t="s">
        <v>3622</v>
      </c>
      <c r="E887">
        <v>0</v>
      </c>
      <c r="F887" t="s">
        <v>3623</v>
      </c>
      <c r="G887">
        <v>840</v>
      </c>
      <c r="H887" t="s">
        <v>3624</v>
      </c>
      <c r="I887">
        <v>0</v>
      </c>
      <c r="J887">
        <v>50</v>
      </c>
      <c r="K887">
        <v>10321.65</v>
      </c>
    </row>
    <row r="888" spans="1:11" x14ac:dyDescent="0.3">
      <c r="A888" t="s">
        <v>3625</v>
      </c>
      <c r="B888" t="s">
        <v>3626</v>
      </c>
      <c r="C888">
        <v>205</v>
      </c>
      <c r="D888" t="s">
        <v>1644</v>
      </c>
      <c r="E888">
        <v>0</v>
      </c>
      <c r="F888" t="s">
        <v>3627</v>
      </c>
      <c r="G888">
        <v>815</v>
      </c>
      <c r="H888" t="s">
        <v>3628</v>
      </c>
      <c r="I888">
        <v>0</v>
      </c>
      <c r="J888">
        <v>40</v>
      </c>
      <c r="K888">
        <v>8042.15</v>
      </c>
    </row>
    <row r="889" spans="1:11" x14ac:dyDescent="0.3">
      <c r="A889" t="s">
        <v>3629</v>
      </c>
      <c r="B889" t="s">
        <v>3630</v>
      </c>
      <c r="C889">
        <v>3784</v>
      </c>
      <c r="D889" t="s">
        <v>338</v>
      </c>
      <c r="E889">
        <v>0</v>
      </c>
      <c r="F889" t="s">
        <v>3631</v>
      </c>
      <c r="G889">
        <v>1112</v>
      </c>
      <c r="H889" t="s">
        <v>1249</v>
      </c>
      <c r="I889">
        <v>0</v>
      </c>
      <c r="J889">
        <v>15</v>
      </c>
      <c r="K889">
        <v>0</v>
      </c>
    </row>
    <row r="890" spans="1:11" x14ac:dyDescent="0.3">
      <c r="A890" t="s">
        <v>3632</v>
      </c>
      <c r="B890" t="s">
        <v>3633</v>
      </c>
      <c r="C890">
        <v>337</v>
      </c>
      <c r="D890" t="s">
        <v>3634</v>
      </c>
      <c r="E890">
        <v>0</v>
      </c>
      <c r="F890" t="s">
        <v>3635</v>
      </c>
      <c r="G890">
        <v>326</v>
      </c>
      <c r="H890" t="s">
        <v>153</v>
      </c>
      <c r="I890">
        <v>0</v>
      </c>
      <c r="J890">
        <v>15</v>
      </c>
      <c r="K890">
        <v>1187.28</v>
      </c>
    </row>
    <row r="891" spans="1:11" x14ac:dyDescent="0.3">
      <c r="A891" t="s">
        <v>3636</v>
      </c>
      <c r="B891" t="s">
        <v>3637</v>
      </c>
      <c r="C891">
        <v>2136</v>
      </c>
      <c r="D891" t="s">
        <v>1960</v>
      </c>
      <c r="E891">
        <v>0</v>
      </c>
      <c r="F891" t="s">
        <v>3638</v>
      </c>
      <c r="G891">
        <v>2183</v>
      </c>
      <c r="H891" t="s">
        <v>1990</v>
      </c>
      <c r="I891">
        <v>0</v>
      </c>
      <c r="J891">
        <v>14</v>
      </c>
      <c r="K891">
        <v>1703.68</v>
      </c>
    </row>
    <row r="892" spans="1:11" x14ac:dyDescent="0.3">
      <c r="A892" t="s">
        <v>3639</v>
      </c>
      <c r="B892" t="s">
        <v>3640</v>
      </c>
      <c r="C892">
        <v>1295</v>
      </c>
      <c r="D892" t="s">
        <v>2261</v>
      </c>
      <c r="E892">
        <v>0</v>
      </c>
      <c r="F892" t="s">
        <v>3641</v>
      </c>
      <c r="G892">
        <v>2623</v>
      </c>
      <c r="H892" t="s">
        <v>2447</v>
      </c>
      <c r="I892">
        <v>0</v>
      </c>
      <c r="J892">
        <v>16</v>
      </c>
      <c r="K892">
        <v>1609.79</v>
      </c>
    </row>
    <row r="893" spans="1:11" x14ac:dyDescent="0.3">
      <c r="A893" t="s">
        <v>3642</v>
      </c>
      <c r="B893" t="s">
        <v>3643</v>
      </c>
      <c r="C893">
        <v>276</v>
      </c>
      <c r="D893" t="s">
        <v>2876</v>
      </c>
      <c r="E893">
        <v>0</v>
      </c>
      <c r="F893" t="s">
        <v>3644</v>
      </c>
      <c r="G893">
        <v>258</v>
      </c>
      <c r="H893" t="s">
        <v>3645</v>
      </c>
      <c r="I893">
        <v>0</v>
      </c>
      <c r="J893">
        <v>14</v>
      </c>
      <c r="K893">
        <v>705.57</v>
      </c>
    </row>
    <row r="894" spans="1:11" x14ac:dyDescent="0.3">
      <c r="A894" t="s">
        <v>3646</v>
      </c>
      <c r="B894" t="s">
        <v>3647</v>
      </c>
      <c r="C894">
        <v>646</v>
      </c>
      <c r="D894" t="s">
        <v>25</v>
      </c>
      <c r="E894">
        <v>0</v>
      </c>
      <c r="F894" t="s">
        <v>3648</v>
      </c>
      <c r="G894">
        <v>648</v>
      </c>
      <c r="H894" t="s">
        <v>23</v>
      </c>
      <c r="I894">
        <v>0</v>
      </c>
      <c r="J894">
        <v>8</v>
      </c>
      <c r="K894">
        <v>634.19000000000005</v>
      </c>
    </row>
    <row r="895" spans="1:11" x14ac:dyDescent="0.3">
      <c r="A895" t="s">
        <v>3649</v>
      </c>
      <c r="B895" t="s">
        <v>3650</v>
      </c>
      <c r="C895">
        <v>915</v>
      </c>
      <c r="D895" t="s">
        <v>1995</v>
      </c>
      <c r="E895">
        <v>0</v>
      </c>
      <c r="F895" t="s">
        <v>3651</v>
      </c>
      <c r="G895">
        <v>3121</v>
      </c>
      <c r="H895" t="s">
        <v>2060</v>
      </c>
      <c r="I895">
        <v>0</v>
      </c>
      <c r="J895">
        <v>13</v>
      </c>
      <c r="K895">
        <v>1960.3</v>
      </c>
    </row>
    <row r="896" spans="1:11" x14ac:dyDescent="0.3">
      <c r="A896" t="s">
        <v>3652</v>
      </c>
      <c r="B896" t="s">
        <v>3653</v>
      </c>
      <c r="C896">
        <v>1372</v>
      </c>
      <c r="D896" t="s">
        <v>457</v>
      </c>
      <c r="E896">
        <v>0</v>
      </c>
      <c r="F896" t="s">
        <v>3654</v>
      </c>
      <c r="G896">
        <v>674</v>
      </c>
      <c r="H896" t="s">
        <v>566</v>
      </c>
      <c r="I896">
        <v>0</v>
      </c>
      <c r="J896">
        <v>21</v>
      </c>
      <c r="K896">
        <v>3128.1</v>
      </c>
    </row>
    <row r="897" spans="1:11" x14ac:dyDescent="0.3">
      <c r="A897" t="s">
        <v>3655</v>
      </c>
      <c r="B897" t="s">
        <v>3656</v>
      </c>
      <c r="C897">
        <v>347</v>
      </c>
      <c r="D897" t="s">
        <v>948</v>
      </c>
      <c r="E897">
        <v>0</v>
      </c>
      <c r="F897" t="s">
        <v>3657</v>
      </c>
      <c r="G897">
        <v>347</v>
      </c>
      <c r="H897" t="s">
        <v>948</v>
      </c>
      <c r="I897">
        <v>0</v>
      </c>
      <c r="J897">
        <v>20</v>
      </c>
      <c r="K897">
        <v>2384.15</v>
      </c>
    </row>
    <row r="898" spans="1:11" x14ac:dyDescent="0.3">
      <c r="A898" t="s">
        <v>3658</v>
      </c>
      <c r="B898" t="s">
        <v>3659</v>
      </c>
      <c r="C898">
        <v>2396</v>
      </c>
      <c r="D898" t="s">
        <v>1363</v>
      </c>
      <c r="E898">
        <v>0</v>
      </c>
      <c r="F898" t="s">
        <v>3660</v>
      </c>
      <c r="G898">
        <v>2331</v>
      </c>
      <c r="H898" t="s">
        <v>3661</v>
      </c>
      <c r="I898">
        <v>0</v>
      </c>
      <c r="J898">
        <v>16</v>
      </c>
      <c r="K898">
        <v>1491.15</v>
      </c>
    </row>
    <row r="899" spans="1:11" x14ac:dyDescent="0.3">
      <c r="A899" t="s">
        <v>3662</v>
      </c>
      <c r="B899" t="s">
        <v>3663</v>
      </c>
      <c r="C899">
        <v>1050</v>
      </c>
      <c r="D899" t="s">
        <v>1762</v>
      </c>
      <c r="E899">
        <v>0</v>
      </c>
      <c r="F899" t="s">
        <v>3664</v>
      </c>
      <c r="G899">
        <v>1011</v>
      </c>
      <c r="H899" t="s">
        <v>3665</v>
      </c>
      <c r="I899">
        <v>0</v>
      </c>
      <c r="J899">
        <v>6</v>
      </c>
      <c r="K899">
        <v>1020.73</v>
      </c>
    </row>
    <row r="900" spans="1:11" x14ac:dyDescent="0.3">
      <c r="A900" t="s">
        <v>3666</v>
      </c>
      <c r="B900" t="s">
        <v>3667</v>
      </c>
      <c r="C900">
        <v>320</v>
      </c>
      <c r="D900" t="s">
        <v>1058</v>
      </c>
      <c r="E900">
        <v>0</v>
      </c>
      <c r="F900" t="s">
        <v>3668</v>
      </c>
      <c r="G900">
        <v>3423</v>
      </c>
      <c r="H900" t="s">
        <v>3669</v>
      </c>
      <c r="I900">
        <v>0</v>
      </c>
      <c r="J900">
        <v>18</v>
      </c>
      <c r="K900">
        <v>2690</v>
      </c>
    </row>
    <row r="901" spans="1:11" x14ac:dyDescent="0.3">
      <c r="A901" t="s">
        <v>647</v>
      </c>
      <c r="B901" t="s">
        <v>3670</v>
      </c>
      <c r="C901">
        <v>3124</v>
      </c>
      <c r="D901" t="s">
        <v>2430</v>
      </c>
      <c r="E901">
        <v>0</v>
      </c>
      <c r="F901" t="s">
        <v>3671</v>
      </c>
      <c r="G901">
        <v>3124</v>
      </c>
      <c r="H901" t="s">
        <v>2430</v>
      </c>
      <c r="I901">
        <v>0</v>
      </c>
      <c r="J901">
        <v>46</v>
      </c>
      <c r="K901">
        <v>9030.5300000000007</v>
      </c>
    </row>
    <row r="902" spans="1:11" x14ac:dyDescent="0.3">
      <c r="A902" t="s">
        <v>2177</v>
      </c>
      <c r="B902" t="s">
        <v>3672</v>
      </c>
      <c r="C902">
        <v>1653</v>
      </c>
      <c r="D902" t="s">
        <v>511</v>
      </c>
      <c r="E902">
        <v>0</v>
      </c>
      <c r="F902" t="s">
        <v>3673</v>
      </c>
      <c r="G902">
        <v>2913</v>
      </c>
      <c r="H902" t="s">
        <v>3304</v>
      </c>
      <c r="I902">
        <v>0</v>
      </c>
      <c r="J902">
        <v>24</v>
      </c>
      <c r="K902">
        <v>1926.33</v>
      </c>
    </row>
    <row r="903" spans="1:11" x14ac:dyDescent="0.3">
      <c r="A903" t="s">
        <v>3674</v>
      </c>
      <c r="B903" t="s">
        <v>3675</v>
      </c>
      <c r="C903">
        <v>634</v>
      </c>
      <c r="D903" t="s">
        <v>81</v>
      </c>
      <c r="E903">
        <v>0</v>
      </c>
      <c r="F903" t="s">
        <v>3676</v>
      </c>
      <c r="G903">
        <v>634</v>
      </c>
      <c r="H903" t="s">
        <v>81</v>
      </c>
      <c r="I903">
        <v>0</v>
      </c>
      <c r="J903">
        <v>77</v>
      </c>
      <c r="K903">
        <v>3416.96</v>
      </c>
    </row>
    <row r="904" spans="1:11" x14ac:dyDescent="0.3">
      <c r="A904" t="s">
        <v>3677</v>
      </c>
      <c r="B904" t="s">
        <v>3678</v>
      </c>
      <c r="C904">
        <v>394</v>
      </c>
      <c r="D904" t="s">
        <v>1518</v>
      </c>
      <c r="E904">
        <v>0</v>
      </c>
      <c r="F904" t="s">
        <v>3679</v>
      </c>
      <c r="G904">
        <v>367</v>
      </c>
      <c r="H904" t="s">
        <v>1281</v>
      </c>
      <c r="I904">
        <v>0</v>
      </c>
      <c r="J904">
        <v>5</v>
      </c>
      <c r="K904">
        <v>917.84</v>
      </c>
    </row>
    <row r="905" spans="1:11" x14ac:dyDescent="0.3">
      <c r="A905" t="s">
        <v>3680</v>
      </c>
      <c r="B905" t="s">
        <v>3681</v>
      </c>
      <c r="C905">
        <v>432</v>
      </c>
      <c r="D905" t="s">
        <v>3682</v>
      </c>
      <c r="E905">
        <v>9</v>
      </c>
      <c r="F905" t="s">
        <v>3683</v>
      </c>
      <c r="G905">
        <v>565</v>
      </c>
      <c r="H905" t="s">
        <v>86</v>
      </c>
      <c r="I905">
        <v>17</v>
      </c>
      <c r="J905">
        <v>70</v>
      </c>
      <c r="K905">
        <v>17970</v>
      </c>
    </row>
    <row r="906" spans="1:11" x14ac:dyDescent="0.3">
      <c r="A906" t="s">
        <v>3684</v>
      </c>
      <c r="B906" t="s">
        <v>3685</v>
      </c>
      <c r="C906">
        <v>244</v>
      </c>
      <c r="D906" t="s">
        <v>3686</v>
      </c>
      <c r="E906">
        <v>0</v>
      </c>
      <c r="F906" t="s">
        <v>3687</v>
      </c>
      <c r="G906">
        <v>247</v>
      </c>
      <c r="H906" t="s">
        <v>111</v>
      </c>
      <c r="I906">
        <v>0</v>
      </c>
      <c r="J906">
        <v>3</v>
      </c>
      <c r="K906">
        <v>483.21</v>
      </c>
    </row>
    <row r="907" spans="1:11" x14ac:dyDescent="0.3">
      <c r="A907" t="s">
        <v>3688</v>
      </c>
      <c r="B907" t="s">
        <v>3689</v>
      </c>
      <c r="C907">
        <v>602</v>
      </c>
      <c r="D907" t="s">
        <v>211</v>
      </c>
      <c r="E907">
        <v>0</v>
      </c>
      <c r="F907" t="s">
        <v>3690</v>
      </c>
      <c r="G907">
        <v>631</v>
      </c>
      <c r="H907" t="s">
        <v>868</v>
      </c>
      <c r="I907">
        <v>0</v>
      </c>
      <c r="J907">
        <v>15</v>
      </c>
      <c r="K907">
        <v>2828.06</v>
      </c>
    </row>
    <row r="908" spans="1:11" x14ac:dyDescent="0.3">
      <c r="A908" t="s">
        <v>3691</v>
      </c>
      <c r="B908" t="s">
        <v>3692</v>
      </c>
      <c r="C908">
        <v>1535</v>
      </c>
      <c r="D908" t="s">
        <v>1037</v>
      </c>
      <c r="E908">
        <v>0</v>
      </c>
      <c r="F908" t="s">
        <v>3693</v>
      </c>
      <c r="G908">
        <v>1530</v>
      </c>
      <c r="H908" t="s">
        <v>3694</v>
      </c>
      <c r="I908">
        <v>0</v>
      </c>
      <c r="J908">
        <v>5</v>
      </c>
      <c r="K908">
        <v>809.01</v>
      </c>
    </row>
    <row r="909" spans="1:11" x14ac:dyDescent="0.3">
      <c r="A909" t="s">
        <v>3695</v>
      </c>
      <c r="B909" t="s">
        <v>3696</v>
      </c>
      <c r="C909">
        <v>1663</v>
      </c>
      <c r="D909" t="s">
        <v>1341</v>
      </c>
      <c r="E909">
        <v>0</v>
      </c>
      <c r="F909" t="s">
        <v>3697</v>
      </c>
      <c r="G909">
        <v>1601</v>
      </c>
      <c r="H909" t="s">
        <v>1728</v>
      </c>
      <c r="I909">
        <v>0</v>
      </c>
      <c r="J909">
        <v>6</v>
      </c>
      <c r="K909">
        <v>779.38</v>
      </c>
    </row>
    <row r="910" spans="1:11" x14ac:dyDescent="0.3">
      <c r="A910" t="s">
        <v>3698</v>
      </c>
      <c r="B910" t="s">
        <v>3699</v>
      </c>
      <c r="C910">
        <v>1191</v>
      </c>
      <c r="D910" t="s">
        <v>1233</v>
      </c>
      <c r="E910">
        <v>0</v>
      </c>
      <c r="F910" t="s">
        <v>3700</v>
      </c>
      <c r="G910">
        <v>2701</v>
      </c>
      <c r="H910" t="s">
        <v>1258</v>
      </c>
      <c r="I910">
        <v>0</v>
      </c>
      <c r="J910">
        <v>3</v>
      </c>
      <c r="K910">
        <v>555.97</v>
      </c>
    </row>
    <row r="911" spans="1:11" x14ac:dyDescent="0.3">
      <c r="A911" t="s">
        <v>3701</v>
      </c>
      <c r="B911" t="s">
        <v>3702</v>
      </c>
      <c r="C911">
        <v>1300</v>
      </c>
      <c r="D911" t="s">
        <v>3703</v>
      </c>
      <c r="E911">
        <v>0</v>
      </c>
      <c r="F911" t="s">
        <v>3704</v>
      </c>
      <c r="G911">
        <v>2642</v>
      </c>
      <c r="H911" t="s">
        <v>2534</v>
      </c>
      <c r="I911">
        <v>0</v>
      </c>
      <c r="J911">
        <v>24</v>
      </c>
      <c r="K911">
        <v>1813.44</v>
      </c>
    </row>
    <row r="912" spans="1:11" x14ac:dyDescent="0.3">
      <c r="A912" t="s">
        <v>1649</v>
      </c>
      <c r="B912" t="s">
        <v>3705</v>
      </c>
      <c r="C912">
        <v>589</v>
      </c>
      <c r="D912" t="s">
        <v>1392</v>
      </c>
      <c r="E912">
        <v>0</v>
      </c>
      <c r="F912" t="s">
        <v>3706</v>
      </c>
      <c r="G912">
        <v>509</v>
      </c>
      <c r="H912" t="s">
        <v>301</v>
      </c>
      <c r="I912">
        <v>0</v>
      </c>
      <c r="J912">
        <v>3</v>
      </c>
      <c r="K912">
        <v>0</v>
      </c>
    </row>
    <row r="913" spans="1:11" x14ac:dyDescent="0.3">
      <c r="A913" t="s">
        <v>3707</v>
      </c>
      <c r="B913" t="s">
        <v>3708</v>
      </c>
      <c r="C913">
        <v>2264</v>
      </c>
      <c r="D913" t="s">
        <v>2128</v>
      </c>
      <c r="E913">
        <v>0</v>
      </c>
      <c r="F913" t="s">
        <v>3709</v>
      </c>
      <c r="G913">
        <v>2528</v>
      </c>
      <c r="H913" t="s">
        <v>3710</v>
      </c>
      <c r="I913">
        <v>0</v>
      </c>
      <c r="J913">
        <v>5</v>
      </c>
      <c r="K913">
        <v>767.65</v>
      </c>
    </row>
    <row r="914" spans="1:11" x14ac:dyDescent="0.3">
      <c r="A914" t="s">
        <v>3711</v>
      </c>
      <c r="B914" t="s">
        <v>3712</v>
      </c>
      <c r="C914">
        <v>3010</v>
      </c>
      <c r="D914" t="s">
        <v>128</v>
      </c>
      <c r="E914">
        <v>0</v>
      </c>
      <c r="F914" t="s">
        <v>3713</v>
      </c>
      <c r="G914">
        <v>411</v>
      </c>
      <c r="H914" t="s">
        <v>656</v>
      </c>
      <c r="I914">
        <v>0</v>
      </c>
      <c r="J914">
        <v>15</v>
      </c>
      <c r="K914">
        <v>4056.64</v>
      </c>
    </row>
    <row r="915" spans="1:11" x14ac:dyDescent="0.3">
      <c r="A915" t="s">
        <v>3714</v>
      </c>
      <c r="B915" t="s">
        <v>3715</v>
      </c>
      <c r="C915">
        <v>314</v>
      </c>
      <c r="D915" t="s">
        <v>3716</v>
      </c>
      <c r="E915">
        <v>0</v>
      </c>
      <c r="F915" t="s">
        <v>3717</v>
      </c>
      <c r="G915">
        <v>3410</v>
      </c>
      <c r="H915" t="s">
        <v>3718</v>
      </c>
      <c r="I915">
        <v>0</v>
      </c>
      <c r="J915">
        <v>29</v>
      </c>
      <c r="K915">
        <v>1632.87</v>
      </c>
    </row>
    <row r="916" spans="1:11" x14ac:dyDescent="0.3">
      <c r="A916" t="s">
        <v>3719</v>
      </c>
      <c r="B916" t="s">
        <v>3720</v>
      </c>
      <c r="C916">
        <v>2613</v>
      </c>
      <c r="D916" t="s">
        <v>331</v>
      </c>
      <c r="E916">
        <v>0</v>
      </c>
      <c r="F916" t="s">
        <v>3721</v>
      </c>
      <c r="G916">
        <v>2613</v>
      </c>
      <c r="H916" t="s">
        <v>331</v>
      </c>
      <c r="I916">
        <v>0</v>
      </c>
      <c r="J916">
        <v>49</v>
      </c>
      <c r="K916">
        <v>7800.7</v>
      </c>
    </row>
    <row r="917" spans="1:11" x14ac:dyDescent="0.3">
      <c r="A917" t="s">
        <v>3722</v>
      </c>
      <c r="B917" t="s">
        <v>3723</v>
      </c>
      <c r="C917">
        <v>2428</v>
      </c>
      <c r="D917" t="s">
        <v>3724</v>
      </c>
      <c r="E917">
        <v>0</v>
      </c>
      <c r="F917" t="s">
        <v>3725</v>
      </c>
      <c r="G917">
        <v>2427</v>
      </c>
      <c r="H917" t="s">
        <v>3726</v>
      </c>
      <c r="I917">
        <v>0</v>
      </c>
      <c r="J917">
        <v>2</v>
      </c>
      <c r="K917">
        <v>284.02999999999997</v>
      </c>
    </row>
    <row r="918" spans="1:11" x14ac:dyDescent="0.3">
      <c r="A918" t="s">
        <v>3727</v>
      </c>
      <c r="B918" t="s">
        <v>3728</v>
      </c>
      <c r="C918">
        <v>344</v>
      </c>
      <c r="D918" t="s">
        <v>822</v>
      </c>
      <c r="E918">
        <v>0</v>
      </c>
      <c r="F918" t="s">
        <v>3729</v>
      </c>
      <c r="G918">
        <v>3415</v>
      </c>
      <c r="H918" t="s">
        <v>3730</v>
      </c>
      <c r="I918">
        <v>0</v>
      </c>
      <c r="J918">
        <v>14</v>
      </c>
      <c r="K918">
        <v>1969.78</v>
      </c>
    </row>
    <row r="919" spans="1:11" x14ac:dyDescent="0.3">
      <c r="A919" t="s">
        <v>704</v>
      </c>
      <c r="B919" t="s">
        <v>3731</v>
      </c>
      <c r="C919">
        <v>230</v>
      </c>
      <c r="D919" t="s">
        <v>177</v>
      </c>
      <c r="E919">
        <v>0</v>
      </c>
      <c r="F919" t="s">
        <v>3732</v>
      </c>
      <c r="G919">
        <v>283</v>
      </c>
      <c r="H919" t="s">
        <v>1166</v>
      </c>
      <c r="I919">
        <v>0</v>
      </c>
      <c r="J919">
        <v>12</v>
      </c>
      <c r="K919">
        <v>1206.3699999999999</v>
      </c>
    </row>
    <row r="920" spans="1:11" x14ac:dyDescent="0.3">
      <c r="A920" t="s">
        <v>3733</v>
      </c>
      <c r="B920" t="s">
        <v>3734</v>
      </c>
      <c r="C920">
        <v>2322</v>
      </c>
      <c r="D920" t="s">
        <v>2999</v>
      </c>
      <c r="E920">
        <v>0</v>
      </c>
      <c r="F920" t="s">
        <v>3735</v>
      </c>
      <c r="G920">
        <v>583</v>
      </c>
      <c r="H920" t="s">
        <v>303</v>
      </c>
      <c r="I920">
        <v>0</v>
      </c>
      <c r="J920">
        <v>50</v>
      </c>
      <c r="K920">
        <v>9940</v>
      </c>
    </row>
    <row r="921" spans="1:11" x14ac:dyDescent="0.3">
      <c r="A921" t="s">
        <v>3736</v>
      </c>
      <c r="B921" t="s">
        <v>3737</v>
      </c>
      <c r="C921">
        <v>2222</v>
      </c>
      <c r="D921" t="s">
        <v>2199</v>
      </c>
      <c r="E921">
        <v>0</v>
      </c>
      <c r="F921" t="s">
        <v>3738</v>
      </c>
      <c r="G921">
        <v>2281</v>
      </c>
      <c r="H921" t="s">
        <v>3739</v>
      </c>
      <c r="I921">
        <v>0</v>
      </c>
      <c r="J921">
        <v>3</v>
      </c>
      <c r="K921">
        <v>503.99</v>
      </c>
    </row>
    <row r="922" spans="1:11" x14ac:dyDescent="0.3">
      <c r="A922" t="s">
        <v>3740</v>
      </c>
      <c r="B922" t="s">
        <v>3741</v>
      </c>
      <c r="C922">
        <v>1269</v>
      </c>
      <c r="D922" t="s">
        <v>2365</v>
      </c>
      <c r="E922">
        <v>0</v>
      </c>
      <c r="F922" t="s">
        <v>3742</v>
      </c>
      <c r="G922">
        <v>1208</v>
      </c>
      <c r="H922" t="s">
        <v>3743</v>
      </c>
      <c r="I922">
        <v>0</v>
      </c>
      <c r="J922">
        <v>24</v>
      </c>
      <c r="K922">
        <v>3449.98</v>
      </c>
    </row>
    <row r="923" spans="1:11" x14ac:dyDescent="0.3">
      <c r="A923" t="s">
        <v>3744</v>
      </c>
      <c r="B923" t="s">
        <v>3745</v>
      </c>
      <c r="C923">
        <v>708</v>
      </c>
      <c r="D923" t="s">
        <v>3163</v>
      </c>
      <c r="E923">
        <v>0</v>
      </c>
      <c r="F923" t="s">
        <v>3746</v>
      </c>
      <c r="G923">
        <v>763</v>
      </c>
      <c r="H923" t="s">
        <v>3445</v>
      </c>
      <c r="I923">
        <v>0</v>
      </c>
      <c r="J923">
        <v>21</v>
      </c>
      <c r="K923">
        <v>2799.9</v>
      </c>
    </row>
    <row r="924" spans="1:11" x14ac:dyDescent="0.3">
      <c r="A924" t="s">
        <v>3747</v>
      </c>
      <c r="B924" t="s">
        <v>3748</v>
      </c>
      <c r="C924">
        <v>2505</v>
      </c>
      <c r="D924" t="s">
        <v>3749</v>
      </c>
      <c r="E924">
        <v>0</v>
      </c>
      <c r="F924" t="s">
        <v>3750</v>
      </c>
      <c r="G924">
        <v>2282</v>
      </c>
      <c r="H924" t="s">
        <v>3751</v>
      </c>
      <c r="I924">
        <v>0</v>
      </c>
      <c r="J924">
        <v>18</v>
      </c>
      <c r="K924">
        <v>0</v>
      </c>
    </row>
    <row r="925" spans="1:11" x14ac:dyDescent="0.3">
      <c r="A925" t="s">
        <v>3752</v>
      </c>
      <c r="B925" t="s">
        <v>3753</v>
      </c>
      <c r="C925">
        <v>415</v>
      </c>
      <c r="D925" t="s">
        <v>670</v>
      </c>
      <c r="E925">
        <v>0</v>
      </c>
      <c r="F925" t="s">
        <v>3754</v>
      </c>
      <c r="G925">
        <v>907</v>
      </c>
      <c r="H925" t="s">
        <v>293</v>
      </c>
      <c r="I925">
        <v>0</v>
      </c>
      <c r="J925">
        <v>20</v>
      </c>
      <c r="K925">
        <v>3519.33</v>
      </c>
    </row>
    <row r="926" spans="1:11" x14ac:dyDescent="0.3">
      <c r="A926" t="s">
        <v>3755</v>
      </c>
      <c r="B926" t="s">
        <v>3756</v>
      </c>
      <c r="C926">
        <v>1906</v>
      </c>
      <c r="D926" t="s">
        <v>280</v>
      </c>
      <c r="E926">
        <v>0</v>
      </c>
      <c r="F926" t="s">
        <v>3757</v>
      </c>
      <c r="G926">
        <v>274</v>
      </c>
      <c r="H926" t="s">
        <v>396</v>
      </c>
      <c r="I926">
        <v>0</v>
      </c>
      <c r="J926">
        <v>12</v>
      </c>
      <c r="K926">
        <v>0</v>
      </c>
    </row>
    <row r="927" spans="1:11" x14ac:dyDescent="0.3">
      <c r="A927" t="s">
        <v>3758</v>
      </c>
      <c r="B927" t="s">
        <v>3759</v>
      </c>
      <c r="C927">
        <v>758</v>
      </c>
      <c r="D927" t="s">
        <v>940</v>
      </c>
      <c r="E927">
        <v>0</v>
      </c>
      <c r="F927" t="s">
        <v>3760</v>
      </c>
      <c r="G927">
        <v>245</v>
      </c>
      <c r="H927" t="s">
        <v>758</v>
      </c>
      <c r="I927">
        <v>0</v>
      </c>
      <c r="J927">
        <v>25</v>
      </c>
      <c r="K927">
        <v>0</v>
      </c>
    </row>
    <row r="928" spans="1:11" x14ac:dyDescent="0.3">
      <c r="A928" t="s">
        <v>3761</v>
      </c>
      <c r="B928" t="s">
        <v>3762</v>
      </c>
      <c r="C928">
        <v>1827</v>
      </c>
      <c r="D928" t="s">
        <v>1586</v>
      </c>
      <c r="E928">
        <v>0</v>
      </c>
      <c r="F928" t="s">
        <v>3763</v>
      </c>
      <c r="G928">
        <v>1996</v>
      </c>
      <c r="H928" t="s">
        <v>1317</v>
      </c>
      <c r="I928">
        <v>0</v>
      </c>
      <c r="J928">
        <v>27</v>
      </c>
      <c r="K928">
        <v>5107.83</v>
      </c>
    </row>
    <row r="929" spans="1:11" x14ac:dyDescent="0.3">
      <c r="A929" t="s">
        <v>3764</v>
      </c>
      <c r="B929" t="s">
        <v>3765</v>
      </c>
      <c r="C929">
        <v>371</v>
      </c>
      <c r="D929" t="s">
        <v>3766</v>
      </c>
      <c r="E929">
        <v>0</v>
      </c>
      <c r="F929" t="s">
        <v>3767</v>
      </c>
      <c r="G929">
        <v>383</v>
      </c>
      <c r="H929" t="s">
        <v>2043</v>
      </c>
      <c r="I929">
        <v>0</v>
      </c>
      <c r="J929">
        <v>13</v>
      </c>
      <c r="K929">
        <v>1544.27</v>
      </c>
    </row>
    <row r="930" spans="1:11" x14ac:dyDescent="0.3">
      <c r="A930" t="s">
        <v>3768</v>
      </c>
      <c r="B930" t="s">
        <v>3769</v>
      </c>
      <c r="C930">
        <v>1322</v>
      </c>
      <c r="D930" t="s">
        <v>3770</v>
      </c>
      <c r="E930">
        <v>0</v>
      </c>
      <c r="F930" t="s">
        <v>3771</v>
      </c>
      <c r="G930">
        <v>1322</v>
      </c>
      <c r="H930" t="s">
        <v>3770</v>
      </c>
      <c r="I930">
        <v>0</v>
      </c>
      <c r="J930">
        <v>5</v>
      </c>
      <c r="K930">
        <v>372.12</v>
      </c>
    </row>
    <row r="931" spans="1:11" x14ac:dyDescent="0.3">
      <c r="A931" t="s">
        <v>3350</v>
      </c>
      <c r="B931" t="s">
        <v>3772</v>
      </c>
      <c r="C931">
        <v>2057</v>
      </c>
      <c r="D931" t="s">
        <v>3773</v>
      </c>
      <c r="E931">
        <v>0</v>
      </c>
      <c r="F931" t="s">
        <v>3774</v>
      </c>
      <c r="G931">
        <v>252</v>
      </c>
      <c r="H931" t="s">
        <v>308</v>
      </c>
      <c r="I931">
        <v>0</v>
      </c>
      <c r="J931">
        <v>20</v>
      </c>
      <c r="K931">
        <v>2395.39</v>
      </c>
    </row>
    <row r="932" spans="1:11" x14ac:dyDescent="0.3">
      <c r="A932" t="s">
        <v>3775</v>
      </c>
      <c r="B932" t="s">
        <v>3776</v>
      </c>
      <c r="C932">
        <v>797</v>
      </c>
      <c r="D932" t="s">
        <v>2083</v>
      </c>
      <c r="E932">
        <v>0</v>
      </c>
      <c r="F932" t="s">
        <v>3777</v>
      </c>
      <c r="G932">
        <v>781</v>
      </c>
      <c r="H932" t="s">
        <v>3778</v>
      </c>
      <c r="I932">
        <v>0</v>
      </c>
      <c r="J932">
        <v>13</v>
      </c>
      <c r="K932">
        <v>1494.69</v>
      </c>
    </row>
    <row r="933" spans="1:11" x14ac:dyDescent="0.3">
      <c r="A933" t="s">
        <v>3779</v>
      </c>
      <c r="B933" t="s">
        <v>3780</v>
      </c>
      <c r="C933">
        <v>3414</v>
      </c>
      <c r="D933" t="s">
        <v>3781</v>
      </c>
      <c r="E933">
        <v>0</v>
      </c>
      <c r="F933" t="s">
        <v>3782</v>
      </c>
      <c r="G933">
        <v>378</v>
      </c>
      <c r="H933" t="s">
        <v>2404</v>
      </c>
      <c r="I933">
        <v>0</v>
      </c>
      <c r="J933">
        <v>50</v>
      </c>
      <c r="K933">
        <v>6132.34</v>
      </c>
    </row>
    <row r="934" spans="1:11" x14ac:dyDescent="0.3">
      <c r="A934" t="s">
        <v>3783</v>
      </c>
      <c r="B934" t="s">
        <v>3784</v>
      </c>
      <c r="C934">
        <v>1605</v>
      </c>
      <c r="D934" t="s">
        <v>3785</v>
      </c>
      <c r="E934">
        <v>0</v>
      </c>
      <c r="F934" t="s">
        <v>3786</v>
      </c>
      <c r="G934">
        <v>1682</v>
      </c>
      <c r="H934" t="s">
        <v>2499</v>
      </c>
      <c r="I934">
        <v>0</v>
      </c>
      <c r="J934">
        <v>40</v>
      </c>
      <c r="K934">
        <v>4664.21</v>
      </c>
    </row>
    <row r="935" spans="1:11" x14ac:dyDescent="0.3">
      <c r="A935" t="s">
        <v>3787</v>
      </c>
      <c r="B935" t="s">
        <v>3788</v>
      </c>
      <c r="C935">
        <v>3417</v>
      </c>
      <c r="D935" t="s">
        <v>824</v>
      </c>
      <c r="E935">
        <v>0</v>
      </c>
      <c r="F935" t="s">
        <v>3789</v>
      </c>
      <c r="G935">
        <v>3416</v>
      </c>
      <c r="H935" t="s">
        <v>3790</v>
      </c>
      <c r="I935">
        <v>0</v>
      </c>
      <c r="J935">
        <v>2</v>
      </c>
      <c r="K935">
        <v>0</v>
      </c>
    </row>
    <row r="936" spans="1:11" x14ac:dyDescent="0.3">
      <c r="A936" t="s">
        <v>3791</v>
      </c>
      <c r="B936" t="s">
        <v>3792</v>
      </c>
      <c r="C936">
        <v>3202</v>
      </c>
      <c r="D936" t="s">
        <v>3793</v>
      </c>
      <c r="E936">
        <v>0</v>
      </c>
      <c r="F936" t="s">
        <v>3794</v>
      </c>
      <c r="G936">
        <v>3202</v>
      </c>
      <c r="H936" t="s">
        <v>3793</v>
      </c>
      <c r="I936">
        <v>0</v>
      </c>
      <c r="J936">
        <v>18</v>
      </c>
      <c r="K936">
        <v>0</v>
      </c>
    </row>
    <row r="937" spans="1:11" x14ac:dyDescent="0.3">
      <c r="A937" t="s">
        <v>3795</v>
      </c>
      <c r="B937" t="s">
        <v>3796</v>
      </c>
      <c r="C937">
        <v>908</v>
      </c>
      <c r="D937" t="s">
        <v>3797</v>
      </c>
      <c r="E937">
        <v>0</v>
      </c>
      <c r="F937" t="s">
        <v>3798</v>
      </c>
      <c r="G937">
        <v>906</v>
      </c>
      <c r="H937" t="s">
        <v>3799</v>
      </c>
      <c r="I937">
        <v>0</v>
      </c>
      <c r="J937">
        <v>31</v>
      </c>
      <c r="K937">
        <v>2700.69</v>
      </c>
    </row>
    <row r="938" spans="1:11" x14ac:dyDescent="0.3">
      <c r="A938" t="s">
        <v>3800</v>
      </c>
      <c r="B938" t="s">
        <v>3801</v>
      </c>
      <c r="C938">
        <v>2722</v>
      </c>
      <c r="D938" t="s">
        <v>2102</v>
      </c>
      <c r="E938">
        <v>0</v>
      </c>
      <c r="F938" t="s">
        <v>3802</v>
      </c>
      <c r="G938">
        <v>1151</v>
      </c>
      <c r="H938" t="s">
        <v>3193</v>
      </c>
      <c r="I938">
        <v>0</v>
      </c>
      <c r="J938">
        <v>10</v>
      </c>
      <c r="K938">
        <v>1540.25</v>
      </c>
    </row>
    <row r="939" spans="1:11" x14ac:dyDescent="0.3">
      <c r="A939" t="s">
        <v>3803</v>
      </c>
      <c r="B939" t="s">
        <v>3804</v>
      </c>
      <c r="C939">
        <v>2724</v>
      </c>
      <c r="D939" t="s">
        <v>2420</v>
      </c>
      <c r="E939">
        <v>0</v>
      </c>
      <c r="F939" t="s">
        <v>3805</v>
      </c>
      <c r="G939">
        <v>1160</v>
      </c>
      <c r="H939" t="s">
        <v>1383</v>
      </c>
      <c r="I939">
        <v>0</v>
      </c>
      <c r="J939">
        <v>1</v>
      </c>
      <c r="K939">
        <v>88.24</v>
      </c>
    </row>
    <row r="940" spans="1:11" x14ac:dyDescent="0.3">
      <c r="A940" t="s">
        <v>3806</v>
      </c>
      <c r="B940" t="s">
        <v>3807</v>
      </c>
      <c r="C940">
        <v>1639</v>
      </c>
      <c r="D940" t="s">
        <v>3808</v>
      </c>
      <c r="E940">
        <v>0</v>
      </c>
      <c r="F940" t="s">
        <v>3809</v>
      </c>
      <c r="G940">
        <v>1672</v>
      </c>
      <c r="H940" t="s">
        <v>2117</v>
      </c>
      <c r="I940">
        <v>0</v>
      </c>
      <c r="J940">
        <v>6</v>
      </c>
      <c r="K940">
        <v>967.55</v>
      </c>
    </row>
    <row r="941" spans="1:11" x14ac:dyDescent="0.3">
      <c r="A941" t="s">
        <v>3810</v>
      </c>
      <c r="B941" t="s">
        <v>3811</v>
      </c>
      <c r="C941">
        <v>1904</v>
      </c>
      <c r="D941" t="s">
        <v>1479</v>
      </c>
      <c r="E941">
        <v>0</v>
      </c>
      <c r="F941" t="s">
        <v>3812</v>
      </c>
      <c r="G941">
        <v>2824</v>
      </c>
      <c r="H941" t="s">
        <v>535</v>
      </c>
      <c r="I941">
        <v>0</v>
      </c>
      <c r="J941">
        <v>5</v>
      </c>
      <c r="K941">
        <v>810.72</v>
      </c>
    </row>
    <row r="942" spans="1:11" x14ac:dyDescent="0.3">
      <c r="A942" t="s">
        <v>3813</v>
      </c>
      <c r="B942" t="s">
        <v>3814</v>
      </c>
      <c r="C942">
        <v>1911</v>
      </c>
      <c r="D942" t="s">
        <v>1155</v>
      </c>
      <c r="E942">
        <v>0</v>
      </c>
      <c r="F942" t="s">
        <v>3815</v>
      </c>
      <c r="G942">
        <v>1962</v>
      </c>
      <c r="H942" t="s">
        <v>3816</v>
      </c>
      <c r="I942">
        <v>0</v>
      </c>
      <c r="J942">
        <v>9</v>
      </c>
      <c r="K942">
        <v>966.05</v>
      </c>
    </row>
    <row r="943" spans="1:11" x14ac:dyDescent="0.3">
      <c r="A943" t="s">
        <v>3817</v>
      </c>
      <c r="B943" t="s">
        <v>3818</v>
      </c>
      <c r="C943">
        <v>1964</v>
      </c>
      <c r="D943" t="s">
        <v>3819</v>
      </c>
      <c r="E943">
        <v>0</v>
      </c>
      <c r="F943" t="s">
        <v>3820</v>
      </c>
      <c r="G943">
        <v>792</v>
      </c>
      <c r="H943" t="s">
        <v>989</v>
      </c>
      <c r="I943">
        <v>0</v>
      </c>
      <c r="J943">
        <v>22</v>
      </c>
      <c r="K943">
        <v>4156.92</v>
      </c>
    </row>
    <row r="944" spans="1:11" x14ac:dyDescent="0.3">
      <c r="A944" t="s">
        <v>3821</v>
      </c>
      <c r="B944" t="s">
        <v>3822</v>
      </c>
      <c r="C944">
        <v>1208</v>
      </c>
      <c r="D944" t="s">
        <v>3743</v>
      </c>
      <c r="E944">
        <v>0</v>
      </c>
      <c r="F944" t="s">
        <v>3823</v>
      </c>
      <c r="G944">
        <v>1065</v>
      </c>
      <c r="H944" t="s">
        <v>3824</v>
      </c>
      <c r="I944">
        <v>0</v>
      </c>
      <c r="J944">
        <v>42</v>
      </c>
      <c r="K944">
        <v>4600</v>
      </c>
    </row>
    <row r="945" spans="1:11" x14ac:dyDescent="0.3">
      <c r="A945" t="s">
        <v>3825</v>
      </c>
      <c r="B945" t="s">
        <v>3826</v>
      </c>
      <c r="C945">
        <v>2337</v>
      </c>
      <c r="D945" t="s">
        <v>3827</v>
      </c>
      <c r="E945">
        <v>0</v>
      </c>
      <c r="F945" t="s">
        <v>3828</v>
      </c>
      <c r="G945">
        <v>1025</v>
      </c>
      <c r="H945" t="s">
        <v>3829</v>
      </c>
      <c r="I945">
        <v>0</v>
      </c>
      <c r="J945">
        <v>80</v>
      </c>
      <c r="K945">
        <v>17998.47</v>
      </c>
    </row>
    <row r="946" spans="1:11" x14ac:dyDescent="0.3">
      <c r="A946" t="s">
        <v>3830</v>
      </c>
      <c r="B946" t="s">
        <v>3831</v>
      </c>
      <c r="C946">
        <v>706</v>
      </c>
      <c r="D946" t="s">
        <v>50</v>
      </c>
      <c r="E946">
        <v>0</v>
      </c>
      <c r="F946" t="s">
        <v>3832</v>
      </c>
      <c r="G946">
        <v>2737</v>
      </c>
      <c r="H946" t="s">
        <v>2108</v>
      </c>
      <c r="I946">
        <v>0</v>
      </c>
      <c r="J946">
        <v>7</v>
      </c>
      <c r="K946">
        <v>0</v>
      </c>
    </row>
    <row r="947" spans="1:11" x14ac:dyDescent="0.3">
      <c r="A947" t="s">
        <v>3833</v>
      </c>
      <c r="B947" t="s">
        <v>3834</v>
      </c>
      <c r="C947">
        <v>1186</v>
      </c>
      <c r="D947" t="s">
        <v>3835</v>
      </c>
      <c r="E947">
        <v>0</v>
      </c>
      <c r="F947" t="s">
        <v>3836</v>
      </c>
      <c r="G947">
        <v>2739</v>
      </c>
      <c r="H947" t="s">
        <v>3837</v>
      </c>
      <c r="I947">
        <v>0</v>
      </c>
      <c r="J947">
        <v>9</v>
      </c>
      <c r="K947">
        <v>1862.77</v>
      </c>
    </row>
    <row r="948" spans="1:11" x14ac:dyDescent="0.3">
      <c r="A948" t="s">
        <v>3838</v>
      </c>
      <c r="B948" t="s">
        <v>3839</v>
      </c>
      <c r="C948">
        <v>2173</v>
      </c>
      <c r="D948" t="s">
        <v>3840</v>
      </c>
      <c r="E948">
        <v>0</v>
      </c>
      <c r="F948" t="s">
        <v>3841</v>
      </c>
      <c r="G948">
        <v>2105</v>
      </c>
      <c r="H948" t="s">
        <v>145</v>
      </c>
      <c r="I948">
        <v>0</v>
      </c>
      <c r="J948">
        <v>13</v>
      </c>
      <c r="K948">
        <v>0</v>
      </c>
    </row>
    <row r="949" spans="1:11" x14ac:dyDescent="0.3">
      <c r="A949" t="s">
        <v>3842</v>
      </c>
      <c r="B949" t="s">
        <v>3843</v>
      </c>
      <c r="C949">
        <v>733</v>
      </c>
      <c r="D949" t="s">
        <v>189</v>
      </c>
      <c r="E949">
        <v>0</v>
      </c>
      <c r="F949" t="s">
        <v>3844</v>
      </c>
      <c r="G949">
        <v>1933</v>
      </c>
      <c r="H949" t="s">
        <v>3845</v>
      </c>
      <c r="I949">
        <v>0</v>
      </c>
      <c r="J949">
        <v>16</v>
      </c>
      <c r="K949">
        <v>2165.4299999999998</v>
      </c>
    </row>
    <row r="950" spans="1:11" x14ac:dyDescent="0.3">
      <c r="A950" t="s">
        <v>3846</v>
      </c>
      <c r="B950" t="s">
        <v>3847</v>
      </c>
      <c r="C950">
        <v>202</v>
      </c>
      <c r="D950" t="s">
        <v>3283</v>
      </c>
      <c r="E950">
        <v>0</v>
      </c>
      <c r="F950" t="s">
        <v>3848</v>
      </c>
      <c r="G950">
        <v>200</v>
      </c>
      <c r="H950" t="s">
        <v>3156</v>
      </c>
      <c r="I950">
        <v>0</v>
      </c>
      <c r="J950">
        <v>8</v>
      </c>
      <c r="K950">
        <v>1153.19</v>
      </c>
    </row>
    <row r="951" spans="1:11" x14ac:dyDescent="0.3">
      <c r="A951" t="s">
        <v>3849</v>
      </c>
      <c r="B951" t="s">
        <v>3850</v>
      </c>
      <c r="C951">
        <v>1452</v>
      </c>
      <c r="D951" t="s">
        <v>521</v>
      </c>
      <c r="E951">
        <v>0</v>
      </c>
      <c r="F951" t="s">
        <v>3851</v>
      </c>
      <c r="G951">
        <v>1473</v>
      </c>
      <c r="H951" t="s">
        <v>2715</v>
      </c>
      <c r="I951">
        <v>0</v>
      </c>
      <c r="J951">
        <v>59</v>
      </c>
      <c r="K951">
        <v>532.89</v>
      </c>
    </row>
    <row r="952" spans="1:11" x14ac:dyDescent="0.3">
      <c r="A952" t="s">
        <v>3852</v>
      </c>
      <c r="B952" t="s">
        <v>3853</v>
      </c>
      <c r="C952">
        <v>2136</v>
      </c>
      <c r="D952" t="s">
        <v>1960</v>
      </c>
      <c r="E952">
        <v>0</v>
      </c>
      <c r="F952" t="s">
        <v>3854</v>
      </c>
      <c r="G952">
        <v>2179</v>
      </c>
      <c r="H952" t="s">
        <v>1690</v>
      </c>
      <c r="I952">
        <v>0</v>
      </c>
      <c r="J952">
        <v>15</v>
      </c>
      <c r="K952">
        <v>1650.33</v>
      </c>
    </row>
    <row r="953" spans="1:11" x14ac:dyDescent="0.3">
      <c r="A953" t="s">
        <v>3001</v>
      </c>
      <c r="B953" t="s">
        <v>3855</v>
      </c>
      <c r="C953">
        <v>259</v>
      </c>
      <c r="D953" t="s">
        <v>576</v>
      </c>
      <c r="E953">
        <v>0</v>
      </c>
      <c r="F953" t="s">
        <v>3856</v>
      </c>
      <c r="G953">
        <v>219</v>
      </c>
      <c r="H953" t="s">
        <v>1261</v>
      </c>
      <c r="I953">
        <v>0</v>
      </c>
      <c r="J953">
        <v>5</v>
      </c>
      <c r="K953">
        <v>762.53</v>
      </c>
    </row>
    <row r="954" spans="1:11" x14ac:dyDescent="0.3">
      <c r="A954" t="s">
        <v>3857</v>
      </c>
      <c r="B954" t="s">
        <v>3858</v>
      </c>
      <c r="C954">
        <v>1529</v>
      </c>
      <c r="D954" t="s">
        <v>3522</v>
      </c>
      <c r="E954">
        <v>12</v>
      </c>
      <c r="F954" t="s">
        <v>3859</v>
      </c>
      <c r="G954">
        <v>1326</v>
      </c>
      <c r="H954" t="s">
        <v>3860</v>
      </c>
      <c r="I954">
        <v>2</v>
      </c>
      <c r="J954">
        <v>52</v>
      </c>
      <c r="K954">
        <v>0</v>
      </c>
    </row>
    <row r="955" spans="1:11" x14ac:dyDescent="0.3">
      <c r="A955" t="s">
        <v>3861</v>
      </c>
      <c r="B955" t="s">
        <v>3862</v>
      </c>
      <c r="C955">
        <v>1230</v>
      </c>
      <c r="D955" t="s">
        <v>3863</v>
      </c>
      <c r="E955">
        <v>0</v>
      </c>
      <c r="F955" t="s">
        <v>3864</v>
      </c>
      <c r="G955">
        <v>1300</v>
      </c>
      <c r="H955" t="s">
        <v>3703</v>
      </c>
      <c r="I955">
        <v>0</v>
      </c>
      <c r="J955">
        <v>11</v>
      </c>
      <c r="K955">
        <v>1529.64</v>
      </c>
    </row>
    <row r="956" spans="1:11" x14ac:dyDescent="0.3">
      <c r="A956" t="s">
        <v>3865</v>
      </c>
      <c r="B956" t="s">
        <v>3866</v>
      </c>
      <c r="C956">
        <v>1824</v>
      </c>
      <c r="D956" t="s">
        <v>121</v>
      </c>
      <c r="E956">
        <v>0</v>
      </c>
      <c r="F956" t="s">
        <v>3867</v>
      </c>
      <c r="G956">
        <v>1804</v>
      </c>
      <c r="H956" t="s">
        <v>3868</v>
      </c>
      <c r="I956">
        <v>0</v>
      </c>
      <c r="J956">
        <v>5</v>
      </c>
      <c r="K956">
        <v>385.13</v>
      </c>
    </row>
    <row r="957" spans="1:11" x14ac:dyDescent="0.3">
      <c r="A957" t="s">
        <v>3869</v>
      </c>
      <c r="B957" t="s">
        <v>3870</v>
      </c>
      <c r="C957">
        <v>1192</v>
      </c>
      <c r="D957" t="s">
        <v>598</v>
      </c>
      <c r="E957">
        <v>0</v>
      </c>
      <c r="F957" t="s">
        <v>3871</v>
      </c>
      <c r="G957">
        <v>1113</v>
      </c>
      <c r="H957" t="s">
        <v>13</v>
      </c>
      <c r="I957">
        <v>0</v>
      </c>
      <c r="J957">
        <v>14</v>
      </c>
      <c r="K957">
        <v>2610.96</v>
      </c>
    </row>
    <row r="958" spans="1:11" x14ac:dyDescent="0.3">
      <c r="A958" t="s">
        <v>3872</v>
      </c>
      <c r="B958" t="s">
        <v>3873</v>
      </c>
      <c r="C958">
        <v>1020</v>
      </c>
      <c r="D958" t="s">
        <v>1417</v>
      </c>
      <c r="E958">
        <v>0</v>
      </c>
      <c r="F958" t="s">
        <v>3874</v>
      </c>
      <c r="G958">
        <v>1218</v>
      </c>
      <c r="H958" t="s">
        <v>2296</v>
      </c>
      <c r="I958">
        <v>0</v>
      </c>
      <c r="J958">
        <v>14</v>
      </c>
      <c r="K958">
        <v>2501</v>
      </c>
    </row>
    <row r="959" spans="1:11" x14ac:dyDescent="0.3">
      <c r="A959" t="s">
        <v>3875</v>
      </c>
      <c r="B959" t="s">
        <v>3876</v>
      </c>
      <c r="C959">
        <v>1012</v>
      </c>
      <c r="D959" t="s">
        <v>1715</v>
      </c>
      <c r="E959">
        <v>0</v>
      </c>
      <c r="F959" t="s">
        <v>3877</v>
      </c>
      <c r="G959">
        <v>1029</v>
      </c>
      <c r="H959" t="s">
        <v>3878</v>
      </c>
      <c r="I959">
        <v>0</v>
      </c>
      <c r="J959">
        <v>8</v>
      </c>
      <c r="K959">
        <v>793.57</v>
      </c>
    </row>
    <row r="960" spans="1:11" x14ac:dyDescent="0.3">
      <c r="A960" t="s">
        <v>3879</v>
      </c>
      <c r="B960" t="s">
        <v>3880</v>
      </c>
      <c r="C960">
        <v>106</v>
      </c>
      <c r="D960" t="s">
        <v>475</v>
      </c>
      <c r="E960">
        <v>0</v>
      </c>
      <c r="F960" t="s">
        <v>3881</v>
      </c>
      <c r="G960">
        <v>206</v>
      </c>
      <c r="H960" t="s">
        <v>394</v>
      </c>
      <c r="I960">
        <v>0</v>
      </c>
      <c r="J960">
        <v>31</v>
      </c>
      <c r="K960">
        <v>5151.6099999999997</v>
      </c>
    </row>
    <row r="961" spans="1:11" x14ac:dyDescent="0.3">
      <c r="A961" t="s">
        <v>3882</v>
      </c>
      <c r="B961" t="s">
        <v>3883</v>
      </c>
      <c r="C961">
        <v>483</v>
      </c>
      <c r="D961" t="s">
        <v>3884</v>
      </c>
      <c r="E961">
        <v>0</v>
      </c>
      <c r="F961" t="s">
        <v>3885</v>
      </c>
      <c r="G961">
        <v>382</v>
      </c>
      <c r="H961" t="s">
        <v>3003</v>
      </c>
      <c r="I961">
        <v>0</v>
      </c>
      <c r="J961">
        <v>6</v>
      </c>
      <c r="K961">
        <v>823.49</v>
      </c>
    </row>
    <row r="962" spans="1:11" x14ac:dyDescent="0.3">
      <c r="A962" t="s">
        <v>3886</v>
      </c>
      <c r="B962" t="s">
        <v>3887</v>
      </c>
      <c r="C962">
        <v>275</v>
      </c>
      <c r="D962" t="s">
        <v>1078</v>
      </c>
      <c r="E962">
        <v>0</v>
      </c>
      <c r="F962" t="s">
        <v>3888</v>
      </c>
      <c r="G962">
        <v>792</v>
      </c>
      <c r="H962" t="s">
        <v>989</v>
      </c>
      <c r="I962">
        <v>0</v>
      </c>
      <c r="J962">
        <v>15</v>
      </c>
      <c r="K962">
        <v>1604.63</v>
      </c>
    </row>
    <row r="963" spans="1:11" x14ac:dyDescent="0.3">
      <c r="A963" t="s">
        <v>3889</v>
      </c>
      <c r="B963" t="s">
        <v>3890</v>
      </c>
      <c r="C963">
        <v>792</v>
      </c>
      <c r="D963" t="s">
        <v>989</v>
      </c>
      <c r="E963">
        <v>0</v>
      </c>
      <c r="F963" t="s">
        <v>3891</v>
      </c>
      <c r="G963">
        <v>737</v>
      </c>
      <c r="H963" t="s">
        <v>3892</v>
      </c>
      <c r="I963">
        <v>0</v>
      </c>
      <c r="J963">
        <v>21</v>
      </c>
      <c r="K963">
        <v>2287.29</v>
      </c>
    </row>
    <row r="964" spans="1:11" x14ac:dyDescent="0.3">
      <c r="A964" t="s">
        <v>3893</v>
      </c>
      <c r="B964" t="s">
        <v>3894</v>
      </c>
      <c r="C964">
        <v>2733</v>
      </c>
      <c r="D964" t="s">
        <v>3088</v>
      </c>
      <c r="E964">
        <v>0</v>
      </c>
      <c r="F964" t="s">
        <v>3895</v>
      </c>
      <c r="G964">
        <v>2715</v>
      </c>
      <c r="H964" t="s">
        <v>688</v>
      </c>
      <c r="I964">
        <v>0</v>
      </c>
      <c r="J964">
        <v>19</v>
      </c>
      <c r="K964">
        <v>1697.45</v>
      </c>
    </row>
    <row r="965" spans="1:11" x14ac:dyDescent="0.3">
      <c r="A965" t="s">
        <v>3896</v>
      </c>
      <c r="B965" t="s">
        <v>3897</v>
      </c>
      <c r="C965">
        <v>1033</v>
      </c>
      <c r="D965" t="s">
        <v>2196</v>
      </c>
      <c r="E965">
        <v>0</v>
      </c>
      <c r="F965" t="s">
        <v>3898</v>
      </c>
      <c r="G965">
        <v>1033</v>
      </c>
      <c r="H965" t="s">
        <v>2196</v>
      </c>
      <c r="I965">
        <v>0</v>
      </c>
      <c r="J965">
        <v>31</v>
      </c>
      <c r="K965">
        <v>2260.98</v>
      </c>
    </row>
    <row r="966" spans="1:11" x14ac:dyDescent="0.3">
      <c r="A966" t="s">
        <v>3899</v>
      </c>
      <c r="B966" t="s">
        <v>3900</v>
      </c>
      <c r="C966">
        <v>1977</v>
      </c>
      <c r="D966" t="s">
        <v>3901</v>
      </c>
      <c r="E966">
        <v>0</v>
      </c>
      <c r="F966" t="s">
        <v>3902</v>
      </c>
      <c r="G966">
        <v>3906</v>
      </c>
      <c r="H966" t="s">
        <v>2236</v>
      </c>
      <c r="I966">
        <v>0</v>
      </c>
      <c r="J966">
        <v>7</v>
      </c>
      <c r="K966">
        <v>1437.77</v>
      </c>
    </row>
    <row r="967" spans="1:11" x14ac:dyDescent="0.3">
      <c r="A967" t="s">
        <v>3903</v>
      </c>
      <c r="B967" t="s">
        <v>3904</v>
      </c>
      <c r="C967">
        <v>2137</v>
      </c>
      <c r="D967" t="s">
        <v>3905</v>
      </c>
      <c r="E967">
        <v>0</v>
      </c>
      <c r="F967" t="s">
        <v>3906</v>
      </c>
      <c r="G967">
        <v>2173</v>
      </c>
      <c r="H967" t="s">
        <v>3840</v>
      </c>
      <c r="I967">
        <v>0</v>
      </c>
      <c r="J967">
        <v>9</v>
      </c>
      <c r="K967">
        <v>979</v>
      </c>
    </row>
    <row r="968" spans="1:11" x14ac:dyDescent="0.3">
      <c r="A968" t="s">
        <v>3907</v>
      </c>
      <c r="B968" t="s">
        <v>3908</v>
      </c>
      <c r="C968">
        <v>2709</v>
      </c>
      <c r="D968" t="s">
        <v>2552</v>
      </c>
      <c r="E968">
        <v>0</v>
      </c>
      <c r="F968" t="s">
        <v>3909</v>
      </c>
      <c r="G968">
        <v>2709</v>
      </c>
      <c r="H968" t="s">
        <v>2552</v>
      </c>
      <c r="I968">
        <v>0</v>
      </c>
      <c r="J968">
        <v>12</v>
      </c>
      <c r="K968">
        <v>563.62</v>
      </c>
    </row>
    <row r="969" spans="1:11" x14ac:dyDescent="0.3">
      <c r="A969" t="s">
        <v>3910</v>
      </c>
      <c r="B969" t="s">
        <v>3911</v>
      </c>
      <c r="C969">
        <v>1167</v>
      </c>
      <c r="D969" t="s">
        <v>3269</v>
      </c>
      <c r="E969">
        <v>0</v>
      </c>
      <c r="F969" t="s">
        <v>3912</v>
      </c>
      <c r="G969">
        <v>1185</v>
      </c>
      <c r="H969" t="s">
        <v>3913</v>
      </c>
      <c r="I969">
        <v>0</v>
      </c>
      <c r="J969">
        <v>18</v>
      </c>
      <c r="K969">
        <v>2678.73</v>
      </c>
    </row>
    <row r="970" spans="1:11" x14ac:dyDescent="0.3">
      <c r="A970" t="s">
        <v>3914</v>
      </c>
      <c r="B970" t="s">
        <v>3915</v>
      </c>
      <c r="C970">
        <v>2917</v>
      </c>
      <c r="D970" t="s">
        <v>3916</v>
      </c>
      <c r="E970">
        <v>0</v>
      </c>
      <c r="F970" t="s">
        <v>3917</v>
      </c>
      <c r="G970">
        <v>2917</v>
      </c>
      <c r="H970" t="s">
        <v>3916</v>
      </c>
      <c r="I970">
        <v>0</v>
      </c>
      <c r="J970">
        <v>2</v>
      </c>
      <c r="K970">
        <v>0</v>
      </c>
    </row>
    <row r="971" spans="1:11" x14ac:dyDescent="0.3">
      <c r="A971" t="s">
        <v>3918</v>
      </c>
      <c r="B971" t="s">
        <v>3919</v>
      </c>
      <c r="C971">
        <v>792</v>
      </c>
      <c r="D971" t="s">
        <v>989</v>
      </c>
      <c r="E971">
        <v>0</v>
      </c>
      <c r="F971" t="s">
        <v>3920</v>
      </c>
      <c r="G971">
        <v>755</v>
      </c>
      <c r="H971" t="s">
        <v>3921</v>
      </c>
      <c r="I971">
        <v>0</v>
      </c>
      <c r="J971">
        <v>13</v>
      </c>
      <c r="K971">
        <v>1968.55</v>
      </c>
    </row>
    <row r="972" spans="1:11" x14ac:dyDescent="0.3">
      <c r="A972" t="s">
        <v>3922</v>
      </c>
      <c r="B972" t="s">
        <v>3923</v>
      </c>
      <c r="C972">
        <v>573</v>
      </c>
      <c r="D972" t="s">
        <v>3924</v>
      </c>
      <c r="E972">
        <v>0</v>
      </c>
      <c r="F972" t="s">
        <v>3925</v>
      </c>
      <c r="G972">
        <v>500</v>
      </c>
      <c r="H972" t="s">
        <v>1786</v>
      </c>
      <c r="I972">
        <v>0</v>
      </c>
      <c r="J972">
        <v>5</v>
      </c>
      <c r="K972">
        <v>1125.83</v>
      </c>
    </row>
    <row r="973" spans="1:11" x14ac:dyDescent="0.3">
      <c r="A973" t="s">
        <v>3287</v>
      </c>
      <c r="B973" t="s">
        <v>3926</v>
      </c>
      <c r="C973">
        <v>3788</v>
      </c>
      <c r="D973" t="s">
        <v>3927</v>
      </c>
      <c r="E973">
        <v>0</v>
      </c>
      <c r="F973" t="s">
        <v>3928</v>
      </c>
      <c r="G973">
        <v>3788</v>
      </c>
      <c r="H973" t="s">
        <v>3927</v>
      </c>
      <c r="I973">
        <v>0</v>
      </c>
      <c r="J973">
        <v>102</v>
      </c>
      <c r="K973">
        <v>27169.72</v>
      </c>
    </row>
    <row r="974" spans="1:11" x14ac:dyDescent="0.3">
      <c r="A974" t="s">
        <v>3929</v>
      </c>
      <c r="B974" t="s">
        <v>3930</v>
      </c>
      <c r="C974">
        <v>915</v>
      </c>
      <c r="D974" t="s">
        <v>1995</v>
      </c>
      <c r="E974">
        <v>0</v>
      </c>
      <c r="F974" t="s">
        <v>3931</v>
      </c>
      <c r="G974">
        <v>183</v>
      </c>
      <c r="H974" t="s">
        <v>1327</v>
      </c>
      <c r="I974">
        <v>0</v>
      </c>
      <c r="J974">
        <v>23</v>
      </c>
      <c r="K974">
        <v>3112.82</v>
      </c>
    </row>
    <row r="975" spans="1:11" x14ac:dyDescent="0.3">
      <c r="A975" t="s">
        <v>3932</v>
      </c>
      <c r="B975" t="s">
        <v>3933</v>
      </c>
      <c r="C975">
        <v>1125</v>
      </c>
      <c r="D975" t="s">
        <v>1648</v>
      </c>
      <c r="E975">
        <v>0</v>
      </c>
      <c r="F975" t="s">
        <v>3934</v>
      </c>
      <c r="G975">
        <v>1153</v>
      </c>
      <c r="H975" t="s">
        <v>600</v>
      </c>
      <c r="I975">
        <v>0</v>
      </c>
      <c r="J975">
        <v>6</v>
      </c>
      <c r="K975">
        <v>806.81</v>
      </c>
    </row>
    <row r="976" spans="1:11" x14ac:dyDescent="0.3">
      <c r="A976" t="s">
        <v>3935</v>
      </c>
      <c r="B976" t="s">
        <v>3936</v>
      </c>
      <c r="C976">
        <v>3533</v>
      </c>
      <c r="D976" t="s">
        <v>992</v>
      </c>
      <c r="E976">
        <v>0</v>
      </c>
      <c r="F976" t="s">
        <v>3937</v>
      </c>
      <c r="G976">
        <v>543</v>
      </c>
      <c r="H976" t="s">
        <v>3938</v>
      </c>
      <c r="I976">
        <v>0</v>
      </c>
      <c r="J976">
        <v>19</v>
      </c>
      <c r="K976">
        <v>2298.89</v>
      </c>
    </row>
    <row r="977" spans="1:11" x14ac:dyDescent="0.3">
      <c r="A977" t="s">
        <v>3939</v>
      </c>
      <c r="B977" t="s">
        <v>3940</v>
      </c>
      <c r="C977">
        <v>900</v>
      </c>
      <c r="D977" t="s">
        <v>3941</v>
      </c>
      <c r="E977">
        <v>0</v>
      </c>
      <c r="F977" t="s">
        <v>3942</v>
      </c>
      <c r="G977">
        <v>950</v>
      </c>
      <c r="H977" t="s">
        <v>3943</v>
      </c>
      <c r="I977">
        <v>0</v>
      </c>
      <c r="J977">
        <v>7</v>
      </c>
      <c r="K977">
        <v>0</v>
      </c>
    </row>
    <row r="978" spans="1:11" x14ac:dyDescent="0.3">
      <c r="A978" t="s">
        <v>3024</v>
      </c>
      <c r="B978" t="s">
        <v>3944</v>
      </c>
      <c r="C978">
        <v>1342</v>
      </c>
      <c r="D978" t="s">
        <v>3945</v>
      </c>
      <c r="E978">
        <v>0</v>
      </c>
      <c r="F978" t="s">
        <v>3946</v>
      </c>
      <c r="G978">
        <v>661</v>
      </c>
      <c r="H978" t="s">
        <v>557</v>
      </c>
      <c r="I978">
        <v>0</v>
      </c>
      <c r="J978">
        <v>31</v>
      </c>
      <c r="K978">
        <v>6687.35</v>
      </c>
    </row>
    <row r="979" spans="1:11" x14ac:dyDescent="0.3">
      <c r="A979" t="s">
        <v>3947</v>
      </c>
      <c r="B979" t="s">
        <v>3948</v>
      </c>
      <c r="C979">
        <v>146</v>
      </c>
      <c r="D979" t="s">
        <v>1466</v>
      </c>
      <c r="E979">
        <v>0</v>
      </c>
      <c r="F979" t="s">
        <v>3949</v>
      </c>
      <c r="G979">
        <v>210</v>
      </c>
      <c r="H979" t="s">
        <v>1125</v>
      </c>
      <c r="I979">
        <v>0</v>
      </c>
      <c r="J979">
        <v>118</v>
      </c>
      <c r="K979">
        <v>3266.56</v>
      </c>
    </row>
    <row r="980" spans="1:11" x14ac:dyDescent="0.3">
      <c r="A980" t="s">
        <v>3950</v>
      </c>
      <c r="B980" t="s">
        <v>3951</v>
      </c>
      <c r="C980">
        <v>351</v>
      </c>
      <c r="D980" t="s">
        <v>3952</v>
      </c>
      <c r="E980">
        <v>0</v>
      </c>
      <c r="F980" t="s">
        <v>3953</v>
      </c>
      <c r="G980">
        <v>334</v>
      </c>
      <c r="H980" t="s">
        <v>1611</v>
      </c>
      <c r="I980">
        <v>0</v>
      </c>
      <c r="J980">
        <v>24</v>
      </c>
      <c r="K980">
        <v>3203.73</v>
      </c>
    </row>
    <row r="981" spans="1:11" x14ac:dyDescent="0.3">
      <c r="A981" t="s">
        <v>3954</v>
      </c>
      <c r="B981" t="s">
        <v>3955</v>
      </c>
      <c r="C981">
        <v>104</v>
      </c>
      <c r="D981" t="s">
        <v>902</v>
      </c>
      <c r="E981">
        <v>0</v>
      </c>
      <c r="F981" t="s">
        <v>3956</v>
      </c>
      <c r="G981">
        <v>151</v>
      </c>
      <c r="H981" t="s">
        <v>3957</v>
      </c>
      <c r="I981">
        <v>0</v>
      </c>
      <c r="J981">
        <v>6</v>
      </c>
      <c r="K981">
        <v>1063.92</v>
      </c>
    </row>
    <row r="982" spans="1:11" x14ac:dyDescent="0.3">
      <c r="A982" t="s">
        <v>3958</v>
      </c>
      <c r="B982" t="s">
        <v>3959</v>
      </c>
      <c r="C982">
        <v>1848</v>
      </c>
      <c r="D982" t="s">
        <v>1226</v>
      </c>
      <c r="E982">
        <v>0</v>
      </c>
      <c r="F982" t="s">
        <v>3960</v>
      </c>
      <c r="G982">
        <v>1846</v>
      </c>
      <c r="H982" t="s">
        <v>3961</v>
      </c>
      <c r="I982">
        <v>0</v>
      </c>
      <c r="J982">
        <v>12</v>
      </c>
      <c r="K982">
        <v>2180.77</v>
      </c>
    </row>
    <row r="983" spans="1:11" x14ac:dyDescent="0.3">
      <c r="A983" t="s">
        <v>3962</v>
      </c>
      <c r="B983" t="s">
        <v>3963</v>
      </c>
      <c r="C983">
        <v>361</v>
      </c>
      <c r="D983" t="s">
        <v>3422</v>
      </c>
      <c r="E983">
        <v>0</v>
      </c>
      <c r="F983" t="s">
        <v>3964</v>
      </c>
      <c r="G983">
        <v>375</v>
      </c>
      <c r="H983" t="s">
        <v>1912</v>
      </c>
      <c r="I983">
        <v>0</v>
      </c>
      <c r="J983">
        <v>17</v>
      </c>
      <c r="K983">
        <v>1288.23</v>
      </c>
    </row>
    <row r="984" spans="1:11" x14ac:dyDescent="0.3">
      <c r="A984" t="s">
        <v>3965</v>
      </c>
      <c r="B984" t="s">
        <v>3966</v>
      </c>
      <c r="C984">
        <v>2303</v>
      </c>
      <c r="D984" t="s">
        <v>2313</v>
      </c>
      <c r="E984">
        <v>5</v>
      </c>
      <c r="F984" t="s">
        <v>3967</v>
      </c>
      <c r="G984">
        <v>2231</v>
      </c>
      <c r="H984" t="s">
        <v>865</v>
      </c>
      <c r="I984">
        <v>1</v>
      </c>
      <c r="J984">
        <v>9</v>
      </c>
      <c r="K984">
        <v>0</v>
      </c>
    </row>
    <row r="985" spans="1:11" x14ac:dyDescent="0.3">
      <c r="A985" t="s">
        <v>2882</v>
      </c>
      <c r="B985" t="s">
        <v>3968</v>
      </c>
      <c r="C985">
        <v>1946</v>
      </c>
      <c r="D985" t="s">
        <v>3969</v>
      </c>
      <c r="E985">
        <v>0</v>
      </c>
      <c r="F985" t="s">
        <v>3970</v>
      </c>
      <c r="G985">
        <v>3904</v>
      </c>
      <c r="H985" t="s">
        <v>3971</v>
      </c>
      <c r="I985">
        <v>0</v>
      </c>
      <c r="J985">
        <v>16</v>
      </c>
      <c r="K985">
        <v>1248.32</v>
      </c>
    </row>
    <row r="986" spans="1:11" x14ac:dyDescent="0.3">
      <c r="A986" t="s">
        <v>3972</v>
      </c>
      <c r="B986" t="s">
        <v>3973</v>
      </c>
      <c r="C986">
        <v>1506</v>
      </c>
      <c r="D986" t="s">
        <v>3974</v>
      </c>
      <c r="E986">
        <v>0</v>
      </c>
      <c r="F986" t="s">
        <v>3975</v>
      </c>
      <c r="G986">
        <v>1530</v>
      </c>
      <c r="H986" t="s">
        <v>3694</v>
      </c>
      <c r="I986">
        <v>0</v>
      </c>
      <c r="J986">
        <v>7</v>
      </c>
      <c r="K986">
        <v>1132.26</v>
      </c>
    </row>
    <row r="987" spans="1:11" x14ac:dyDescent="0.3">
      <c r="A987" t="s">
        <v>3976</v>
      </c>
      <c r="B987" t="s">
        <v>3977</v>
      </c>
      <c r="C987">
        <v>2231</v>
      </c>
      <c r="D987" t="s">
        <v>865</v>
      </c>
      <c r="E987">
        <v>0</v>
      </c>
      <c r="F987" t="s">
        <v>3978</v>
      </c>
      <c r="G987">
        <v>2327</v>
      </c>
      <c r="H987" t="s">
        <v>3979</v>
      </c>
      <c r="I987">
        <v>0</v>
      </c>
      <c r="J987">
        <v>11</v>
      </c>
      <c r="K987">
        <v>841.54</v>
      </c>
    </row>
    <row r="988" spans="1:11" x14ac:dyDescent="0.3">
      <c r="A988" t="s">
        <v>3980</v>
      </c>
      <c r="B988" t="s">
        <v>3981</v>
      </c>
      <c r="C988">
        <v>1220</v>
      </c>
      <c r="D988" t="s">
        <v>2910</v>
      </c>
      <c r="E988">
        <v>0</v>
      </c>
      <c r="F988" t="s">
        <v>3982</v>
      </c>
      <c r="G988">
        <v>1249</v>
      </c>
      <c r="H988" t="s">
        <v>333</v>
      </c>
      <c r="I988">
        <v>0</v>
      </c>
      <c r="J988">
        <v>4</v>
      </c>
      <c r="K988">
        <v>712.41</v>
      </c>
    </row>
    <row r="989" spans="1:11" x14ac:dyDescent="0.3">
      <c r="A989" t="s">
        <v>3983</v>
      </c>
      <c r="B989" t="s">
        <v>3984</v>
      </c>
      <c r="C989">
        <v>304</v>
      </c>
      <c r="D989" t="s">
        <v>3985</v>
      </c>
      <c r="E989">
        <v>0</v>
      </c>
      <c r="F989" t="s">
        <v>3986</v>
      </c>
      <c r="G989">
        <v>318</v>
      </c>
      <c r="H989" t="s">
        <v>2451</v>
      </c>
      <c r="I989">
        <v>0</v>
      </c>
      <c r="J989">
        <v>2</v>
      </c>
      <c r="K989">
        <v>526.57000000000005</v>
      </c>
    </row>
    <row r="990" spans="1:11" x14ac:dyDescent="0.3">
      <c r="A990" t="s">
        <v>3987</v>
      </c>
      <c r="B990" t="s">
        <v>3988</v>
      </c>
      <c r="C990">
        <v>1076</v>
      </c>
      <c r="D990" t="s">
        <v>3989</v>
      </c>
      <c r="E990">
        <v>0</v>
      </c>
      <c r="F990" t="s">
        <v>3990</v>
      </c>
      <c r="G990">
        <v>1077</v>
      </c>
      <c r="H990" t="s">
        <v>277</v>
      </c>
      <c r="I990">
        <v>0</v>
      </c>
      <c r="J990">
        <v>27</v>
      </c>
      <c r="K990">
        <v>2492.8200000000002</v>
      </c>
    </row>
    <row r="991" spans="1:11" x14ac:dyDescent="0.3">
      <c r="A991" t="s">
        <v>3991</v>
      </c>
      <c r="B991" t="s">
        <v>3992</v>
      </c>
      <c r="C991">
        <v>1363</v>
      </c>
      <c r="D991" t="s">
        <v>585</v>
      </c>
      <c r="E991">
        <v>0</v>
      </c>
      <c r="F991" t="s">
        <v>3993</v>
      </c>
      <c r="G991">
        <v>3411</v>
      </c>
      <c r="H991" t="s">
        <v>3994</v>
      </c>
      <c r="I991">
        <v>0</v>
      </c>
      <c r="J991">
        <v>17</v>
      </c>
      <c r="K991">
        <v>3645.38</v>
      </c>
    </row>
    <row r="992" spans="1:11" x14ac:dyDescent="0.3">
      <c r="A992" t="s">
        <v>3995</v>
      </c>
      <c r="B992" t="s">
        <v>3996</v>
      </c>
      <c r="C992">
        <v>126</v>
      </c>
      <c r="D992" t="s">
        <v>1805</v>
      </c>
      <c r="E992">
        <v>0</v>
      </c>
      <c r="F992" t="s">
        <v>3997</v>
      </c>
      <c r="G992">
        <v>144</v>
      </c>
      <c r="H992" t="s">
        <v>708</v>
      </c>
      <c r="I992">
        <v>0</v>
      </c>
      <c r="J992">
        <v>8</v>
      </c>
      <c r="K992">
        <v>1159.44</v>
      </c>
    </row>
    <row r="993" spans="1:11" x14ac:dyDescent="0.3">
      <c r="A993" t="s">
        <v>3998</v>
      </c>
      <c r="B993" t="s">
        <v>3999</v>
      </c>
      <c r="C993">
        <v>525</v>
      </c>
      <c r="D993" t="s">
        <v>1009</v>
      </c>
      <c r="E993">
        <v>0</v>
      </c>
      <c r="F993" t="s">
        <v>4000</v>
      </c>
      <c r="G993">
        <v>3531</v>
      </c>
      <c r="H993" t="s">
        <v>4001</v>
      </c>
      <c r="I993">
        <v>0</v>
      </c>
      <c r="J993">
        <v>125</v>
      </c>
      <c r="K993">
        <v>8467.5</v>
      </c>
    </row>
    <row r="994" spans="1:11" x14ac:dyDescent="0.3">
      <c r="A994" t="s">
        <v>4002</v>
      </c>
      <c r="B994" t="s">
        <v>4003</v>
      </c>
      <c r="C994">
        <v>2626</v>
      </c>
      <c r="D994" t="s">
        <v>4004</v>
      </c>
      <c r="E994">
        <v>0</v>
      </c>
      <c r="F994" t="s">
        <v>4005</v>
      </c>
      <c r="G994">
        <v>2316</v>
      </c>
      <c r="H994" t="s">
        <v>4006</v>
      </c>
      <c r="I994">
        <v>0</v>
      </c>
      <c r="J994">
        <v>51</v>
      </c>
      <c r="K994">
        <v>0</v>
      </c>
    </row>
    <row r="995" spans="1:11" x14ac:dyDescent="0.3">
      <c r="A995" t="s">
        <v>4007</v>
      </c>
      <c r="B995" t="s">
        <v>4008</v>
      </c>
      <c r="C995">
        <v>1293</v>
      </c>
      <c r="D995" t="s">
        <v>933</v>
      </c>
      <c r="E995">
        <v>0</v>
      </c>
      <c r="F995" t="s">
        <v>4009</v>
      </c>
      <c r="G995">
        <v>1295</v>
      </c>
      <c r="H995" t="s">
        <v>2261</v>
      </c>
      <c r="I995">
        <v>0</v>
      </c>
      <c r="J995">
        <v>10</v>
      </c>
      <c r="K995">
        <v>1213.7</v>
      </c>
    </row>
    <row r="996" spans="1:11" x14ac:dyDescent="0.3">
      <c r="A996" t="s">
        <v>4010</v>
      </c>
      <c r="B996" t="s">
        <v>4011</v>
      </c>
      <c r="C996">
        <v>247</v>
      </c>
      <c r="D996" t="s">
        <v>111</v>
      </c>
      <c r="E996">
        <v>0</v>
      </c>
      <c r="F996" t="s">
        <v>4012</v>
      </c>
      <c r="G996">
        <v>228</v>
      </c>
      <c r="H996" t="s">
        <v>1655</v>
      </c>
      <c r="I996">
        <v>0</v>
      </c>
      <c r="J996">
        <v>7</v>
      </c>
      <c r="K996">
        <v>898.74</v>
      </c>
    </row>
    <row r="997" spans="1:11" x14ac:dyDescent="0.3">
      <c r="A997" t="s">
        <v>4013</v>
      </c>
      <c r="B997" t="s">
        <v>4014</v>
      </c>
      <c r="C997">
        <v>1085</v>
      </c>
      <c r="D997" t="s">
        <v>2978</v>
      </c>
      <c r="E997">
        <v>0</v>
      </c>
      <c r="F997" t="s">
        <v>4015</v>
      </c>
      <c r="G997">
        <v>1033</v>
      </c>
      <c r="H997" t="s">
        <v>2196</v>
      </c>
      <c r="I997">
        <v>0</v>
      </c>
      <c r="J997">
        <v>29</v>
      </c>
      <c r="K997">
        <v>1544.33</v>
      </c>
    </row>
    <row r="998" spans="1:11" x14ac:dyDescent="0.3">
      <c r="A998" t="s">
        <v>4016</v>
      </c>
      <c r="B998" t="s">
        <v>4017</v>
      </c>
      <c r="C998">
        <v>4608</v>
      </c>
      <c r="D998" t="s">
        <v>4018</v>
      </c>
      <c r="E998">
        <v>0</v>
      </c>
      <c r="F998" t="s">
        <v>4019</v>
      </c>
      <c r="G998">
        <v>524</v>
      </c>
      <c r="H998" t="s">
        <v>4020</v>
      </c>
      <c r="I998">
        <v>0</v>
      </c>
      <c r="J998">
        <v>42</v>
      </c>
      <c r="K998">
        <v>6160</v>
      </c>
    </row>
    <row r="999" spans="1:11" x14ac:dyDescent="0.3">
      <c r="A999" t="s">
        <v>4021</v>
      </c>
      <c r="B999" t="s">
        <v>4022</v>
      </c>
      <c r="C999">
        <v>206</v>
      </c>
      <c r="D999" t="s">
        <v>394</v>
      </c>
      <c r="E999">
        <v>0</v>
      </c>
      <c r="F999" t="s">
        <v>4023</v>
      </c>
      <c r="G999">
        <v>274</v>
      </c>
      <c r="H999" t="s">
        <v>396</v>
      </c>
      <c r="I999">
        <v>0</v>
      </c>
      <c r="J999">
        <v>7</v>
      </c>
      <c r="K999">
        <v>1340.28</v>
      </c>
    </row>
    <row r="1000" spans="1:11" x14ac:dyDescent="0.3">
      <c r="A1000" t="s">
        <v>4024</v>
      </c>
      <c r="B1000" t="s">
        <v>4025</v>
      </c>
      <c r="C1000">
        <v>1536</v>
      </c>
      <c r="D1000" t="s">
        <v>4026</v>
      </c>
      <c r="E1000">
        <v>0</v>
      </c>
      <c r="F1000" t="s">
        <v>4027</v>
      </c>
      <c r="G1000">
        <v>1527</v>
      </c>
      <c r="H1000" t="s">
        <v>4028</v>
      </c>
      <c r="I1000">
        <v>0</v>
      </c>
      <c r="J1000">
        <v>91</v>
      </c>
      <c r="K1000">
        <v>2793.65</v>
      </c>
    </row>
    <row r="1001" spans="1:11" x14ac:dyDescent="0.3">
      <c r="A1001" t="s">
        <v>4029</v>
      </c>
      <c r="B1001" t="s">
        <v>4030</v>
      </c>
      <c r="C1001">
        <v>561</v>
      </c>
      <c r="D1001" t="s">
        <v>612</v>
      </c>
      <c r="E1001">
        <v>0</v>
      </c>
      <c r="F1001" t="s">
        <v>4031</v>
      </c>
      <c r="G1001">
        <v>1380</v>
      </c>
      <c r="H1001" t="s">
        <v>2021</v>
      </c>
      <c r="I1001">
        <v>0</v>
      </c>
      <c r="J1001">
        <v>51</v>
      </c>
      <c r="K1001">
        <v>8501.94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1"/>
  <sheetViews>
    <sheetView showFormulas="1" showGridLines="0" topLeftCell="W1" zoomScale="115" zoomScaleNormal="115" workbookViewId="0">
      <selection activeCell="AB26" sqref="AB26"/>
    </sheetView>
  </sheetViews>
  <sheetFormatPr defaultColWidth="8.75" defaultRowHeight="13.5" x14ac:dyDescent="0.25"/>
  <cols>
    <col min="1" max="1" width="10.375" style="2" customWidth="1"/>
    <col min="2" max="2" width="17.375" style="2" bestFit="1" customWidth="1"/>
    <col min="3" max="3" width="8.75" style="2" customWidth="1"/>
    <col min="4" max="4" width="10.625" style="2" bestFit="1" customWidth="1"/>
    <col min="5" max="5" width="8.25" style="2" customWidth="1"/>
    <col min="6" max="6" width="11.5" style="2" customWidth="1"/>
    <col min="7" max="7" width="11" style="2" customWidth="1"/>
    <col min="8" max="8" width="10.5" style="2" customWidth="1"/>
    <col min="9" max="9" width="6.5" style="2" customWidth="1"/>
    <col min="10" max="10" width="33" style="2" customWidth="1"/>
    <col min="11" max="11" width="15.125" style="2" bestFit="1" customWidth="1"/>
    <col min="12" max="12" width="19.25" style="2" bestFit="1" customWidth="1"/>
    <col min="13" max="13" width="13.625" style="2" bestFit="1" customWidth="1"/>
    <col min="14" max="14" width="12.875" style="2" customWidth="1"/>
    <col min="15" max="15" width="15.5" style="2" customWidth="1"/>
    <col min="16" max="17" width="12.875" style="2" customWidth="1"/>
    <col min="18" max="18" width="17.125" style="2" customWidth="1"/>
    <col min="19" max="19" width="9.375" style="2" customWidth="1"/>
    <col min="20" max="20" width="17.375" style="2" bestFit="1" customWidth="1"/>
    <col min="21" max="21" width="30.25" style="2" customWidth="1"/>
    <col min="22" max="22" width="28.125" style="2" bestFit="1" customWidth="1"/>
    <col min="23" max="23" width="10.625" style="2" customWidth="1"/>
    <col min="24" max="24" width="9.75" style="2" customWidth="1"/>
    <col min="25" max="25" width="12.25" style="2" bestFit="1" customWidth="1"/>
    <col min="26" max="26" width="11.5" style="2" bestFit="1" customWidth="1"/>
    <col min="27" max="27" width="15.625" style="7" customWidth="1"/>
    <col min="28" max="28" width="27.875" style="9" bestFit="1" customWidth="1"/>
    <col min="29" max="16384" width="8.75" style="2"/>
  </cols>
  <sheetData>
    <row r="1" spans="1:28" x14ac:dyDescent="0.25">
      <c r="A1" s="3" t="s">
        <v>0</v>
      </c>
      <c r="B1" s="3" t="s">
        <v>1</v>
      </c>
      <c r="C1" s="4" t="s">
        <v>4032</v>
      </c>
      <c r="D1" s="4" t="s">
        <v>4033</v>
      </c>
      <c r="E1" s="4" t="s">
        <v>4034</v>
      </c>
      <c r="F1" s="4" t="s">
        <v>4036</v>
      </c>
      <c r="G1" s="4" t="s">
        <v>4037</v>
      </c>
      <c r="H1" s="4" t="s">
        <v>4035</v>
      </c>
      <c r="I1" s="4" t="s">
        <v>4038</v>
      </c>
      <c r="J1" s="3" t="s">
        <v>3</v>
      </c>
      <c r="K1" s="4" t="s">
        <v>4039</v>
      </c>
      <c r="L1" s="4" t="s">
        <v>4045</v>
      </c>
      <c r="M1" s="4" t="s">
        <v>4048</v>
      </c>
      <c r="N1" s="4" t="s">
        <v>4040</v>
      </c>
      <c r="O1" s="4" t="s">
        <v>4049</v>
      </c>
      <c r="P1" s="4" t="s">
        <v>4047</v>
      </c>
      <c r="Q1" s="4" t="s">
        <v>4041</v>
      </c>
      <c r="R1" s="4" t="s">
        <v>4065</v>
      </c>
      <c r="S1" s="3" t="s">
        <v>4</v>
      </c>
      <c r="T1" s="3" t="s">
        <v>5</v>
      </c>
      <c r="U1" s="3" t="s">
        <v>7</v>
      </c>
      <c r="V1" s="4" t="s">
        <v>4046</v>
      </c>
      <c r="W1" s="3" t="s">
        <v>8</v>
      </c>
      <c r="X1" s="3" t="s">
        <v>9</v>
      </c>
      <c r="Y1" s="3" t="s">
        <v>10</v>
      </c>
      <c r="Z1" s="6" t="s">
        <v>4042</v>
      </c>
      <c r="AA1" s="8" t="s">
        <v>4043</v>
      </c>
      <c r="AB1" s="6" t="s">
        <v>4044</v>
      </c>
    </row>
    <row r="2" spans="1:28" s="30" customFormat="1" ht="26.25" customHeight="1" x14ac:dyDescent="0.3">
      <c r="A2" s="30" t="s">
        <v>11</v>
      </c>
      <c r="B2" s="30" t="s">
        <v>12</v>
      </c>
      <c r="C2" s="30">
        <f>YEAR(표1[[#This Row],[대여일시]])</f>
        <v>2021</v>
      </c>
      <c r="D2" s="30">
        <f>MONTH(표1[[#This Row],[대여일시]])</f>
        <v>1</v>
      </c>
      <c r="E2" s="30">
        <f>DAY(표1[[#This Row],[대여일시]])</f>
        <v>20</v>
      </c>
      <c r="F2" s="30" t="str">
        <f>TEXT(표1[[#This Row],[대여일시]], "ddd")</f>
        <v>Wed</v>
      </c>
      <c r="G2" s="31" t="str">
        <f>TEXT(표1[[#This Row],[대여일시]],"aaa")</f>
        <v>수</v>
      </c>
      <c r="H2" s="30">
        <f>HOUR(표1[[#This Row],[대여일시]])</f>
        <v>17</v>
      </c>
      <c r="I2" s="30" t="str" cm="1">
        <f t="array" ref="I2">_xlfn.IFS(ISNA(표1[[#This Row],[시간대]]), "Error: Missing timezone data", 표1[[#This Row],[시간대]] &lt; 8, "오전", 표1[[#This Row],[시간대]] &lt; 19, "오후", 표1[[#This Row],[시간대]] &lt; 24, "밤")</f>
        <v>오후</v>
      </c>
      <c r="J2" s="30" t="s">
        <v>13</v>
      </c>
      <c r="K2" s="30" t="e">
        <f>SEARCH( "역", 표1[[#This Row],[대여 대여소명]])</f>
        <v>#VALUE!</v>
      </c>
      <c r="L2" s="30">
        <f>IFERROR(SEARCH("역",표1[[#This Row],[대여 대여소명]]),0)</f>
        <v>0</v>
      </c>
      <c r="M2" s="30" t="b">
        <f>IF(표1[[#This Row],[역_nan]] &gt;0,TRUE,FALSE)</f>
        <v>0</v>
      </c>
      <c r="N2" s="30">
        <f>IFERROR(SEARCH("정류장",표1[[#This Row],[대여 대여소명]]),0)</f>
        <v>10</v>
      </c>
      <c r="O2" s="30" t="b">
        <f>IF(표1[[#This Row],[정류장]]&gt;0,TRUE,FALSE)</f>
        <v>1</v>
      </c>
      <c r="P2" s="30">
        <f>IFERROR(SEARCH("학교",표1[[#This Row],[대여 대여소명]]),0)</f>
        <v>0</v>
      </c>
      <c r="Q2" s="30">
        <f>IFERROR(SEARCH("공원",표1[[#This Row],[대여 대여소명]]),0)</f>
        <v>5</v>
      </c>
      <c r="R2" s="30" t="b">
        <f>OR(표1[[#This Row],[역_파생변수]],표1[[#This Row],[정류장_파생변수]])</f>
        <v>1</v>
      </c>
      <c r="S2" s="30">
        <v>0</v>
      </c>
      <c r="T2" s="30" t="s">
        <v>14</v>
      </c>
      <c r="U2" s="30" t="s">
        <v>15</v>
      </c>
      <c r="V2" s="30" t="str">
        <f>IF(표1[[#This Row],[반납대여소명]]=표1[[#This Row],[대여 대여소명]],"일치","불일치")</f>
        <v>불일치</v>
      </c>
      <c r="W2" s="30">
        <v>0</v>
      </c>
      <c r="X2" s="30">
        <v>12</v>
      </c>
      <c r="Y2" s="30">
        <v>2282.4</v>
      </c>
      <c r="Z2" s="32">
        <f>표1[[#This Row],[이용거리]]/표1[[#This Row],[이용시간]]</f>
        <v>190.20000000000002</v>
      </c>
      <c r="AA2" s="32">
        <f>IF(표1[[#This Row],[시속]] &gt; 300, 300,표1[[#This Row],[시속]])</f>
        <v>190.20000000000002</v>
      </c>
      <c r="AB2" s="33" t="e">
        <f ca="1">IFS(표1[[#This Row],[이용거리]] &lt; 1200, "단거리", 표1[[#This Row],[이용거리]] &lt; 3000, "중거리")</f>
        <v>#NAME?</v>
      </c>
    </row>
    <row r="3" spans="1:28" x14ac:dyDescent="0.25">
      <c r="A3" s="2" t="s">
        <v>16</v>
      </c>
      <c r="B3" s="2" t="s">
        <v>17</v>
      </c>
      <c r="C3" s="2">
        <f>YEAR(표1[[#This Row],[대여일시]])</f>
        <v>2021</v>
      </c>
      <c r="D3" s="2">
        <f>MONTH(표1[[#This Row],[대여일시]])</f>
        <v>1</v>
      </c>
      <c r="E3" s="2">
        <f>DAY(표1[[#This Row],[대여일시]])</f>
        <v>2</v>
      </c>
      <c r="F3" s="2" t="str">
        <f>TEXT(표1[[#This Row],[대여일시]], "ddd")</f>
        <v>Sat</v>
      </c>
      <c r="G3" s="5" t="str">
        <f>TEXT(표1[[#This Row],[대여일시]],"aaa")</f>
        <v>토</v>
      </c>
      <c r="H3" s="2">
        <f>HOUR(표1[[#This Row],[대여일시]])</f>
        <v>11</v>
      </c>
      <c r="I3" s="2" t="str" cm="1">
        <f t="array" ref="I3">_xlfn.IFS(ISNA(표1[[#This Row],[시간대]]), "Error: Missing timezone data", 표1[[#This Row],[시간대]] &lt; 8, "오전", 표1[[#This Row],[시간대]] &lt; 19, "오후", 표1[[#This Row],[시간대]] &lt; 24, "밤")</f>
        <v>오후</v>
      </c>
      <c r="J3" s="2" t="s">
        <v>18</v>
      </c>
      <c r="K3" s="2">
        <f>SEARCH( "역", 표1[[#This Row],[대여 대여소명]])</f>
        <v>6</v>
      </c>
      <c r="L3" s="2">
        <f>IFERROR(SEARCH("역",표1[[#This Row],[대여 대여소명]]),0)</f>
        <v>6</v>
      </c>
      <c r="M3" s="2" t="b">
        <f>IF(표1[[#This Row],[역_nan]] &gt;0,TRUE,FALSE)</f>
        <v>1</v>
      </c>
      <c r="N3" s="2">
        <f>IFERROR(SEARCH("정류장",표1[[#This Row],[대여 대여소명]]),0)</f>
        <v>0</v>
      </c>
      <c r="O3" s="2" t="b">
        <f>IF(표1[[#This Row],[정류장]]&gt;0,TRUE,FALSE)</f>
        <v>0</v>
      </c>
      <c r="P3" s="2">
        <f>IFERROR(SEARCH("학교",표1[[#This Row],[대여 대여소명]]),0)</f>
        <v>0</v>
      </c>
      <c r="Q3" s="2">
        <f>IFERROR(SEARCH("공원",표1[[#This Row],[대여 대여소명]]),0)</f>
        <v>0</v>
      </c>
      <c r="R3" s="2" t="b">
        <f>OR(표1[[#This Row],[역_파생변수]],표1[[#This Row],[정류장_파생변수]])</f>
        <v>1</v>
      </c>
      <c r="S3" s="2">
        <v>0</v>
      </c>
      <c r="T3" s="2" t="s">
        <v>19</v>
      </c>
      <c r="U3" s="2" t="s">
        <v>20</v>
      </c>
      <c r="V3" s="2" t="str">
        <f>IF(표1[[#This Row],[반납대여소명]]=표1[[#This Row],[대여 대여소명]],"일치","불일치")</f>
        <v>불일치</v>
      </c>
      <c r="W3" s="2">
        <v>0</v>
      </c>
      <c r="X3" s="2">
        <v>58</v>
      </c>
      <c r="Y3" s="2">
        <v>0</v>
      </c>
      <c r="Z3" s="7">
        <f>표1[[#This Row],[이용거리]]/표1[[#This Row],[이용시간]]</f>
        <v>0</v>
      </c>
      <c r="AA3" s="7">
        <f>IF(표1[[#This Row],[시속]] &gt; 300, 300,표1[[#This Row],[시속]])</f>
        <v>0</v>
      </c>
      <c r="AB3" s="9" t="e">
        <f ca="1">IFS(표1[[#This Row],[이용거리]] &lt; 1200, "단거리", 표1[[#This Row],[이용거리]] &lt; 3000, "중거리")</f>
        <v>#NAME?</v>
      </c>
    </row>
    <row r="4" spans="1:28" x14ac:dyDescent="0.25">
      <c r="A4" s="2" t="s">
        <v>21</v>
      </c>
      <c r="B4" s="2" t="s">
        <v>22</v>
      </c>
      <c r="C4" s="2">
        <f>YEAR(표1[[#This Row],[대여일시]])</f>
        <v>2021</v>
      </c>
      <c r="D4" s="2">
        <f>MONTH(표1[[#This Row],[대여일시]])</f>
        <v>1</v>
      </c>
      <c r="E4" s="2">
        <f>DAY(표1[[#This Row],[대여일시]])</f>
        <v>30</v>
      </c>
      <c r="F4" s="2" t="str">
        <f>TEXT(표1[[#This Row],[대여일시]], "ddd")</f>
        <v>Sat</v>
      </c>
      <c r="G4" s="5" t="str">
        <f>TEXT(표1[[#This Row],[대여일시]],"aaa")</f>
        <v>토</v>
      </c>
      <c r="H4" s="2">
        <f>HOUR(표1[[#This Row],[대여일시]])</f>
        <v>13</v>
      </c>
      <c r="I4" s="2" t="str" cm="1">
        <f t="array" ref="I4">_xlfn.IFS(ISNA(표1[[#This Row],[시간대]]), "Error: Missing timezone data", 표1[[#This Row],[시간대]] &lt; 8, "오전", 표1[[#This Row],[시간대]] &lt; 19, "오후", 표1[[#This Row],[시간대]] &lt; 24, "밤")</f>
        <v>오후</v>
      </c>
      <c r="J4" s="2" t="s">
        <v>23</v>
      </c>
      <c r="K4" s="2" t="e">
        <f>SEARCH( "역", 표1[[#This Row],[대여 대여소명]])</f>
        <v>#VALUE!</v>
      </c>
      <c r="L4" s="2">
        <f>IFERROR(SEARCH("역",표1[[#This Row],[대여 대여소명]]),0)</f>
        <v>0</v>
      </c>
      <c r="M4" s="2" t="b">
        <f>IF(표1[[#This Row],[역_nan]] &gt;0,TRUE,FALSE)</f>
        <v>0</v>
      </c>
      <c r="N4" s="2">
        <f>IFERROR(SEARCH("정류장",표1[[#This Row],[대여 대여소명]]),0)</f>
        <v>0</v>
      </c>
      <c r="O4" s="2" t="b">
        <f>IF(표1[[#This Row],[정류장]]&gt;0,TRUE,FALSE)</f>
        <v>0</v>
      </c>
      <c r="P4" s="2">
        <f>IFERROR(SEARCH("학교",표1[[#This Row],[대여 대여소명]]),0)</f>
        <v>0</v>
      </c>
      <c r="Q4" s="2">
        <f>IFERROR(SEARCH("공원",표1[[#This Row],[대여 대여소명]]),0)</f>
        <v>0</v>
      </c>
      <c r="R4" s="2" t="b">
        <f>OR(표1[[#This Row],[역_파생변수]],표1[[#This Row],[정류장_파생변수]])</f>
        <v>0</v>
      </c>
      <c r="S4" s="2">
        <v>0</v>
      </c>
      <c r="T4" s="2" t="s">
        <v>24</v>
      </c>
      <c r="U4" s="2" t="s">
        <v>25</v>
      </c>
      <c r="V4" s="2" t="str">
        <f>IF(표1[[#This Row],[반납대여소명]]=표1[[#This Row],[대여 대여소명]],"일치","불일치")</f>
        <v>불일치</v>
      </c>
      <c r="W4" s="2">
        <v>0</v>
      </c>
      <c r="X4" s="2">
        <v>3</v>
      </c>
      <c r="Y4" s="2">
        <v>584.73</v>
      </c>
      <c r="Z4" s="7">
        <f>표1[[#This Row],[이용거리]]/표1[[#This Row],[이용시간]]</f>
        <v>194.91</v>
      </c>
      <c r="AA4" s="7">
        <f>IF(표1[[#This Row],[시속]] &gt; 300, 300,표1[[#This Row],[시속]])</f>
        <v>194.91</v>
      </c>
      <c r="AB4" s="9" t="e">
        <f ca="1">IFS(표1[[#This Row],[이용거리]] &lt; 1200, "단거리", 표1[[#This Row],[이용거리]] &lt; 3000, "중거리")</f>
        <v>#NAME?</v>
      </c>
    </row>
    <row r="5" spans="1:28" x14ac:dyDescent="0.25">
      <c r="A5" s="2" t="s">
        <v>26</v>
      </c>
      <c r="B5" s="2" t="s">
        <v>27</v>
      </c>
      <c r="C5" s="2">
        <f>YEAR(표1[[#This Row],[대여일시]])</f>
        <v>2021</v>
      </c>
      <c r="D5" s="2">
        <f>MONTH(표1[[#This Row],[대여일시]])</f>
        <v>1</v>
      </c>
      <c r="E5" s="2">
        <f>DAY(표1[[#This Row],[대여일시]])</f>
        <v>24</v>
      </c>
      <c r="F5" s="2" t="str">
        <f>TEXT(표1[[#This Row],[대여일시]], "ddd")</f>
        <v>Sun</v>
      </c>
      <c r="G5" s="5" t="str">
        <f>TEXT(표1[[#This Row],[대여일시]],"aaa")</f>
        <v>일</v>
      </c>
      <c r="H5" s="2">
        <f>HOUR(표1[[#This Row],[대여일시]])</f>
        <v>2</v>
      </c>
      <c r="I5" s="2" t="str" cm="1">
        <f t="array" ref="I5">_xlfn.IFS(ISNA(표1[[#This Row],[시간대]]), "Error: Missing timezone data", 표1[[#This Row],[시간대]] &lt; 8, "오전", 표1[[#This Row],[시간대]] &lt; 19, "오후", 표1[[#This Row],[시간대]] &lt; 24, "밤")</f>
        <v>오전</v>
      </c>
      <c r="J5" s="2" t="s">
        <v>28</v>
      </c>
      <c r="K5" s="2" t="e">
        <f>SEARCH( "역", 표1[[#This Row],[대여 대여소명]])</f>
        <v>#VALUE!</v>
      </c>
      <c r="L5" s="2">
        <f>IFERROR(SEARCH("역",표1[[#This Row],[대여 대여소명]]),0)</f>
        <v>0</v>
      </c>
      <c r="M5" s="2" t="b">
        <f>IF(표1[[#This Row],[역_nan]] &gt;0,TRUE,FALSE)</f>
        <v>0</v>
      </c>
      <c r="N5" s="2">
        <f>IFERROR(SEARCH("정류장",표1[[#This Row],[대여 대여소명]]),0)</f>
        <v>0</v>
      </c>
      <c r="O5" s="2" t="b">
        <f>IF(표1[[#This Row],[정류장]]&gt;0,TRUE,FALSE)</f>
        <v>0</v>
      </c>
      <c r="P5" s="2">
        <f>IFERROR(SEARCH("학교",표1[[#This Row],[대여 대여소명]]),0)</f>
        <v>0</v>
      </c>
      <c r="Q5" s="2">
        <f>IFERROR(SEARCH("공원",표1[[#This Row],[대여 대여소명]]),0)</f>
        <v>0</v>
      </c>
      <c r="R5" s="2" t="b">
        <f>OR(표1[[#This Row],[역_파생변수]],표1[[#This Row],[정류장_파생변수]])</f>
        <v>0</v>
      </c>
      <c r="S5" s="2">
        <v>0</v>
      </c>
      <c r="T5" s="2" t="s">
        <v>29</v>
      </c>
      <c r="U5" s="2" t="s">
        <v>30</v>
      </c>
      <c r="V5" s="2" t="str">
        <f>IF(표1[[#This Row],[반납대여소명]]=표1[[#This Row],[대여 대여소명]],"일치","불일치")</f>
        <v>불일치</v>
      </c>
      <c r="W5" s="2">
        <v>0</v>
      </c>
      <c r="X5" s="2">
        <v>40</v>
      </c>
      <c r="Y5" s="2">
        <v>6972.26</v>
      </c>
      <c r="Z5" s="7">
        <f>표1[[#This Row],[이용거리]]/표1[[#This Row],[이용시간]]</f>
        <v>174.3065</v>
      </c>
      <c r="AA5" s="7">
        <f>IF(표1[[#This Row],[시속]] &gt; 300, 300,표1[[#This Row],[시속]])</f>
        <v>174.3065</v>
      </c>
      <c r="AB5" s="9" t="e">
        <f ca="1">IFS(표1[[#This Row],[이용거리]] &lt; 1200, "단거리", 표1[[#This Row],[이용거리]] &lt; 3000, "중거리")</f>
        <v>#NAME?</v>
      </c>
    </row>
    <row r="6" spans="1:28" x14ac:dyDescent="0.25">
      <c r="A6" s="2" t="s">
        <v>31</v>
      </c>
      <c r="B6" s="2" t="s">
        <v>32</v>
      </c>
      <c r="C6" s="2">
        <f>YEAR(표1[[#This Row],[대여일시]])</f>
        <v>2021</v>
      </c>
      <c r="D6" s="2">
        <f>MONTH(표1[[#This Row],[대여일시]])</f>
        <v>1</v>
      </c>
      <c r="E6" s="2">
        <f>DAY(표1[[#This Row],[대여일시]])</f>
        <v>20</v>
      </c>
      <c r="F6" s="2" t="str">
        <f>TEXT(표1[[#This Row],[대여일시]], "ddd")</f>
        <v>Wed</v>
      </c>
      <c r="G6" s="5" t="str">
        <f>TEXT(표1[[#This Row],[대여일시]],"aaa")</f>
        <v>수</v>
      </c>
      <c r="H6" s="2">
        <f>HOUR(표1[[#This Row],[대여일시]])</f>
        <v>18</v>
      </c>
      <c r="I6" s="2" t="str" cm="1">
        <f t="array" ref="I6">_xlfn.IFS(ISNA(표1[[#This Row],[시간대]]), "Error: Missing timezone data", 표1[[#This Row],[시간대]] &lt; 8, "오전", 표1[[#This Row],[시간대]] &lt; 19, "오후", 표1[[#This Row],[시간대]] &lt; 24, "밤")</f>
        <v>오후</v>
      </c>
      <c r="J6" s="2" t="s">
        <v>33</v>
      </c>
      <c r="K6" s="2">
        <f>SEARCH( "역", 표1[[#This Row],[대여 대여소명]])</f>
        <v>3</v>
      </c>
      <c r="L6" s="2">
        <f>IFERROR(SEARCH("역",표1[[#This Row],[대여 대여소명]]),0)</f>
        <v>3</v>
      </c>
      <c r="M6" s="2" t="b">
        <f>IF(표1[[#This Row],[역_nan]] &gt;0,TRUE,FALSE)</f>
        <v>1</v>
      </c>
      <c r="N6" s="2">
        <f>IFERROR(SEARCH("정류장",표1[[#This Row],[대여 대여소명]]),0)</f>
        <v>0</v>
      </c>
      <c r="O6" s="2" t="b">
        <f>IF(표1[[#This Row],[정류장]]&gt;0,TRUE,FALSE)</f>
        <v>0</v>
      </c>
      <c r="P6" s="2">
        <f>IFERROR(SEARCH("학교",표1[[#This Row],[대여 대여소명]]),0)</f>
        <v>0</v>
      </c>
      <c r="Q6" s="2">
        <f>IFERROR(SEARCH("공원",표1[[#This Row],[대여 대여소명]]),0)</f>
        <v>0</v>
      </c>
      <c r="R6" s="2" t="b">
        <f>OR(표1[[#This Row],[역_파생변수]],표1[[#This Row],[정류장_파생변수]])</f>
        <v>1</v>
      </c>
      <c r="S6" s="2">
        <v>0</v>
      </c>
      <c r="T6" s="2" t="s">
        <v>34</v>
      </c>
      <c r="U6" s="2" t="s">
        <v>35</v>
      </c>
      <c r="V6" s="2" t="str">
        <f>IF(표1[[#This Row],[반납대여소명]]=표1[[#This Row],[대여 대여소명]],"일치","불일치")</f>
        <v>불일치</v>
      </c>
      <c r="W6" s="2">
        <v>0</v>
      </c>
      <c r="X6" s="2">
        <v>11</v>
      </c>
      <c r="Y6" s="2">
        <v>1369.97</v>
      </c>
      <c r="Z6" s="7">
        <f>표1[[#This Row],[이용거리]]/표1[[#This Row],[이용시간]]</f>
        <v>124.54272727272728</v>
      </c>
      <c r="AA6" s="7">
        <f>IF(표1[[#This Row],[시속]] &gt; 300, 300,표1[[#This Row],[시속]])</f>
        <v>124.54272727272728</v>
      </c>
      <c r="AB6" s="9" t="e">
        <f ca="1">IFS(표1[[#This Row],[이용거리]] &lt; 1200, "단거리", 표1[[#This Row],[이용거리]] &lt; 3000, "중거리")</f>
        <v>#NAME?</v>
      </c>
    </row>
    <row r="7" spans="1:28" x14ac:dyDescent="0.25">
      <c r="A7" s="2" t="s">
        <v>36</v>
      </c>
      <c r="B7" s="2" t="s">
        <v>37</v>
      </c>
      <c r="C7" s="2">
        <f>YEAR(표1[[#This Row],[대여일시]])</f>
        <v>2021</v>
      </c>
      <c r="D7" s="2">
        <f>MONTH(표1[[#This Row],[대여일시]])</f>
        <v>1</v>
      </c>
      <c r="E7" s="2">
        <f>DAY(표1[[#This Row],[대여일시]])</f>
        <v>29</v>
      </c>
      <c r="F7" s="2" t="str">
        <f>TEXT(표1[[#This Row],[대여일시]], "ddd")</f>
        <v>Fri</v>
      </c>
      <c r="G7" s="5" t="str">
        <f>TEXT(표1[[#This Row],[대여일시]],"aaa")</f>
        <v>금</v>
      </c>
      <c r="H7" s="2">
        <f>HOUR(표1[[#This Row],[대여일시]])</f>
        <v>12</v>
      </c>
      <c r="I7" s="2" t="str" cm="1">
        <f t="array" ref="I7">_xlfn.IFS(ISNA(표1[[#This Row],[시간대]]), "Error: Missing timezone data", 표1[[#This Row],[시간대]] &lt; 8, "오전", 표1[[#This Row],[시간대]] &lt; 19, "오후", 표1[[#This Row],[시간대]] &lt; 24, "밤")</f>
        <v>오후</v>
      </c>
      <c r="J7" s="2" t="s">
        <v>38</v>
      </c>
      <c r="K7" s="2" t="e">
        <f>SEARCH( "역", 표1[[#This Row],[대여 대여소명]])</f>
        <v>#VALUE!</v>
      </c>
      <c r="L7" s="2">
        <f>IFERROR(SEARCH("역",표1[[#This Row],[대여 대여소명]]),0)</f>
        <v>0</v>
      </c>
      <c r="M7" s="2" t="b">
        <f>IF(표1[[#This Row],[역_nan]] &gt;0,TRUE,FALSE)</f>
        <v>0</v>
      </c>
      <c r="N7" s="2">
        <f>IFERROR(SEARCH("정류장",표1[[#This Row],[대여 대여소명]]),0)</f>
        <v>9</v>
      </c>
      <c r="O7" s="2" t="b">
        <f>IF(표1[[#This Row],[정류장]]&gt;0,TRUE,FALSE)</f>
        <v>1</v>
      </c>
      <c r="P7" s="2">
        <f>IFERROR(SEARCH("학교",표1[[#This Row],[대여 대여소명]]),0)</f>
        <v>0</v>
      </c>
      <c r="Q7" s="2">
        <f>IFERROR(SEARCH("공원",표1[[#This Row],[대여 대여소명]]),0)</f>
        <v>0</v>
      </c>
      <c r="R7" s="2" t="b">
        <f>OR(표1[[#This Row],[역_파생변수]],표1[[#This Row],[정류장_파생변수]])</f>
        <v>1</v>
      </c>
      <c r="S7" s="2">
        <v>0</v>
      </c>
      <c r="T7" s="2" t="s">
        <v>39</v>
      </c>
      <c r="U7" s="2" t="s">
        <v>40</v>
      </c>
      <c r="V7" s="2" t="str">
        <f>IF(표1[[#This Row],[반납대여소명]]=표1[[#This Row],[대여 대여소명]],"일치","불일치")</f>
        <v>불일치</v>
      </c>
      <c r="W7" s="2">
        <v>0</v>
      </c>
      <c r="X7" s="2">
        <v>9</v>
      </c>
      <c r="Y7" s="2">
        <v>0</v>
      </c>
      <c r="Z7" s="7">
        <f>표1[[#This Row],[이용거리]]/표1[[#This Row],[이용시간]]</f>
        <v>0</v>
      </c>
      <c r="AA7" s="7">
        <f>IF(표1[[#This Row],[시속]] &gt; 300, 300,표1[[#This Row],[시속]])</f>
        <v>0</v>
      </c>
      <c r="AB7" s="9" t="e">
        <f ca="1">IFS(표1[[#This Row],[이용거리]] &lt; 1200, "단거리", 표1[[#This Row],[이용거리]] &lt; 3000, "중거리")</f>
        <v>#NAME?</v>
      </c>
    </row>
    <row r="8" spans="1:28" x14ac:dyDescent="0.25">
      <c r="A8" s="2" t="s">
        <v>41</v>
      </c>
      <c r="B8" s="2" t="s">
        <v>42</v>
      </c>
      <c r="C8" s="2">
        <f>YEAR(표1[[#This Row],[대여일시]])</f>
        <v>2021</v>
      </c>
      <c r="D8" s="2">
        <f>MONTH(표1[[#This Row],[대여일시]])</f>
        <v>1</v>
      </c>
      <c r="E8" s="2">
        <f>DAY(표1[[#This Row],[대여일시]])</f>
        <v>20</v>
      </c>
      <c r="F8" s="2" t="str">
        <f>TEXT(표1[[#This Row],[대여일시]], "ddd")</f>
        <v>Wed</v>
      </c>
      <c r="G8" s="5" t="str">
        <f>TEXT(표1[[#This Row],[대여일시]],"aaa")</f>
        <v>수</v>
      </c>
      <c r="H8" s="2">
        <f>HOUR(표1[[#This Row],[대여일시]])</f>
        <v>12</v>
      </c>
      <c r="I8" s="2" t="str" cm="1">
        <f t="array" ref="I8">_xlfn.IFS(ISNA(표1[[#This Row],[시간대]]), "Error: Missing timezone data", 표1[[#This Row],[시간대]] &lt; 8, "오전", 표1[[#This Row],[시간대]] &lt; 19, "오후", 표1[[#This Row],[시간대]] &lt; 24, "밤")</f>
        <v>오후</v>
      </c>
      <c r="J8" s="2" t="s">
        <v>43</v>
      </c>
      <c r="K8" s="2" t="e">
        <f>SEARCH( "역", 표1[[#This Row],[대여 대여소명]])</f>
        <v>#VALUE!</v>
      </c>
      <c r="L8" s="2">
        <f>IFERROR(SEARCH("역",표1[[#This Row],[대여 대여소명]]),0)</f>
        <v>0</v>
      </c>
      <c r="M8" s="2" t="b">
        <f>IF(표1[[#This Row],[역_nan]] &gt;0,TRUE,FALSE)</f>
        <v>0</v>
      </c>
      <c r="N8" s="2">
        <f>IFERROR(SEARCH("정류장",표1[[#This Row],[대여 대여소명]]),0)</f>
        <v>0</v>
      </c>
      <c r="O8" s="2" t="b">
        <f>IF(표1[[#This Row],[정류장]]&gt;0,TRUE,FALSE)</f>
        <v>0</v>
      </c>
      <c r="P8" s="2">
        <f>IFERROR(SEARCH("학교",표1[[#This Row],[대여 대여소명]]),0)</f>
        <v>0</v>
      </c>
      <c r="Q8" s="2">
        <f>IFERROR(SEARCH("공원",표1[[#This Row],[대여 대여소명]]),0)</f>
        <v>0</v>
      </c>
      <c r="R8" s="2" t="b">
        <f>OR(표1[[#This Row],[역_파생변수]],표1[[#This Row],[정류장_파생변수]])</f>
        <v>0</v>
      </c>
      <c r="S8" s="2">
        <v>0</v>
      </c>
      <c r="T8" s="2" t="s">
        <v>44</v>
      </c>
      <c r="U8" s="2" t="s">
        <v>45</v>
      </c>
      <c r="V8" s="2" t="str">
        <f>IF(표1[[#This Row],[반납대여소명]]=표1[[#This Row],[대여 대여소명]],"일치","불일치")</f>
        <v>불일치</v>
      </c>
      <c r="W8" s="2">
        <v>0</v>
      </c>
      <c r="X8" s="2">
        <v>29</v>
      </c>
      <c r="Y8" s="2">
        <v>1008.44</v>
      </c>
      <c r="Z8" s="7">
        <f>표1[[#This Row],[이용거리]]/표1[[#This Row],[이용시간]]</f>
        <v>34.773793103448277</v>
      </c>
      <c r="AA8" s="7">
        <f>IF(표1[[#This Row],[시속]] &gt; 300, 300,표1[[#This Row],[시속]])</f>
        <v>34.773793103448277</v>
      </c>
      <c r="AB8" s="9" t="e">
        <f ca="1">IFS(표1[[#This Row],[이용거리]] &lt; 1200, "단거리", 표1[[#This Row],[이용거리]] &lt; 3000, "중거리")</f>
        <v>#NAME?</v>
      </c>
    </row>
    <row r="9" spans="1:28" x14ac:dyDescent="0.25">
      <c r="A9" s="2" t="s">
        <v>46</v>
      </c>
      <c r="B9" s="2" t="s">
        <v>47</v>
      </c>
      <c r="C9" s="2">
        <f>YEAR(표1[[#This Row],[대여일시]])</f>
        <v>2021</v>
      </c>
      <c r="D9" s="2">
        <f>MONTH(표1[[#This Row],[대여일시]])</f>
        <v>1</v>
      </c>
      <c r="E9" s="2">
        <f>DAY(표1[[#This Row],[대여일시]])</f>
        <v>5</v>
      </c>
      <c r="F9" s="2" t="str">
        <f>TEXT(표1[[#This Row],[대여일시]], "ddd")</f>
        <v>Tue</v>
      </c>
      <c r="G9" s="5" t="str">
        <f>TEXT(표1[[#This Row],[대여일시]],"aaa")</f>
        <v>화</v>
      </c>
      <c r="H9" s="2">
        <f>HOUR(표1[[#This Row],[대여일시]])</f>
        <v>21</v>
      </c>
      <c r="I9" s="2" t="str" cm="1">
        <f t="array" ref="I9">_xlfn.IFS(ISNA(표1[[#This Row],[시간대]]), "Error: Missing timezone data", 표1[[#This Row],[시간대]] &lt; 8, "오전", 표1[[#This Row],[시간대]] &lt; 19, "오후", 표1[[#This Row],[시간대]] &lt; 24, "밤")</f>
        <v>밤</v>
      </c>
      <c r="J9" s="2" t="s">
        <v>48</v>
      </c>
      <c r="K9" s="2" t="e">
        <f>SEARCH( "역", 표1[[#This Row],[대여 대여소명]])</f>
        <v>#VALUE!</v>
      </c>
      <c r="L9" s="2">
        <f>IFERROR(SEARCH("역",표1[[#This Row],[대여 대여소명]]),0)</f>
        <v>0</v>
      </c>
      <c r="M9" s="2" t="b">
        <f>IF(표1[[#This Row],[역_nan]] &gt;0,TRUE,FALSE)</f>
        <v>0</v>
      </c>
      <c r="N9" s="2">
        <f>IFERROR(SEARCH("정류장",표1[[#This Row],[대여 대여소명]]),0)</f>
        <v>0</v>
      </c>
      <c r="O9" s="2" t="b">
        <f>IF(표1[[#This Row],[정류장]]&gt;0,TRUE,FALSE)</f>
        <v>0</v>
      </c>
      <c r="P9" s="2">
        <f>IFERROR(SEARCH("학교",표1[[#This Row],[대여 대여소명]]),0)</f>
        <v>0</v>
      </c>
      <c r="Q9" s="2">
        <f>IFERROR(SEARCH("공원",표1[[#This Row],[대여 대여소명]]),0)</f>
        <v>0</v>
      </c>
      <c r="R9" s="2" t="b">
        <f>OR(표1[[#This Row],[역_파생변수]],표1[[#This Row],[정류장_파생변수]])</f>
        <v>0</v>
      </c>
      <c r="S9" s="2">
        <v>0</v>
      </c>
      <c r="T9" s="2" t="s">
        <v>49</v>
      </c>
      <c r="U9" s="2" t="s">
        <v>50</v>
      </c>
      <c r="V9" s="2" t="str">
        <f>IF(표1[[#This Row],[반납대여소명]]=표1[[#This Row],[대여 대여소명]],"일치","불일치")</f>
        <v>불일치</v>
      </c>
      <c r="W9" s="2">
        <v>0</v>
      </c>
      <c r="X9" s="2">
        <v>10</v>
      </c>
      <c r="Y9" s="2">
        <v>1245.05</v>
      </c>
      <c r="Z9" s="7">
        <f>표1[[#This Row],[이용거리]]/표1[[#This Row],[이용시간]]</f>
        <v>124.505</v>
      </c>
      <c r="AA9" s="7">
        <f>IF(표1[[#This Row],[시속]] &gt; 300, 300,표1[[#This Row],[시속]])</f>
        <v>124.505</v>
      </c>
      <c r="AB9" s="9" t="e">
        <f ca="1">IFS(표1[[#This Row],[이용거리]] &lt; 1200, "단거리", 표1[[#This Row],[이용거리]] &lt; 3000, "중거리")</f>
        <v>#NAME?</v>
      </c>
    </row>
    <row r="10" spans="1:28" x14ac:dyDescent="0.25">
      <c r="A10" s="2" t="s">
        <v>51</v>
      </c>
      <c r="B10" s="2" t="s">
        <v>52</v>
      </c>
      <c r="C10" s="2">
        <f>YEAR(표1[[#This Row],[대여일시]])</f>
        <v>2021</v>
      </c>
      <c r="D10" s="2">
        <f>MONTH(표1[[#This Row],[대여일시]])</f>
        <v>1</v>
      </c>
      <c r="E10" s="2">
        <f>DAY(표1[[#This Row],[대여일시]])</f>
        <v>6</v>
      </c>
      <c r="F10" s="2" t="str">
        <f>TEXT(표1[[#This Row],[대여일시]], "ddd")</f>
        <v>Wed</v>
      </c>
      <c r="G10" s="5" t="str">
        <f>TEXT(표1[[#This Row],[대여일시]],"aaa")</f>
        <v>수</v>
      </c>
      <c r="H10" s="2">
        <f>HOUR(표1[[#This Row],[대여일시]])</f>
        <v>18</v>
      </c>
      <c r="I10" s="2" t="str" cm="1">
        <f t="array" ref="I10">_xlfn.IFS(ISNA(표1[[#This Row],[시간대]]), "Error: Missing timezone data", 표1[[#This Row],[시간대]] &lt; 8, "오전", 표1[[#This Row],[시간대]] &lt; 19, "오후", 표1[[#This Row],[시간대]] &lt; 24, "밤")</f>
        <v>오후</v>
      </c>
      <c r="J10" s="2" t="s">
        <v>53</v>
      </c>
      <c r="K10" s="2" t="e">
        <f>SEARCH( "역", 표1[[#This Row],[대여 대여소명]])</f>
        <v>#VALUE!</v>
      </c>
      <c r="L10" s="2">
        <f>IFERROR(SEARCH("역",표1[[#This Row],[대여 대여소명]]),0)</f>
        <v>0</v>
      </c>
      <c r="M10" s="2" t="b">
        <f>IF(표1[[#This Row],[역_nan]] &gt;0,TRUE,FALSE)</f>
        <v>0</v>
      </c>
      <c r="N10" s="2">
        <f>IFERROR(SEARCH("정류장",표1[[#This Row],[대여 대여소명]]),0)</f>
        <v>0</v>
      </c>
      <c r="O10" s="2" t="b">
        <f>IF(표1[[#This Row],[정류장]]&gt;0,TRUE,FALSE)</f>
        <v>0</v>
      </c>
      <c r="P10" s="2">
        <f>IFERROR(SEARCH("학교",표1[[#This Row],[대여 대여소명]]),0)</f>
        <v>0</v>
      </c>
      <c r="Q10" s="2">
        <f>IFERROR(SEARCH("공원",표1[[#This Row],[대여 대여소명]]),0)</f>
        <v>0</v>
      </c>
      <c r="R10" s="2" t="b">
        <f>OR(표1[[#This Row],[역_파생변수]],표1[[#This Row],[정류장_파생변수]])</f>
        <v>0</v>
      </c>
      <c r="S10" s="2">
        <v>0</v>
      </c>
      <c r="T10" s="2" t="s">
        <v>54</v>
      </c>
      <c r="U10" s="2" t="s">
        <v>53</v>
      </c>
      <c r="V10" s="2" t="str">
        <f>IF(표1[[#This Row],[반납대여소명]]=표1[[#This Row],[대여 대여소명]],"일치","불일치")</f>
        <v>일치</v>
      </c>
      <c r="W10" s="2">
        <v>0</v>
      </c>
      <c r="X10" s="2">
        <v>10</v>
      </c>
      <c r="Y10" s="2">
        <v>518.17999999999995</v>
      </c>
      <c r="Z10" s="7">
        <f>표1[[#This Row],[이용거리]]/표1[[#This Row],[이용시간]]</f>
        <v>51.817999999999998</v>
      </c>
      <c r="AA10" s="7">
        <f>IF(표1[[#This Row],[시속]] &gt; 300, 300,표1[[#This Row],[시속]])</f>
        <v>51.817999999999998</v>
      </c>
      <c r="AB10" s="9" t="e">
        <f ca="1">IFS(표1[[#This Row],[이용거리]] &lt; 1200, "단거리", 표1[[#This Row],[이용거리]] &lt; 3000, "중거리")</f>
        <v>#NAME?</v>
      </c>
    </row>
    <row r="11" spans="1:28" x14ac:dyDescent="0.25">
      <c r="A11" s="2" t="s">
        <v>55</v>
      </c>
      <c r="B11" s="2" t="s">
        <v>56</v>
      </c>
      <c r="C11" s="2">
        <f>YEAR(표1[[#This Row],[대여일시]])</f>
        <v>2021</v>
      </c>
      <c r="D11" s="2">
        <f>MONTH(표1[[#This Row],[대여일시]])</f>
        <v>1</v>
      </c>
      <c r="E11" s="2">
        <f>DAY(표1[[#This Row],[대여일시]])</f>
        <v>31</v>
      </c>
      <c r="F11" s="2" t="str">
        <f>TEXT(표1[[#This Row],[대여일시]], "ddd")</f>
        <v>Sun</v>
      </c>
      <c r="G11" s="5" t="str">
        <f>TEXT(표1[[#This Row],[대여일시]],"aaa")</f>
        <v>일</v>
      </c>
      <c r="H11" s="2">
        <f>HOUR(표1[[#This Row],[대여일시]])</f>
        <v>18</v>
      </c>
      <c r="I11" s="2" t="str" cm="1">
        <f t="array" ref="I11">_xlfn.IFS(ISNA(표1[[#This Row],[시간대]]), "Error: Missing timezone data", 표1[[#This Row],[시간대]] &lt; 8, "오전", 표1[[#This Row],[시간대]] &lt; 19, "오후", 표1[[#This Row],[시간대]] &lt; 24, "밤")</f>
        <v>오후</v>
      </c>
      <c r="J11" s="2" t="s">
        <v>57</v>
      </c>
      <c r="K11" s="2" t="e">
        <f>SEARCH( "역", 표1[[#This Row],[대여 대여소명]])</f>
        <v>#VALUE!</v>
      </c>
      <c r="L11" s="2">
        <f>IFERROR(SEARCH("역",표1[[#This Row],[대여 대여소명]]),0)</f>
        <v>0</v>
      </c>
      <c r="M11" s="2" t="b">
        <f>IF(표1[[#This Row],[역_nan]] &gt;0,TRUE,FALSE)</f>
        <v>0</v>
      </c>
      <c r="N11" s="2">
        <f>IFERROR(SEARCH("정류장",표1[[#This Row],[대여 대여소명]]),0)</f>
        <v>0</v>
      </c>
      <c r="O11" s="2" t="b">
        <f>IF(표1[[#This Row],[정류장]]&gt;0,TRUE,FALSE)</f>
        <v>0</v>
      </c>
      <c r="P11" s="2">
        <f>IFERROR(SEARCH("학교",표1[[#This Row],[대여 대여소명]]),0)</f>
        <v>0</v>
      </c>
      <c r="Q11" s="2">
        <f>IFERROR(SEARCH("공원",표1[[#This Row],[대여 대여소명]]),0)</f>
        <v>0</v>
      </c>
      <c r="R11" s="2" t="b">
        <f>OR(표1[[#This Row],[역_파생변수]],표1[[#This Row],[정류장_파생변수]])</f>
        <v>0</v>
      </c>
      <c r="S11" s="2">
        <v>0</v>
      </c>
      <c r="T11" s="2" t="s">
        <v>58</v>
      </c>
      <c r="U11" s="2" t="s">
        <v>59</v>
      </c>
      <c r="V11" s="2" t="str">
        <f>IF(표1[[#This Row],[반납대여소명]]=표1[[#This Row],[대여 대여소명]],"일치","불일치")</f>
        <v>불일치</v>
      </c>
      <c r="W11" s="2">
        <v>0</v>
      </c>
      <c r="X11" s="2">
        <v>17</v>
      </c>
      <c r="Y11" s="2">
        <v>2507.7800000000002</v>
      </c>
      <c r="Z11" s="7">
        <f>표1[[#This Row],[이용거리]]/표1[[#This Row],[이용시간]]</f>
        <v>147.51647058823531</v>
      </c>
      <c r="AA11" s="7">
        <f>IF(표1[[#This Row],[시속]] &gt; 300, 300,표1[[#This Row],[시속]])</f>
        <v>147.51647058823531</v>
      </c>
      <c r="AB11" s="9" t="e">
        <f ca="1">IFS(표1[[#This Row],[이용거리]] &lt; 1200, "단거리", 표1[[#This Row],[이용거리]] &lt; 3000, "중거리")</f>
        <v>#NAME?</v>
      </c>
    </row>
    <row r="12" spans="1:28" x14ac:dyDescent="0.25">
      <c r="A12" s="2" t="s">
        <v>60</v>
      </c>
      <c r="B12" s="2" t="s">
        <v>61</v>
      </c>
      <c r="C12" s="2">
        <f>YEAR(표1[[#This Row],[대여일시]])</f>
        <v>2021</v>
      </c>
      <c r="D12" s="2">
        <f>MONTH(표1[[#This Row],[대여일시]])</f>
        <v>1</v>
      </c>
      <c r="E12" s="2">
        <f>DAY(표1[[#This Row],[대여일시]])</f>
        <v>17</v>
      </c>
      <c r="F12" s="2" t="str">
        <f>TEXT(표1[[#This Row],[대여일시]], "ddd")</f>
        <v>Sun</v>
      </c>
      <c r="G12" s="5" t="str">
        <f>TEXT(표1[[#This Row],[대여일시]],"aaa")</f>
        <v>일</v>
      </c>
      <c r="H12" s="2">
        <f>HOUR(표1[[#This Row],[대여일시]])</f>
        <v>18</v>
      </c>
      <c r="I12" s="2" t="str" cm="1">
        <f t="array" ref="I12">_xlfn.IFS(ISNA(표1[[#This Row],[시간대]]), "Error: Missing timezone data", 표1[[#This Row],[시간대]] &lt; 8, "오전", 표1[[#This Row],[시간대]] &lt; 19, "오후", 표1[[#This Row],[시간대]] &lt; 24, "밤")</f>
        <v>오후</v>
      </c>
      <c r="J12" s="2" t="s">
        <v>62</v>
      </c>
      <c r="K12" s="2">
        <f>SEARCH( "역", 표1[[#This Row],[대여 대여소명]])</f>
        <v>3</v>
      </c>
      <c r="L12" s="2">
        <f>IFERROR(SEARCH("역",표1[[#This Row],[대여 대여소명]]),0)</f>
        <v>3</v>
      </c>
      <c r="M12" s="2" t="b">
        <f>IF(표1[[#This Row],[역_nan]] &gt;0,TRUE,FALSE)</f>
        <v>1</v>
      </c>
      <c r="N12" s="2">
        <f>IFERROR(SEARCH("정류장",표1[[#This Row],[대여 대여소명]]),0)</f>
        <v>0</v>
      </c>
      <c r="O12" s="2" t="b">
        <f>IF(표1[[#This Row],[정류장]]&gt;0,TRUE,FALSE)</f>
        <v>0</v>
      </c>
      <c r="P12" s="2">
        <f>IFERROR(SEARCH("학교",표1[[#This Row],[대여 대여소명]]),0)</f>
        <v>0</v>
      </c>
      <c r="Q12" s="2">
        <f>IFERROR(SEARCH("공원",표1[[#This Row],[대여 대여소명]]),0)</f>
        <v>0</v>
      </c>
      <c r="R12" s="2" t="b">
        <f>OR(표1[[#This Row],[역_파생변수]],표1[[#This Row],[정류장_파생변수]])</f>
        <v>1</v>
      </c>
      <c r="S12" s="2">
        <v>0</v>
      </c>
      <c r="T12" s="2" t="s">
        <v>63</v>
      </c>
      <c r="U12" s="2" t="s">
        <v>64</v>
      </c>
      <c r="V12" s="2" t="str">
        <f>IF(표1[[#This Row],[반납대여소명]]=표1[[#This Row],[대여 대여소명]],"일치","불일치")</f>
        <v>불일치</v>
      </c>
      <c r="W12" s="2">
        <v>0</v>
      </c>
      <c r="X12" s="2">
        <v>6</v>
      </c>
      <c r="Y12" s="2">
        <v>996.77</v>
      </c>
      <c r="Z12" s="7">
        <f>표1[[#This Row],[이용거리]]/표1[[#This Row],[이용시간]]</f>
        <v>166.12833333333333</v>
      </c>
      <c r="AA12" s="7">
        <f>IF(표1[[#This Row],[시속]] &gt; 300, 300,표1[[#This Row],[시속]])</f>
        <v>166.12833333333333</v>
      </c>
      <c r="AB12" s="9" t="e">
        <f ca="1">IFS(표1[[#This Row],[이용거리]] &lt; 1200, "단거리", 표1[[#This Row],[이용거리]] &lt; 3000, "중거리")</f>
        <v>#NAME?</v>
      </c>
    </row>
    <row r="13" spans="1:28" x14ac:dyDescent="0.25">
      <c r="A13" s="2" t="s">
        <v>65</v>
      </c>
      <c r="B13" s="2" t="s">
        <v>66</v>
      </c>
      <c r="C13" s="2">
        <f>YEAR(표1[[#This Row],[대여일시]])</f>
        <v>2021</v>
      </c>
      <c r="D13" s="2">
        <f>MONTH(표1[[#This Row],[대여일시]])</f>
        <v>1</v>
      </c>
      <c r="E13" s="2">
        <f>DAY(표1[[#This Row],[대여일시]])</f>
        <v>20</v>
      </c>
      <c r="F13" s="2" t="str">
        <f>TEXT(표1[[#This Row],[대여일시]], "ddd")</f>
        <v>Wed</v>
      </c>
      <c r="G13" s="5" t="str">
        <f>TEXT(표1[[#This Row],[대여일시]],"aaa")</f>
        <v>수</v>
      </c>
      <c r="H13" s="2">
        <f>HOUR(표1[[#This Row],[대여일시]])</f>
        <v>22</v>
      </c>
      <c r="I13" s="2" t="str" cm="1">
        <f t="array" ref="I13">_xlfn.IFS(ISNA(표1[[#This Row],[시간대]]), "Error: Missing timezone data", 표1[[#This Row],[시간대]] &lt; 8, "오전", 표1[[#This Row],[시간대]] &lt; 19, "오후", 표1[[#This Row],[시간대]] &lt; 24, "밤")</f>
        <v>밤</v>
      </c>
      <c r="J13" s="2" t="s">
        <v>67</v>
      </c>
      <c r="K13" s="2">
        <f>SEARCH( "역", 표1[[#This Row],[대여 대여소명]])</f>
        <v>4</v>
      </c>
      <c r="L13" s="2">
        <f>IFERROR(SEARCH("역",표1[[#This Row],[대여 대여소명]]),0)</f>
        <v>4</v>
      </c>
      <c r="M13" s="2" t="b">
        <f>IF(표1[[#This Row],[역_nan]] &gt;0,TRUE,FALSE)</f>
        <v>1</v>
      </c>
      <c r="N13" s="2">
        <f>IFERROR(SEARCH("정류장",표1[[#This Row],[대여 대여소명]]),0)</f>
        <v>0</v>
      </c>
      <c r="O13" s="2" t="b">
        <f>IF(표1[[#This Row],[정류장]]&gt;0,TRUE,FALSE)</f>
        <v>0</v>
      </c>
      <c r="P13" s="2">
        <f>IFERROR(SEARCH("학교",표1[[#This Row],[대여 대여소명]]),0)</f>
        <v>0</v>
      </c>
      <c r="Q13" s="2">
        <f>IFERROR(SEARCH("공원",표1[[#This Row],[대여 대여소명]]),0)</f>
        <v>0</v>
      </c>
      <c r="R13" s="2" t="b">
        <f>OR(표1[[#This Row],[역_파생변수]],표1[[#This Row],[정류장_파생변수]])</f>
        <v>1</v>
      </c>
      <c r="S13" s="2">
        <v>0</v>
      </c>
      <c r="T13" s="2" t="s">
        <v>68</v>
      </c>
      <c r="U13" s="2" t="s">
        <v>67</v>
      </c>
      <c r="V13" s="2" t="str">
        <f>IF(표1[[#This Row],[반납대여소명]]=표1[[#This Row],[대여 대여소명]],"일치","불일치")</f>
        <v>일치</v>
      </c>
      <c r="W13" s="2">
        <v>0</v>
      </c>
      <c r="X13" s="2">
        <v>11</v>
      </c>
      <c r="Y13" s="2">
        <v>1776.32</v>
      </c>
      <c r="Z13" s="7">
        <f>표1[[#This Row],[이용거리]]/표1[[#This Row],[이용시간]]</f>
        <v>161.48363636363635</v>
      </c>
      <c r="AA13" s="7">
        <f>IF(표1[[#This Row],[시속]] &gt; 300, 300,표1[[#This Row],[시속]])</f>
        <v>161.48363636363635</v>
      </c>
      <c r="AB13" s="9" t="e">
        <f ca="1">IFS(표1[[#This Row],[이용거리]] &lt; 1200, "단거리", 표1[[#This Row],[이용거리]] &lt; 3000, "중거리")</f>
        <v>#NAME?</v>
      </c>
    </row>
    <row r="14" spans="1:28" x14ac:dyDescent="0.25">
      <c r="A14" s="2" t="s">
        <v>69</v>
      </c>
      <c r="B14" s="2" t="s">
        <v>70</v>
      </c>
      <c r="C14" s="2">
        <f>YEAR(표1[[#This Row],[대여일시]])</f>
        <v>2021</v>
      </c>
      <c r="D14" s="2">
        <f>MONTH(표1[[#This Row],[대여일시]])</f>
        <v>1</v>
      </c>
      <c r="E14" s="2">
        <f>DAY(표1[[#This Row],[대여일시]])</f>
        <v>10</v>
      </c>
      <c r="F14" s="2" t="str">
        <f>TEXT(표1[[#This Row],[대여일시]], "ddd")</f>
        <v>Sun</v>
      </c>
      <c r="G14" s="5" t="str">
        <f>TEXT(표1[[#This Row],[대여일시]],"aaa")</f>
        <v>일</v>
      </c>
      <c r="H14" s="2">
        <f>HOUR(표1[[#This Row],[대여일시]])</f>
        <v>16</v>
      </c>
      <c r="I14" s="2" t="str" cm="1">
        <f t="array" ref="I14">_xlfn.IFS(ISNA(표1[[#This Row],[시간대]]), "Error: Missing timezone data", 표1[[#This Row],[시간대]] &lt; 8, "오전", 표1[[#This Row],[시간대]] &lt; 19, "오후", 표1[[#This Row],[시간대]] &lt; 24, "밤")</f>
        <v>오후</v>
      </c>
      <c r="J14" s="2" t="s">
        <v>71</v>
      </c>
      <c r="K14" s="2">
        <f>SEARCH( "역", 표1[[#This Row],[대여 대여소명]])</f>
        <v>5</v>
      </c>
      <c r="L14" s="2">
        <f>IFERROR(SEARCH("역",표1[[#This Row],[대여 대여소명]]),0)</f>
        <v>5</v>
      </c>
      <c r="M14" s="2" t="b">
        <f>IF(표1[[#This Row],[역_nan]] &gt;0,TRUE,FALSE)</f>
        <v>1</v>
      </c>
      <c r="N14" s="2">
        <f>IFERROR(SEARCH("정류장",표1[[#This Row],[대여 대여소명]]),0)</f>
        <v>0</v>
      </c>
      <c r="O14" s="2" t="b">
        <f>IF(표1[[#This Row],[정류장]]&gt;0,TRUE,FALSE)</f>
        <v>0</v>
      </c>
      <c r="P14" s="2">
        <f>IFERROR(SEARCH("학교",표1[[#This Row],[대여 대여소명]]),0)</f>
        <v>0</v>
      </c>
      <c r="Q14" s="2">
        <f>IFERROR(SEARCH("공원",표1[[#This Row],[대여 대여소명]]),0)</f>
        <v>0</v>
      </c>
      <c r="R14" s="2" t="b">
        <f>OR(표1[[#This Row],[역_파생변수]],표1[[#This Row],[정류장_파생변수]])</f>
        <v>1</v>
      </c>
      <c r="S14" s="2">
        <v>0</v>
      </c>
      <c r="T14" s="2" t="s">
        <v>72</v>
      </c>
      <c r="U14" s="2" t="s">
        <v>73</v>
      </c>
      <c r="V14" s="2" t="str">
        <f>IF(표1[[#This Row],[반납대여소명]]=표1[[#This Row],[대여 대여소명]],"일치","불일치")</f>
        <v>불일치</v>
      </c>
      <c r="W14" s="2">
        <v>0</v>
      </c>
      <c r="X14" s="2">
        <v>10</v>
      </c>
      <c r="Y14" s="2">
        <v>1521.69</v>
      </c>
      <c r="Z14" s="7">
        <f>표1[[#This Row],[이용거리]]/표1[[#This Row],[이용시간]]</f>
        <v>152.16900000000001</v>
      </c>
      <c r="AA14" s="7">
        <f>IF(표1[[#This Row],[시속]] &gt; 300, 300,표1[[#This Row],[시속]])</f>
        <v>152.16900000000001</v>
      </c>
      <c r="AB14" s="9" t="e">
        <f ca="1">IFS(표1[[#This Row],[이용거리]] &lt; 1200, "단거리", 표1[[#This Row],[이용거리]] &lt; 3000, "중거리")</f>
        <v>#NAME?</v>
      </c>
    </row>
    <row r="15" spans="1:28" x14ac:dyDescent="0.25">
      <c r="A15" s="2" t="s">
        <v>74</v>
      </c>
      <c r="B15" s="2" t="s">
        <v>75</v>
      </c>
      <c r="C15" s="2">
        <f>YEAR(표1[[#This Row],[대여일시]])</f>
        <v>2021</v>
      </c>
      <c r="D15" s="2">
        <f>MONTH(표1[[#This Row],[대여일시]])</f>
        <v>1</v>
      </c>
      <c r="E15" s="2">
        <f>DAY(표1[[#This Row],[대여일시]])</f>
        <v>24</v>
      </c>
      <c r="F15" s="2" t="str">
        <f>TEXT(표1[[#This Row],[대여일시]], "ddd")</f>
        <v>Sun</v>
      </c>
      <c r="G15" s="5" t="str">
        <f>TEXT(표1[[#This Row],[대여일시]],"aaa")</f>
        <v>일</v>
      </c>
      <c r="H15" s="2">
        <f>HOUR(표1[[#This Row],[대여일시]])</f>
        <v>11</v>
      </c>
      <c r="I15" s="2" t="str" cm="1">
        <f t="array" ref="I15">_xlfn.IFS(ISNA(표1[[#This Row],[시간대]]), "Error: Missing timezone data", 표1[[#This Row],[시간대]] &lt; 8, "오전", 표1[[#This Row],[시간대]] &lt; 19, "오후", 표1[[#This Row],[시간대]] &lt; 24, "밤")</f>
        <v>오후</v>
      </c>
      <c r="J15" s="2" t="s">
        <v>76</v>
      </c>
      <c r="K15" s="2" t="e">
        <f>SEARCH( "역", 표1[[#This Row],[대여 대여소명]])</f>
        <v>#VALUE!</v>
      </c>
      <c r="L15" s="2">
        <f>IFERROR(SEARCH("역",표1[[#This Row],[대여 대여소명]]),0)</f>
        <v>0</v>
      </c>
      <c r="M15" s="2" t="b">
        <f>IF(표1[[#This Row],[역_nan]] &gt;0,TRUE,FALSE)</f>
        <v>0</v>
      </c>
      <c r="N15" s="2">
        <f>IFERROR(SEARCH("정류장",표1[[#This Row],[대여 대여소명]]),0)</f>
        <v>0</v>
      </c>
      <c r="O15" s="2" t="b">
        <f>IF(표1[[#This Row],[정류장]]&gt;0,TRUE,FALSE)</f>
        <v>0</v>
      </c>
      <c r="P15" s="2">
        <f>IFERROR(SEARCH("학교",표1[[#This Row],[대여 대여소명]]),0)</f>
        <v>0</v>
      </c>
      <c r="Q15" s="2">
        <f>IFERROR(SEARCH("공원",표1[[#This Row],[대여 대여소명]]),0)</f>
        <v>0</v>
      </c>
      <c r="R15" s="2" t="b">
        <f>OR(표1[[#This Row],[역_파생변수]],표1[[#This Row],[정류장_파생변수]])</f>
        <v>0</v>
      </c>
      <c r="S15" s="2">
        <v>0</v>
      </c>
      <c r="T15" s="2" t="s">
        <v>77</v>
      </c>
      <c r="U15" s="2" t="s">
        <v>78</v>
      </c>
      <c r="V15" s="2" t="str">
        <f>IF(표1[[#This Row],[반납대여소명]]=표1[[#This Row],[대여 대여소명]],"일치","불일치")</f>
        <v>불일치</v>
      </c>
      <c r="W15" s="2">
        <v>0</v>
      </c>
      <c r="X15" s="2">
        <v>12</v>
      </c>
      <c r="Y15" s="2">
        <v>0</v>
      </c>
      <c r="Z15" s="7">
        <f>표1[[#This Row],[이용거리]]/표1[[#This Row],[이용시간]]</f>
        <v>0</v>
      </c>
      <c r="AA15" s="7">
        <f>IF(표1[[#This Row],[시속]] &gt; 300, 300,표1[[#This Row],[시속]])</f>
        <v>0</v>
      </c>
      <c r="AB15" s="9" t="e">
        <f ca="1">IFS(표1[[#This Row],[이용거리]] &lt; 1200, "단거리", 표1[[#This Row],[이용거리]] &lt; 3000, "중거리")</f>
        <v>#NAME?</v>
      </c>
    </row>
    <row r="16" spans="1:28" x14ac:dyDescent="0.25">
      <c r="A16" s="2" t="s">
        <v>79</v>
      </c>
      <c r="B16" s="2" t="s">
        <v>80</v>
      </c>
      <c r="C16" s="2">
        <f>YEAR(표1[[#This Row],[대여일시]])</f>
        <v>2021</v>
      </c>
      <c r="D16" s="2">
        <f>MONTH(표1[[#This Row],[대여일시]])</f>
        <v>1</v>
      </c>
      <c r="E16" s="2">
        <f>DAY(표1[[#This Row],[대여일시]])</f>
        <v>31</v>
      </c>
      <c r="F16" s="2" t="str">
        <f>TEXT(표1[[#This Row],[대여일시]], "ddd")</f>
        <v>Sun</v>
      </c>
      <c r="G16" s="5" t="str">
        <f>TEXT(표1[[#This Row],[대여일시]],"aaa")</f>
        <v>일</v>
      </c>
      <c r="H16" s="2">
        <f>HOUR(표1[[#This Row],[대여일시]])</f>
        <v>14</v>
      </c>
      <c r="I16" s="2" t="str" cm="1">
        <f t="array" ref="I16">_xlfn.IFS(ISNA(표1[[#This Row],[시간대]]), "Error: Missing timezone data", 표1[[#This Row],[시간대]] &lt; 8, "오전", 표1[[#This Row],[시간대]] &lt; 19, "오후", 표1[[#This Row],[시간대]] &lt; 24, "밤")</f>
        <v>오후</v>
      </c>
      <c r="J16" s="2" t="s">
        <v>81</v>
      </c>
      <c r="K16" s="2" t="e">
        <f>SEARCH( "역", 표1[[#This Row],[대여 대여소명]])</f>
        <v>#VALUE!</v>
      </c>
      <c r="L16" s="2">
        <f>IFERROR(SEARCH("역",표1[[#This Row],[대여 대여소명]]),0)</f>
        <v>0</v>
      </c>
      <c r="M16" s="2" t="b">
        <f>IF(표1[[#This Row],[역_nan]] &gt;0,TRUE,FALSE)</f>
        <v>0</v>
      </c>
      <c r="N16" s="2">
        <f>IFERROR(SEARCH("정류장",표1[[#This Row],[대여 대여소명]]),0)</f>
        <v>0</v>
      </c>
      <c r="O16" s="2" t="b">
        <f>IF(표1[[#This Row],[정류장]]&gt;0,TRUE,FALSE)</f>
        <v>0</v>
      </c>
      <c r="P16" s="2">
        <f>IFERROR(SEARCH("학교",표1[[#This Row],[대여 대여소명]]),0)</f>
        <v>0</v>
      </c>
      <c r="Q16" s="2">
        <f>IFERROR(SEARCH("공원",표1[[#This Row],[대여 대여소명]]),0)</f>
        <v>0</v>
      </c>
      <c r="R16" s="2" t="b">
        <f>OR(표1[[#This Row],[역_파생변수]],표1[[#This Row],[정류장_파생변수]])</f>
        <v>0</v>
      </c>
      <c r="S16" s="2">
        <v>0</v>
      </c>
      <c r="T16" s="2" t="s">
        <v>82</v>
      </c>
      <c r="U16" s="2" t="s">
        <v>83</v>
      </c>
      <c r="V16" s="2" t="str">
        <f>IF(표1[[#This Row],[반납대여소명]]=표1[[#This Row],[대여 대여소명]],"일치","불일치")</f>
        <v>불일치</v>
      </c>
      <c r="W16" s="2">
        <v>0</v>
      </c>
      <c r="X16" s="2">
        <v>86</v>
      </c>
      <c r="Y16" s="2">
        <v>14404.85</v>
      </c>
      <c r="Z16" s="7">
        <f>표1[[#This Row],[이용거리]]/표1[[#This Row],[이용시간]]</f>
        <v>167.49825581395351</v>
      </c>
      <c r="AA16" s="7">
        <f>IF(표1[[#This Row],[시속]] &gt; 300, 300,표1[[#This Row],[시속]])</f>
        <v>167.49825581395351</v>
      </c>
      <c r="AB16" s="9" t="e">
        <f ca="1">IFS(표1[[#This Row],[이용거리]] &lt; 1200, "단거리", 표1[[#This Row],[이용거리]] &lt; 3000, "중거리")</f>
        <v>#NAME?</v>
      </c>
    </row>
    <row r="17" spans="1:28" x14ac:dyDescent="0.25">
      <c r="A17" s="2" t="s">
        <v>84</v>
      </c>
      <c r="B17" s="2" t="s">
        <v>85</v>
      </c>
      <c r="C17" s="2">
        <f>YEAR(표1[[#This Row],[대여일시]])</f>
        <v>2021</v>
      </c>
      <c r="D17" s="2">
        <f>MONTH(표1[[#This Row],[대여일시]])</f>
        <v>1</v>
      </c>
      <c r="E17" s="2">
        <f>DAY(표1[[#This Row],[대여일시]])</f>
        <v>6</v>
      </c>
      <c r="F17" s="2" t="str">
        <f>TEXT(표1[[#This Row],[대여일시]], "ddd")</f>
        <v>Wed</v>
      </c>
      <c r="G17" s="5" t="str">
        <f>TEXT(표1[[#This Row],[대여일시]],"aaa")</f>
        <v>수</v>
      </c>
      <c r="H17" s="2">
        <f>HOUR(표1[[#This Row],[대여일시]])</f>
        <v>14</v>
      </c>
      <c r="I17" s="2" t="str" cm="1">
        <f t="array" ref="I17">_xlfn.IFS(ISNA(표1[[#This Row],[시간대]]), "Error: Missing timezone data", 표1[[#This Row],[시간대]] &lt; 8, "오전", 표1[[#This Row],[시간대]] &lt; 19, "오후", 표1[[#This Row],[시간대]] &lt; 24, "밤")</f>
        <v>오후</v>
      </c>
      <c r="J17" s="2" t="s">
        <v>86</v>
      </c>
      <c r="K17" s="2">
        <f>SEARCH( "역", 표1[[#This Row],[대여 대여소명]])</f>
        <v>3</v>
      </c>
      <c r="L17" s="2">
        <f>IFERROR(SEARCH("역",표1[[#This Row],[대여 대여소명]]),0)</f>
        <v>3</v>
      </c>
      <c r="M17" s="2" t="b">
        <f>IF(표1[[#This Row],[역_nan]] &gt;0,TRUE,FALSE)</f>
        <v>1</v>
      </c>
      <c r="N17" s="2">
        <f>IFERROR(SEARCH("정류장",표1[[#This Row],[대여 대여소명]]),0)</f>
        <v>0</v>
      </c>
      <c r="O17" s="2" t="b">
        <f>IF(표1[[#This Row],[정류장]]&gt;0,TRUE,FALSE)</f>
        <v>0</v>
      </c>
      <c r="P17" s="2">
        <f>IFERROR(SEARCH("학교",표1[[#This Row],[대여 대여소명]]),0)</f>
        <v>0</v>
      </c>
      <c r="Q17" s="2">
        <f>IFERROR(SEARCH("공원",표1[[#This Row],[대여 대여소명]]),0)</f>
        <v>0</v>
      </c>
      <c r="R17" s="2" t="b">
        <f>OR(표1[[#This Row],[역_파생변수]],표1[[#This Row],[정류장_파생변수]])</f>
        <v>1</v>
      </c>
      <c r="S17" s="2">
        <v>0</v>
      </c>
      <c r="T17" s="2" t="s">
        <v>87</v>
      </c>
      <c r="U17" s="2" t="s">
        <v>88</v>
      </c>
      <c r="V17" s="2" t="str">
        <f>IF(표1[[#This Row],[반납대여소명]]=표1[[#This Row],[대여 대여소명]],"일치","불일치")</f>
        <v>불일치</v>
      </c>
      <c r="W17" s="2">
        <v>0</v>
      </c>
      <c r="X17" s="2">
        <v>36</v>
      </c>
      <c r="Y17" s="2">
        <v>7841.49</v>
      </c>
      <c r="Z17" s="7">
        <f>표1[[#This Row],[이용거리]]/표1[[#This Row],[이용시간]]</f>
        <v>217.81916666666666</v>
      </c>
      <c r="AA17" s="7">
        <f>IF(표1[[#This Row],[시속]] &gt; 300, 300,표1[[#This Row],[시속]])</f>
        <v>217.81916666666666</v>
      </c>
      <c r="AB17" s="9" t="e">
        <f ca="1">IFS(표1[[#This Row],[이용거리]] &lt; 1200, "단거리", 표1[[#This Row],[이용거리]] &lt; 3000, "중거리")</f>
        <v>#NAME?</v>
      </c>
    </row>
    <row r="18" spans="1:28" x14ac:dyDescent="0.25">
      <c r="A18" s="2" t="s">
        <v>89</v>
      </c>
      <c r="B18" s="2" t="s">
        <v>90</v>
      </c>
      <c r="C18" s="2">
        <f>YEAR(표1[[#This Row],[대여일시]])</f>
        <v>2021</v>
      </c>
      <c r="D18" s="2">
        <f>MONTH(표1[[#This Row],[대여일시]])</f>
        <v>1</v>
      </c>
      <c r="E18" s="2">
        <f>DAY(표1[[#This Row],[대여일시]])</f>
        <v>16</v>
      </c>
      <c r="F18" s="2" t="str">
        <f>TEXT(표1[[#This Row],[대여일시]], "ddd")</f>
        <v>Sat</v>
      </c>
      <c r="G18" s="5" t="str">
        <f>TEXT(표1[[#This Row],[대여일시]],"aaa")</f>
        <v>토</v>
      </c>
      <c r="H18" s="2">
        <f>HOUR(표1[[#This Row],[대여일시]])</f>
        <v>21</v>
      </c>
      <c r="I18" s="2" t="str" cm="1">
        <f t="array" ref="I18">_xlfn.IFS(ISNA(표1[[#This Row],[시간대]]), "Error: Missing timezone data", 표1[[#This Row],[시간대]] &lt; 8, "오전", 표1[[#This Row],[시간대]] &lt; 19, "오후", 표1[[#This Row],[시간대]] &lt; 24, "밤")</f>
        <v>밤</v>
      </c>
      <c r="J18" s="2" t="s">
        <v>91</v>
      </c>
      <c r="K18" s="2" t="e">
        <f>SEARCH( "역", 표1[[#This Row],[대여 대여소명]])</f>
        <v>#VALUE!</v>
      </c>
      <c r="L18" s="2">
        <f>IFERROR(SEARCH("역",표1[[#This Row],[대여 대여소명]]),0)</f>
        <v>0</v>
      </c>
      <c r="M18" s="2" t="b">
        <f>IF(표1[[#This Row],[역_nan]] &gt;0,TRUE,FALSE)</f>
        <v>0</v>
      </c>
      <c r="N18" s="2">
        <f>IFERROR(SEARCH("정류장",표1[[#This Row],[대여 대여소명]]),0)</f>
        <v>0</v>
      </c>
      <c r="O18" s="2" t="b">
        <f>IF(표1[[#This Row],[정류장]]&gt;0,TRUE,FALSE)</f>
        <v>0</v>
      </c>
      <c r="P18" s="2">
        <f>IFERROR(SEARCH("학교",표1[[#This Row],[대여 대여소명]]),0)</f>
        <v>0</v>
      </c>
      <c r="Q18" s="2">
        <f>IFERROR(SEARCH("공원",표1[[#This Row],[대여 대여소명]]),0)</f>
        <v>0</v>
      </c>
      <c r="R18" s="2" t="b">
        <f>OR(표1[[#This Row],[역_파생변수]],표1[[#This Row],[정류장_파생변수]])</f>
        <v>0</v>
      </c>
      <c r="S18" s="2">
        <v>0</v>
      </c>
      <c r="T18" s="2" t="s">
        <v>92</v>
      </c>
      <c r="U18" s="2" t="s">
        <v>93</v>
      </c>
      <c r="V18" s="2" t="str">
        <f>IF(표1[[#This Row],[반납대여소명]]=표1[[#This Row],[대여 대여소명]],"일치","불일치")</f>
        <v>불일치</v>
      </c>
      <c r="W18" s="2">
        <v>0</v>
      </c>
      <c r="X18" s="2">
        <v>6</v>
      </c>
      <c r="Y18" s="2">
        <v>995.86</v>
      </c>
      <c r="Z18" s="7">
        <f>표1[[#This Row],[이용거리]]/표1[[#This Row],[이용시간]]</f>
        <v>165.97666666666666</v>
      </c>
      <c r="AA18" s="7">
        <f>IF(표1[[#This Row],[시속]] &gt; 300, 300,표1[[#This Row],[시속]])</f>
        <v>165.97666666666666</v>
      </c>
      <c r="AB18" s="9" t="e">
        <f ca="1">IFS(표1[[#This Row],[이용거리]] &lt; 1200, "단거리", 표1[[#This Row],[이용거리]] &lt; 3000, "중거리")</f>
        <v>#NAME?</v>
      </c>
    </row>
    <row r="19" spans="1:28" x14ac:dyDescent="0.25">
      <c r="A19" s="2" t="s">
        <v>94</v>
      </c>
      <c r="B19" s="2" t="s">
        <v>95</v>
      </c>
      <c r="C19" s="2">
        <f>YEAR(표1[[#This Row],[대여일시]])</f>
        <v>2021</v>
      </c>
      <c r="D19" s="2">
        <f>MONTH(표1[[#This Row],[대여일시]])</f>
        <v>1</v>
      </c>
      <c r="E19" s="2">
        <f>DAY(표1[[#This Row],[대여일시]])</f>
        <v>25</v>
      </c>
      <c r="F19" s="2" t="str">
        <f>TEXT(표1[[#This Row],[대여일시]], "ddd")</f>
        <v>Mon</v>
      </c>
      <c r="G19" s="5" t="str">
        <f>TEXT(표1[[#This Row],[대여일시]],"aaa")</f>
        <v>월</v>
      </c>
      <c r="H19" s="2">
        <f>HOUR(표1[[#This Row],[대여일시]])</f>
        <v>13</v>
      </c>
      <c r="I19" s="2" t="str" cm="1">
        <f t="array" ref="I19">_xlfn.IFS(ISNA(표1[[#This Row],[시간대]]), "Error: Missing timezone data", 표1[[#This Row],[시간대]] &lt; 8, "오전", 표1[[#This Row],[시간대]] &lt; 19, "오후", 표1[[#This Row],[시간대]] &lt; 24, "밤")</f>
        <v>오후</v>
      </c>
      <c r="J19" s="2" t="s">
        <v>96</v>
      </c>
      <c r="K19" s="2" t="e">
        <f>SEARCH( "역", 표1[[#This Row],[대여 대여소명]])</f>
        <v>#VALUE!</v>
      </c>
      <c r="L19" s="2">
        <f>IFERROR(SEARCH("역",표1[[#This Row],[대여 대여소명]]),0)</f>
        <v>0</v>
      </c>
      <c r="M19" s="2" t="b">
        <f>IF(표1[[#This Row],[역_nan]] &gt;0,TRUE,FALSE)</f>
        <v>0</v>
      </c>
      <c r="N19" s="2">
        <f>IFERROR(SEARCH("정류장",표1[[#This Row],[대여 대여소명]]),0)</f>
        <v>0</v>
      </c>
      <c r="O19" s="2" t="b">
        <f>IF(표1[[#This Row],[정류장]]&gt;0,TRUE,FALSE)</f>
        <v>0</v>
      </c>
      <c r="P19" s="2">
        <f>IFERROR(SEARCH("학교",표1[[#This Row],[대여 대여소명]]),0)</f>
        <v>0</v>
      </c>
      <c r="Q19" s="2">
        <f>IFERROR(SEARCH("공원",표1[[#This Row],[대여 대여소명]]),0)</f>
        <v>0</v>
      </c>
      <c r="R19" s="2" t="b">
        <f>OR(표1[[#This Row],[역_파생변수]],표1[[#This Row],[정류장_파생변수]])</f>
        <v>0</v>
      </c>
      <c r="S19" s="2">
        <v>0</v>
      </c>
      <c r="T19" s="2" t="s">
        <v>97</v>
      </c>
      <c r="U19" s="2" t="s">
        <v>98</v>
      </c>
      <c r="V19" s="2" t="str">
        <f>IF(표1[[#This Row],[반납대여소명]]=표1[[#This Row],[대여 대여소명]],"일치","불일치")</f>
        <v>불일치</v>
      </c>
      <c r="W19" s="2">
        <v>0</v>
      </c>
      <c r="X19" s="2">
        <v>7</v>
      </c>
      <c r="Y19" s="2">
        <v>1522.75</v>
      </c>
      <c r="Z19" s="7">
        <f>표1[[#This Row],[이용거리]]/표1[[#This Row],[이용시간]]</f>
        <v>217.53571428571428</v>
      </c>
      <c r="AA19" s="7">
        <f>IF(표1[[#This Row],[시속]] &gt; 300, 300,표1[[#This Row],[시속]])</f>
        <v>217.53571428571428</v>
      </c>
      <c r="AB19" s="9" t="e">
        <f ca="1">IFS(표1[[#This Row],[이용거리]] &lt; 1200, "단거리", 표1[[#This Row],[이용거리]] &lt; 3000, "중거리")</f>
        <v>#NAME?</v>
      </c>
    </row>
    <row r="20" spans="1:28" x14ac:dyDescent="0.25">
      <c r="A20" s="2" t="s">
        <v>99</v>
      </c>
      <c r="B20" s="2" t="s">
        <v>100</v>
      </c>
      <c r="C20" s="2">
        <f>YEAR(표1[[#This Row],[대여일시]])</f>
        <v>2021</v>
      </c>
      <c r="D20" s="2">
        <f>MONTH(표1[[#This Row],[대여일시]])</f>
        <v>1</v>
      </c>
      <c r="E20" s="2">
        <f>DAY(표1[[#This Row],[대여일시]])</f>
        <v>14</v>
      </c>
      <c r="F20" s="2" t="str">
        <f>TEXT(표1[[#This Row],[대여일시]], "ddd")</f>
        <v>Thu</v>
      </c>
      <c r="G20" s="5" t="str">
        <f>TEXT(표1[[#This Row],[대여일시]],"aaa")</f>
        <v>목</v>
      </c>
      <c r="H20" s="2">
        <f>HOUR(표1[[#This Row],[대여일시]])</f>
        <v>19</v>
      </c>
      <c r="I20" s="2" t="str" cm="1">
        <f t="array" ref="I20">_xlfn.IFS(ISNA(표1[[#This Row],[시간대]]), "Error: Missing timezone data", 표1[[#This Row],[시간대]] &lt; 8, "오전", 표1[[#This Row],[시간대]] &lt; 19, "오후", 표1[[#This Row],[시간대]] &lt; 24, "밤")</f>
        <v>밤</v>
      </c>
      <c r="J20" s="2" t="s">
        <v>101</v>
      </c>
      <c r="K20" s="2" t="e">
        <f>SEARCH( "역", 표1[[#This Row],[대여 대여소명]])</f>
        <v>#VALUE!</v>
      </c>
      <c r="L20" s="2">
        <f>IFERROR(SEARCH("역",표1[[#This Row],[대여 대여소명]]),0)</f>
        <v>0</v>
      </c>
      <c r="M20" s="2" t="b">
        <f>IF(표1[[#This Row],[역_nan]] &gt;0,TRUE,FALSE)</f>
        <v>0</v>
      </c>
      <c r="N20" s="2">
        <f>IFERROR(SEARCH("정류장",표1[[#This Row],[대여 대여소명]]),0)</f>
        <v>0</v>
      </c>
      <c r="O20" s="2" t="b">
        <f>IF(표1[[#This Row],[정류장]]&gt;0,TRUE,FALSE)</f>
        <v>0</v>
      </c>
      <c r="P20" s="2">
        <f>IFERROR(SEARCH("학교",표1[[#This Row],[대여 대여소명]]),0)</f>
        <v>0</v>
      </c>
      <c r="Q20" s="2">
        <f>IFERROR(SEARCH("공원",표1[[#This Row],[대여 대여소명]]),0)</f>
        <v>0</v>
      </c>
      <c r="R20" s="2" t="b">
        <f>OR(표1[[#This Row],[역_파생변수]],표1[[#This Row],[정류장_파생변수]])</f>
        <v>0</v>
      </c>
      <c r="S20" s="2">
        <v>0</v>
      </c>
      <c r="T20" s="2" t="s">
        <v>102</v>
      </c>
      <c r="U20" s="2" t="s">
        <v>103</v>
      </c>
      <c r="V20" s="2" t="str">
        <f>IF(표1[[#This Row],[반납대여소명]]=표1[[#This Row],[대여 대여소명]],"일치","불일치")</f>
        <v>불일치</v>
      </c>
      <c r="W20" s="2">
        <v>0</v>
      </c>
      <c r="X20" s="2">
        <v>18</v>
      </c>
      <c r="Y20" s="2">
        <v>3070.52</v>
      </c>
      <c r="Z20" s="7">
        <f>표1[[#This Row],[이용거리]]/표1[[#This Row],[이용시간]]</f>
        <v>170.58444444444444</v>
      </c>
      <c r="AA20" s="7">
        <f>IF(표1[[#This Row],[시속]] &gt; 300, 300,표1[[#This Row],[시속]])</f>
        <v>170.58444444444444</v>
      </c>
      <c r="AB20" s="9" t="e">
        <f ca="1">IFS(표1[[#This Row],[이용거리]] &lt; 1200, "단거리", 표1[[#This Row],[이용거리]] &lt; 3000, "중거리")</f>
        <v>#NAME?</v>
      </c>
    </row>
    <row r="21" spans="1:28" x14ac:dyDescent="0.25">
      <c r="A21" s="2" t="s">
        <v>104</v>
      </c>
      <c r="B21" s="2" t="s">
        <v>105</v>
      </c>
      <c r="C21" s="2">
        <f>YEAR(표1[[#This Row],[대여일시]])</f>
        <v>2021</v>
      </c>
      <c r="D21" s="2">
        <f>MONTH(표1[[#This Row],[대여일시]])</f>
        <v>1</v>
      </c>
      <c r="E21" s="2">
        <f>DAY(표1[[#This Row],[대여일시]])</f>
        <v>24</v>
      </c>
      <c r="F21" s="2" t="str">
        <f>TEXT(표1[[#This Row],[대여일시]], "ddd")</f>
        <v>Sun</v>
      </c>
      <c r="G21" s="5" t="str">
        <f>TEXT(표1[[#This Row],[대여일시]],"aaa")</f>
        <v>일</v>
      </c>
      <c r="H21" s="2">
        <f>HOUR(표1[[#This Row],[대여일시]])</f>
        <v>16</v>
      </c>
      <c r="I21" s="2" t="str" cm="1">
        <f t="array" ref="I21">_xlfn.IFS(ISNA(표1[[#This Row],[시간대]]), "Error: Missing timezone data", 표1[[#This Row],[시간대]] &lt; 8, "오전", 표1[[#This Row],[시간대]] &lt; 19, "오후", 표1[[#This Row],[시간대]] &lt; 24, "밤")</f>
        <v>오후</v>
      </c>
      <c r="J21" s="2" t="s">
        <v>106</v>
      </c>
      <c r="K21" s="2">
        <f>SEARCH( "역", 표1[[#This Row],[대여 대여소명]])</f>
        <v>5</v>
      </c>
      <c r="L21" s="2">
        <f>IFERROR(SEARCH("역",표1[[#This Row],[대여 대여소명]]),0)</f>
        <v>5</v>
      </c>
      <c r="M21" s="2" t="b">
        <f>IF(표1[[#This Row],[역_nan]] &gt;0,TRUE,FALSE)</f>
        <v>1</v>
      </c>
      <c r="N21" s="2">
        <f>IFERROR(SEARCH("정류장",표1[[#This Row],[대여 대여소명]]),0)</f>
        <v>0</v>
      </c>
      <c r="O21" s="2" t="b">
        <f>IF(표1[[#This Row],[정류장]]&gt;0,TRUE,FALSE)</f>
        <v>0</v>
      </c>
      <c r="P21" s="2">
        <f>IFERROR(SEARCH("학교",표1[[#This Row],[대여 대여소명]]),0)</f>
        <v>0</v>
      </c>
      <c r="Q21" s="2">
        <f>IFERROR(SEARCH("공원",표1[[#This Row],[대여 대여소명]]),0)</f>
        <v>0</v>
      </c>
      <c r="R21" s="2" t="b">
        <f>OR(표1[[#This Row],[역_파생변수]],표1[[#This Row],[정류장_파생변수]])</f>
        <v>1</v>
      </c>
      <c r="S21" s="2">
        <v>0</v>
      </c>
      <c r="T21" s="2" t="s">
        <v>107</v>
      </c>
      <c r="U21" s="2" t="s">
        <v>108</v>
      </c>
      <c r="V21" s="2" t="str">
        <f>IF(표1[[#This Row],[반납대여소명]]=표1[[#This Row],[대여 대여소명]],"일치","불일치")</f>
        <v>불일치</v>
      </c>
      <c r="W21" s="2">
        <v>0</v>
      </c>
      <c r="X21" s="2">
        <v>53</v>
      </c>
      <c r="Y21" s="2">
        <v>5270</v>
      </c>
      <c r="Z21" s="7">
        <f>표1[[#This Row],[이용거리]]/표1[[#This Row],[이용시간]]</f>
        <v>99.433962264150949</v>
      </c>
      <c r="AA21" s="7">
        <f>IF(표1[[#This Row],[시속]] &gt; 300, 300,표1[[#This Row],[시속]])</f>
        <v>99.433962264150949</v>
      </c>
      <c r="AB21" s="9" t="e">
        <f ca="1">IFS(표1[[#This Row],[이용거리]] &lt; 1200, "단거리", 표1[[#This Row],[이용거리]] &lt; 3000, "중거리")</f>
        <v>#NAME?</v>
      </c>
    </row>
    <row r="22" spans="1:28" x14ac:dyDescent="0.25">
      <c r="A22" s="2" t="s">
        <v>109</v>
      </c>
      <c r="B22" s="2" t="s">
        <v>110</v>
      </c>
      <c r="C22" s="2">
        <f>YEAR(표1[[#This Row],[대여일시]])</f>
        <v>2021</v>
      </c>
      <c r="D22" s="2">
        <f>MONTH(표1[[#This Row],[대여일시]])</f>
        <v>1</v>
      </c>
      <c r="E22" s="2">
        <f>DAY(표1[[#This Row],[대여일시]])</f>
        <v>31</v>
      </c>
      <c r="F22" s="2" t="str">
        <f>TEXT(표1[[#This Row],[대여일시]], "ddd")</f>
        <v>Sun</v>
      </c>
      <c r="G22" s="5" t="str">
        <f>TEXT(표1[[#This Row],[대여일시]],"aaa")</f>
        <v>일</v>
      </c>
      <c r="H22" s="2">
        <f>HOUR(표1[[#This Row],[대여일시]])</f>
        <v>20</v>
      </c>
      <c r="I22" s="2" t="str" cm="1">
        <f t="array" ref="I22">_xlfn.IFS(ISNA(표1[[#This Row],[시간대]]), "Error: Missing timezone data", 표1[[#This Row],[시간대]] &lt; 8, "오전", 표1[[#This Row],[시간대]] &lt; 19, "오후", 표1[[#This Row],[시간대]] &lt; 24, "밤")</f>
        <v>밤</v>
      </c>
      <c r="J22" s="2" t="s">
        <v>111</v>
      </c>
      <c r="K22" s="2">
        <f>SEARCH( "역", 표1[[#This Row],[대여 대여소명]])</f>
        <v>3</v>
      </c>
      <c r="L22" s="2">
        <f>IFERROR(SEARCH("역",표1[[#This Row],[대여 대여소명]]),0)</f>
        <v>3</v>
      </c>
      <c r="M22" s="2" t="b">
        <f>IF(표1[[#This Row],[역_nan]] &gt;0,TRUE,FALSE)</f>
        <v>1</v>
      </c>
      <c r="N22" s="2">
        <f>IFERROR(SEARCH("정류장",표1[[#This Row],[대여 대여소명]]),0)</f>
        <v>0</v>
      </c>
      <c r="O22" s="2" t="b">
        <f>IF(표1[[#This Row],[정류장]]&gt;0,TRUE,FALSE)</f>
        <v>0</v>
      </c>
      <c r="P22" s="2">
        <f>IFERROR(SEARCH("학교",표1[[#This Row],[대여 대여소명]]),0)</f>
        <v>0</v>
      </c>
      <c r="Q22" s="2">
        <f>IFERROR(SEARCH("공원",표1[[#This Row],[대여 대여소명]]),0)</f>
        <v>0</v>
      </c>
      <c r="R22" s="2" t="b">
        <f>OR(표1[[#This Row],[역_파생변수]],표1[[#This Row],[정류장_파생변수]])</f>
        <v>1</v>
      </c>
      <c r="S22" s="2">
        <v>0</v>
      </c>
      <c r="T22" s="2" t="s">
        <v>112</v>
      </c>
      <c r="U22" s="2" t="s">
        <v>113</v>
      </c>
      <c r="V22" s="2" t="str">
        <f>IF(표1[[#This Row],[반납대여소명]]=표1[[#This Row],[대여 대여소명]],"일치","불일치")</f>
        <v>불일치</v>
      </c>
      <c r="W22" s="2">
        <v>0</v>
      </c>
      <c r="X22" s="2">
        <v>19</v>
      </c>
      <c r="Y22" s="2">
        <v>1962.42</v>
      </c>
      <c r="Z22" s="7">
        <f>표1[[#This Row],[이용거리]]/표1[[#This Row],[이용시간]]</f>
        <v>103.28526315789475</v>
      </c>
      <c r="AA22" s="7">
        <f>IF(표1[[#This Row],[시속]] &gt; 300, 300,표1[[#This Row],[시속]])</f>
        <v>103.28526315789475</v>
      </c>
      <c r="AB22" s="9" t="e">
        <f ca="1">IFS(표1[[#This Row],[이용거리]] &lt; 1200, "단거리", 표1[[#This Row],[이용거리]] &lt; 3000, "중거리")</f>
        <v>#NAME?</v>
      </c>
    </row>
    <row r="23" spans="1:28" x14ac:dyDescent="0.25">
      <c r="A23" s="2" t="s">
        <v>114</v>
      </c>
      <c r="B23" s="2" t="s">
        <v>115</v>
      </c>
      <c r="C23" s="2">
        <f>YEAR(표1[[#This Row],[대여일시]])</f>
        <v>2021</v>
      </c>
      <c r="D23" s="2">
        <f>MONTH(표1[[#This Row],[대여일시]])</f>
        <v>1</v>
      </c>
      <c r="E23" s="2">
        <f>DAY(표1[[#This Row],[대여일시]])</f>
        <v>22</v>
      </c>
      <c r="F23" s="2" t="str">
        <f>TEXT(표1[[#This Row],[대여일시]], "ddd")</f>
        <v>Fri</v>
      </c>
      <c r="G23" s="5" t="str">
        <f>TEXT(표1[[#This Row],[대여일시]],"aaa")</f>
        <v>금</v>
      </c>
      <c r="H23" s="2">
        <f>HOUR(표1[[#This Row],[대여일시]])</f>
        <v>18</v>
      </c>
      <c r="I23" s="2" t="str" cm="1">
        <f t="array" ref="I23">_xlfn.IFS(ISNA(표1[[#This Row],[시간대]]), "Error: Missing timezone data", 표1[[#This Row],[시간대]] &lt; 8, "오전", 표1[[#This Row],[시간대]] &lt; 19, "오후", 표1[[#This Row],[시간대]] &lt; 24, "밤")</f>
        <v>오후</v>
      </c>
      <c r="J23" s="2" t="s">
        <v>116</v>
      </c>
      <c r="K23" s="2" t="e">
        <f>SEARCH( "역", 표1[[#This Row],[대여 대여소명]])</f>
        <v>#VALUE!</v>
      </c>
      <c r="L23" s="2">
        <f>IFERROR(SEARCH("역",표1[[#This Row],[대여 대여소명]]),0)</f>
        <v>0</v>
      </c>
      <c r="M23" s="2" t="b">
        <f>IF(표1[[#This Row],[역_nan]] &gt;0,TRUE,FALSE)</f>
        <v>0</v>
      </c>
      <c r="N23" s="2">
        <f>IFERROR(SEARCH("정류장",표1[[#This Row],[대여 대여소명]]),0)</f>
        <v>0</v>
      </c>
      <c r="O23" s="2" t="b">
        <f>IF(표1[[#This Row],[정류장]]&gt;0,TRUE,FALSE)</f>
        <v>0</v>
      </c>
      <c r="P23" s="2">
        <f>IFERROR(SEARCH("학교",표1[[#This Row],[대여 대여소명]]),0)</f>
        <v>0</v>
      </c>
      <c r="Q23" s="2">
        <f>IFERROR(SEARCH("공원",표1[[#This Row],[대여 대여소명]]),0)</f>
        <v>0</v>
      </c>
      <c r="R23" s="2" t="b">
        <f>OR(표1[[#This Row],[역_파생변수]],표1[[#This Row],[정류장_파생변수]])</f>
        <v>0</v>
      </c>
      <c r="S23" s="2">
        <v>0</v>
      </c>
      <c r="T23" s="2" t="s">
        <v>117</v>
      </c>
      <c r="U23" s="2" t="s">
        <v>118</v>
      </c>
      <c r="V23" s="2" t="str">
        <f>IF(표1[[#This Row],[반납대여소명]]=표1[[#This Row],[대여 대여소명]],"일치","불일치")</f>
        <v>불일치</v>
      </c>
      <c r="W23" s="2">
        <v>0</v>
      </c>
      <c r="X23" s="2">
        <v>12</v>
      </c>
      <c r="Y23" s="2">
        <v>0</v>
      </c>
      <c r="Z23" s="7">
        <f>표1[[#This Row],[이용거리]]/표1[[#This Row],[이용시간]]</f>
        <v>0</v>
      </c>
      <c r="AA23" s="7">
        <f>IF(표1[[#This Row],[시속]] &gt; 300, 300,표1[[#This Row],[시속]])</f>
        <v>0</v>
      </c>
      <c r="AB23" s="9" t="e">
        <f ca="1">IFS(표1[[#This Row],[이용거리]] &lt; 1200, "단거리", 표1[[#This Row],[이용거리]] &lt; 3000, "중거리")</f>
        <v>#NAME?</v>
      </c>
    </row>
    <row r="24" spans="1:28" x14ac:dyDescent="0.25">
      <c r="A24" s="2" t="s">
        <v>119</v>
      </c>
      <c r="B24" s="2" t="s">
        <v>120</v>
      </c>
      <c r="C24" s="2">
        <f>YEAR(표1[[#This Row],[대여일시]])</f>
        <v>2021</v>
      </c>
      <c r="D24" s="2">
        <f>MONTH(표1[[#This Row],[대여일시]])</f>
        <v>1</v>
      </c>
      <c r="E24" s="2">
        <f>DAY(표1[[#This Row],[대여일시]])</f>
        <v>25</v>
      </c>
      <c r="F24" s="2" t="str">
        <f>TEXT(표1[[#This Row],[대여일시]], "ddd")</f>
        <v>Mon</v>
      </c>
      <c r="G24" s="5" t="str">
        <f>TEXT(표1[[#This Row],[대여일시]],"aaa")</f>
        <v>월</v>
      </c>
      <c r="H24" s="2">
        <f>HOUR(표1[[#This Row],[대여일시]])</f>
        <v>19</v>
      </c>
      <c r="I24" s="2" t="str" cm="1">
        <f t="array" ref="I24">_xlfn.IFS(ISNA(표1[[#This Row],[시간대]]), "Error: Missing timezone data", 표1[[#This Row],[시간대]] &lt; 8, "오전", 표1[[#This Row],[시간대]] &lt; 19, "오후", 표1[[#This Row],[시간대]] &lt; 24, "밤")</f>
        <v>밤</v>
      </c>
      <c r="J24" s="2" t="s">
        <v>121</v>
      </c>
      <c r="K24" s="2" t="e">
        <f>SEARCH( "역", 표1[[#This Row],[대여 대여소명]])</f>
        <v>#VALUE!</v>
      </c>
      <c r="L24" s="2">
        <f>IFERROR(SEARCH("역",표1[[#This Row],[대여 대여소명]]),0)</f>
        <v>0</v>
      </c>
      <c r="M24" s="2" t="b">
        <f>IF(표1[[#This Row],[역_nan]] &gt;0,TRUE,FALSE)</f>
        <v>0</v>
      </c>
      <c r="N24" s="2">
        <f>IFERROR(SEARCH("정류장",표1[[#This Row],[대여 대여소명]]),0)</f>
        <v>0</v>
      </c>
      <c r="O24" s="2" t="b">
        <f>IF(표1[[#This Row],[정류장]]&gt;0,TRUE,FALSE)</f>
        <v>0</v>
      </c>
      <c r="P24" s="2">
        <f>IFERROR(SEARCH("학교",표1[[#This Row],[대여 대여소명]]),0)</f>
        <v>0</v>
      </c>
      <c r="Q24" s="2">
        <f>IFERROR(SEARCH("공원",표1[[#This Row],[대여 대여소명]]),0)</f>
        <v>5</v>
      </c>
      <c r="R24" s="2" t="b">
        <f>OR(표1[[#This Row],[역_파생변수]],표1[[#This Row],[정류장_파생변수]])</f>
        <v>0</v>
      </c>
      <c r="S24" s="2">
        <v>0</v>
      </c>
      <c r="T24" s="2" t="s">
        <v>122</v>
      </c>
      <c r="U24" s="2" t="s">
        <v>121</v>
      </c>
      <c r="V24" s="2" t="str">
        <f>IF(표1[[#This Row],[반납대여소명]]=표1[[#This Row],[대여 대여소명]],"일치","불일치")</f>
        <v>일치</v>
      </c>
      <c r="W24" s="2">
        <v>0</v>
      </c>
      <c r="X24" s="2">
        <v>162</v>
      </c>
      <c r="Y24" s="2">
        <v>23027.95</v>
      </c>
      <c r="Z24" s="7">
        <f>표1[[#This Row],[이용거리]]/표1[[#This Row],[이용시간]]</f>
        <v>142.14783950617286</v>
      </c>
      <c r="AA24" s="7">
        <f>IF(표1[[#This Row],[시속]] &gt; 300, 300,표1[[#This Row],[시속]])</f>
        <v>142.14783950617286</v>
      </c>
      <c r="AB24" s="9" t="e">
        <f ca="1">IFS(표1[[#This Row],[이용거리]] &lt; 1200, "단거리", 표1[[#This Row],[이용거리]] &lt; 3000, "중거리")</f>
        <v>#NAME?</v>
      </c>
    </row>
    <row r="25" spans="1:28" x14ac:dyDescent="0.25">
      <c r="A25" s="2" t="s">
        <v>123</v>
      </c>
      <c r="B25" s="2" t="s">
        <v>124</v>
      </c>
      <c r="C25" s="2">
        <f>YEAR(표1[[#This Row],[대여일시]])</f>
        <v>2021</v>
      </c>
      <c r="D25" s="2">
        <f>MONTH(표1[[#This Row],[대여일시]])</f>
        <v>1</v>
      </c>
      <c r="E25" s="2">
        <f>DAY(표1[[#This Row],[대여일시]])</f>
        <v>9</v>
      </c>
      <c r="F25" s="2" t="str">
        <f>TEXT(표1[[#This Row],[대여일시]], "ddd")</f>
        <v>Sat</v>
      </c>
      <c r="G25" s="5" t="str">
        <f>TEXT(표1[[#This Row],[대여일시]],"aaa")</f>
        <v>토</v>
      </c>
      <c r="H25" s="2">
        <f>HOUR(표1[[#This Row],[대여일시]])</f>
        <v>22</v>
      </c>
      <c r="I25" s="2" t="str" cm="1">
        <f t="array" ref="I25">_xlfn.IFS(ISNA(표1[[#This Row],[시간대]]), "Error: Missing timezone data", 표1[[#This Row],[시간대]] &lt; 8, "오전", 표1[[#This Row],[시간대]] &lt; 19, "오후", 표1[[#This Row],[시간대]] &lt; 24, "밤")</f>
        <v>밤</v>
      </c>
      <c r="J25" s="2" t="s">
        <v>25</v>
      </c>
      <c r="K25" s="2">
        <f>SEARCH( "역", 표1[[#This Row],[대여 대여소명]])</f>
        <v>4</v>
      </c>
      <c r="L25" s="2">
        <f>IFERROR(SEARCH("역",표1[[#This Row],[대여 대여소명]]),0)</f>
        <v>4</v>
      </c>
      <c r="M25" s="2" t="b">
        <f>IF(표1[[#This Row],[역_nan]] &gt;0,TRUE,FALSE)</f>
        <v>1</v>
      </c>
      <c r="N25" s="2">
        <f>IFERROR(SEARCH("정류장",표1[[#This Row],[대여 대여소명]]),0)</f>
        <v>0</v>
      </c>
      <c r="O25" s="2" t="b">
        <f>IF(표1[[#This Row],[정류장]]&gt;0,TRUE,FALSE)</f>
        <v>0</v>
      </c>
      <c r="P25" s="2">
        <f>IFERROR(SEARCH("학교",표1[[#This Row],[대여 대여소명]]),0)</f>
        <v>0</v>
      </c>
      <c r="Q25" s="2">
        <f>IFERROR(SEARCH("공원",표1[[#This Row],[대여 대여소명]]),0)</f>
        <v>0</v>
      </c>
      <c r="R25" s="2" t="b">
        <f>OR(표1[[#This Row],[역_파생변수]],표1[[#This Row],[정류장_파생변수]])</f>
        <v>1</v>
      </c>
      <c r="S25" s="2">
        <v>0</v>
      </c>
      <c r="T25" s="2" t="s">
        <v>125</v>
      </c>
      <c r="U25" s="2" t="s">
        <v>81</v>
      </c>
      <c r="V25" s="2" t="str">
        <f>IF(표1[[#This Row],[반납대여소명]]=표1[[#This Row],[대여 대여소명]],"일치","불일치")</f>
        <v>불일치</v>
      </c>
      <c r="W25" s="2">
        <v>0</v>
      </c>
      <c r="X25" s="2">
        <v>28</v>
      </c>
      <c r="Y25" s="2">
        <v>4664.55</v>
      </c>
      <c r="Z25" s="7">
        <f>표1[[#This Row],[이용거리]]/표1[[#This Row],[이용시간]]</f>
        <v>166.59107142857144</v>
      </c>
      <c r="AA25" s="7">
        <f>IF(표1[[#This Row],[시속]] &gt; 300, 300,표1[[#This Row],[시속]])</f>
        <v>166.59107142857144</v>
      </c>
      <c r="AB25" s="9" t="e">
        <f ca="1">IFS(표1[[#This Row],[이용거리]] &lt; 1200, "단거리", 표1[[#This Row],[이용거리]] &lt; 3000, "중거리")</f>
        <v>#NAME?</v>
      </c>
    </row>
    <row r="26" spans="1:28" x14ac:dyDescent="0.25">
      <c r="A26" s="2" t="s">
        <v>126</v>
      </c>
      <c r="B26" s="2" t="s">
        <v>127</v>
      </c>
      <c r="C26" s="2">
        <f>YEAR(표1[[#This Row],[대여일시]])</f>
        <v>2021</v>
      </c>
      <c r="D26" s="2">
        <f>MONTH(표1[[#This Row],[대여일시]])</f>
        <v>1</v>
      </c>
      <c r="E26" s="2">
        <f>DAY(표1[[#This Row],[대여일시]])</f>
        <v>25</v>
      </c>
      <c r="F26" s="2" t="str">
        <f>TEXT(표1[[#This Row],[대여일시]], "ddd")</f>
        <v>Mon</v>
      </c>
      <c r="G26" s="5" t="str">
        <f>TEXT(표1[[#This Row],[대여일시]],"aaa")</f>
        <v>월</v>
      </c>
      <c r="H26" s="2">
        <f>HOUR(표1[[#This Row],[대여일시]])</f>
        <v>2</v>
      </c>
      <c r="I26" s="2" t="str" cm="1">
        <f t="array" ref="I26">_xlfn.IFS(ISNA(표1[[#This Row],[시간대]]), "Error: Missing timezone data", 표1[[#This Row],[시간대]] &lt; 8, "오전", 표1[[#This Row],[시간대]] &lt; 19, "오후", 표1[[#This Row],[시간대]] &lt; 24, "밤")</f>
        <v>오전</v>
      </c>
      <c r="J26" s="2" t="s">
        <v>128</v>
      </c>
      <c r="K26" s="2">
        <f>SEARCH( "역", 표1[[#This Row],[대여 대여소명]])</f>
        <v>5</v>
      </c>
      <c r="L26" s="2">
        <f>IFERROR(SEARCH("역",표1[[#This Row],[대여 대여소명]]),0)</f>
        <v>5</v>
      </c>
      <c r="M26" s="2" t="b">
        <f>IF(표1[[#This Row],[역_nan]] &gt;0,TRUE,FALSE)</f>
        <v>1</v>
      </c>
      <c r="N26" s="2">
        <f>IFERROR(SEARCH("정류장",표1[[#This Row],[대여 대여소명]]),0)</f>
        <v>0</v>
      </c>
      <c r="O26" s="2" t="b">
        <f>IF(표1[[#This Row],[정류장]]&gt;0,TRUE,FALSE)</f>
        <v>0</v>
      </c>
      <c r="P26" s="2">
        <f>IFERROR(SEARCH("학교",표1[[#This Row],[대여 대여소명]]),0)</f>
        <v>0</v>
      </c>
      <c r="Q26" s="2">
        <f>IFERROR(SEARCH("공원",표1[[#This Row],[대여 대여소명]]),0)</f>
        <v>0</v>
      </c>
      <c r="R26" s="2" t="b">
        <f>OR(표1[[#This Row],[역_파생변수]],표1[[#This Row],[정류장_파생변수]])</f>
        <v>1</v>
      </c>
      <c r="S26" s="2">
        <v>0</v>
      </c>
      <c r="T26" s="2" t="s">
        <v>129</v>
      </c>
      <c r="U26" s="2" t="s">
        <v>130</v>
      </c>
      <c r="V26" s="2" t="str">
        <f>IF(표1[[#This Row],[반납대여소명]]=표1[[#This Row],[대여 대여소명]],"일치","불일치")</f>
        <v>불일치</v>
      </c>
      <c r="W26" s="2">
        <v>0</v>
      </c>
      <c r="X26" s="2">
        <v>36</v>
      </c>
      <c r="Y26" s="2">
        <v>4713.1099999999997</v>
      </c>
      <c r="Z26" s="7">
        <f>표1[[#This Row],[이용거리]]/표1[[#This Row],[이용시간]]</f>
        <v>130.91972222222222</v>
      </c>
      <c r="AA26" s="7">
        <f>IF(표1[[#This Row],[시속]] &gt; 300, 300,표1[[#This Row],[시속]])</f>
        <v>130.91972222222222</v>
      </c>
      <c r="AB26" s="9" t="e">
        <f ca="1">IFS(표1[[#This Row],[이용거리]] &lt; 1200, "단거리", 표1[[#This Row],[이용거리]] &lt; 3000, "중거리")</f>
        <v>#NAME?</v>
      </c>
    </row>
    <row r="27" spans="1:28" x14ac:dyDescent="0.25">
      <c r="A27" s="2" t="s">
        <v>131</v>
      </c>
      <c r="B27" s="2" t="s">
        <v>132</v>
      </c>
      <c r="C27" s="2">
        <f>YEAR(표1[[#This Row],[대여일시]])</f>
        <v>2021</v>
      </c>
      <c r="D27" s="2">
        <f>MONTH(표1[[#This Row],[대여일시]])</f>
        <v>1</v>
      </c>
      <c r="E27" s="2">
        <f>DAY(표1[[#This Row],[대여일시]])</f>
        <v>1</v>
      </c>
      <c r="F27" s="2" t="str">
        <f>TEXT(표1[[#This Row],[대여일시]], "ddd")</f>
        <v>Fri</v>
      </c>
      <c r="G27" s="5" t="str">
        <f>TEXT(표1[[#This Row],[대여일시]],"aaa")</f>
        <v>금</v>
      </c>
      <c r="H27" s="2">
        <f>HOUR(표1[[#This Row],[대여일시]])</f>
        <v>0</v>
      </c>
      <c r="I27" s="2" t="str" cm="1">
        <f t="array" ref="I27">_xlfn.IFS(ISNA(표1[[#This Row],[시간대]]), "Error: Missing timezone data", 표1[[#This Row],[시간대]] &lt; 8, "오전", 표1[[#This Row],[시간대]] &lt; 19, "오후", 표1[[#This Row],[시간대]] &lt; 24, "밤")</f>
        <v>오전</v>
      </c>
      <c r="J27" s="2" t="s">
        <v>133</v>
      </c>
      <c r="K27" s="2" t="e">
        <f>SEARCH( "역", 표1[[#This Row],[대여 대여소명]])</f>
        <v>#VALUE!</v>
      </c>
      <c r="L27" s="2">
        <f>IFERROR(SEARCH("역",표1[[#This Row],[대여 대여소명]]),0)</f>
        <v>0</v>
      </c>
      <c r="M27" s="2" t="b">
        <f>IF(표1[[#This Row],[역_nan]] &gt;0,TRUE,FALSE)</f>
        <v>0</v>
      </c>
      <c r="N27" s="2">
        <f>IFERROR(SEARCH("정류장",표1[[#This Row],[대여 대여소명]]),0)</f>
        <v>10</v>
      </c>
      <c r="O27" s="2" t="b">
        <f>IF(표1[[#This Row],[정류장]]&gt;0,TRUE,FALSE)</f>
        <v>1</v>
      </c>
      <c r="P27" s="2">
        <f>IFERROR(SEARCH("학교",표1[[#This Row],[대여 대여소명]]),0)</f>
        <v>0</v>
      </c>
      <c r="Q27" s="2">
        <f>IFERROR(SEARCH("공원",표1[[#This Row],[대여 대여소명]]),0)</f>
        <v>0</v>
      </c>
      <c r="R27" s="2" t="b">
        <f>OR(표1[[#This Row],[역_파생변수]],표1[[#This Row],[정류장_파생변수]])</f>
        <v>1</v>
      </c>
      <c r="S27" s="2">
        <v>0</v>
      </c>
      <c r="T27" s="2" t="s">
        <v>134</v>
      </c>
      <c r="U27" s="2" t="s">
        <v>135</v>
      </c>
      <c r="V27" s="2" t="str">
        <f>IF(표1[[#This Row],[반납대여소명]]=표1[[#This Row],[대여 대여소명]],"일치","불일치")</f>
        <v>불일치</v>
      </c>
      <c r="W27" s="2">
        <v>0</v>
      </c>
      <c r="X27" s="2">
        <v>16</v>
      </c>
      <c r="Y27" s="2">
        <v>3092.16</v>
      </c>
      <c r="Z27" s="7">
        <f>표1[[#This Row],[이용거리]]/표1[[#This Row],[이용시간]]</f>
        <v>193.26</v>
      </c>
      <c r="AA27" s="7">
        <f>IF(표1[[#This Row],[시속]] &gt; 300, 300,표1[[#This Row],[시속]])</f>
        <v>193.26</v>
      </c>
      <c r="AB27" s="9" t="e">
        <f ca="1">IFS(표1[[#This Row],[이용거리]] &lt; 1200, "단거리", 표1[[#This Row],[이용거리]] &lt; 3000, "중거리")</f>
        <v>#NAME?</v>
      </c>
    </row>
    <row r="28" spans="1:28" x14ac:dyDescent="0.25">
      <c r="A28" s="2" t="s">
        <v>136</v>
      </c>
      <c r="B28" s="2" t="s">
        <v>137</v>
      </c>
      <c r="C28" s="2">
        <f>YEAR(표1[[#This Row],[대여일시]])</f>
        <v>2021</v>
      </c>
      <c r="D28" s="2">
        <f>MONTH(표1[[#This Row],[대여일시]])</f>
        <v>1</v>
      </c>
      <c r="E28" s="2">
        <f>DAY(표1[[#This Row],[대여일시]])</f>
        <v>13</v>
      </c>
      <c r="F28" s="2" t="str">
        <f>TEXT(표1[[#This Row],[대여일시]], "ddd")</f>
        <v>Wed</v>
      </c>
      <c r="G28" s="5" t="str">
        <f>TEXT(표1[[#This Row],[대여일시]],"aaa")</f>
        <v>수</v>
      </c>
      <c r="H28" s="2">
        <f>HOUR(표1[[#This Row],[대여일시]])</f>
        <v>9</v>
      </c>
      <c r="I28" s="2" t="str" cm="1">
        <f t="array" ref="I28">_xlfn.IFS(ISNA(표1[[#This Row],[시간대]]), "Error: Missing timezone data", 표1[[#This Row],[시간대]] &lt; 8, "오전", 표1[[#This Row],[시간대]] &lt; 19, "오후", 표1[[#This Row],[시간대]] &lt; 24, "밤")</f>
        <v>오후</v>
      </c>
      <c r="J28" s="2" t="s">
        <v>138</v>
      </c>
      <c r="K28" s="2" t="e">
        <f>SEARCH( "역", 표1[[#This Row],[대여 대여소명]])</f>
        <v>#VALUE!</v>
      </c>
      <c r="L28" s="2">
        <f>IFERROR(SEARCH("역",표1[[#This Row],[대여 대여소명]]),0)</f>
        <v>0</v>
      </c>
      <c r="M28" s="2" t="b">
        <f>IF(표1[[#This Row],[역_nan]] &gt;0,TRUE,FALSE)</f>
        <v>0</v>
      </c>
      <c r="N28" s="2">
        <f>IFERROR(SEARCH("정류장",표1[[#This Row],[대여 대여소명]]),0)</f>
        <v>0</v>
      </c>
      <c r="O28" s="2" t="b">
        <f>IF(표1[[#This Row],[정류장]]&gt;0,TRUE,FALSE)</f>
        <v>0</v>
      </c>
      <c r="P28" s="2">
        <f>IFERROR(SEARCH("학교",표1[[#This Row],[대여 대여소명]]),0)</f>
        <v>0</v>
      </c>
      <c r="Q28" s="2">
        <f>IFERROR(SEARCH("공원",표1[[#This Row],[대여 대여소명]]),0)</f>
        <v>0</v>
      </c>
      <c r="R28" s="2" t="b">
        <f>OR(표1[[#This Row],[역_파생변수]],표1[[#This Row],[정류장_파생변수]])</f>
        <v>0</v>
      </c>
      <c r="S28" s="2">
        <v>0</v>
      </c>
      <c r="T28" s="2" t="s">
        <v>139</v>
      </c>
      <c r="U28" s="2" t="s">
        <v>140</v>
      </c>
      <c r="V28" s="2" t="str">
        <f>IF(표1[[#This Row],[반납대여소명]]=표1[[#This Row],[대여 대여소명]],"일치","불일치")</f>
        <v>불일치</v>
      </c>
      <c r="W28" s="2">
        <v>0</v>
      </c>
      <c r="X28" s="2">
        <v>6</v>
      </c>
      <c r="Y28" s="2">
        <v>1643.38</v>
      </c>
      <c r="Z28" s="7">
        <f>표1[[#This Row],[이용거리]]/표1[[#This Row],[이용시간]]</f>
        <v>273.8966666666667</v>
      </c>
      <c r="AA28" s="7">
        <f>IF(표1[[#This Row],[시속]] &gt; 300, 300,표1[[#This Row],[시속]])</f>
        <v>273.8966666666667</v>
      </c>
      <c r="AB28" s="9" t="e">
        <f ca="1">IFS(표1[[#This Row],[이용거리]] &lt; 1200, "단거리", 표1[[#This Row],[이용거리]] &lt; 3000, "중거리")</f>
        <v>#NAME?</v>
      </c>
    </row>
    <row r="29" spans="1:28" x14ac:dyDescent="0.25">
      <c r="A29" s="2" t="s">
        <v>141</v>
      </c>
      <c r="B29" s="2" t="s">
        <v>142</v>
      </c>
      <c r="C29" s="2">
        <f>YEAR(표1[[#This Row],[대여일시]])</f>
        <v>2021</v>
      </c>
      <c r="D29" s="2">
        <f>MONTH(표1[[#This Row],[대여일시]])</f>
        <v>1</v>
      </c>
      <c r="E29" s="2">
        <f>DAY(표1[[#This Row],[대여일시]])</f>
        <v>26</v>
      </c>
      <c r="F29" s="2" t="str">
        <f>TEXT(표1[[#This Row],[대여일시]], "ddd")</f>
        <v>Tue</v>
      </c>
      <c r="G29" s="5" t="str">
        <f>TEXT(표1[[#This Row],[대여일시]],"aaa")</f>
        <v>화</v>
      </c>
      <c r="H29" s="2">
        <f>HOUR(표1[[#This Row],[대여일시]])</f>
        <v>15</v>
      </c>
      <c r="I29" s="2" t="str" cm="1">
        <f t="array" ref="I29">_xlfn.IFS(ISNA(표1[[#This Row],[시간대]]), "Error: Missing timezone data", 표1[[#This Row],[시간대]] &lt; 8, "오전", 표1[[#This Row],[시간대]] &lt; 19, "오후", 표1[[#This Row],[시간대]] &lt; 24, "밤")</f>
        <v>오후</v>
      </c>
      <c r="J29" s="2" t="s">
        <v>143</v>
      </c>
      <c r="K29" s="2" t="e">
        <f>SEARCH( "역", 표1[[#This Row],[대여 대여소명]])</f>
        <v>#VALUE!</v>
      </c>
      <c r="L29" s="2">
        <f>IFERROR(SEARCH("역",표1[[#This Row],[대여 대여소명]]),0)</f>
        <v>0</v>
      </c>
      <c r="M29" s="2" t="b">
        <f>IF(표1[[#This Row],[역_nan]] &gt;0,TRUE,FALSE)</f>
        <v>0</v>
      </c>
      <c r="N29" s="2">
        <f>IFERROR(SEARCH("정류장",표1[[#This Row],[대여 대여소명]]),0)</f>
        <v>0</v>
      </c>
      <c r="O29" s="2" t="b">
        <f>IF(표1[[#This Row],[정류장]]&gt;0,TRUE,FALSE)</f>
        <v>0</v>
      </c>
      <c r="P29" s="2">
        <f>IFERROR(SEARCH("학교",표1[[#This Row],[대여 대여소명]]),0)</f>
        <v>0</v>
      </c>
      <c r="Q29" s="2">
        <f>IFERROR(SEARCH("공원",표1[[#This Row],[대여 대여소명]]),0)</f>
        <v>4</v>
      </c>
      <c r="R29" s="2" t="b">
        <f>OR(표1[[#This Row],[역_파생변수]],표1[[#This Row],[정류장_파생변수]])</f>
        <v>0</v>
      </c>
      <c r="S29" s="2">
        <v>0</v>
      </c>
      <c r="T29" s="2" t="s">
        <v>144</v>
      </c>
      <c r="U29" s="2" t="s">
        <v>145</v>
      </c>
      <c r="V29" s="2" t="str">
        <f>IF(표1[[#This Row],[반납대여소명]]=표1[[#This Row],[대여 대여소명]],"일치","불일치")</f>
        <v>불일치</v>
      </c>
      <c r="W29" s="2">
        <v>0</v>
      </c>
      <c r="X29" s="2">
        <v>46</v>
      </c>
      <c r="Y29" s="2">
        <v>1758.85</v>
      </c>
      <c r="Z29" s="7">
        <f>표1[[#This Row],[이용거리]]/표1[[#This Row],[이용시간]]</f>
        <v>38.235869565217392</v>
      </c>
      <c r="AA29" s="7">
        <f>IF(표1[[#This Row],[시속]] &gt; 300, 300,표1[[#This Row],[시속]])</f>
        <v>38.235869565217392</v>
      </c>
      <c r="AB29" s="9" t="e">
        <f ca="1">IFS(표1[[#This Row],[이용거리]] &lt; 1200, "단거리", 표1[[#This Row],[이용거리]] &lt; 3000, "중거리")</f>
        <v>#NAME?</v>
      </c>
    </row>
    <row r="30" spans="1:28" x14ac:dyDescent="0.25">
      <c r="A30" s="2" t="s">
        <v>146</v>
      </c>
      <c r="B30" s="2" t="s">
        <v>147</v>
      </c>
      <c r="C30" s="2">
        <f>YEAR(표1[[#This Row],[대여일시]])</f>
        <v>2021</v>
      </c>
      <c r="D30" s="2">
        <f>MONTH(표1[[#This Row],[대여일시]])</f>
        <v>1</v>
      </c>
      <c r="E30" s="2">
        <f>DAY(표1[[#This Row],[대여일시]])</f>
        <v>29</v>
      </c>
      <c r="F30" s="2" t="str">
        <f>TEXT(표1[[#This Row],[대여일시]], "ddd")</f>
        <v>Fri</v>
      </c>
      <c r="G30" s="5" t="str">
        <f>TEXT(표1[[#This Row],[대여일시]],"aaa")</f>
        <v>금</v>
      </c>
      <c r="H30" s="2">
        <f>HOUR(표1[[#This Row],[대여일시]])</f>
        <v>18</v>
      </c>
      <c r="I30" s="2" t="str" cm="1">
        <f t="array" ref="I30">_xlfn.IFS(ISNA(표1[[#This Row],[시간대]]), "Error: Missing timezone data", 표1[[#This Row],[시간대]] &lt; 8, "오전", 표1[[#This Row],[시간대]] &lt; 19, "오후", 표1[[#This Row],[시간대]] &lt; 24, "밤")</f>
        <v>오후</v>
      </c>
      <c r="J30" s="2" t="s">
        <v>148</v>
      </c>
      <c r="K30" s="2">
        <f>SEARCH( "역", 표1[[#This Row],[대여 대여소명]])</f>
        <v>3</v>
      </c>
      <c r="L30" s="2">
        <f>IFERROR(SEARCH("역",표1[[#This Row],[대여 대여소명]]),0)</f>
        <v>3</v>
      </c>
      <c r="M30" s="2" t="b">
        <f>IF(표1[[#This Row],[역_nan]] &gt;0,TRUE,FALSE)</f>
        <v>1</v>
      </c>
      <c r="N30" s="2">
        <f>IFERROR(SEARCH("정류장",표1[[#This Row],[대여 대여소명]]),0)</f>
        <v>0</v>
      </c>
      <c r="O30" s="2" t="b">
        <f>IF(표1[[#This Row],[정류장]]&gt;0,TRUE,FALSE)</f>
        <v>0</v>
      </c>
      <c r="P30" s="2">
        <f>IFERROR(SEARCH("학교",표1[[#This Row],[대여 대여소명]]),0)</f>
        <v>0</v>
      </c>
      <c r="Q30" s="2">
        <f>IFERROR(SEARCH("공원",표1[[#This Row],[대여 대여소명]]),0)</f>
        <v>0</v>
      </c>
      <c r="R30" s="2" t="b">
        <f>OR(표1[[#This Row],[역_파생변수]],표1[[#This Row],[정류장_파생변수]])</f>
        <v>1</v>
      </c>
      <c r="S30" s="2">
        <v>0</v>
      </c>
      <c r="T30" s="2" t="s">
        <v>149</v>
      </c>
      <c r="U30" s="2" t="s">
        <v>150</v>
      </c>
      <c r="V30" s="2" t="str">
        <f>IF(표1[[#This Row],[반납대여소명]]=표1[[#This Row],[대여 대여소명]],"일치","불일치")</f>
        <v>불일치</v>
      </c>
      <c r="W30" s="2">
        <v>0</v>
      </c>
      <c r="X30" s="2">
        <v>6</v>
      </c>
      <c r="Y30" s="2">
        <v>1170.04</v>
      </c>
      <c r="Z30" s="7">
        <f>표1[[#This Row],[이용거리]]/표1[[#This Row],[이용시간]]</f>
        <v>195.00666666666666</v>
      </c>
      <c r="AA30" s="7">
        <f>IF(표1[[#This Row],[시속]] &gt; 300, 300,표1[[#This Row],[시속]])</f>
        <v>195.00666666666666</v>
      </c>
      <c r="AB30" s="9" t="e">
        <f ca="1">IFS(표1[[#This Row],[이용거리]] &lt; 1200, "단거리", 표1[[#This Row],[이용거리]] &lt; 3000, "중거리")</f>
        <v>#NAME?</v>
      </c>
    </row>
    <row r="31" spans="1:28" x14ac:dyDescent="0.25">
      <c r="A31" s="2" t="s">
        <v>151</v>
      </c>
      <c r="B31" s="2" t="s">
        <v>152</v>
      </c>
      <c r="C31" s="2">
        <f>YEAR(표1[[#This Row],[대여일시]])</f>
        <v>2021</v>
      </c>
      <c r="D31" s="2">
        <f>MONTH(표1[[#This Row],[대여일시]])</f>
        <v>1</v>
      </c>
      <c r="E31" s="2">
        <f>DAY(표1[[#This Row],[대여일시]])</f>
        <v>25</v>
      </c>
      <c r="F31" s="2" t="str">
        <f>TEXT(표1[[#This Row],[대여일시]], "ddd")</f>
        <v>Mon</v>
      </c>
      <c r="G31" s="5" t="str">
        <f>TEXT(표1[[#This Row],[대여일시]],"aaa")</f>
        <v>월</v>
      </c>
      <c r="H31" s="2">
        <f>HOUR(표1[[#This Row],[대여일시]])</f>
        <v>7</v>
      </c>
      <c r="I31" s="2" t="str" cm="1">
        <f t="array" ref="I31">_xlfn.IFS(ISNA(표1[[#This Row],[시간대]]), "Error: Missing timezone data", 표1[[#This Row],[시간대]] &lt; 8, "오전", 표1[[#This Row],[시간대]] &lt; 19, "오후", 표1[[#This Row],[시간대]] &lt; 24, "밤")</f>
        <v>오전</v>
      </c>
      <c r="J31" s="2" t="s">
        <v>153</v>
      </c>
      <c r="K31" s="2">
        <f>SEARCH( "역", 표1[[#This Row],[대여 대여소명]])</f>
        <v>3</v>
      </c>
      <c r="L31" s="2">
        <f>IFERROR(SEARCH("역",표1[[#This Row],[대여 대여소명]]),0)</f>
        <v>3</v>
      </c>
      <c r="M31" s="2" t="b">
        <f>IF(표1[[#This Row],[역_nan]] &gt;0,TRUE,FALSE)</f>
        <v>1</v>
      </c>
      <c r="N31" s="2">
        <f>IFERROR(SEARCH("정류장",표1[[#This Row],[대여 대여소명]]),0)</f>
        <v>0</v>
      </c>
      <c r="O31" s="2" t="b">
        <f>IF(표1[[#This Row],[정류장]]&gt;0,TRUE,FALSE)</f>
        <v>0</v>
      </c>
      <c r="P31" s="2">
        <f>IFERROR(SEARCH("학교",표1[[#This Row],[대여 대여소명]]),0)</f>
        <v>0</v>
      </c>
      <c r="Q31" s="2">
        <f>IFERROR(SEARCH("공원",표1[[#This Row],[대여 대여소명]]),0)</f>
        <v>0</v>
      </c>
      <c r="R31" s="2" t="b">
        <f>OR(표1[[#This Row],[역_파생변수]],표1[[#This Row],[정류장_파생변수]])</f>
        <v>1</v>
      </c>
      <c r="S31" s="2">
        <v>0</v>
      </c>
      <c r="T31" s="2" t="s">
        <v>154</v>
      </c>
      <c r="U31" s="2" t="s">
        <v>155</v>
      </c>
      <c r="V31" s="2" t="str">
        <f>IF(표1[[#This Row],[반납대여소명]]=표1[[#This Row],[대여 대여소명]],"일치","불일치")</f>
        <v>불일치</v>
      </c>
      <c r="W31" s="2">
        <v>0</v>
      </c>
      <c r="X31" s="2">
        <v>9</v>
      </c>
      <c r="Y31" s="2">
        <v>1796.69</v>
      </c>
      <c r="Z31" s="7">
        <f>표1[[#This Row],[이용거리]]/표1[[#This Row],[이용시간]]</f>
        <v>199.63222222222223</v>
      </c>
      <c r="AA31" s="7">
        <f>IF(표1[[#This Row],[시속]] &gt; 300, 300,표1[[#This Row],[시속]])</f>
        <v>199.63222222222223</v>
      </c>
      <c r="AB31" s="9" t="e">
        <f ca="1">IFS(표1[[#This Row],[이용거리]] &lt; 1200, "단거리", 표1[[#This Row],[이용거리]] &lt; 3000, "중거리")</f>
        <v>#NAME?</v>
      </c>
    </row>
    <row r="32" spans="1:28" x14ac:dyDescent="0.25">
      <c r="A32" s="2" t="s">
        <v>156</v>
      </c>
      <c r="B32" s="2" t="s">
        <v>157</v>
      </c>
      <c r="C32" s="2">
        <f>YEAR(표1[[#This Row],[대여일시]])</f>
        <v>2021</v>
      </c>
      <c r="D32" s="2">
        <f>MONTH(표1[[#This Row],[대여일시]])</f>
        <v>1</v>
      </c>
      <c r="E32" s="2">
        <f>DAY(표1[[#This Row],[대여일시]])</f>
        <v>31</v>
      </c>
      <c r="F32" s="2" t="str">
        <f>TEXT(표1[[#This Row],[대여일시]], "ddd")</f>
        <v>Sun</v>
      </c>
      <c r="G32" s="5" t="str">
        <f>TEXT(표1[[#This Row],[대여일시]],"aaa")</f>
        <v>일</v>
      </c>
      <c r="H32" s="2">
        <f>HOUR(표1[[#This Row],[대여일시]])</f>
        <v>21</v>
      </c>
      <c r="I32" s="2" t="str" cm="1">
        <f t="array" ref="I32">_xlfn.IFS(ISNA(표1[[#This Row],[시간대]]), "Error: Missing timezone data", 표1[[#This Row],[시간대]] &lt; 8, "오전", 표1[[#This Row],[시간대]] &lt; 19, "오후", 표1[[#This Row],[시간대]] &lt; 24, "밤")</f>
        <v>밤</v>
      </c>
      <c r="J32" s="2" t="s">
        <v>18</v>
      </c>
      <c r="K32" s="2">
        <f>SEARCH( "역", 표1[[#This Row],[대여 대여소명]])</f>
        <v>6</v>
      </c>
      <c r="L32" s="2">
        <f>IFERROR(SEARCH("역",표1[[#This Row],[대여 대여소명]]),0)</f>
        <v>6</v>
      </c>
      <c r="M32" s="2" t="b">
        <f>IF(표1[[#This Row],[역_nan]] &gt;0,TRUE,FALSE)</f>
        <v>1</v>
      </c>
      <c r="N32" s="2">
        <f>IFERROR(SEARCH("정류장",표1[[#This Row],[대여 대여소명]]),0)</f>
        <v>0</v>
      </c>
      <c r="O32" s="2" t="b">
        <f>IF(표1[[#This Row],[정류장]]&gt;0,TRUE,FALSE)</f>
        <v>0</v>
      </c>
      <c r="P32" s="2">
        <f>IFERROR(SEARCH("학교",표1[[#This Row],[대여 대여소명]]),0)</f>
        <v>0</v>
      </c>
      <c r="Q32" s="2">
        <f>IFERROR(SEARCH("공원",표1[[#This Row],[대여 대여소명]]),0)</f>
        <v>0</v>
      </c>
      <c r="R32" s="2" t="b">
        <f>OR(표1[[#This Row],[역_파생변수]],표1[[#This Row],[정류장_파생변수]])</f>
        <v>1</v>
      </c>
      <c r="S32" s="2">
        <v>0</v>
      </c>
      <c r="T32" s="2" t="s">
        <v>158</v>
      </c>
      <c r="U32" s="2" t="s">
        <v>159</v>
      </c>
      <c r="V32" s="2" t="str">
        <f>IF(표1[[#This Row],[반납대여소명]]=표1[[#This Row],[대여 대여소명]],"일치","불일치")</f>
        <v>불일치</v>
      </c>
      <c r="W32" s="2">
        <v>0</v>
      </c>
      <c r="X32" s="2">
        <v>104</v>
      </c>
      <c r="Y32" s="2">
        <v>11313.37</v>
      </c>
      <c r="Z32" s="7">
        <f>표1[[#This Row],[이용거리]]/표1[[#This Row],[이용시간]]</f>
        <v>108.78240384615385</v>
      </c>
      <c r="AA32" s="7">
        <f>IF(표1[[#This Row],[시속]] &gt; 300, 300,표1[[#This Row],[시속]])</f>
        <v>108.78240384615385</v>
      </c>
      <c r="AB32" s="9" t="e">
        <f ca="1">IFS(표1[[#This Row],[이용거리]] &lt; 1200, "단거리", 표1[[#This Row],[이용거리]] &lt; 3000, "중거리")</f>
        <v>#NAME?</v>
      </c>
    </row>
    <row r="33" spans="1:28" x14ac:dyDescent="0.25">
      <c r="A33" s="2" t="s">
        <v>160</v>
      </c>
      <c r="B33" s="2" t="s">
        <v>161</v>
      </c>
      <c r="C33" s="2">
        <f>YEAR(표1[[#This Row],[대여일시]])</f>
        <v>2021</v>
      </c>
      <c r="D33" s="2">
        <f>MONTH(표1[[#This Row],[대여일시]])</f>
        <v>1</v>
      </c>
      <c r="E33" s="2">
        <f>DAY(표1[[#This Row],[대여일시]])</f>
        <v>27</v>
      </c>
      <c r="F33" s="2" t="str">
        <f>TEXT(표1[[#This Row],[대여일시]], "ddd")</f>
        <v>Wed</v>
      </c>
      <c r="G33" s="5" t="str">
        <f>TEXT(표1[[#This Row],[대여일시]],"aaa")</f>
        <v>수</v>
      </c>
      <c r="H33" s="2">
        <f>HOUR(표1[[#This Row],[대여일시]])</f>
        <v>21</v>
      </c>
      <c r="I33" s="2" t="str" cm="1">
        <f t="array" ref="I33">_xlfn.IFS(ISNA(표1[[#This Row],[시간대]]), "Error: Missing timezone data", 표1[[#This Row],[시간대]] &lt; 8, "오전", 표1[[#This Row],[시간대]] &lt; 19, "오후", 표1[[#This Row],[시간대]] &lt; 24, "밤")</f>
        <v>밤</v>
      </c>
      <c r="J33" s="2" t="s">
        <v>162</v>
      </c>
      <c r="K33" s="2" t="e">
        <f>SEARCH( "역", 표1[[#This Row],[대여 대여소명]])</f>
        <v>#VALUE!</v>
      </c>
      <c r="L33" s="2">
        <f>IFERROR(SEARCH("역",표1[[#This Row],[대여 대여소명]]),0)</f>
        <v>0</v>
      </c>
      <c r="M33" s="2" t="b">
        <f>IF(표1[[#This Row],[역_nan]] &gt;0,TRUE,FALSE)</f>
        <v>0</v>
      </c>
      <c r="N33" s="2">
        <f>IFERROR(SEARCH("정류장",표1[[#This Row],[대여 대여소명]]),0)</f>
        <v>0</v>
      </c>
      <c r="O33" s="2" t="b">
        <f>IF(표1[[#This Row],[정류장]]&gt;0,TRUE,FALSE)</f>
        <v>0</v>
      </c>
      <c r="P33" s="2">
        <f>IFERROR(SEARCH("학교",표1[[#This Row],[대여 대여소명]]),0)</f>
        <v>0</v>
      </c>
      <c r="Q33" s="2">
        <f>IFERROR(SEARCH("공원",표1[[#This Row],[대여 대여소명]]),0)</f>
        <v>0</v>
      </c>
      <c r="R33" s="2" t="b">
        <f>OR(표1[[#This Row],[역_파생변수]],표1[[#This Row],[정류장_파생변수]])</f>
        <v>0</v>
      </c>
      <c r="S33" s="2">
        <v>0</v>
      </c>
      <c r="T33" s="2" t="s">
        <v>163</v>
      </c>
      <c r="U33" s="2" t="s">
        <v>164</v>
      </c>
      <c r="V33" s="2" t="str">
        <f>IF(표1[[#This Row],[반납대여소명]]=표1[[#This Row],[대여 대여소명]],"일치","불일치")</f>
        <v>불일치</v>
      </c>
      <c r="W33" s="2">
        <v>0</v>
      </c>
      <c r="X33" s="2">
        <v>27</v>
      </c>
      <c r="Y33" s="2">
        <v>1721.99</v>
      </c>
      <c r="Z33" s="7">
        <f>표1[[#This Row],[이용거리]]/표1[[#This Row],[이용시간]]</f>
        <v>63.777407407407409</v>
      </c>
      <c r="AA33" s="7">
        <f>IF(표1[[#This Row],[시속]] &gt; 300, 300,표1[[#This Row],[시속]])</f>
        <v>63.777407407407409</v>
      </c>
      <c r="AB33" s="9" t="e">
        <f ca="1">IFS(표1[[#This Row],[이용거리]] &lt; 1200, "단거리", 표1[[#This Row],[이용거리]] &lt; 3000, "중거리")</f>
        <v>#NAME?</v>
      </c>
    </row>
    <row r="34" spans="1:28" x14ac:dyDescent="0.25">
      <c r="A34" s="2" t="s">
        <v>165</v>
      </c>
      <c r="B34" s="2" t="s">
        <v>166</v>
      </c>
      <c r="C34" s="2">
        <f>YEAR(표1[[#This Row],[대여일시]])</f>
        <v>2021</v>
      </c>
      <c r="D34" s="2">
        <f>MONTH(표1[[#This Row],[대여일시]])</f>
        <v>1</v>
      </c>
      <c r="E34" s="2">
        <f>DAY(표1[[#This Row],[대여일시]])</f>
        <v>26</v>
      </c>
      <c r="F34" s="2" t="str">
        <f>TEXT(표1[[#This Row],[대여일시]], "ddd")</f>
        <v>Tue</v>
      </c>
      <c r="G34" s="5" t="str">
        <f>TEXT(표1[[#This Row],[대여일시]],"aaa")</f>
        <v>화</v>
      </c>
      <c r="H34" s="2">
        <f>HOUR(표1[[#This Row],[대여일시]])</f>
        <v>7</v>
      </c>
      <c r="I34" s="2" t="str" cm="1">
        <f t="array" ref="I34">_xlfn.IFS(ISNA(표1[[#This Row],[시간대]]), "Error: Missing timezone data", 표1[[#This Row],[시간대]] &lt; 8, "오전", 표1[[#This Row],[시간대]] &lt; 19, "오후", 표1[[#This Row],[시간대]] &lt; 24, "밤")</f>
        <v>오전</v>
      </c>
      <c r="J34" s="2" t="s">
        <v>167</v>
      </c>
      <c r="K34" s="2">
        <f>SEARCH( "역", 표1[[#This Row],[대여 대여소명]])</f>
        <v>4</v>
      </c>
      <c r="L34" s="2">
        <f>IFERROR(SEARCH("역",표1[[#This Row],[대여 대여소명]]),0)</f>
        <v>4</v>
      </c>
      <c r="M34" s="2" t="b">
        <f>IF(표1[[#This Row],[역_nan]] &gt;0,TRUE,FALSE)</f>
        <v>1</v>
      </c>
      <c r="N34" s="2">
        <f>IFERROR(SEARCH("정류장",표1[[#This Row],[대여 대여소명]]),0)</f>
        <v>0</v>
      </c>
      <c r="O34" s="2" t="b">
        <f>IF(표1[[#This Row],[정류장]]&gt;0,TRUE,FALSE)</f>
        <v>0</v>
      </c>
      <c r="P34" s="2">
        <f>IFERROR(SEARCH("학교",표1[[#This Row],[대여 대여소명]]),0)</f>
        <v>0</v>
      </c>
      <c r="Q34" s="2">
        <f>IFERROR(SEARCH("공원",표1[[#This Row],[대여 대여소명]]),0)</f>
        <v>0</v>
      </c>
      <c r="R34" s="2" t="b">
        <f>OR(표1[[#This Row],[역_파생변수]],표1[[#This Row],[정류장_파생변수]])</f>
        <v>1</v>
      </c>
      <c r="S34" s="2">
        <v>0</v>
      </c>
      <c r="T34" s="2" t="s">
        <v>168</v>
      </c>
      <c r="U34" s="2" t="s">
        <v>169</v>
      </c>
      <c r="V34" s="2" t="str">
        <f>IF(표1[[#This Row],[반납대여소명]]=표1[[#This Row],[대여 대여소명]],"일치","불일치")</f>
        <v>불일치</v>
      </c>
      <c r="W34" s="2">
        <v>0</v>
      </c>
      <c r="X34" s="2">
        <v>3</v>
      </c>
      <c r="Y34" s="2">
        <v>431.04</v>
      </c>
      <c r="Z34" s="7">
        <f>표1[[#This Row],[이용거리]]/표1[[#This Row],[이용시간]]</f>
        <v>143.68</v>
      </c>
      <c r="AA34" s="7">
        <f>IF(표1[[#This Row],[시속]] &gt; 300, 300,표1[[#This Row],[시속]])</f>
        <v>143.68</v>
      </c>
      <c r="AB34" s="9" t="e">
        <f ca="1">IFS(표1[[#This Row],[이용거리]] &lt; 1200, "단거리", 표1[[#This Row],[이용거리]] &lt; 3000, "중거리")</f>
        <v>#NAME?</v>
      </c>
    </row>
    <row r="35" spans="1:28" x14ac:dyDescent="0.25">
      <c r="A35" s="2" t="s">
        <v>170</v>
      </c>
      <c r="B35" s="2" t="s">
        <v>171</v>
      </c>
      <c r="C35" s="2">
        <f>YEAR(표1[[#This Row],[대여일시]])</f>
        <v>2021</v>
      </c>
      <c r="D35" s="2">
        <f>MONTH(표1[[#This Row],[대여일시]])</f>
        <v>1</v>
      </c>
      <c r="E35" s="2">
        <f>DAY(표1[[#This Row],[대여일시]])</f>
        <v>27</v>
      </c>
      <c r="F35" s="2" t="str">
        <f>TEXT(표1[[#This Row],[대여일시]], "ddd")</f>
        <v>Wed</v>
      </c>
      <c r="G35" s="5" t="str">
        <f>TEXT(표1[[#This Row],[대여일시]],"aaa")</f>
        <v>수</v>
      </c>
      <c r="H35" s="2">
        <f>HOUR(표1[[#This Row],[대여일시]])</f>
        <v>0</v>
      </c>
      <c r="I35" s="2" t="str" cm="1">
        <f t="array" ref="I35">_xlfn.IFS(ISNA(표1[[#This Row],[시간대]]), "Error: Missing timezone data", 표1[[#This Row],[시간대]] &lt; 8, "오전", 표1[[#This Row],[시간대]] &lt; 19, "오후", 표1[[#This Row],[시간대]] &lt; 24, "밤")</f>
        <v>오전</v>
      </c>
      <c r="J35" s="2" t="s">
        <v>172</v>
      </c>
      <c r="K35" s="2">
        <f>SEARCH( "역", 표1[[#This Row],[대여 대여소명]])</f>
        <v>3</v>
      </c>
      <c r="L35" s="2">
        <f>IFERROR(SEARCH("역",표1[[#This Row],[대여 대여소명]]),0)</f>
        <v>3</v>
      </c>
      <c r="M35" s="2" t="b">
        <f>IF(표1[[#This Row],[역_nan]] &gt;0,TRUE,FALSE)</f>
        <v>1</v>
      </c>
      <c r="N35" s="2">
        <f>IFERROR(SEARCH("정류장",표1[[#This Row],[대여 대여소명]]),0)</f>
        <v>0</v>
      </c>
      <c r="O35" s="2" t="b">
        <f>IF(표1[[#This Row],[정류장]]&gt;0,TRUE,FALSE)</f>
        <v>0</v>
      </c>
      <c r="P35" s="2">
        <f>IFERROR(SEARCH("학교",표1[[#This Row],[대여 대여소명]]),0)</f>
        <v>0</v>
      </c>
      <c r="Q35" s="2">
        <f>IFERROR(SEARCH("공원",표1[[#This Row],[대여 대여소명]]),0)</f>
        <v>0</v>
      </c>
      <c r="R35" s="2" t="b">
        <f>OR(표1[[#This Row],[역_파생변수]],표1[[#This Row],[정류장_파생변수]])</f>
        <v>1</v>
      </c>
      <c r="S35" s="2">
        <v>0</v>
      </c>
      <c r="T35" s="2" t="s">
        <v>173</v>
      </c>
      <c r="U35" s="2" t="s">
        <v>174</v>
      </c>
      <c r="V35" s="2" t="str">
        <f>IF(표1[[#This Row],[반납대여소명]]=표1[[#This Row],[대여 대여소명]],"일치","불일치")</f>
        <v>불일치</v>
      </c>
      <c r="W35" s="2">
        <v>0</v>
      </c>
      <c r="X35" s="2">
        <v>44</v>
      </c>
      <c r="Y35" s="2">
        <v>5573.72</v>
      </c>
      <c r="Z35" s="7">
        <f>표1[[#This Row],[이용거리]]/표1[[#This Row],[이용시간]]</f>
        <v>126.67545454545456</v>
      </c>
      <c r="AA35" s="7">
        <f>IF(표1[[#This Row],[시속]] &gt; 300, 300,표1[[#This Row],[시속]])</f>
        <v>126.67545454545456</v>
      </c>
      <c r="AB35" s="9" t="e">
        <f ca="1">IFS(표1[[#This Row],[이용거리]] &lt; 1200, "단거리", 표1[[#This Row],[이용거리]] &lt; 3000, "중거리")</f>
        <v>#NAME?</v>
      </c>
    </row>
    <row r="36" spans="1:28" x14ac:dyDescent="0.25">
      <c r="A36" s="2" t="s">
        <v>175</v>
      </c>
      <c r="B36" s="2" t="s">
        <v>176</v>
      </c>
      <c r="C36" s="2">
        <f>YEAR(표1[[#This Row],[대여일시]])</f>
        <v>2021</v>
      </c>
      <c r="D36" s="2">
        <f>MONTH(표1[[#This Row],[대여일시]])</f>
        <v>1</v>
      </c>
      <c r="E36" s="2">
        <f>DAY(표1[[#This Row],[대여일시]])</f>
        <v>5</v>
      </c>
      <c r="F36" s="2" t="str">
        <f>TEXT(표1[[#This Row],[대여일시]], "ddd")</f>
        <v>Tue</v>
      </c>
      <c r="G36" s="5" t="str">
        <f>TEXT(표1[[#This Row],[대여일시]],"aaa")</f>
        <v>화</v>
      </c>
      <c r="H36" s="2">
        <f>HOUR(표1[[#This Row],[대여일시]])</f>
        <v>16</v>
      </c>
      <c r="I36" s="2" t="str" cm="1">
        <f t="array" ref="I36">_xlfn.IFS(ISNA(표1[[#This Row],[시간대]]), "Error: Missing timezone data", 표1[[#This Row],[시간대]] &lt; 8, "오전", 표1[[#This Row],[시간대]] &lt; 19, "오후", 표1[[#This Row],[시간대]] &lt; 24, "밤")</f>
        <v>오후</v>
      </c>
      <c r="J36" s="2" t="s">
        <v>177</v>
      </c>
      <c r="K36" s="2">
        <f>SEARCH( "역", 표1[[#This Row],[대여 대여소명]])</f>
        <v>6</v>
      </c>
      <c r="L36" s="2">
        <f>IFERROR(SEARCH("역",표1[[#This Row],[대여 대여소명]]),0)</f>
        <v>6</v>
      </c>
      <c r="M36" s="2" t="b">
        <f>IF(표1[[#This Row],[역_nan]] &gt;0,TRUE,FALSE)</f>
        <v>1</v>
      </c>
      <c r="N36" s="2">
        <f>IFERROR(SEARCH("정류장",표1[[#This Row],[대여 대여소명]]),0)</f>
        <v>0</v>
      </c>
      <c r="O36" s="2" t="b">
        <f>IF(표1[[#This Row],[정류장]]&gt;0,TRUE,FALSE)</f>
        <v>0</v>
      </c>
      <c r="P36" s="2">
        <f>IFERROR(SEARCH("학교",표1[[#This Row],[대여 대여소명]]),0)</f>
        <v>0</v>
      </c>
      <c r="Q36" s="2">
        <f>IFERROR(SEARCH("공원",표1[[#This Row],[대여 대여소명]]),0)</f>
        <v>0</v>
      </c>
      <c r="R36" s="2" t="b">
        <f>OR(표1[[#This Row],[역_파생변수]],표1[[#This Row],[정류장_파생변수]])</f>
        <v>1</v>
      </c>
      <c r="S36" s="2">
        <v>0</v>
      </c>
      <c r="T36" s="2" t="s">
        <v>178</v>
      </c>
      <c r="U36" s="2" t="s">
        <v>179</v>
      </c>
      <c r="V36" s="2" t="str">
        <f>IF(표1[[#This Row],[반납대여소명]]=표1[[#This Row],[대여 대여소명]],"일치","불일치")</f>
        <v>불일치</v>
      </c>
      <c r="W36" s="2">
        <v>0</v>
      </c>
      <c r="X36" s="2">
        <v>16</v>
      </c>
      <c r="Y36" s="2">
        <v>2393.5</v>
      </c>
      <c r="Z36" s="7">
        <f>표1[[#This Row],[이용거리]]/표1[[#This Row],[이용시간]]</f>
        <v>149.59375</v>
      </c>
      <c r="AA36" s="7">
        <f>IF(표1[[#This Row],[시속]] &gt; 300, 300,표1[[#This Row],[시속]])</f>
        <v>149.59375</v>
      </c>
      <c r="AB36" s="9" t="e">
        <f ca="1">IFS(표1[[#This Row],[이용거리]] &lt; 1200, "단거리", 표1[[#This Row],[이용거리]] &lt; 3000, "중거리")</f>
        <v>#NAME?</v>
      </c>
    </row>
    <row r="37" spans="1:28" x14ac:dyDescent="0.25">
      <c r="A37" s="2" t="s">
        <v>180</v>
      </c>
      <c r="B37" s="2" t="s">
        <v>181</v>
      </c>
      <c r="C37" s="2">
        <f>YEAR(표1[[#This Row],[대여일시]])</f>
        <v>2021</v>
      </c>
      <c r="D37" s="2">
        <f>MONTH(표1[[#This Row],[대여일시]])</f>
        <v>1</v>
      </c>
      <c r="E37" s="2">
        <f>DAY(표1[[#This Row],[대여일시]])</f>
        <v>5</v>
      </c>
      <c r="F37" s="2" t="str">
        <f>TEXT(표1[[#This Row],[대여일시]], "ddd")</f>
        <v>Tue</v>
      </c>
      <c r="G37" s="5" t="str">
        <f>TEXT(표1[[#This Row],[대여일시]],"aaa")</f>
        <v>화</v>
      </c>
      <c r="H37" s="2">
        <f>HOUR(표1[[#This Row],[대여일시]])</f>
        <v>9</v>
      </c>
      <c r="I37" s="2" t="str" cm="1">
        <f t="array" ref="I37">_xlfn.IFS(ISNA(표1[[#This Row],[시간대]]), "Error: Missing timezone data", 표1[[#This Row],[시간대]] &lt; 8, "오전", 표1[[#This Row],[시간대]] &lt; 19, "오후", 표1[[#This Row],[시간대]] &lt; 24, "밤")</f>
        <v>오후</v>
      </c>
      <c r="J37" s="2" t="s">
        <v>182</v>
      </c>
      <c r="K37" s="2" t="e">
        <f>SEARCH( "역", 표1[[#This Row],[대여 대여소명]])</f>
        <v>#VALUE!</v>
      </c>
      <c r="L37" s="2">
        <f>IFERROR(SEARCH("역",표1[[#This Row],[대여 대여소명]]),0)</f>
        <v>0</v>
      </c>
      <c r="M37" s="2" t="b">
        <f>IF(표1[[#This Row],[역_nan]] &gt;0,TRUE,FALSE)</f>
        <v>0</v>
      </c>
      <c r="N37" s="2">
        <f>IFERROR(SEARCH("정류장",표1[[#This Row],[대여 대여소명]]),0)</f>
        <v>0</v>
      </c>
      <c r="O37" s="2" t="b">
        <f>IF(표1[[#This Row],[정류장]]&gt;0,TRUE,FALSE)</f>
        <v>0</v>
      </c>
      <c r="P37" s="2">
        <f>IFERROR(SEARCH("학교",표1[[#This Row],[대여 대여소명]]),0)</f>
        <v>0</v>
      </c>
      <c r="Q37" s="2">
        <f>IFERROR(SEARCH("공원",표1[[#This Row],[대여 대여소명]]),0)</f>
        <v>0</v>
      </c>
      <c r="R37" s="2" t="b">
        <f>OR(표1[[#This Row],[역_파생변수]],표1[[#This Row],[정류장_파생변수]])</f>
        <v>0</v>
      </c>
      <c r="S37" s="2">
        <v>0</v>
      </c>
      <c r="T37" s="2" t="s">
        <v>183</v>
      </c>
      <c r="U37" s="2" t="s">
        <v>184</v>
      </c>
      <c r="V37" s="2" t="str">
        <f>IF(표1[[#This Row],[반납대여소명]]=표1[[#This Row],[대여 대여소명]],"일치","불일치")</f>
        <v>불일치</v>
      </c>
      <c r="W37" s="2">
        <v>0</v>
      </c>
      <c r="X37" s="2">
        <v>5</v>
      </c>
      <c r="Y37" s="2">
        <v>726.4</v>
      </c>
      <c r="Z37" s="7">
        <f>표1[[#This Row],[이용거리]]/표1[[#This Row],[이용시간]]</f>
        <v>145.28</v>
      </c>
      <c r="AA37" s="7">
        <f>IF(표1[[#This Row],[시속]] &gt; 300, 300,표1[[#This Row],[시속]])</f>
        <v>145.28</v>
      </c>
      <c r="AB37" s="9" t="e">
        <f ca="1">IFS(표1[[#This Row],[이용거리]] &lt; 1200, "단거리", 표1[[#This Row],[이용거리]] &lt; 3000, "중거리")</f>
        <v>#NAME?</v>
      </c>
    </row>
    <row r="38" spans="1:28" x14ac:dyDescent="0.25">
      <c r="A38" s="2" t="s">
        <v>185</v>
      </c>
      <c r="B38" s="2" t="s">
        <v>186</v>
      </c>
      <c r="C38" s="2">
        <f>YEAR(표1[[#This Row],[대여일시]])</f>
        <v>2021</v>
      </c>
      <c r="D38" s="2">
        <f>MONTH(표1[[#This Row],[대여일시]])</f>
        <v>1</v>
      </c>
      <c r="E38" s="2">
        <f>DAY(표1[[#This Row],[대여일시]])</f>
        <v>9</v>
      </c>
      <c r="F38" s="2" t="str">
        <f>TEXT(표1[[#This Row],[대여일시]], "ddd")</f>
        <v>Sat</v>
      </c>
      <c r="G38" s="5" t="str">
        <f>TEXT(표1[[#This Row],[대여일시]],"aaa")</f>
        <v>토</v>
      </c>
      <c r="H38" s="2">
        <f>HOUR(표1[[#This Row],[대여일시]])</f>
        <v>12</v>
      </c>
      <c r="I38" s="2" t="str" cm="1">
        <f t="array" ref="I38">_xlfn.IFS(ISNA(표1[[#This Row],[시간대]]), "Error: Missing timezone data", 표1[[#This Row],[시간대]] &lt; 8, "오전", 표1[[#This Row],[시간대]] &lt; 19, "오후", 표1[[#This Row],[시간대]] &lt; 24, "밤")</f>
        <v>오후</v>
      </c>
      <c r="J38" s="2" t="s">
        <v>187</v>
      </c>
      <c r="K38" s="2" t="e">
        <f>SEARCH( "역", 표1[[#This Row],[대여 대여소명]])</f>
        <v>#VALUE!</v>
      </c>
      <c r="L38" s="2">
        <f>IFERROR(SEARCH("역",표1[[#This Row],[대여 대여소명]]),0)</f>
        <v>0</v>
      </c>
      <c r="M38" s="2" t="b">
        <f>IF(표1[[#This Row],[역_nan]] &gt;0,TRUE,FALSE)</f>
        <v>0</v>
      </c>
      <c r="N38" s="2">
        <f>IFERROR(SEARCH("정류장",표1[[#This Row],[대여 대여소명]]),0)</f>
        <v>0</v>
      </c>
      <c r="O38" s="2" t="b">
        <f>IF(표1[[#This Row],[정류장]]&gt;0,TRUE,FALSE)</f>
        <v>0</v>
      </c>
      <c r="P38" s="2">
        <f>IFERROR(SEARCH("학교",표1[[#This Row],[대여 대여소명]]),0)</f>
        <v>0</v>
      </c>
      <c r="Q38" s="2">
        <f>IFERROR(SEARCH("공원",표1[[#This Row],[대여 대여소명]]),0)</f>
        <v>0</v>
      </c>
      <c r="R38" s="2" t="b">
        <f>OR(표1[[#This Row],[역_파생변수]],표1[[#This Row],[정류장_파생변수]])</f>
        <v>0</v>
      </c>
      <c r="S38" s="2">
        <v>0</v>
      </c>
      <c r="T38" s="2" t="s">
        <v>188</v>
      </c>
      <c r="U38" s="2" t="s">
        <v>189</v>
      </c>
      <c r="V38" s="2" t="str">
        <f>IF(표1[[#This Row],[반납대여소명]]=표1[[#This Row],[대여 대여소명]],"일치","불일치")</f>
        <v>불일치</v>
      </c>
      <c r="W38" s="2">
        <v>0</v>
      </c>
      <c r="X38" s="2">
        <v>31</v>
      </c>
      <c r="Y38" s="2">
        <v>3253.38</v>
      </c>
      <c r="Z38" s="7">
        <f>표1[[#This Row],[이용거리]]/표1[[#This Row],[이용시간]]</f>
        <v>104.94774193548388</v>
      </c>
      <c r="AA38" s="7">
        <f>IF(표1[[#This Row],[시속]] &gt; 300, 300,표1[[#This Row],[시속]])</f>
        <v>104.94774193548388</v>
      </c>
      <c r="AB38" s="9" t="e">
        <f ca="1">IFS(표1[[#This Row],[이용거리]] &lt; 1200, "단거리", 표1[[#This Row],[이용거리]] &lt; 3000, "중거리")</f>
        <v>#NAME?</v>
      </c>
    </row>
    <row r="39" spans="1:28" x14ac:dyDescent="0.25">
      <c r="A39" s="2" t="s">
        <v>190</v>
      </c>
      <c r="B39" s="2" t="s">
        <v>191</v>
      </c>
      <c r="C39" s="2">
        <f>YEAR(표1[[#This Row],[대여일시]])</f>
        <v>2021</v>
      </c>
      <c r="D39" s="2">
        <f>MONTH(표1[[#This Row],[대여일시]])</f>
        <v>1</v>
      </c>
      <c r="E39" s="2">
        <f>DAY(표1[[#This Row],[대여일시]])</f>
        <v>4</v>
      </c>
      <c r="F39" s="2" t="str">
        <f>TEXT(표1[[#This Row],[대여일시]], "ddd")</f>
        <v>Mon</v>
      </c>
      <c r="G39" s="5" t="str">
        <f>TEXT(표1[[#This Row],[대여일시]],"aaa")</f>
        <v>월</v>
      </c>
      <c r="H39" s="2">
        <f>HOUR(표1[[#This Row],[대여일시]])</f>
        <v>15</v>
      </c>
      <c r="I39" s="2" t="str" cm="1">
        <f t="array" ref="I39">_xlfn.IFS(ISNA(표1[[#This Row],[시간대]]), "Error: Missing timezone data", 표1[[#This Row],[시간대]] &lt; 8, "오전", 표1[[#This Row],[시간대]] &lt; 19, "오후", 표1[[#This Row],[시간대]] &lt; 24, "밤")</f>
        <v>오후</v>
      </c>
      <c r="J39" s="2" t="s">
        <v>192</v>
      </c>
      <c r="K39" s="2" t="e">
        <f>SEARCH( "역", 표1[[#This Row],[대여 대여소명]])</f>
        <v>#VALUE!</v>
      </c>
      <c r="L39" s="2">
        <f>IFERROR(SEARCH("역",표1[[#This Row],[대여 대여소명]]),0)</f>
        <v>0</v>
      </c>
      <c r="M39" s="2" t="b">
        <f>IF(표1[[#This Row],[역_nan]] &gt;0,TRUE,FALSE)</f>
        <v>0</v>
      </c>
      <c r="N39" s="2">
        <f>IFERROR(SEARCH("정류장",표1[[#This Row],[대여 대여소명]]),0)</f>
        <v>0</v>
      </c>
      <c r="O39" s="2" t="b">
        <f>IF(표1[[#This Row],[정류장]]&gt;0,TRUE,FALSE)</f>
        <v>0</v>
      </c>
      <c r="P39" s="2">
        <f>IFERROR(SEARCH("학교",표1[[#This Row],[대여 대여소명]]),0)</f>
        <v>0</v>
      </c>
      <c r="Q39" s="2">
        <f>IFERROR(SEARCH("공원",표1[[#This Row],[대여 대여소명]]),0)</f>
        <v>0</v>
      </c>
      <c r="R39" s="2" t="b">
        <f>OR(표1[[#This Row],[역_파생변수]],표1[[#This Row],[정류장_파생변수]])</f>
        <v>0</v>
      </c>
      <c r="S39" s="2">
        <v>0</v>
      </c>
      <c r="T39" s="2" t="s">
        <v>193</v>
      </c>
      <c r="U39" s="2" t="s">
        <v>194</v>
      </c>
      <c r="V39" s="2" t="str">
        <f>IF(표1[[#This Row],[반납대여소명]]=표1[[#This Row],[대여 대여소명]],"일치","불일치")</f>
        <v>불일치</v>
      </c>
      <c r="W39" s="2">
        <v>0</v>
      </c>
      <c r="X39" s="2">
        <v>8</v>
      </c>
      <c r="Y39" s="2">
        <v>800.99</v>
      </c>
      <c r="Z39" s="7">
        <f>표1[[#This Row],[이용거리]]/표1[[#This Row],[이용시간]]</f>
        <v>100.12375</v>
      </c>
      <c r="AA39" s="7">
        <f>IF(표1[[#This Row],[시속]] &gt; 300, 300,표1[[#This Row],[시속]])</f>
        <v>100.12375</v>
      </c>
      <c r="AB39" s="9" t="e">
        <f ca="1">IFS(표1[[#This Row],[이용거리]] &lt; 1200, "단거리", 표1[[#This Row],[이용거리]] &lt; 3000, "중거리")</f>
        <v>#NAME?</v>
      </c>
    </row>
    <row r="40" spans="1:28" x14ac:dyDescent="0.25">
      <c r="A40" s="2" t="s">
        <v>195</v>
      </c>
      <c r="B40" s="2" t="s">
        <v>196</v>
      </c>
      <c r="C40" s="2">
        <f>YEAR(표1[[#This Row],[대여일시]])</f>
        <v>2021</v>
      </c>
      <c r="D40" s="2">
        <f>MONTH(표1[[#This Row],[대여일시]])</f>
        <v>1</v>
      </c>
      <c r="E40" s="2">
        <f>DAY(표1[[#This Row],[대여일시]])</f>
        <v>12</v>
      </c>
      <c r="F40" s="2" t="str">
        <f>TEXT(표1[[#This Row],[대여일시]], "ddd")</f>
        <v>Tue</v>
      </c>
      <c r="G40" s="5" t="str">
        <f>TEXT(표1[[#This Row],[대여일시]],"aaa")</f>
        <v>화</v>
      </c>
      <c r="H40" s="2">
        <f>HOUR(표1[[#This Row],[대여일시]])</f>
        <v>18</v>
      </c>
      <c r="I40" s="2" t="str" cm="1">
        <f t="array" ref="I40">_xlfn.IFS(ISNA(표1[[#This Row],[시간대]]), "Error: Missing timezone data", 표1[[#This Row],[시간대]] &lt; 8, "오전", 표1[[#This Row],[시간대]] &lt; 19, "오후", 표1[[#This Row],[시간대]] &lt; 24, "밤")</f>
        <v>오후</v>
      </c>
      <c r="J40" s="2" t="s">
        <v>197</v>
      </c>
      <c r="K40" s="2">
        <f>SEARCH( "역", 표1[[#This Row],[대여 대여소명]])</f>
        <v>4</v>
      </c>
      <c r="L40" s="2">
        <f>IFERROR(SEARCH("역",표1[[#This Row],[대여 대여소명]]),0)</f>
        <v>4</v>
      </c>
      <c r="M40" s="2" t="b">
        <f>IF(표1[[#This Row],[역_nan]] &gt;0,TRUE,FALSE)</f>
        <v>1</v>
      </c>
      <c r="N40" s="2">
        <f>IFERROR(SEARCH("정류장",표1[[#This Row],[대여 대여소명]]),0)</f>
        <v>0</v>
      </c>
      <c r="O40" s="2" t="b">
        <f>IF(표1[[#This Row],[정류장]]&gt;0,TRUE,FALSE)</f>
        <v>0</v>
      </c>
      <c r="P40" s="2">
        <f>IFERROR(SEARCH("학교",표1[[#This Row],[대여 대여소명]]),0)</f>
        <v>0</v>
      </c>
      <c r="Q40" s="2">
        <f>IFERROR(SEARCH("공원",표1[[#This Row],[대여 대여소명]]),0)</f>
        <v>0</v>
      </c>
      <c r="R40" s="2" t="b">
        <f>OR(표1[[#This Row],[역_파생변수]],표1[[#This Row],[정류장_파생변수]])</f>
        <v>1</v>
      </c>
      <c r="S40" s="2">
        <v>0</v>
      </c>
      <c r="T40" s="2" t="s">
        <v>198</v>
      </c>
      <c r="U40" s="2" t="s">
        <v>145</v>
      </c>
      <c r="V40" s="2" t="str">
        <f>IF(표1[[#This Row],[반납대여소명]]=표1[[#This Row],[대여 대여소명]],"일치","불일치")</f>
        <v>불일치</v>
      </c>
      <c r="W40" s="2">
        <v>0</v>
      </c>
      <c r="X40" s="2">
        <v>19</v>
      </c>
      <c r="Y40" s="2">
        <v>1016.45</v>
      </c>
      <c r="Z40" s="7">
        <f>표1[[#This Row],[이용거리]]/표1[[#This Row],[이용시간]]</f>
        <v>53.497368421052634</v>
      </c>
      <c r="AA40" s="7">
        <f>IF(표1[[#This Row],[시속]] &gt; 300, 300,표1[[#This Row],[시속]])</f>
        <v>53.497368421052634</v>
      </c>
      <c r="AB40" s="9" t="e">
        <f ca="1">IFS(표1[[#This Row],[이용거리]] &lt; 1200, "단거리", 표1[[#This Row],[이용거리]] &lt; 3000, "중거리")</f>
        <v>#NAME?</v>
      </c>
    </row>
    <row r="41" spans="1:28" x14ac:dyDescent="0.25">
      <c r="A41" s="2" t="s">
        <v>199</v>
      </c>
      <c r="B41" s="2" t="s">
        <v>200</v>
      </c>
      <c r="C41" s="2">
        <f>YEAR(표1[[#This Row],[대여일시]])</f>
        <v>2021</v>
      </c>
      <c r="D41" s="2">
        <f>MONTH(표1[[#This Row],[대여일시]])</f>
        <v>1</v>
      </c>
      <c r="E41" s="2">
        <f>DAY(표1[[#This Row],[대여일시]])</f>
        <v>25</v>
      </c>
      <c r="F41" s="2" t="str">
        <f>TEXT(표1[[#This Row],[대여일시]], "ddd")</f>
        <v>Mon</v>
      </c>
      <c r="G41" s="5" t="str">
        <f>TEXT(표1[[#This Row],[대여일시]],"aaa")</f>
        <v>월</v>
      </c>
      <c r="H41" s="2">
        <f>HOUR(표1[[#This Row],[대여일시]])</f>
        <v>21</v>
      </c>
      <c r="I41" s="2" t="str" cm="1">
        <f t="array" ref="I41">_xlfn.IFS(ISNA(표1[[#This Row],[시간대]]), "Error: Missing timezone data", 표1[[#This Row],[시간대]] &lt; 8, "오전", 표1[[#This Row],[시간대]] &lt; 19, "오후", 표1[[#This Row],[시간대]] &lt; 24, "밤")</f>
        <v>밤</v>
      </c>
      <c r="J41" s="2" t="s">
        <v>201</v>
      </c>
      <c r="K41" s="2">
        <f>SEARCH( "역", 표1[[#This Row],[대여 대여소명]])</f>
        <v>3</v>
      </c>
      <c r="L41" s="2">
        <f>IFERROR(SEARCH("역",표1[[#This Row],[대여 대여소명]]),0)</f>
        <v>3</v>
      </c>
      <c r="M41" s="2" t="b">
        <f>IF(표1[[#This Row],[역_nan]] &gt;0,TRUE,FALSE)</f>
        <v>1</v>
      </c>
      <c r="N41" s="2">
        <f>IFERROR(SEARCH("정류장",표1[[#This Row],[대여 대여소명]]),0)</f>
        <v>0</v>
      </c>
      <c r="O41" s="2" t="b">
        <f>IF(표1[[#This Row],[정류장]]&gt;0,TRUE,FALSE)</f>
        <v>0</v>
      </c>
      <c r="P41" s="2">
        <f>IFERROR(SEARCH("학교",표1[[#This Row],[대여 대여소명]]),0)</f>
        <v>0</v>
      </c>
      <c r="Q41" s="2">
        <f>IFERROR(SEARCH("공원",표1[[#This Row],[대여 대여소명]]),0)</f>
        <v>0</v>
      </c>
      <c r="R41" s="2" t="b">
        <f>OR(표1[[#This Row],[역_파생변수]],표1[[#This Row],[정류장_파생변수]])</f>
        <v>1</v>
      </c>
      <c r="S41" s="2">
        <v>0</v>
      </c>
      <c r="T41" s="2" t="s">
        <v>202</v>
      </c>
      <c r="U41" s="2" t="s">
        <v>203</v>
      </c>
      <c r="V41" s="2" t="str">
        <f>IF(표1[[#This Row],[반납대여소명]]=표1[[#This Row],[대여 대여소명]],"일치","불일치")</f>
        <v>불일치</v>
      </c>
      <c r="W41" s="2">
        <v>0</v>
      </c>
      <c r="X41" s="2">
        <v>29</v>
      </c>
      <c r="Y41" s="2">
        <v>5897.41</v>
      </c>
      <c r="Z41" s="7">
        <f>표1[[#This Row],[이용거리]]/표1[[#This Row],[이용시간]]</f>
        <v>203.35896551724139</v>
      </c>
      <c r="AA41" s="7">
        <f>IF(표1[[#This Row],[시속]] &gt; 300, 300,표1[[#This Row],[시속]])</f>
        <v>203.35896551724139</v>
      </c>
      <c r="AB41" s="9" t="e">
        <f ca="1">IFS(표1[[#This Row],[이용거리]] &lt; 1200, "단거리", 표1[[#This Row],[이용거리]] &lt; 3000, "중거리")</f>
        <v>#NAME?</v>
      </c>
    </row>
    <row r="42" spans="1:28" x14ac:dyDescent="0.25">
      <c r="A42" s="2" t="s">
        <v>204</v>
      </c>
      <c r="B42" s="2" t="s">
        <v>205</v>
      </c>
      <c r="C42" s="2">
        <f>YEAR(표1[[#This Row],[대여일시]])</f>
        <v>2021</v>
      </c>
      <c r="D42" s="2">
        <f>MONTH(표1[[#This Row],[대여일시]])</f>
        <v>1</v>
      </c>
      <c r="E42" s="2">
        <f>DAY(표1[[#This Row],[대여일시]])</f>
        <v>31</v>
      </c>
      <c r="F42" s="2" t="str">
        <f>TEXT(표1[[#This Row],[대여일시]], "ddd")</f>
        <v>Sun</v>
      </c>
      <c r="G42" s="5" t="str">
        <f>TEXT(표1[[#This Row],[대여일시]],"aaa")</f>
        <v>일</v>
      </c>
      <c r="H42" s="2">
        <f>HOUR(표1[[#This Row],[대여일시]])</f>
        <v>16</v>
      </c>
      <c r="I42" s="2" t="str" cm="1">
        <f t="array" ref="I42">_xlfn.IFS(ISNA(표1[[#This Row],[시간대]]), "Error: Missing timezone data", 표1[[#This Row],[시간대]] &lt; 8, "오전", 표1[[#This Row],[시간대]] &lt; 19, "오후", 표1[[#This Row],[시간대]] &lt; 24, "밤")</f>
        <v>오후</v>
      </c>
      <c r="J42" s="2" t="s">
        <v>206</v>
      </c>
      <c r="K42" s="2" t="e">
        <f>SEARCH( "역", 표1[[#This Row],[대여 대여소명]])</f>
        <v>#VALUE!</v>
      </c>
      <c r="L42" s="2">
        <f>IFERROR(SEARCH("역",표1[[#This Row],[대여 대여소명]]),0)</f>
        <v>0</v>
      </c>
      <c r="M42" s="2" t="b">
        <f>IF(표1[[#This Row],[역_nan]] &gt;0,TRUE,FALSE)</f>
        <v>0</v>
      </c>
      <c r="N42" s="2">
        <f>IFERROR(SEARCH("정류장",표1[[#This Row],[대여 대여소명]]),0)</f>
        <v>0</v>
      </c>
      <c r="O42" s="2" t="b">
        <f>IF(표1[[#This Row],[정류장]]&gt;0,TRUE,FALSE)</f>
        <v>0</v>
      </c>
      <c r="P42" s="2">
        <f>IFERROR(SEARCH("학교",표1[[#This Row],[대여 대여소명]]),0)</f>
        <v>0</v>
      </c>
      <c r="Q42" s="2">
        <f>IFERROR(SEARCH("공원",표1[[#This Row],[대여 대여소명]]),0)</f>
        <v>7</v>
      </c>
      <c r="R42" s="2" t="b">
        <f>OR(표1[[#This Row],[역_파생변수]],표1[[#This Row],[정류장_파생변수]])</f>
        <v>0</v>
      </c>
      <c r="S42" s="2">
        <v>0</v>
      </c>
      <c r="T42" s="2" t="s">
        <v>207</v>
      </c>
      <c r="U42" s="2" t="s">
        <v>208</v>
      </c>
      <c r="V42" s="2" t="str">
        <f>IF(표1[[#This Row],[반납대여소명]]=표1[[#This Row],[대여 대여소명]],"일치","불일치")</f>
        <v>불일치</v>
      </c>
      <c r="W42" s="2">
        <v>0</v>
      </c>
      <c r="X42" s="2">
        <v>27</v>
      </c>
      <c r="Y42" s="2">
        <v>5752.02</v>
      </c>
      <c r="Z42" s="7">
        <f>표1[[#This Row],[이용거리]]/표1[[#This Row],[이용시간]]</f>
        <v>213.03777777777779</v>
      </c>
      <c r="AA42" s="7">
        <f>IF(표1[[#This Row],[시속]] &gt; 300, 300,표1[[#This Row],[시속]])</f>
        <v>213.03777777777779</v>
      </c>
      <c r="AB42" s="9" t="e">
        <f ca="1">IFS(표1[[#This Row],[이용거리]] &lt; 1200, "단거리", 표1[[#This Row],[이용거리]] &lt; 3000, "중거리")</f>
        <v>#NAME?</v>
      </c>
    </row>
    <row r="43" spans="1:28" x14ac:dyDescent="0.25">
      <c r="A43" s="2" t="s">
        <v>209</v>
      </c>
      <c r="B43" s="2" t="s">
        <v>210</v>
      </c>
      <c r="C43" s="2">
        <f>YEAR(표1[[#This Row],[대여일시]])</f>
        <v>2021</v>
      </c>
      <c r="D43" s="2">
        <f>MONTH(표1[[#This Row],[대여일시]])</f>
        <v>1</v>
      </c>
      <c r="E43" s="2">
        <f>DAY(표1[[#This Row],[대여일시]])</f>
        <v>20</v>
      </c>
      <c r="F43" s="2" t="str">
        <f>TEXT(표1[[#This Row],[대여일시]], "ddd")</f>
        <v>Wed</v>
      </c>
      <c r="G43" s="5" t="str">
        <f>TEXT(표1[[#This Row],[대여일시]],"aaa")</f>
        <v>수</v>
      </c>
      <c r="H43" s="2">
        <f>HOUR(표1[[#This Row],[대여일시]])</f>
        <v>23</v>
      </c>
      <c r="I43" s="2" t="str" cm="1">
        <f t="array" ref="I43">_xlfn.IFS(ISNA(표1[[#This Row],[시간대]]), "Error: Missing timezone data", 표1[[#This Row],[시간대]] &lt; 8, "오전", 표1[[#This Row],[시간대]] &lt; 19, "오후", 표1[[#This Row],[시간대]] &lt; 24, "밤")</f>
        <v>밤</v>
      </c>
      <c r="J43" s="2" t="s">
        <v>211</v>
      </c>
      <c r="K43" s="2" t="e">
        <f>SEARCH( "역", 표1[[#This Row],[대여 대여소명]])</f>
        <v>#VALUE!</v>
      </c>
      <c r="L43" s="2">
        <f>IFERROR(SEARCH("역",표1[[#This Row],[대여 대여소명]]),0)</f>
        <v>0</v>
      </c>
      <c r="M43" s="2" t="b">
        <f>IF(표1[[#This Row],[역_nan]] &gt;0,TRUE,FALSE)</f>
        <v>0</v>
      </c>
      <c r="N43" s="2">
        <f>IFERROR(SEARCH("정류장",표1[[#This Row],[대여 대여소명]]),0)</f>
        <v>0</v>
      </c>
      <c r="O43" s="2" t="b">
        <f>IF(표1[[#This Row],[정류장]]&gt;0,TRUE,FALSE)</f>
        <v>0</v>
      </c>
      <c r="P43" s="2">
        <f>IFERROR(SEARCH("학교",표1[[#This Row],[대여 대여소명]]),0)</f>
        <v>0</v>
      </c>
      <c r="Q43" s="2">
        <f>IFERROR(SEARCH("공원",표1[[#This Row],[대여 대여소명]]),0)</f>
        <v>0</v>
      </c>
      <c r="R43" s="2" t="b">
        <f>OR(표1[[#This Row],[역_파생변수]],표1[[#This Row],[정류장_파생변수]])</f>
        <v>0</v>
      </c>
      <c r="S43" s="2">
        <v>0</v>
      </c>
      <c r="T43" s="2" t="s">
        <v>212</v>
      </c>
      <c r="U43" s="2" t="s">
        <v>213</v>
      </c>
      <c r="V43" s="2" t="str">
        <f>IF(표1[[#This Row],[반납대여소명]]=표1[[#This Row],[대여 대여소명]],"일치","불일치")</f>
        <v>불일치</v>
      </c>
      <c r="W43" s="2">
        <v>0</v>
      </c>
      <c r="X43" s="2">
        <v>45</v>
      </c>
      <c r="Y43" s="2">
        <v>5158.63</v>
      </c>
      <c r="Z43" s="7">
        <f>표1[[#This Row],[이용거리]]/표1[[#This Row],[이용시간]]</f>
        <v>114.63622222222223</v>
      </c>
      <c r="AA43" s="7">
        <f>IF(표1[[#This Row],[시속]] &gt; 300, 300,표1[[#This Row],[시속]])</f>
        <v>114.63622222222223</v>
      </c>
      <c r="AB43" s="9" t="e">
        <f ca="1">IFS(표1[[#This Row],[이용거리]] &lt; 1200, "단거리", 표1[[#This Row],[이용거리]] &lt; 3000, "중거리")</f>
        <v>#NAME?</v>
      </c>
    </row>
    <row r="44" spans="1:28" x14ac:dyDescent="0.25">
      <c r="A44" s="2" t="s">
        <v>214</v>
      </c>
      <c r="B44" s="2" t="s">
        <v>215</v>
      </c>
      <c r="C44" s="2">
        <f>YEAR(표1[[#This Row],[대여일시]])</f>
        <v>2021</v>
      </c>
      <c r="D44" s="2">
        <f>MONTH(표1[[#This Row],[대여일시]])</f>
        <v>1</v>
      </c>
      <c r="E44" s="2">
        <f>DAY(표1[[#This Row],[대여일시]])</f>
        <v>24</v>
      </c>
      <c r="F44" s="2" t="str">
        <f>TEXT(표1[[#This Row],[대여일시]], "ddd")</f>
        <v>Sun</v>
      </c>
      <c r="G44" s="5" t="str">
        <f>TEXT(표1[[#This Row],[대여일시]],"aaa")</f>
        <v>일</v>
      </c>
      <c r="H44" s="2">
        <f>HOUR(표1[[#This Row],[대여일시]])</f>
        <v>14</v>
      </c>
      <c r="I44" s="2" t="str" cm="1">
        <f t="array" ref="I44">_xlfn.IFS(ISNA(표1[[#This Row],[시간대]]), "Error: Missing timezone data", 표1[[#This Row],[시간대]] &lt; 8, "오전", 표1[[#This Row],[시간대]] &lt; 19, "오후", 표1[[#This Row],[시간대]] &lt; 24, "밤")</f>
        <v>오후</v>
      </c>
      <c r="J44" s="2" t="s">
        <v>216</v>
      </c>
      <c r="K44" s="2" t="e">
        <f>SEARCH( "역", 표1[[#This Row],[대여 대여소명]])</f>
        <v>#VALUE!</v>
      </c>
      <c r="L44" s="2">
        <f>IFERROR(SEARCH("역",표1[[#This Row],[대여 대여소명]]),0)</f>
        <v>0</v>
      </c>
      <c r="M44" s="2" t="b">
        <f>IF(표1[[#This Row],[역_nan]] &gt;0,TRUE,FALSE)</f>
        <v>0</v>
      </c>
      <c r="N44" s="2">
        <f>IFERROR(SEARCH("정류장",표1[[#This Row],[대여 대여소명]]),0)</f>
        <v>0</v>
      </c>
      <c r="O44" s="2" t="b">
        <f>IF(표1[[#This Row],[정류장]]&gt;0,TRUE,FALSE)</f>
        <v>0</v>
      </c>
      <c r="P44" s="2">
        <f>IFERROR(SEARCH("학교",표1[[#This Row],[대여 대여소명]]),0)</f>
        <v>0</v>
      </c>
      <c r="Q44" s="2">
        <f>IFERROR(SEARCH("공원",표1[[#This Row],[대여 대여소명]]),0)</f>
        <v>0</v>
      </c>
      <c r="R44" s="2" t="b">
        <f>OR(표1[[#This Row],[역_파생변수]],표1[[#This Row],[정류장_파생변수]])</f>
        <v>0</v>
      </c>
      <c r="S44" s="2">
        <v>0</v>
      </c>
      <c r="T44" s="2" t="s">
        <v>217</v>
      </c>
      <c r="U44" s="2" t="s">
        <v>216</v>
      </c>
      <c r="V44" s="2" t="str">
        <f>IF(표1[[#This Row],[반납대여소명]]=표1[[#This Row],[대여 대여소명]],"일치","불일치")</f>
        <v>일치</v>
      </c>
      <c r="W44" s="2">
        <v>0</v>
      </c>
      <c r="X44" s="2">
        <v>93</v>
      </c>
      <c r="Y44" s="2">
        <v>5986.63</v>
      </c>
      <c r="Z44" s="7">
        <f>표1[[#This Row],[이용거리]]/표1[[#This Row],[이용시간]]</f>
        <v>64.372365591397852</v>
      </c>
      <c r="AA44" s="7">
        <f>IF(표1[[#This Row],[시속]] &gt; 300, 300,표1[[#This Row],[시속]])</f>
        <v>64.372365591397852</v>
      </c>
      <c r="AB44" s="9" t="e">
        <f ca="1">IFS(표1[[#This Row],[이용거리]] &lt; 1200, "단거리", 표1[[#This Row],[이용거리]] &lt; 3000, "중거리")</f>
        <v>#NAME?</v>
      </c>
    </row>
    <row r="45" spans="1:28" x14ac:dyDescent="0.25">
      <c r="A45" s="2" t="s">
        <v>218</v>
      </c>
      <c r="B45" s="2" t="s">
        <v>219</v>
      </c>
      <c r="C45" s="2">
        <f>YEAR(표1[[#This Row],[대여일시]])</f>
        <v>2021</v>
      </c>
      <c r="D45" s="2">
        <f>MONTH(표1[[#This Row],[대여일시]])</f>
        <v>1</v>
      </c>
      <c r="E45" s="2">
        <f>DAY(표1[[#This Row],[대여일시]])</f>
        <v>20</v>
      </c>
      <c r="F45" s="2" t="str">
        <f>TEXT(표1[[#This Row],[대여일시]], "ddd")</f>
        <v>Wed</v>
      </c>
      <c r="G45" s="5" t="str">
        <f>TEXT(표1[[#This Row],[대여일시]],"aaa")</f>
        <v>수</v>
      </c>
      <c r="H45" s="2">
        <f>HOUR(표1[[#This Row],[대여일시]])</f>
        <v>11</v>
      </c>
      <c r="I45" s="2" t="str" cm="1">
        <f t="array" ref="I45">_xlfn.IFS(ISNA(표1[[#This Row],[시간대]]), "Error: Missing timezone data", 표1[[#This Row],[시간대]] &lt; 8, "오전", 표1[[#This Row],[시간대]] &lt; 19, "오후", 표1[[#This Row],[시간대]] &lt; 24, "밤")</f>
        <v>오후</v>
      </c>
      <c r="J45" s="2" t="s">
        <v>220</v>
      </c>
      <c r="K45" s="2">
        <f>SEARCH( "역", 표1[[#This Row],[대여 대여소명]])</f>
        <v>6</v>
      </c>
      <c r="L45" s="2">
        <f>IFERROR(SEARCH("역",표1[[#This Row],[대여 대여소명]]),0)</f>
        <v>6</v>
      </c>
      <c r="M45" s="2" t="b">
        <f>IF(표1[[#This Row],[역_nan]] &gt;0,TRUE,FALSE)</f>
        <v>1</v>
      </c>
      <c r="N45" s="2">
        <f>IFERROR(SEARCH("정류장",표1[[#This Row],[대여 대여소명]]),0)</f>
        <v>0</v>
      </c>
      <c r="O45" s="2" t="b">
        <f>IF(표1[[#This Row],[정류장]]&gt;0,TRUE,FALSE)</f>
        <v>0</v>
      </c>
      <c r="P45" s="2">
        <f>IFERROR(SEARCH("학교",표1[[#This Row],[대여 대여소명]]),0)</f>
        <v>0</v>
      </c>
      <c r="Q45" s="2">
        <f>IFERROR(SEARCH("공원",표1[[#This Row],[대여 대여소명]]),0)</f>
        <v>0</v>
      </c>
      <c r="R45" s="2" t="b">
        <f>OR(표1[[#This Row],[역_파생변수]],표1[[#This Row],[정류장_파생변수]])</f>
        <v>1</v>
      </c>
      <c r="S45" s="2">
        <v>0</v>
      </c>
      <c r="T45" s="2" t="s">
        <v>221</v>
      </c>
      <c r="U45" s="2" t="s">
        <v>222</v>
      </c>
      <c r="V45" s="2" t="str">
        <f>IF(표1[[#This Row],[반납대여소명]]=표1[[#This Row],[대여 대여소명]],"일치","불일치")</f>
        <v>불일치</v>
      </c>
      <c r="W45" s="2">
        <v>0</v>
      </c>
      <c r="X45" s="2">
        <v>2</v>
      </c>
      <c r="Y45" s="2">
        <v>0</v>
      </c>
      <c r="Z45" s="7">
        <f>표1[[#This Row],[이용거리]]/표1[[#This Row],[이용시간]]</f>
        <v>0</v>
      </c>
      <c r="AA45" s="7">
        <f>IF(표1[[#This Row],[시속]] &gt; 300, 300,표1[[#This Row],[시속]])</f>
        <v>0</v>
      </c>
      <c r="AB45" s="9" t="e">
        <f ca="1">IFS(표1[[#This Row],[이용거리]] &lt; 1200, "단거리", 표1[[#This Row],[이용거리]] &lt; 3000, "중거리")</f>
        <v>#NAME?</v>
      </c>
    </row>
    <row r="46" spans="1:28" x14ac:dyDescent="0.25">
      <c r="A46" s="2" t="s">
        <v>223</v>
      </c>
      <c r="B46" s="2" t="s">
        <v>224</v>
      </c>
      <c r="C46" s="2">
        <f>YEAR(표1[[#This Row],[대여일시]])</f>
        <v>2021</v>
      </c>
      <c r="D46" s="2">
        <f>MONTH(표1[[#This Row],[대여일시]])</f>
        <v>1</v>
      </c>
      <c r="E46" s="2">
        <f>DAY(표1[[#This Row],[대여일시]])</f>
        <v>19</v>
      </c>
      <c r="F46" s="2" t="str">
        <f>TEXT(표1[[#This Row],[대여일시]], "ddd")</f>
        <v>Tue</v>
      </c>
      <c r="G46" s="5" t="str">
        <f>TEXT(표1[[#This Row],[대여일시]],"aaa")</f>
        <v>화</v>
      </c>
      <c r="H46" s="2">
        <f>HOUR(표1[[#This Row],[대여일시]])</f>
        <v>12</v>
      </c>
      <c r="I46" s="2" t="str" cm="1">
        <f t="array" ref="I46">_xlfn.IFS(ISNA(표1[[#This Row],[시간대]]), "Error: Missing timezone data", 표1[[#This Row],[시간대]] &lt; 8, "오전", 표1[[#This Row],[시간대]] &lt; 19, "오후", 표1[[#This Row],[시간대]] &lt; 24, "밤")</f>
        <v>오후</v>
      </c>
      <c r="J46" s="2" t="s">
        <v>62</v>
      </c>
      <c r="K46" s="2">
        <f>SEARCH( "역", 표1[[#This Row],[대여 대여소명]])</f>
        <v>3</v>
      </c>
      <c r="L46" s="2">
        <f>IFERROR(SEARCH("역",표1[[#This Row],[대여 대여소명]]),0)</f>
        <v>3</v>
      </c>
      <c r="M46" s="2" t="b">
        <f>IF(표1[[#This Row],[역_nan]] &gt;0,TRUE,FALSE)</f>
        <v>1</v>
      </c>
      <c r="N46" s="2">
        <f>IFERROR(SEARCH("정류장",표1[[#This Row],[대여 대여소명]]),0)</f>
        <v>0</v>
      </c>
      <c r="O46" s="2" t="b">
        <f>IF(표1[[#This Row],[정류장]]&gt;0,TRUE,FALSE)</f>
        <v>0</v>
      </c>
      <c r="P46" s="2">
        <f>IFERROR(SEARCH("학교",표1[[#This Row],[대여 대여소명]]),0)</f>
        <v>0</v>
      </c>
      <c r="Q46" s="2">
        <f>IFERROR(SEARCH("공원",표1[[#This Row],[대여 대여소명]]),0)</f>
        <v>0</v>
      </c>
      <c r="R46" s="2" t="b">
        <f>OR(표1[[#This Row],[역_파생변수]],표1[[#This Row],[정류장_파생변수]])</f>
        <v>1</v>
      </c>
      <c r="S46" s="2">
        <v>0</v>
      </c>
      <c r="T46" s="2" t="s">
        <v>225</v>
      </c>
      <c r="U46" s="2" t="s">
        <v>226</v>
      </c>
      <c r="V46" s="2" t="str">
        <f>IF(표1[[#This Row],[반납대여소명]]=표1[[#This Row],[대여 대여소명]],"일치","불일치")</f>
        <v>불일치</v>
      </c>
      <c r="W46" s="2">
        <v>0</v>
      </c>
      <c r="X46" s="2">
        <v>10</v>
      </c>
      <c r="Y46" s="2">
        <v>932.19</v>
      </c>
      <c r="Z46" s="7">
        <f>표1[[#This Row],[이용거리]]/표1[[#This Row],[이용시간]]</f>
        <v>93.219000000000008</v>
      </c>
      <c r="AA46" s="7">
        <f>IF(표1[[#This Row],[시속]] &gt; 300, 300,표1[[#This Row],[시속]])</f>
        <v>93.219000000000008</v>
      </c>
      <c r="AB46" s="9" t="e">
        <f ca="1">IFS(표1[[#This Row],[이용거리]] &lt; 1200, "단거리", 표1[[#This Row],[이용거리]] &lt; 3000, "중거리")</f>
        <v>#NAME?</v>
      </c>
    </row>
    <row r="47" spans="1:28" x14ac:dyDescent="0.25">
      <c r="A47" s="2" t="s">
        <v>227</v>
      </c>
      <c r="B47" s="2" t="s">
        <v>228</v>
      </c>
      <c r="C47" s="2">
        <f>YEAR(표1[[#This Row],[대여일시]])</f>
        <v>2021</v>
      </c>
      <c r="D47" s="2">
        <f>MONTH(표1[[#This Row],[대여일시]])</f>
        <v>1</v>
      </c>
      <c r="E47" s="2">
        <f>DAY(표1[[#This Row],[대여일시]])</f>
        <v>18</v>
      </c>
      <c r="F47" s="2" t="str">
        <f>TEXT(표1[[#This Row],[대여일시]], "ddd")</f>
        <v>Mon</v>
      </c>
      <c r="G47" s="5" t="str">
        <f>TEXT(표1[[#This Row],[대여일시]],"aaa")</f>
        <v>월</v>
      </c>
      <c r="H47" s="2">
        <f>HOUR(표1[[#This Row],[대여일시]])</f>
        <v>6</v>
      </c>
      <c r="I47" s="2" t="str" cm="1">
        <f t="array" ref="I47">_xlfn.IFS(ISNA(표1[[#This Row],[시간대]]), "Error: Missing timezone data", 표1[[#This Row],[시간대]] &lt; 8, "오전", 표1[[#This Row],[시간대]] &lt; 19, "오후", 표1[[#This Row],[시간대]] &lt; 24, "밤")</f>
        <v>오전</v>
      </c>
      <c r="J47" s="2" t="s">
        <v>229</v>
      </c>
      <c r="K47" s="2" t="e">
        <f>SEARCH( "역", 표1[[#This Row],[대여 대여소명]])</f>
        <v>#VALUE!</v>
      </c>
      <c r="L47" s="2">
        <f>IFERROR(SEARCH("역",표1[[#This Row],[대여 대여소명]]),0)</f>
        <v>0</v>
      </c>
      <c r="M47" s="2" t="b">
        <f>IF(표1[[#This Row],[역_nan]] &gt;0,TRUE,FALSE)</f>
        <v>0</v>
      </c>
      <c r="N47" s="2">
        <f>IFERROR(SEARCH("정류장",표1[[#This Row],[대여 대여소명]]),0)</f>
        <v>0</v>
      </c>
      <c r="O47" s="2" t="b">
        <f>IF(표1[[#This Row],[정류장]]&gt;0,TRUE,FALSE)</f>
        <v>0</v>
      </c>
      <c r="P47" s="2">
        <f>IFERROR(SEARCH("학교",표1[[#This Row],[대여 대여소명]]),0)</f>
        <v>0</v>
      </c>
      <c r="Q47" s="2">
        <f>IFERROR(SEARCH("공원",표1[[#This Row],[대여 대여소명]]),0)</f>
        <v>0</v>
      </c>
      <c r="R47" s="2" t="b">
        <f>OR(표1[[#This Row],[역_파생변수]],표1[[#This Row],[정류장_파생변수]])</f>
        <v>0</v>
      </c>
      <c r="S47" s="2">
        <v>0</v>
      </c>
      <c r="T47" s="2" t="s">
        <v>230</v>
      </c>
      <c r="U47" s="2" t="s">
        <v>231</v>
      </c>
      <c r="V47" s="2" t="str">
        <f>IF(표1[[#This Row],[반납대여소명]]=표1[[#This Row],[대여 대여소명]],"일치","불일치")</f>
        <v>불일치</v>
      </c>
      <c r="W47" s="2">
        <v>0</v>
      </c>
      <c r="X47" s="2">
        <v>3</v>
      </c>
      <c r="Y47" s="2">
        <v>686.9</v>
      </c>
      <c r="Z47" s="7">
        <f>표1[[#This Row],[이용거리]]/표1[[#This Row],[이용시간]]</f>
        <v>228.96666666666667</v>
      </c>
      <c r="AA47" s="7">
        <f>IF(표1[[#This Row],[시속]] &gt; 300, 300,표1[[#This Row],[시속]])</f>
        <v>228.96666666666667</v>
      </c>
      <c r="AB47" s="9" t="e">
        <f ca="1">IFS(표1[[#This Row],[이용거리]] &lt; 1200, "단거리", 표1[[#This Row],[이용거리]] &lt; 3000, "중거리")</f>
        <v>#NAME?</v>
      </c>
    </row>
    <row r="48" spans="1:28" x14ac:dyDescent="0.25">
      <c r="A48" s="2" t="s">
        <v>232</v>
      </c>
      <c r="B48" s="2" t="s">
        <v>233</v>
      </c>
      <c r="C48" s="2">
        <f>YEAR(표1[[#This Row],[대여일시]])</f>
        <v>2021</v>
      </c>
      <c r="D48" s="2">
        <f>MONTH(표1[[#This Row],[대여일시]])</f>
        <v>1</v>
      </c>
      <c r="E48" s="2">
        <f>DAY(표1[[#This Row],[대여일시]])</f>
        <v>16</v>
      </c>
      <c r="F48" s="2" t="str">
        <f>TEXT(표1[[#This Row],[대여일시]], "ddd")</f>
        <v>Sat</v>
      </c>
      <c r="G48" s="5" t="str">
        <f>TEXT(표1[[#This Row],[대여일시]],"aaa")</f>
        <v>토</v>
      </c>
      <c r="H48" s="2">
        <f>HOUR(표1[[#This Row],[대여일시]])</f>
        <v>1</v>
      </c>
      <c r="I48" s="2" t="str" cm="1">
        <f t="array" ref="I48">_xlfn.IFS(ISNA(표1[[#This Row],[시간대]]), "Error: Missing timezone data", 표1[[#This Row],[시간대]] &lt; 8, "오전", 표1[[#This Row],[시간대]] &lt; 19, "오후", 표1[[#This Row],[시간대]] &lt; 24, "밤")</f>
        <v>오전</v>
      </c>
      <c r="J48" s="2" t="s">
        <v>234</v>
      </c>
      <c r="K48" s="2">
        <f>SEARCH( "역", 표1[[#This Row],[대여 대여소명]])</f>
        <v>3</v>
      </c>
      <c r="L48" s="2">
        <f>IFERROR(SEARCH("역",표1[[#This Row],[대여 대여소명]]),0)</f>
        <v>3</v>
      </c>
      <c r="M48" s="2" t="b">
        <f>IF(표1[[#This Row],[역_nan]] &gt;0,TRUE,FALSE)</f>
        <v>1</v>
      </c>
      <c r="N48" s="2">
        <f>IFERROR(SEARCH("정류장",표1[[#This Row],[대여 대여소명]]),0)</f>
        <v>0</v>
      </c>
      <c r="O48" s="2" t="b">
        <f>IF(표1[[#This Row],[정류장]]&gt;0,TRUE,FALSE)</f>
        <v>0</v>
      </c>
      <c r="P48" s="2">
        <f>IFERROR(SEARCH("학교",표1[[#This Row],[대여 대여소명]]),0)</f>
        <v>0</v>
      </c>
      <c r="Q48" s="2">
        <f>IFERROR(SEARCH("공원",표1[[#This Row],[대여 대여소명]]),0)</f>
        <v>0</v>
      </c>
      <c r="R48" s="2" t="b">
        <f>OR(표1[[#This Row],[역_파생변수]],표1[[#This Row],[정류장_파생변수]])</f>
        <v>1</v>
      </c>
      <c r="S48" s="2">
        <v>0</v>
      </c>
      <c r="T48" s="2" t="s">
        <v>235</v>
      </c>
      <c r="U48" s="2" t="s">
        <v>236</v>
      </c>
      <c r="V48" s="2" t="str">
        <f>IF(표1[[#This Row],[반납대여소명]]=표1[[#This Row],[대여 대여소명]],"일치","불일치")</f>
        <v>불일치</v>
      </c>
      <c r="W48" s="2">
        <v>0</v>
      </c>
      <c r="X48" s="2">
        <v>6</v>
      </c>
      <c r="Y48" s="2">
        <v>1090.92</v>
      </c>
      <c r="Z48" s="7">
        <f>표1[[#This Row],[이용거리]]/표1[[#This Row],[이용시간]]</f>
        <v>181.82000000000002</v>
      </c>
      <c r="AA48" s="7">
        <f>IF(표1[[#This Row],[시속]] &gt; 300, 300,표1[[#This Row],[시속]])</f>
        <v>181.82000000000002</v>
      </c>
      <c r="AB48" s="9" t="e">
        <f ca="1">IFS(표1[[#This Row],[이용거리]] &lt; 1200, "단거리", 표1[[#This Row],[이용거리]] &lt; 3000, "중거리")</f>
        <v>#NAME?</v>
      </c>
    </row>
    <row r="49" spans="1:28" x14ac:dyDescent="0.25">
      <c r="A49" s="2" t="s">
        <v>237</v>
      </c>
      <c r="B49" s="2" t="s">
        <v>238</v>
      </c>
      <c r="C49" s="2">
        <f>YEAR(표1[[#This Row],[대여일시]])</f>
        <v>2021</v>
      </c>
      <c r="D49" s="2">
        <f>MONTH(표1[[#This Row],[대여일시]])</f>
        <v>1</v>
      </c>
      <c r="E49" s="2">
        <f>DAY(표1[[#This Row],[대여일시]])</f>
        <v>16</v>
      </c>
      <c r="F49" s="2" t="str">
        <f>TEXT(표1[[#This Row],[대여일시]], "ddd")</f>
        <v>Sat</v>
      </c>
      <c r="G49" s="5" t="str">
        <f>TEXT(표1[[#This Row],[대여일시]],"aaa")</f>
        <v>토</v>
      </c>
      <c r="H49" s="2">
        <f>HOUR(표1[[#This Row],[대여일시]])</f>
        <v>14</v>
      </c>
      <c r="I49" s="2" t="str" cm="1">
        <f t="array" ref="I49">_xlfn.IFS(ISNA(표1[[#This Row],[시간대]]), "Error: Missing timezone data", 표1[[#This Row],[시간대]] &lt; 8, "오전", 표1[[#This Row],[시간대]] &lt; 19, "오후", 표1[[#This Row],[시간대]] &lt; 24, "밤")</f>
        <v>오후</v>
      </c>
      <c r="J49" s="2" t="s">
        <v>35</v>
      </c>
      <c r="K49" s="2" t="e">
        <f>SEARCH( "역", 표1[[#This Row],[대여 대여소명]])</f>
        <v>#VALUE!</v>
      </c>
      <c r="L49" s="2">
        <f>IFERROR(SEARCH("역",표1[[#This Row],[대여 대여소명]]),0)</f>
        <v>0</v>
      </c>
      <c r="M49" s="2" t="b">
        <f>IF(표1[[#This Row],[역_nan]] &gt;0,TRUE,FALSE)</f>
        <v>0</v>
      </c>
      <c r="N49" s="2">
        <f>IFERROR(SEARCH("정류장",표1[[#This Row],[대여 대여소명]]),0)</f>
        <v>0</v>
      </c>
      <c r="O49" s="2" t="b">
        <f>IF(표1[[#This Row],[정류장]]&gt;0,TRUE,FALSE)</f>
        <v>0</v>
      </c>
      <c r="P49" s="2">
        <f>IFERROR(SEARCH("학교",표1[[#This Row],[대여 대여소명]]),0)</f>
        <v>0</v>
      </c>
      <c r="Q49" s="2">
        <f>IFERROR(SEARCH("공원",표1[[#This Row],[대여 대여소명]]),0)</f>
        <v>0</v>
      </c>
      <c r="R49" s="2" t="b">
        <f>OR(표1[[#This Row],[역_파생변수]],표1[[#This Row],[정류장_파생변수]])</f>
        <v>0</v>
      </c>
      <c r="S49" s="2">
        <v>0</v>
      </c>
      <c r="T49" s="2" t="s">
        <v>239</v>
      </c>
      <c r="U49" s="2" t="s">
        <v>240</v>
      </c>
      <c r="V49" s="2" t="str">
        <f>IF(표1[[#This Row],[반납대여소명]]=표1[[#This Row],[대여 대여소명]],"일치","불일치")</f>
        <v>불일치</v>
      </c>
      <c r="W49" s="2">
        <v>0</v>
      </c>
      <c r="X49" s="2">
        <v>122</v>
      </c>
      <c r="Y49" s="2">
        <v>18450.53</v>
      </c>
      <c r="Z49" s="7">
        <f>표1[[#This Row],[이용거리]]/표1[[#This Row],[이용시간]]</f>
        <v>151.23385245901639</v>
      </c>
      <c r="AA49" s="7">
        <f>IF(표1[[#This Row],[시속]] &gt; 300, 300,표1[[#This Row],[시속]])</f>
        <v>151.23385245901639</v>
      </c>
      <c r="AB49" s="9" t="e">
        <f ca="1">IFS(표1[[#This Row],[이용거리]] &lt; 1200, "단거리", 표1[[#This Row],[이용거리]] &lt; 3000, "중거리")</f>
        <v>#NAME?</v>
      </c>
    </row>
    <row r="50" spans="1:28" x14ac:dyDescent="0.25">
      <c r="A50" s="2" t="s">
        <v>241</v>
      </c>
      <c r="B50" s="2" t="s">
        <v>242</v>
      </c>
      <c r="C50" s="2">
        <f>YEAR(표1[[#This Row],[대여일시]])</f>
        <v>2021</v>
      </c>
      <c r="D50" s="2">
        <f>MONTH(표1[[#This Row],[대여일시]])</f>
        <v>1</v>
      </c>
      <c r="E50" s="2">
        <f>DAY(표1[[#This Row],[대여일시]])</f>
        <v>17</v>
      </c>
      <c r="F50" s="2" t="str">
        <f>TEXT(표1[[#This Row],[대여일시]], "ddd")</f>
        <v>Sun</v>
      </c>
      <c r="G50" s="5" t="str">
        <f>TEXT(표1[[#This Row],[대여일시]],"aaa")</f>
        <v>일</v>
      </c>
      <c r="H50" s="2">
        <f>HOUR(표1[[#This Row],[대여일시]])</f>
        <v>16</v>
      </c>
      <c r="I50" s="2" t="str" cm="1">
        <f t="array" ref="I50">_xlfn.IFS(ISNA(표1[[#This Row],[시간대]]), "Error: Missing timezone data", 표1[[#This Row],[시간대]] &lt; 8, "오전", 표1[[#This Row],[시간대]] &lt; 19, "오후", 표1[[#This Row],[시간대]] &lt; 24, "밤")</f>
        <v>오후</v>
      </c>
      <c r="J50" s="2" t="s">
        <v>243</v>
      </c>
      <c r="K50" s="2" t="e">
        <f>SEARCH( "역", 표1[[#This Row],[대여 대여소명]])</f>
        <v>#VALUE!</v>
      </c>
      <c r="L50" s="2">
        <f>IFERROR(SEARCH("역",표1[[#This Row],[대여 대여소명]]),0)</f>
        <v>0</v>
      </c>
      <c r="M50" s="2" t="b">
        <f>IF(표1[[#This Row],[역_nan]] &gt;0,TRUE,FALSE)</f>
        <v>0</v>
      </c>
      <c r="N50" s="2">
        <f>IFERROR(SEARCH("정류장",표1[[#This Row],[대여 대여소명]]),0)</f>
        <v>0</v>
      </c>
      <c r="O50" s="2" t="b">
        <f>IF(표1[[#This Row],[정류장]]&gt;0,TRUE,FALSE)</f>
        <v>0</v>
      </c>
      <c r="P50" s="2">
        <f>IFERROR(SEARCH("학교",표1[[#This Row],[대여 대여소명]]),0)</f>
        <v>0</v>
      </c>
      <c r="Q50" s="2">
        <f>IFERROR(SEARCH("공원",표1[[#This Row],[대여 대여소명]]),0)</f>
        <v>0</v>
      </c>
      <c r="R50" s="2" t="b">
        <f>OR(표1[[#This Row],[역_파생변수]],표1[[#This Row],[정류장_파생변수]])</f>
        <v>0</v>
      </c>
      <c r="S50" s="2">
        <v>0</v>
      </c>
      <c r="T50" s="2" t="s">
        <v>244</v>
      </c>
      <c r="U50" s="2" t="s">
        <v>245</v>
      </c>
      <c r="V50" s="2" t="str">
        <f>IF(표1[[#This Row],[반납대여소명]]=표1[[#This Row],[대여 대여소명]],"일치","불일치")</f>
        <v>불일치</v>
      </c>
      <c r="W50" s="2">
        <v>0</v>
      </c>
      <c r="X50" s="2">
        <v>108</v>
      </c>
      <c r="Y50" s="2">
        <v>3290.55</v>
      </c>
      <c r="Z50" s="7">
        <f>표1[[#This Row],[이용거리]]/표1[[#This Row],[이용시간]]</f>
        <v>30.468055555555559</v>
      </c>
      <c r="AA50" s="7">
        <f>IF(표1[[#This Row],[시속]] &gt; 300, 300,표1[[#This Row],[시속]])</f>
        <v>30.468055555555559</v>
      </c>
      <c r="AB50" s="9" t="e">
        <f ca="1">IFS(표1[[#This Row],[이용거리]] &lt; 1200, "단거리", 표1[[#This Row],[이용거리]] &lt; 3000, "중거리")</f>
        <v>#NAME?</v>
      </c>
    </row>
    <row r="51" spans="1:28" x14ac:dyDescent="0.25">
      <c r="A51" s="2" t="s">
        <v>246</v>
      </c>
      <c r="B51" s="2" t="s">
        <v>247</v>
      </c>
      <c r="C51" s="2">
        <f>YEAR(표1[[#This Row],[대여일시]])</f>
        <v>2021</v>
      </c>
      <c r="D51" s="2">
        <f>MONTH(표1[[#This Row],[대여일시]])</f>
        <v>1</v>
      </c>
      <c r="E51" s="2">
        <f>DAY(표1[[#This Row],[대여일시]])</f>
        <v>27</v>
      </c>
      <c r="F51" s="2" t="str">
        <f>TEXT(표1[[#This Row],[대여일시]], "ddd")</f>
        <v>Wed</v>
      </c>
      <c r="G51" s="5" t="str">
        <f>TEXT(표1[[#This Row],[대여일시]],"aaa")</f>
        <v>수</v>
      </c>
      <c r="H51" s="2">
        <f>HOUR(표1[[#This Row],[대여일시]])</f>
        <v>17</v>
      </c>
      <c r="I51" s="2" t="str" cm="1">
        <f t="array" ref="I51">_xlfn.IFS(ISNA(표1[[#This Row],[시간대]]), "Error: Missing timezone data", 표1[[#This Row],[시간대]] &lt; 8, "오전", 표1[[#This Row],[시간대]] &lt; 19, "오후", 표1[[#This Row],[시간대]] &lt; 24, "밤")</f>
        <v>오후</v>
      </c>
      <c r="J51" s="2" t="s">
        <v>248</v>
      </c>
      <c r="K51" s="2" t="e">
        <f>SEARCH( "역", 표1[[#This Row],[대여 대여소명]])</f>
        <v>#VALUE!</v>
      </c>
      <c r="L51" s="2">
        <f>IFERROR(SEARCH("역",표1[[#This Row],[대여 대여소명]]),0)</f>
        <v>0</v>
      </c>
      <c r="M51" s="2" t="b">
        <f>IF(표1[[#This Row],[역_nan]] &gt;0,TRUE,FALSE)</f>
        <v>0</v>
      </c>
      <c r="N51" s="2">
        <f>IFERROR(SEARCH("정류장",표1[[#This Row],[대여 대여소명]]),0)</f>
        <v>0</v>
      </c>
      <c r="O51" s="2" t="b">
        <f>IF(표1[[#This Row],[정류장]]&gt;0,TRUE,FALSE)</f>
        <v>0</v>
      </c>
      <c r="P51" s="2">
        <f>IFERROR(SEARCH("학교",표1[[#This Row],[대여 대여소명]]),0)</f>
        <v>0</v>
      </c>
      <c r="Q51" s="2">
        <f>IFERROR(SEARCH("공원",표1[[#This Row],[대여 대여소명]]),0)</f>
        <v>0</v>
      </c>
      <c r="R51" s="2" t="b">
        <f>OR(표1[[#This Row],[역_파생변수]],표1[[#This Row],[정류장_파생변수]])</f>
        <v>0</v>
      </c>
      <c r="S51" s="2">
        <v>0</v>
      </c>
      <c r="T51" s="2" t="s">
        <v>249</v>
      </c>
      <c r="U51" s="2" t="s">
        <v>250</v>
      </c>
      <c r="V51" s="2" t="str">
        <f>IF(표1[[#This Row],[반납대여소명]]=표1[[#This Row],[대여 대여소명]],"일치","불일치")</f>
        <v>불일치</v>
      </c>
      <c r="W51" s="2">
        <v>0</v>
      </c>
      <c r="X51" s="2">
        <v>24</v>
      </c>
      <c r="Y51" s="2">
        <v>3413.62</v>
      </c>
      <c r="Z51" s="7">
        <f>표1[[#This Row],[이용거리]]/표1[[#This Row],[이용시간]]</f>
        <v>142.23416666666665</v>
      </c>
      <c r="AA51" s="7">
        <f>IF(표1[[#This Row],[시속]] &gt; 300, 300,표1[[#This Row],[시속]])</f>
        <v>142.23416666666665</v>
      </c>
      <c r="AB51" s="9" t="e">
        <f ca="1">IFS(표1[[#This Row],[이용거리]] &lt; 1200, "단거리", 표1[[#This Row],[이용거리]] &lt; 3000, "중거리")</f>
        <v>#NAME?</v>
      </c>
    </row>
    <row r="52" spans="1:28" x14ac:dyDescent="0.25">
      <c r="A52" s="2" t="s">
        <v>251</v>
      </c>
      <c r="B52" s="2" t="s">
        <v>252</v>
      </c>
      <c r="C52" s="2">
        <f>YEAR(표1[[#This Row],[대여일시]])</f>
        <v>2021</v>
      </c>
      <c r="D52" s="2">
        <f>MONTH(표1[[#This Row],[대여일시]])</f>
        <v>1</v>
      </c>
      <c r="E52" s="2">
        <f>DAY(표1[[#This Row],[대여일시]])</f>
        <v>26</v>
      </c>
      <c r="F52" s="2" t="str">
        <f>TEXT(표1[[#This Row],[대여일시]], "ddd")</f>
        <v>Tue</v>
      </c>
      <c r="G52" s="5" t="str">
        <f>TEXT(표1[[#This Row],[대여일시]],"aaa")</f>
        <v>화</v>
      </c>
      <c r="H52" s="2">
        <f>HOUR(표1[[#This Row],[대여일시]])</f>
        <v>21</v>
      </c>
      <c r="I52" s="2" t="str" cm="1">
        <f t="array" ref="I52">_xlfn.IFS(ISNA(표1[[#This Row],[시간대]]), "Error: Missing timezone data", 표1[[#This Row],[시간대]] &lt; 8, "오전", 표1[[#This Row],[시간대]] &lt; 19, "오후", 표1[[#This Row],[시간대]] &lt; 24, "밤")</f>
        <v>밤</v>
      </c>
      <c r="J52" s="2" t="s">
        <v>253</v>
      </c>
      <c r="K52" s="2" t="e">
        <f>SEARCH( "역", 표1[[#This Row],[대여 대여소명]])</f>
        <v>#VALUE!</v>
      </c>
      <c r="L52" s="2">
        <f>IFERROR(SEARCH("역",표1[[#This Row],[대여 대여소명]]),0)</f>
        <v>0</v>
      </c>
      <c r="M52" s="2" t="b">
        <f>IF(표1[[#This Row],[역_nan]] &gt;0,TRUE,FALSE)</f>
        <v>0</v>
      </c>
      <c r="N52" s="2">
        <f>IFERROR(SEARCH("정류장",표1[[#This Row],[대여 대여소명]]),0)</f>
        <v>0</v>
      </c>
      <c r="O52" s="2" t="b">
        <f>IF(표1[[#This Row],[정류장]]&gt;0,TRUE,FALSE)</f>
        <v>0</v>
      </c>
      <c r="P52" s="2">
        <f>IFERROR(SEARCH("학교",표1[[#This Row],[대여 대여소명]]),0)</f>
        <v>0</v>
      </c>
      <c r="Q52" s="2">
        <f>IFERROR(SEARCH("공원",표1[[#This Row],[대여 대여소명]]),0)</f>
        <v>0</v>
      </c>
      <c r="R52" s="2" t="b">
        <f>OR(표1[[#This Row],[역_파생변수]],표1[[#This Row],[정류장_파생변수]])</f>
        <v>0</v>
      </c>
      <c r="S52" s="2">
        <v>0</v>
      </c>
      <c r="T52" s="2" t="s">
        <v>254</v>
      </c>
      <c r="U52" s="2" t="s">
        <v>255</v>
      </c>
      <c r="V52" s="2" t="str">
        <f>IF(표1[[#This Row],[반납대여소명]]=표1[[#This Row],[대여 대여소명]],"일치","불일치")</f>
        <v>불일치</v>
      </c>
      <c r="W52" s="2">
        <v>0</v>
      </c>
      <c r="X52" s="2">
        <v>49</v>
      </c>
      <c r="Y52" s="2">
        <v>11094.5</v>
      </c>
      <c r="Z52" s="7">
        <f>표1[[#This Row],[이용거리]]/표1[[#This Row],[이용시간]]</f>
        <v>226.41836734693877</v>
      </c>
      <c r="AA52" s="7">
        <f>IF(표1[[#This Row],[시속]] &gt; 300, 300,표1[[#This Row],[시속]])</f>
        <v>226.41836734693877</v>
      </c>
      <c r="AB52" s="9" t="e">
        <f ca="1">IFS(표1[[#This Row],[이용거리]] &lt; 1200, "단거리", 표1[[#This Row],[이용거리]] &lt; 3000, "중거리")</f>
        <v>#NAME?</v>
      </c>
    </row>
    <row r="53" spans="1:28" x14ac:dyDescent="0.25">
      <c r="A53" s="2" t="s">
        <v>256</v>
      </c>
      <c r="B53" s="2" t="s">
        <v>257</v>
      </c>
      <c r="C53" s="2">
        <f>YEAR(표1[[#This Row],[대여일시]])</f>
        <v>2021</v>
      </c>
      <c r="D53" s="2">
        <f>MONTH(표1[[#This Row],[대여일시]])</f>
        <v>1</v>
      </c>
      <c r="E53" s="2">
        <f>DAY(표1[[#This Row],[대여일시]])</f>
        <v>22</v>
      </c>
      <c r="F53" s="2" t="str">
        <f>TEXT(표1[[#This Row],[대여일시]], "ddd")</f>
        <v>Fri</v>
      </c>
      <c r="G53" s="5" t="str">
        <f>TEXT(표1[[#This Row],[대여일시]],"aaa")</f>
        <v>금</v>
      </c>
      <c r="H53" s="2">
        <f>HOUR(표1[[#This Row],[대여일시]])</f>
        <v>20</v>
      </c>
      <c r="I53" s="2" t="str" cm="1">
        <f t="array" ref="I53">_xlfn.IFS(ISNA(표1[[#This Row],[시간대]]), "Error: Missing timezone data", 표1[[#This Row],[시간대]] &lt; 8, "오전", 표1[[#This Row],[시간대]] &lt; 19, "오후", 표1[[#This Row],[시간대]] &lt; 24, "밤")</f>
        <v>밤</v>
      </c>
      <c r="J53" s="2" t="s">
        <v>258</v>
      </c>
      <c r="K53" s="2" t="e">
        <f>SEARCH( "역", 표1[[#This Row],[대여 대여소명]])</f>
        <v>#VALUE!</v>
      </c>
      <c r="L53" s="2">
        <f>IFERROR(SEARCH("역",표1[[#This Row],[대여 대여소명]]),0)</f>
        <v>0</v>
      </c>
      <c r="M53" s="2" t="b">
        <f>IF(표1[[#This Row],[역_nan]] &gt;0,TRUE,FALSE)</f>
        <v>0</v>
      </c>
      <c r="N53" s="2">
        <f>IFERROR(SEARCH("정류장",표1[[#This Row],[대여 대여소명]]),0)</f>
        <v>0</v>
      </c>
      <c r="O53" s="2" t="b">
        <f>IF(표1[[#This Row],[정류장]]&gt;0,TRUE,FALSE)</f>
        <v>0</v>
      </c>
      <c r="P53" s="2">
        <f>IFERROR(SEARCH("학교",표1[[#This Row],[대여 대여소명]]),0)</f>
        <v>0</v>
      </c>
      <c r="Q53" s="2">
        <f>IFERROR(SEARCH("공원",표1[[#This Row],[대여 대여소명]]),0)</f>
        <v>0</v>
      </c>
      <c r="R53" s="2" t="b">
        <f>OR(표1[[#This Row],[역_파생변수]],표1[[#This Row],[정류장_파생변수]])</f>
        <v>0</v>
      </c>
      <c r="S53" s="2">
        <v>0</v>
      </c>
      <c r="T53" s="2" t="s">
        <v>259</v>
      </c>
      <c r="U53" s="2" t="s">
        <v>260</v>
      </c>
      <c r="V53" s="2" t="str">
        <f>IF(표1[[#This Row],[반납대여소명]]=표1[[#This Row],[대여 대여소명]],"일치","불일치")</f>
        <v>불일치</v>
      </c>
      <c r="W53" s="2">
        <v>0</v>
      </c>
      <c r="X53" s="2">
        <v>34</v>
      </c>
      <c r="Y53" s="2">
        <v>2156.4699999999998</v>
      </c>
      <c r="Z53" s="7">
        <f>표1[[#This Row],[이용거리]]/표1[[#This Row],[이용시간]]</f>
        <v>63.425588235294114</v>
      </c>
      <c r="AA53" s="7">
        <f>IF(표1[[#This Row],[시속]] &gt; 300, 300,표1[[#This Row],[시속]])</f>
        <v>63.425588235294114</v>
      </c>
      <c r="AB53" s="9" t="e">
        <f ca="1">IFS(표1[[#This Row],[이용거리]] &lt; 1200, "단거리", 표1[[#This Row],[이용거리]] &lt; 3000, "중거리")</f>
        <v>#NAME?</v>
      </c>
    </row>
    <row r="54" spans="1:28" x14ac:dyDescent="0.25">
      <c r="A54" s="2" t="s">
        <v>261</v>
      </c>
      <c r="B54" s="2" t="s">
        <v>262</v>
      </c>
      <c r="C54" s="2">
        <f>YEAR(표1[[#This Row],[대여일시]])</f>
        <v>2021</v>
      </c>
      <c r="D54" s="2">
        <f>MONTH(표1[[#This Row],[대여일시]])</f>
        <v>1</v>
      </c>
      <c r="E54" s="2">
        <f>DAY(표1[[#This Row],[대여일시]])</f>
        <v>14</v>
      </c>
      <c r="F54" s="2" t="str">
        <f>TEXT(표1[[#This Row],[대여일시]], "ddd")</f>
        <v>Thu</v>
      </c>
      <c r="G54" s="5" t="str">
        <f>TEXT(표1[[#This Row],[대여일시]],"aaa")</f>
        <v>목</v>
      </c>
      <c r="H54" s="2">
        <f>HOUR(표1[[#This Row],[대여일시]])</f>
        <v>10</v>
      </c>
      <c r="I54" s="2" t="str" cm="1">
        <f t="array" ref="I54">_xlfn.IFS(ISNA(표1[[#This Row],[시간대]]), "Error: Missing timezone data", 표1[[#This Row],[시간대]] &lt; 8, "오전", 표1[[#This Row],[시간대]] &lt; 19, "오후", 표1[[#This Row],[시간대]] &lt; 24, "밤")</f>
        <v>오후</v>
      </c>
      <c r="J54" s="2" t="s">
        <v>263</v>
      </c>
      <c r="K54" s="2" t="e">
        <f>SEARCH( "역", 표1[[#This Row],[대여 대여소명]])</f>
        <v>#VALUE!</v>
      </c>
      <c r="L54" s="2">
        <f>IFERROR(SEARCH("역",표1[[#This Row],[대여 대여소명]]),0)</f>
        <v>0</v>
      </c>
      <c r="M54" s="2" t="b">
        <f>IF(표1[[#This Row],[역_nan]] &gt;0,TRUE,FALSE)</f>
        <v>0</v>
      </c>
      <c r="N54" s="2">
        <f>IFERROR(SEARCH("정류장",표1[[#This Row],[대여 대여소명]]),0)</f>
        <v>0</v>
      </c>
      <c r="O54" s="2" t="b">
        <f>IF(표1[[#This Row],[정류장]]&gt;0,TRUE,FALSE)</f>
        <v>0</v>
      </c>
      <c r="P54" s="2">
        <f>IFERROR(SEARCH("학교",표1[[#This Row],[대여 대여소명]]),0)</f>
        <v>0</v>
      </c>
      <c r="Q54" s="2">
        <f>IFERROR(SEARCH("공원",표1[[#This Row],[대여 대여소명]]),0)</f>
        <v>0</v>
      </c>
      <c r="R54" s="2" t="b">
        <f>OR(표1[[#This Row],[역_파생변수]],표1[[#This Row],[정류장_파생변수]])</f>
        <v>0</v>
      </c>
      <c r="S54" s="2">
        <v>0</v>
      </c>
      <c r="T54" s="2" t="s">
        <v>264</v>
      </c>
      <c r="U54" s="2" t="s">
        <v>265</v>
      </c>
      <c r="V54" s="2" t="str">
        <f>IF(표1[[#This Row],[반납대여소명]]=표1[[#This Row],[대여 대여소명]],"일치","불일치")</f>
        <v>불일치</v>
      </c>
      <c r="W54" s="2">
        <v>0</v>
      </c>
      <c r="X54" s="2">
        <v>11</v>
      </c>
      <c r="Y54" s="2">
        <v>526.54999999999995</v>
      </c>
      <c r="Z54" s="7">
        <f>표1[[#This Row],[이용거리]]/표1[[#This Row],[이용시간]]</f>
        <v>47.868181818181817</v>
      </c>
      <c r="AA54" s="7">
        <f>IF(표1[[#This Row],[시속]] &gt; 300, 300,표1[[#This Row],[시속]])</f>
        <v>47.868181818181817</v>
      </c>
      <c r="AB54" s="9" t="e">
        <f ca="1">IFS(표1[[#This Row],[이용거리]] &lt; 1200, "단거리", 표1[[#This Row],[이용거리]] &lt; 3000, "중거리")</f>
        <v>#NAME?</v>
      </c>
    </row>
    <row r="55" spans="1:28" x14ac:dyDescent="0.25">
      <c r="A55" s="2" t="s">
        <v>266</v>
      </c>
      <c r="B55" s="2" t="s">
        <v>267</v>
      </c>
      <c r="C55" s="2">
        <f>YEAR(표1[[#This Row],[대여일시]])</f>
        <v>2021</v>
      </c>
      <c r="D55" s="2">
        <f>MONTH(표1[[#This Row],[대여일시]])</f>
        <v>1</v>
      </c>
      <c r="E55" s="2">
        <f>DAY(표1[[#This Row],[대여일시]])</f>
        <v>23</v>
      </c>
      <c r="F55" s="2" t="str">
        <f>TEXT(표1[[#This Row],[대여일시]], "ddd")</f>
        <v>Sat</v>
      </c>
      <c r="G55" s="5" t="str">
        <f>TEXT(표1[[#This Row],[대여일시]],"aaa")</f>
        <v>토</v>
      </c>
      <c r="H55" s="2">
        <f>HOUR(표1[[#This Row],[대여일시]])</f>
        <v>14</v>
      </c>
      <c r="I55" s="2" t="str" cm="1">
        <f t="array" ref="I55">_xlfn.IFS(ISNA(표1[[#This Row],[시간대]]), "Error: Missing timezone data", 표1[[#This Row],[시간대]] &lt; 8, "오전", 표1[[#This Row],[시간대]] &lt; 19, "오후", 표1[[#This Row],[시간대]] &lt; 24, "밤")</f>
        <v>오후</v>
      </c>
      <c r="J55" s="2" t="s">
        <v>268</v>
      </c>
      <c r="K55" s="2" t="e">
        <f>SEARCH( "역", 표1[[#This Row],[대여 대여소명]])</f>
        <v>#VALUE!</v>
      </c>
      <c r="L55" s="2">
        <f>IFERROR(SEARCH("역",표1[[#This Row],[대여 대여소명]]),0)</f>
        <v>0</v>
      </c>
      <c r="M55" s="2" t="b">
        <f>IF(표1[[#This Row],[역_nan]] &gt;0,TRUE,FALSE)</f>
        <v>0</v>
      </c>
      <c r="N55" s="2">
        <f>IFERROR(SEARCH("정류장",표1[[#This Row],[대여 대여소명]]),0)</f>
        <v>0</v>
      </c>
      <c r="O55" s="2" t="b">
        <f>IF(표1[[#This Row],[정류장]]&gt;0,TRUE,FALSE)</f>
        <v>0</v>
      </c>
      <c r="P55" s="2">
        <f>IFERROR(SEARCH("학교",표1[[#This Row],[대여 대여소명]]),0)</f>
        <v>0</v>
      </c>
      <c r="Q55" s="2">
        <f>IFERROR(SEARCH("공원",표1[[#This Row],[대여 대여소명]]),0)</f>
        <v>0</v>
      </c>
      <c r="R55" s="2" t="b">
        <f>OR(표1[[#This Row],[역_파생변수]],표1[[#This Row],[정류장_파생변수]])</f>
        <v>0</v>
      </c>
      <c r="S55" s="2">
        <v>0</v>
      </c>
      <c r="T55" s="2" t="s">
        <v>269</v>
      </c>
      <c r="U55" s="2" t="s">
        <v>268</v>
      </c>
      <c r="V55" s="2" t="str">
        <f>IF(표1[[#This Row],[반납대여소명]]=표1[[#This Row],[대여 대여소명]],"일치","불일치")</f>
        <v>일치</v>
      </c>
      <c r="W55" s="2">
        <v>0</v>
      </c>
      <c r="X55" s="2">
        <v>13</v>
      </c>
      <c r="Y55" s="2">
        <v>0</v>
      </c>
      <c r="Z55" s="7">
        <f>표1[[#This Row],[이용거리]]/표1[[#This Row],[이용시간]]</f>
        <v>0</v>
      </c>
      <c r="AA55" s="7">
        <f>IF(표1[[#This Row],[시속]] &gt; 300, 300,표1[[#This Row],[시속]])</f>
        <v>0</v>
      </c>
      <c r="AB55" s="9" t="e">
        <f ca="1">IFS(표1[[#This Row],[이용거리]] &lt; 1200, "단거리", 표1[[#This Row],[이용거리]] &lt; 3000, "중거리")</f>
        <v>#NAME?</v>
      </c>
    </row>
    <row r="56" spans="1:28" x14ac:dyDescent="0.25">
      <c r="A56" s="2" t="s">
        <v>270</v>
      </c>
      <c r="B56" s="2" t="s">
        <v>271</v>
      </c>
      <c r="C56" s="2">
        <f>YEAR(표1[[#This Row],[대여일시]])</f>
        <v>2021</v>
      </c>
      <c r="D56" s="2">
        <f>MONTH(표1[[#This Row],[대여일시]])</f>
        <v>1</v>
      </c>
      <c r="E56" s="2">
        <f>DAY(표1[[#This Row],[대여일시]])</f>
        <v>19</v>
      </c>
      <c r="F56" s="2" t="str">
        <f>TEXT(표1[[#This Row],[대여일시]], "ddd")</f>
        <v>Tue</v>
      </c>
      <c r="G56" s="5" t="str">
        <f>TEXT(표1[[#This Row],[대여일시]],"aaa")</f>
        <v>화</v>
      </c>
      <c r="H56" s="2">
        <f>HOUR(표1[[#This Row],[대여일시]])</f>
        <v>21</v>
      </c>
      <c r="I56" s="2" t="str" cm="1">
        <f t="array" ref="I56">_xlfn.IFS(ISNA(표1[[#This Row],[시간대]]), "Error: Missing timezone data", 표1[[#This Row],[시간대]] &lt; 8, "오전", 표1[[#This Row],[시간대]] &lt; 19, "오후", 표1[[#This Row],[시간대]] &lt; 24, "밤")</f>
        <v>밤</v>
      </c>
      <c r="J56" s="2" t="s">
        <v>130</v>
      </c>
      <c r="K56" s="2" t="e">
        <f>SEARCH( "역", 표1[[#This Row],[대여 대여소명]])</f>
        <v>#VALUE!</v>
      </c>
      <c r="L56" s="2">
        <f>IFERROR(SEARCH("역",표1[[#This Row],[대여 대여소명]]),0)</f>
        <v>0</v>
      </c>
      <c r="M56" s="2" t="b">
        <f>IF(표1[[#This Row],[역_nan]] &gt;0,TRUE,FALSE)</f>
        <v>0</v>
      </c>
      <c r="N56" s="2">
        <f>IFERROR(SEARCH("정류장",표1[[#This Row],[대여 대여소명]]),0)</f>
        <v>0</v>
      </c>
      <c r="O56" s="2" t="b">
        <f>IF(표1[[#This Row],[정류장]]&gt;0,TRUE,FALSE)</f>
        <v>0</v>
      </c>
      <c r="P56" s="2">
        <f>IFERROR(SEARCH("학교",표1[[#This Row],[대여 대여소명]]),0)</f>
        <v>0</v>
      </c>
      <c r="Q56" s="2">
        <f>IFERROR(SEARCH("공원",표1[[#This Row],[대여 대여소명]]),0)</f>
        <v>0</v>
      </c>
      <c r="R56" s="2" t="b">
        <f>OR(표1[[#This Row],[역_파생변수]],표1[[#This Row],[정류장_파생변수]])</f>
        <v>0</v>
      </c>
      <c r="S56" s="2">
        <v>0</v>
      </c>
      <c r="T56" s="2" t="s">
        <v>272</v>
      </c>
      <c r="U56" s="2" t="s">
        <v>260</v>
      </c>
      <c r="V56" s="2" t="str">
        <f>IF(표1[[#This Row],[반납대여소명]]=표1[[#This Row],[대여 대여소명]],"일치","불일치")</f>
        <v>불일치</v>
      </c>
      <c r="W56" s="2">
        <v>0</v>
      </c>
      <c r="X56" s="2">
        <v>10</v>
      </c>
      <c r="Y56" s="2">
        <v>1285.57</v>
      </c>
      <c r="Z56" s="7">
        <f>표1[[#This Row],[이용거리]]/표1[[#This Row],[이용시간]]</f>
        <v>128.55699999999999</v>
      </c>
      <c r="AA56" s="7">
        <f>IF(표1[[#This Row],[시속]] &gt; 300, 300,표1[[#This Row],[시속]])</f>
        <v>128.55699999999999</v>
      </c>
      <c r="AB56" s="9" t="e">
        <f ca="1">IFS(표1[[#This Row],[이용거리]] &lt; 1200, "단거리", 표1[[#This Row],[이용거리]] &lt; 3000, "중거리")</f>
        <v>#NAME?</v>
      </c>
    </row>
    <row r="57" spans="1:28" x14ac:dyDescent="0.25">
      <c r="A57" s="2" t="s">
        <v>273</v>
      </c>
      <c r="B57" s="2" t="s">
        <v>274</v>
      </c>
      <c r="C57" s="2">
        <f>YEAR(표1[[#This Row],[대여일시]])</f>
        <v>2021</v>
      </c>
      <c r="D57" s="2">
        <f>MONTH(표1[[#This Row],[대여일시]])</f>
        <v>1</v>
      </c>
      <c r="E57" s="2">
        <f>DAY(표1[[#This Row],[대여일시]])</f>
        <v>24</v>
      </c>
      <c r="F57" s="2" t="str">
        <f>TEXT(표1[[#This Row],[대여일시]], "ddd")</f>
        <v>Sun</v>
      </c>
      <c r="G57" s="5" t="str">
        <f>TEXT(표1[[#This Row],[대여일시]],"aaa")</f>
        <v>일</v>
      </c>
      <c r="H57" s="2">
        <f>HOUR(표1[[#This Row],[대여일시]])</f>
        <v>8</v>
      </c>
      <c r="I57" s="2" t="str" cm="1">
        <f t="array" ref="I57">_xlfn.IFS(ISNA(표1[[#This Row],[시간대]]), "Error: Missing timezone data", 표1[[#This Row],[시간대]] &lt; 8, "오전", 표1[[#This Row],[시간대]] &lt; 19, "오후", 표1[[#This Row],[시간대]] &lt; 24, "밤")</f>
        <v>오후</v>
      </c>
      <c r="J57" s="2" t="s">
        <v>275</v>
      </c>
      <c r="K57" s="2">
        <f>SEARCH( "역", 표1[[#This Row],[대여 대여소명]])</f>
        <v>4</v>
      </c>
      <c r="L57" s="2">
        <f>IFERROR(SEARCH("역",표1[[#This Row],[대여 대여소명]]),0)</f>
        <v>4</v>
      </c>
      <c r="M57" s="2" t="b">
        <f>IF(표1[[#This Row],[역_nan]] &gt;0,TRUE,FALSE)</f>
        <v>1</v>
      </c>
      <c r="N57" s="2">
        <f>IFERROR(SEARCH("정류장",표1[[#This Row],[대여 대여소명]]),0)</f>
        <v>0</v>
      </c>
      <c r="O57" s="2" t="b">
        <f>IF(표1[[#This Row],[정류장]]&gt;0,TRUE,FALSE)</f>
        <v>0</v>
      </c>
      <c r="P57" s="2">
        <f>IFERROR(SEARCH("학교",표1[[#This Row],[대여 대여소명]]),0)</f>
        <v>0</v>
      </c>
      <c r="Q57" s="2">
        <f>IFERROR(SEARCH("공원",표1[[#This Row],[대여 대여소명]]),0)</f>
        <v>0</v>
      </c>
      <c r="R57" s="2" t="b">
        <f>OR(표1[[#This Row],[역_파생변수]],표1[[#This Row],[정류장_파생변수]])</f>
        <v>1</v>
      </c>
      <c r="S57" s="2">
        <v>0</v>
      </c>
      <c r="T57" s="2" t="s">
        <v>276</v>
      </c>
      <c r="U57" s="2" t="s">
        <v>277</v>
      </c>
      <c r="V57" s="2" t="str">
        <f>IF(표1[[#This Row],[반납대여소명]]=표1[[#This Row],[대여 대여소명]],"일치","불일치")</f>
        <v>불일치</v>
      </c>
      <c r="W57" s="2">
        <v>0</v>
      </c>
      <c r="X57" s="2">
        <v>7</v>
      </c>
      <c r="Y57" s="2">
        <v>1385.65</v>
      </c>
      <c r="Z57" s="7">
        <f>표1[[#This Row],[이용거리]]/표1[[#This Row],[이용시간]]</f>
        <v>197.95000000000002</v>
      </c>
      <c r="AA57" s="7">
        <f>IF(표1[[#This Row],[시속]] &gt; 300, 300,표1[[#This Row],[시속]])</f>
        <v>197.95000000000002</v>
      </c>
      <c r="AB57" s="9" t="e">
        <f ca="1">IFS(표1[[#This Row],[이용거리]] &lt; 1200, "단거리", 표1[[#This Row],[이용거리]] &lt; 3000, "중거리")</f>
        <v>#NAME?</v>
      </c>
    </row>
    <row r="58" spans="1:28" x14ac:dyDescent="0.25">
      <c r="A58" s="2" t="s">
        <v>278</v>
      </c>
      <c r="B58" s="2" t="s">
        <v>279</v>
      </c>
      <c r="C58" s="2">
        <f>YEAR(표1[[#This Row],[대여일시]])</f>
        <v>2021</v>
      </c>
      <c r="D58" s="2">
        <f>MONTH(표1[[#This Row],[대여일시]])</f>
        <v>1</v>
      </c>
      <c r="E58" s="2">
        <f>DAY(표1[[#This Row],[대여일시]])</f>
        <v>27</v>
      </c>
      <c r="F58" s="2" t="str">
        <f>TEXT(표1[[#This Row],[대여일시]], "ddd")</f>
        <v>Wed</v>
      </c>
      <c r="G58" s="5" t="str">
        <f>TEXT(표1[[#This Row],[대여일시]],"aaa")</f>
        <v>수</v>
      </c>
      <c r="H58" s="2">
        <f>HOUR(표1[[#This Row],[대여일시]])</f>
        <v>17</v>
      </c>
      <c r="I58" s="2" t="str" cm="1">
        <f t="array" ref="I58">_xlfn.IFS(ISNA(표1[[#This Row],[시간대]]), "Error: Missing timezone data", 표1[[#This Row],[시간대]] &lt; 8, "오전", 표1[[#This Row],[시간대]] &lt; 19, "오후", 표1[[#This Row],[시간대]] &lt; 24, "밤")</f>
        <v>오후</v>
      </c>
      <c r="J58" s="2" t="s">
        <v>280</v>
      </c>
      <c r="K58" s="2">
        <f>SEARCH( "역", 표1[[#This Row],[대여 대여소명]])</f>
        <v>4</v>
      </c>
      <c r="L58" s="2">
        <f>IFERROR(SEARCH("역",표1[[#This Row],[대여 대여소명]]),0)</f>
        <v>4</v>
      </c>
      <c r="M58" s="2" t="b">
        <f>IF(표1[[#This Row],[역_nan]] &gt;0,TRUE,FALSE)</f>
        <v>1</v>
      </c>
      <c r="N58" s="2">
        <f>IFERROR(SEARCH("정류장",표1[[#This Row],[대여 대여소명]]),0)</f>
        <v>0</v>
      </c>
      <c r="O58" s="2" t="b">
        <f>IF(표1[[#This Row],[정류장]]&gt;0,TRUE,FALSE)</f>
        <v>0</v>
      </c>
      <c r="P58" s="2">
        <f>IFERROR(SEARCH("학교",표1[[#This Row],[대여 대여소명]]),0)</f>
        <v>0</v>
      </c>
      <c r="Q58" s="2">
        <f>IFERROR(SEARCH("공원",표1[[#This Row],[대여 대여소명]]),0)</f>
        <v>0</v>
      </c>
      <c r="R58" s="2" t="b">
        <f>OR(표1[[#This Row],[역_파생변수]],표1[[#This Row],[정류장_파생변수]])</f>
        <v>1</v>
      </c>
      <c r="S58" s="2">
        <v>0</v>
      </c>
      <c r="T58" s="2" t="s">
        <v>281</v>
      </c>
      <c r="U58" s="2" t="s">
        <v>53</v>
      </c>
      <c r="V58" s="2" t="str">
        <f>IF(표1[[#This Row],[반납대여소명]]=표1[[#This Row],[대여 대여소명]],"일치","불일치")</f>
        <v>불일치</v>
      </c>
      <c r="W58" s="2">
        <v>0</v>
      </c>
      <c r="X58" s="2">
        <v>15</v>
      </c>
      <c r="Y58" s="2">
        <v>2108.48</v>
      </c>
      <c r="Z58" s="7">
        <f>표1[[#This Row],[이용거리]]/표1[[#This Row],[이용시간]]</f>
        <v>140.56533333333334</v>
      </c>
      <c r="AA58" s="7">
        <f>IF(표1[[#This Row],[시속]] &gt; 300, 300,표1[[#This Row],[시속]])</f>
        <v>140.56533333333334</v>
      </c>
      <c r="AB58" s="9" t="e">
        <f ca="1">IFS(표1[[#This Row],[이용거리]] &lt; 1200, "단거리", 표1[[#This Row],[이용거리]] &lt; 3000, "중거리")</f>
        <v>#NAME?</v>
      </c>
    </row>
    <row r="59" spans="1:28" x14ac:dyDescent="0.25">
      <c r="A59" s="2" t="s">
        <v>282</v>
      </c>
      <c r="B59" s="2" t="s">
        <v>283</v>
      </c>
      <c r="C59" s="2">
        <f>YEAR(표1[[#This Row],[대여일시]])</f>
        <v>2021</v>
      </c>
      <c r="D59" s="2">
        <f>MONTH(표1[[#This Row],[대여일시]])</f>
        <v>1</v>
      </c>
      <c r="E59" s="2">
        <f>DAY(표1[[#This Row],[대여일시]])</f>
        <v>25</v>
      </c>
      <c r="F59" s="2" t="str">
        <f>TEXT(표1[[#This Row],[대여일시]], "ddd")</f>
        <v>Mon</v>
      </c>
      <c r="G59" s="5" t="str">
        <f>TEXT(표1[[#This Row],[대여일시]],"aaa")</f>
        <v>월</v>
      </c>
      <c r="H59" s="2">
        <f>HOUR(표1[[#This Row],[대여일시]])</f>
        <v>0</v>
      </c>
      <c r="I59" s="2" t="str" cm="1">
        <f t="array" ref="I59">_xlfn.IFS(ISNA(표1[[#This Row],[시간대]]), "Error: Missing timezone data", 표1[[#This Row],[시간대]] &lt; 8, "오전", 표1[[#This Row],[시간대]] &lt; 19, "오후", 표1[[#This Row],[시간대]] &lt; 24, "밤")</f>
        <v>오전</v>
      </c>
      <c r="J59" s="2" t="s">
        <v>284</v>
      </c>
      <c r="K59" s="2" t="e">
        <f>SEARCH( "역", 표1[[#This Row],[대여 대여소명]])</f>
        <v>#VALUE!</v>
      </c>
      <c r="L59" s="2">
        <f>IFERROR(SEARCH("역",표1[[#This Row],[대여 대여소명]]),0)</f>
        <v>0</v>
      </c>
      <c r="M59" s="2" t="b">
        <f>IF(표1[[#This Row],[역_nan]] &gt;0,TRUE,FALSE)</f>
        <v>0</v>
      </c>
      <c r="N59" s="2">
        <f>IFERROR(SEARCH("정류장",표1[[#This Row],[대여 대여소명]]),0)</f>
        <v>0</v>
      </c>
      <c r="O59" s="2" t="b">
        <f>IF(표1[[#This Row],[정류장]]&gt;0,TRUE,FALSE)</f>
        <v>0</v>
      </c>
      <c r="P59" s="2">
        <f>IFERROR(SEARCH("학교",표1[[#This Row],[대여 대여소명]]),0)</f>
        <v>0</v>
      </c>
      <c r="Q59" s="2">
        <f>IFERROR(SEARCH("공원",표1[[#This Row],[대여 대여소명]]),0)</f>
        <v>0</v>
      </c>
      <c r="R59" s="2" t="b">
        <f>OR(표1[[#This Row],[역_파생변수]],표1[[#This Row],[정류장_파생변수]])</f>
        <v>0</v>
      </c>
      <c r="S59" s="2">
        <v>0</v>
      </c>
      <c r="T59" s="2" t="s">
        <v>285</v>
      </c>
      <c r="U59" s="2" t="s">
        <v>286</v>
      </c>
      <c r="V59" s="2" t="str">
        <f>IF(표1[[#This Row],[반납대여소명]]=표1[[#This Row],[대여 대여소명]],"일치","불일치")</f>
        <v>불일치</v>
      </c>
      <c r="W59" s="2">
        <v>0</v>
      </c>
      <c r="X59" s="2">
        <v>22</v>
      </c>
      <c r="Y59" s="2">
        <v>3769.53</v>
      </c>
      <c r="Z59" s="7">
        <f>표1[[#This Row],[이용거리]]/표1[[#This Row],[이용시간]]</f>
        <v>171.34227272727273</v>
      </c>
      <c r="AA59" s="7">
        <f>IF(표1[[#This Row],[시속]] &gt; 300, 300,표1[[#This Row],[시속]])</f>
        <v>171.34227272727273</v>
      </c>
      <c r="AB59" s="9" t="e">
        <f ca="1">IFS(표1[[#This Row],[이용거리]] &lt; 1200, "단거리", 표1[[#This Row],[이용거리]] &lt; 3000, "중거리")</f>
        <v>#NAME?</v>
      </c>
    </row>
    <row r="60" spans="1:28" x14ac:dyDescent="0.25">
      <c r="A60" s="2" t="s">
        <v>287</v>
      </c>
      <c r="B60" s="2" t="s">
        <v>288</v>
      </c>
      <c r="C60" s="2">
        <f>YEAR(표1[[#This Row],[대여일시]])</f>
        <v>2021</v>
      </c>
      <c r="D60" s="2">
        <f>MONTH(표1[[#This Row],[대여일시]])</f>
        <v>1</v>
      </c>
      <c r="E60" s="2">
        <f>DAY(표1[[#This Row],[대여일시]])</f>
        <v>24</v>
      </c>
      <c r="F60" s="2" t="str">
        <f>TEXT(표1[[#This Row],[대여일시]], "ddd")</f>
        <v>Sun</v>
      </c>
      <c r="G60" s="5" t="str">
        <f>TEXT(표1[[#This Row],[대여일시]],"aaa")</f>
        <v>일</v>
      </c>
      <c r="H60" s="2">
        <f>HOUR(표1[[#This Row],[대여일시]])</f>
        <v>17</v>
      </c>
      <c r="I60" s="2" t="str" cm="1">
        <f t="array" ref="I60">_xlfn.IFS(ISNA(표1[[#This Row],[시간대]]), "Error: Missing timezone data", 표1[[#This Row],[시간대]] &lt; 8, "오전", 표1[[#This Row],[시간대]] &lt; 19, "오후", 표1[[#This Row],[시간대]] &lt; 24, "밤")</f>
        <v>오후</v>
      </c>
      <c r="J60" s="2" t="s">
        <v>289</v>
      </c>
      <c r="K60" s="2" t="e">
        <f>SEARCH( "역", 표1[[#This Row],[대여 대여소명]])</f>
        <v>#VALUE!</v>
      </c>
      <c r="L60" s="2">
        <f>IFERROR(SEARCH("역",표1[[#This Row],[대여 대여소명]]),0)</f>
        <v>0</v>
      </c>
      <c r="M60" s="2" t="b">
        <f>IF(표1[[#This Row],[역_nan]] &gt;0,TRUE,FALSE)</f>
        <v>0</v>
      </c>
      <c r="N60" s="2">
        <f>IFERROR(SEARCH("정류장",표1[[#This Row],[대여 대여소명]]),0)</f>
        <v>0</v>
      </c>
      <c r="O60" s="2" t="b">
        <f>IF(표1[[#This Row],[정류장]]&gt;0,TRUE,FALSE)</f>
        <v>0</v>
      </c>
      <c r="P60" s="2">
        <f>IFERROR(SEARCH("학교",표1[[#This Row],[대여 대여소명]]),0)</f>
        <v>0</v>
      </c>
      <c r="Q60" s="2">
        <f>IFERROR(SEARCH("공원",표1[[#This Row],[대여 대여소명]]),0)</f>
        <v>0</v>
      </c>
      <c r="R60" s="2" t="b">
        <f>OR(표1[[#This Row],[역_파생변수]],표1[[#This Row],[정류장_파생변수]])</f>
        <v>0</v>
      </c>
      <c r="S60" s="2">
        <v>0</v>
      </c>
      <c r="T60" s="2" t="s">
        <v>290</v>
      </c>
      <c r="U60" s="2" t="s">
        <v>289</v>
      </c>
      <c r="V60" s="2" t="str">
        <f>IF(표1[[#This Row],[반납대여소명]]=표1[[#This Row],[대여 대여소명]],"일치","불일치")</f>
        <v>일치</v>
      </c>
      <c r="W60" s="2">
        <v>0</v>
      </c>
      <c r="X60" s="2">
        <v>62</v>
      </c>
      <c r="Y60" s="2">
        <v>12020.43</v>
      </c>
      <c r="Z60" s="7">
        <f>표1[[#This Row],[이용거리]]/표1[[#This Row],[이용시간]]</f>
        <v>193.87790322580645</v>
      </c>
      <c r="AA60" s="7">
        <f>IF(표1[[#This Row],[시속]] &gt; 300, 300,표1[[#This Row],[시속]])</f>
        <v>193.87790322580645</v>
      </c>
      <c r="AB60" s="9" t="e">
        <f ca="1">IFS(표1[[#This Row],[이용거리]] &lt; 1200, "단거리", 표1[[#This Row],[이용거리]] &lt; 3000, "중거리")</f>
        <v>#NAME?</v>
      </c>
    </row>
    <row r="61" spans="1:28" x14ac:dyDescent="0.25">
      <c r="A61" s="2" t="s">
        <v>291</v>
      </c>
      <c r="B61" s="2" t="s">
        <v>292</v>
      </c>
      <c r="C61" s="2">
        <f>YEAR(표1[[#This Row],[대여일시]])</f>
        <v>2021</v>
      </c>
      <c r="D61" s="2">
        <f>MONTH(표1[[#This Row],[대여일시]])</f>
        <v>1</v>
      </c>
      <c r="E61" s="2">
        <f>DAY(표1[[#This Row],[대여일시]])</f>
        <v>25</v>
      </c>
      <c r="F61" s="2" t="str">
        <f>TEXT(표1[[#This Row],[대여일시]], "ddd")</f>
        <v>Mon</v>
      </c>
      <c r="G61" s="5" t="str">
        <f>TEXT(표1[[#This Row],[대여일시]],"aaa")</f>
        <v>월</v>
      </c>
      <c r="H61" s="2">
        <f>HOUR(표1[[#This Row],[대여일시]])</f>
        <v>9</v>
      </c>
      <c r="I61" s="2" t="str" cm="1">
        <f t="array" ref="I61">_xlfn.IFS(ISNA(표1[[#This Row],[시간대]]), "Error: Missing timezone data", 표1[[#This Row],[시간대]] &lt; 8, "오전", 표1[[#This Row],[시간대]] &lt; 19, "오후", 표1[[#This Row],[시간대]] &lt; 24, "밤")</f>
        <v>오후</v>
      </c>
      <c r="J61" s="2" t="s">
        <v>293</v>
      </c>
      <c r="K61" s="2" t="e">
        <f>SEARCH( "역", 표1[[#This Row],[대여 대여소명]])</f>
        <v>#VALUE!</v>
      </c>
      <c r="L61" s="2">
        <f>IFERROR(SEARCH("역",표1[[#This Row],[대여 대여소명]]),0)</f>
        <v>0</v>
      </c>
      <c r="M61" s="2" t="b">
        <f>IF(표1[[#This Row],[역_nan]] &gt;0,TRUE,FALSE)</f>
        <v>0</v>
      </c>
      <c r="N61" s="2">
        <f>IFERROR(SEARCH("정류장",표1[[#This Row],[대여 대여소명]]),0)</f>
        <v>0</v>
      </c>
      <c r="O61" s="2" t="b">
        <f>IF(표1[[#This Row],[정류장]]&gt;0,TRUE,FALSE)</f>
        <v>0</v>
      </c>
      <c r="P61" s="2">
        <f>IFERROR(SEARCH("학교",표1[[#This Row],[대여 대여소명]]),0)</f>
        <v>0</v>
      </c>
      <c r="Q61" s="2">
        <f>IFERROR(SEARCH("공원",표1[[#This Row],[대여 대여소명]]),0)</f>
        <v>0</v>
      </c>
      <c r="R61" s="2" t="b">
        <f>OR(표1[[#This Row],[역_파생변수]],표1[[#This Row],[정류장_파생변수]])</f>
        <v>0</v>
      </c>
      <c r="S61" s="2">
        <v>0</v>
      </c>
      <c r="T61" s="2" t="s">
        <v>294</v>
      </c>
      <c r="U61" s="2" t="s">
        <v>295</v>
      </c>
      <c r="V61" s="2" t="str">
        <f>IF(표1[[#This Row],[반납대여소명]]=표1[[#This Row],[대여 대여소명]],"일치","불일치")</f>
        <v>불일치</v>
      </c>
      <c r="W61" s="2">
        <v>0</v>
      </c>
      <c r="X61" s="2">
        <v>4</v>
      </c>
      <c r="Y61" s="2">
        <v>966.9</v>
      </c>
      <c r="Z61" s="7">
        <f>표1[[#This Row],[이용거리]]/표1[[#This Row],[이용시간]]</f>
        <v>241.72499999999999</v>
      </c>
      <c r="AA61" s="7">
        <f>IF(표1[[#This Row],[시속]] &gt; 300, 300,표1[[#This Row],[시속]])</f>
        <v>241.72499999999999</v>
      </c>
      <c r="AB61" s="9" t="e">
        <f ca="1">IFS(표1[[#This Row],[이용거리]] &lt; 1200, "단거리", 표1[[#This Row],[이용거리]] &lt; 3000, "중거리")</f>
        <v>#NAME?</v>
      </c>
    </row>
    <row r="62" spans="1:28" x14ac:dyDescent="0.25">
      <c r="A62" s="2" t="s">
        <v>296</v>
      </c>
      <c r="B62" s="2" t="s">
        <v>297</v>
      </c>
      <c r="C62" s="2">
        <f>YEAR(표1[[#This Row],[대여일시]])</f>
        <v>2021</v>
      </c>
      <c r="D62" s="2">
        <f>MONTH(표1[[#This Row],[대여일시]])</f>
        <v>1</v>
      </c>
      <c r="E62" s="2">
        <f>DAY(표1[[#This Row],[대여일시]])</f>
        <v>14</v>
      </c>
      <c r="F62" s="2" t="str">
        <f>TEXT(표1[[#This Row],[대여일시]], "ddd")</f>
        <v>Thu</v>
      </c>
      <c r="G62" s="5" t="str">
        <f>TEXT(표1[[#This Row],[대여일시]],"aaa")</f>
        <v>목</v>
      </c>
      <c r="H62" s="2">
        <f>HOUR(표1[[#This Row],[대여일시]])</f>
        <v>23</v>
      </c>
      <c r="I62" s="2" t="str" cm="1">
        <f t="array" ref="I62">_xlfn.IFS(ISNA(표1[[#This Row],[시간대]]), "Error: Missing timezone data", 표1[[#This Row],[시간대]] &lt; 8, "오전", 표1[[#This Row],[시간대]] &lt; 19, "오후", 표1[[#This Row],[시간대]] &lt; 24, "밤")</f>
        <v>밤</v>
      </c>
      <c r="J62" s="2" t="s">
        <v>62</v>
      </c>
      <c r="K62" s="2">
        <f>SEARCH( "역", 표1[[#This Row],[대여 대여소명]])</f>
        <v>3</v>
      </c>
      <c r="L62" s="2">
        <f>IFERROR(SEARCH("역",표1[[#This Row],[대여 대여소명]]),0)</f>
        <v>3</v>
      </c>
      <c r="M62" s="2" t="b">
        <f>IF(표1[[#This Row],[역_nan]] &gt;0,TRUE,FALSE)</f>
        <v>1</v>
      </c>
      <c r="N62" s="2">
        <f>IFERROR(SEARCH("정류장",표1[[#This Row],[대여 대여소명]]),0)</f>
        <v>0</v>
      </c>
      <c r="O62" s="2" t="b">
        <f>IF(표1[[#This Row],[정류장]]&gt;0,TRUE,FALSE)</f>
        <v>0</v>
      </c>
      <c r="P62" s="2">
        <f>IFERROR(SEARCH("학교",표1[[#This Row],[대여 대여소명]]),0)</f>
        <v>0</v>
      </c>
      <c r="Q62" s="2">
        <f>IFERROR(SEARCH("공원",표1[[#This Row],[대여 대여소명]]),0)</f>
        <v>0</v>
      </c>
      <c r="R62" s="2" t="b">
        <f>OR(표1[[#This Row],[역_파생변수]],표1[[#This Row],[정류장_파생변수]])</f>
        <v>1</v>
      </c>
      <c r="S62" s="2">
        <v>0</v>
      </c>
      <c r="T62" s="2" t="s">
        <v>298</v>
      </c>
      <c r="U62" s="2" t="s">
        <v>226</v>
      </c>
      <c r="V62" s="2" t="str">
        <f>IF(표1[[#This Row],[반납대여소명]]=표1[[#This Row],[대여 대여소명]],"일치","불일치")</f>
        <v>불일치</v>
      </c>
      <c r="W62" s="2">
        <v>0</v>
      </c>
      <c r="X62" s="2">
        <v>5</v>
      </c>
      <c r="Y62" s="2">
        <v>0</v>
      </c>
      <c r="Z62" s="7">
        <f>표1[[#This Row],[이용거리]]/표1[[#This Row],[이용시간]]</f>
        <v>0</v>
      </c>
      <c r="AA62" s="7">
        <f>IF(표1[[#This Row],[시속]] &gt; 300, 300,표1[[#This Row],[시속]])</f>
        <v>0</v>
      </c>
      <c r="AB62" s="9" t="e">
        <f ca="1">IFS(표1[[#This Row],[이용거리]] &lt; 1200, "단거리", 표1[[#This Row],[이용거리]] &lt; 3000, "중거리")</f>
        <v>#NAME?</v>
      </c>
    </row>
    <row r="63" spans="1:28" x14ac:dyDescent="0.25">
      <c r="A63" s="2" t="s">
        <v>299</v>
      </c>
      <c r="B63" s="2" t="s">
        <v>300</v>
      </c>
      <c r="C63" s="2">
        <f>YEAR(표1[[#This Row],[대여일시]])</f>
        <v>2021</v>
      </c>
      <c r="D63" s="2">
        <f>MONTH(표1[[#This Row],[대여일시]])</f>
        <v>1</v>
      </c>
      <c r="E63" s="2">
        <f>DAY(표1[[#This Row],[대여일시]])</f>
        <v>30</v>
      </c>
      <c r="F63" s="2" t="str">
        <f>TEXT(표1[[#This Row],[대여일시]], "ddd")</f>
        <v>Sat</v>
      </c>
      <c r="G63" s="5" t="str">
        <f>TEXT(표1[[#This Row],[대여일시]],"aaa")</f>
        <v>토</v>
      </c>
      <c r="H63" s="2">
        <f>HOUR(표1[[#This Row],[대여일시]])</f>
        <v>19</v>
      </c>
      <c r="I63" s="2" t="str" cm="1">
        <f t="array" ref="I63">_xlfn.IFS(ISNA(표1[[#This Row],[시간대]]), "Error: Missing timezone data", 표1[[#This Row],[시간대]] &lt; 8, "오전", 표1[[#This Row],[시간대]] &lt; 19, "오후", 표1[[#This Row],[시간대]] &lt; 24, "밤")</f>
        <v>밤</v>
      </c>
      <c r="J63" s="2" t="s">
        <v>301</v>
      </c>
      <c r="K63" s="2" t="e">
        <f>SEARCH( "역", 표1[[#This Row],[대여 대여소명]])</f>
        <v>#VALUE!</v>
      </c>
      <c r="L63" s="2">
        <f>IFERROR(SEARCH("역",표1[[#This Row],[대여 대여소명]]),0)</f>
        <v>0</v>
      </c>
      <c r="M63" s="2" t="b">
        <f>IF(표1[[#This Row],[역_nan]] &gt;0,TRUE,FALSE)</f>
        <v>0</v>
      </c>
      <c r="N63" s="2">
        <f>IFERROR(SEARCH("정류장",표1[[#This Row],[대여 대여소명]]),0)</f>
        <v>0</v>
      </c>
      <c r="O63" s="2" t="b">
        <f>IF(표1[[#This Row],[정류장]]&gt;0,TRUE,FALSE)</f>
        <v>0</v>
      </c>
      <c r="P63" s="2">
        <f>IFERROR(SEARCH("학교",표1[[#This Row],[대여 대여소명]]),0)</f>
        <v>0</v>
      </c>
      <c r="Q63" s="2">
        <f>IFERROR(SEARCH("공원",표1[[#This Row],[대여 대여소명]]),0)</f>
        <v>0</v>
      </c>
      <c r="R63" s="2" t="b">
        <f>OR(표1[[#This Row],[역_파생변수]],표1[[#This Row],[정류장_파생변수]])</f>
        <v>0</v>
      </c>
      <c r="S63" s="2">
        <v>0</v>
      </c>
      <c r="T63" s="2" t="s">
        <v>302</v>
      </c>
      <c r="U63" s="2" t="s">
        <v>303</v>
      </c>
      <c r="V63" s="2" t="str">
        <f>IF(표1[[#This Row],[반납대여소명]]=표1[[#This Row],[대여 대여소명]],"일치","불일치")</f>
        <v>불일치</v>
      </c>
      <c r="W63" s="2">
        <v>0</v>
      </c>
      <c r="X63" s="2">
        <v>40</v>
      </c>
      <c r="Y63" s="2">
        <v>7783.03</v>
      </c>
      <c r="Z63" s="7">
        <f>표1[[#This Row],[이용거리]]/표1[[#This Row],[이용시간]]</f>
        <v>194.57575</v>
      </c>
      <c r="AA63" s="7">
        <f>IF(표1[[#This Row],[시속]] &gt; 300, 300,표1[[#This Row],[시속]])</f>
        <v>194.57575</v>
      </c>
      <c r="AB63" s="9" t="e">
        <f ca="1">IFS(표1[[#This Row],[이용거리]] &lt; 1200, "단거리", 표1[[#This Row],[이용거리]] &lt; 3000, "중거리")</f>
        <v>#NAME?</v>
      </c>
    </row>
    <row r="64" spans="1:28" x14ac:dyDescent="0.25">
      <c r="A64" s="2" t="s">
        <v>304</v>
      </c>
      <c r="B64" s="2" t="s">
        <v>305</v>
      </c>
      <c r="C64" s="2">
        <f>YEAR(표1[[#This Row],[대여일시]])</f>
        <v>2021</v>
      </c>
      <c r="D64" s="2">
        <f>MONTH(표1[[#This Row],[대여일시]])</f>
        <v>1</v>
      </c>
      <c r="E64" s="2">
        <f>DAY(표1[[#This Row],[대여일시]])</f>
        <v>22</v>
      </c>
      <c r="F64" s="2" t="str">
        <f>TEXT(표1[[#This Row],[대여일시]], "ddd")</f>
        <v>Fri</v>
      </c>
      <c r="G64" s="5" t="str">
        <f>TEXT(표1[[#This Row],[대여일시]],"aaa")</f>
        <v>금</v>
      </c>
      <c r="H64" s="2">
        <f>HOUR(표1[[#This Row],[대여일시]])</f>
        <v>17</v>
      </c>
      <c r="I64" s="2" t="str" cm="1">
        <f t="array" ref="I64">_xlfn.IFS(ISNA(표1[[#This Row],[시간대]]), "Error: Missing timezone data", 표1[[#This Row],[시간대]] &lt; 8, "오전", 표1[[#This Row],[시간대]] &lt; 19, "오후", 표1[[#This Row],[시간대]] &lt; 24, "밤")</f>
        <v>오후</v>
      </c>
      <c r="J64" s="2" t="s">
        <v>306</v>
      </c>
      <c r="K64" s="2" t="e">
        <f>SEARCH( "역", 표1[[#This Row],[대여 대여소명]])</f>
        <v>#VALUE!</v>
      </c>
      <c r="L64" s="2">
        <f>IFERROR(SEARCH("역",표1[[#This Row],[대여 대여소명]]),0)</f>
        <v>0</v>
      </c>
      <c r="M64" s="2" t="b">
        <f>IF(표1[[#This Row],[역_nan]] &gt;0,TRUE,FALSE)</f>
        <v>0</v>
      </c>
      <c r="N64" s="2">
        <f>IFERROR(SEARCH("정류장",표1[[#This Row],[대여 대여소명]]),0)</f>
        <v>0</v>
      </c>
      <c r="O64" s="2" t="b">
        <f>IF(표1[[#This Row],[정류장]]&gt;0,TRUE,FALSE)</f>
        <v>0</v>
      </c>
      <c r="P64" s="2">
        <f>IFERROR(SEARCH("학교",표1[[#This Row],[대여 대여소명]]),0)</f>
        <v>0</v>
      </c>
      <c r="Q64" s="2">
        <f>IFERROR(SEARCH("공원",표1[[#This Row],[대여 대여소명]]),0)</f>
        <v>0</v>
      </c>
      <c r="R64" s="2" t="b">
        <f>OR(표1[[#This Row],[역_파생변수]],표1[[#This Row],[정류장_파생변수]])</f>
        <v>0</v>
      </c>
      <c r="S64" s="2">
        <v>0</v>
      </c>
      <c r="T64" s="2" t="s">
        <v>307</v>
      </c>
      <c r="U64" s="2" t="s">
        <v>308</v>
      </c>
      <c r="V64" s="2" t="str">
        <f>IF(표1[[#This Row],[반납대여소명]]=표1[[#This Row],[대여 대여소명]],"일치","불일치")</f>
        <v>불일치</v>
      </c>
      <c r="W64" s="2">
        <v>0</v>
      </c>
      <c r="X64" s="2">
        <v>3</v>
      </c>
      <c r="Y64" s="2">
        <v>352.87</v>
      </c>
      <c r="Z64" s="7">
        <f>표1[[#This Row],[이용거리]]/표1[[#This Row],[이용시간]]</f>
        <v>117.62333333333333</v>
      </c>
      <c r="AA64" s="7">
        <f>IF(표1[[#This Row],[시속]] &gt; 300, 300,표1[[#This Row],[시속]])</f>
        <v>117.62333333333333</v>
      </c>
      <c r="AB64" s="9" t="e">
        <f ca="1">IFS(표1[[#This Row],[이용거리]] &lt; 1200, "단거리", 표1[[#This Row],[이용거리]] &lt; 3000, "중거리")</f>
        <v>#NAME?</v>
      </c>
    </row>
    <row r="65" spans="1:28" x14ac:dyDescent="0.25">
      <c r="A65" s="2" t="s">
        <v>309</v>
      </c>
      <c r="B65" s="2" t="s">
        <v>310</v>
      </c>
      <c r="C65" s="2">
        <f>YEAR(표1[[#This Row],[대여일시]])</f>
        <v>2021</v>
      </c>
      <c r="D65" s="2">
        <f>MONTH(표1[[#This Row],[대여일시]])</f>
        <v>1</v>
      </c>
      <c r="E65" s="2">
        <f>DAY(표1[[#This Row],[대여일시]])</f>
        <v>20</v>
      </c>
      <c r="F65" s="2" t="str">
        <f>TEXT(표1[[#This Row],[대여일시]], "ddd")</f>
        <v>Wed</v>
      </c>
      <c r="G65" s="5" t="str">
        <f>TEXT(표1[[#This Row],[대여일시]],"aaa")</f>
        <v>수</v>
      </c>
      <c r="H65" s="2">
        <f>HOUR(표1[[#This Row],[대여일시]])</f>
        <v>21</v>
      </c>
      <c r="I65" s="2" t="str" cm="1">
        <f t="array" ref="I65">_xlfn.IFS(ISNA(표1[[#This Row],[시간대]]), "Error: Missing timezone data", 표1[[#This Row],[시간대]] &lt; 8, "오전", 표1[[#This Row],[시간대]] &lt; 19, "오후", 표1[[#This Row],[시간대]] &lt; 24, "밤")</f>
        <v>밤</v>
      </c>
      <c r="J65" s="2" t="s">
        <v>311</v>
      </c>
      <c r="K65" s="2" t="e">
        <f>SEARCH( "역", 표1[[#This Row],[대여 대여소명]])</f>
        <v>#VALUE!</v>
      </c>
      <c r="L65" s="2">
        <f>IFERROR(SEARCH("역",표1[[#This Row],[대여 대여소명]]),0)</f>
        <v>0</v>
      </c>
      <c r="M65" s="2" t="b">
        <f>IF(표1[[#This Row],[역_nan]] &gt;0,TRUE,FALSE)</f>
        <v>0</v>
      </c>
      <c r="N65" s="2">
        <f>IFERROR(SEARCH("정류장",표1[[#This Row],[대여 대여소명]]),0)</f>
        <v>0</v>
      </c>
      <c r="O65" s="2" t="b">
        <f>IF(표1[[#This Row],[정류장]]&gt;0,TRUE,FALSE)</f>
        <v>0</v>
      </c>
      <c r="P65" s="2">
        <f>IFERROR(SEARCH("학교",표1[[#This Row],[대여 대여소명]]),0)</f>
        <v>0</v>
      </c>
      <c r="Q65" s="2">
        <f>IFERROR(SEARCH("공원",표1[[#This Row],[대여 대여소명]]),0)</f>
        <v>0</v>
      </c>
      <c r="R65" s="2" t="b">
        <f>OR(표1[[#This Row],[역_파생변수]],표1[[#This Row],[정류장_파생변수]])</f>
        <v>0</v>
      </c>
      <c r="S65" s="2">
        <v>0</v>
      </c>
      <c r="T65" s="2" t="s">
        <v>312</v>
      </c>
      <c r="U65" s="2" t="s">
        <v>313</v>
      </c>
      <c r="V65" s="2" t="str">
        <f>IF(표1[[#This Row],[반납대여소명]]=표1[[#This Row],[대여 대여소명]],"일치","불일치")</f>
        <v>불일치</v>
      </c>
      <c r="W65" s="2">
        <v>0</v>
      </c>
      <c r="X65" s="2">
        <v>10</v>
      </c>
      <c r="Y65" s="2">
        <v>1441.58</v>
      </c>
      <c r="Z65" s="7">
        <f>표1[[#This Row],[이용거리]]/표1[[#This Row],[이용시간]]</f>
        <v>144.15799999999999</v>
      </c>
      <c r="AA65" s="7">
        <f>IF(표1[[#This Row],[시속]] &gt; 300, 300,표1[[#This Row],[시속]])</f>
        <v>144.15799999999999</v>
      </c>
      <c r="AB65" s="9" t="e">
        <f ca="1">IFS(표1[[#This Row],[이용거리]] &lt; 1200, "단거리", 표1[[#This Row],[이용거리]] &lt; 3000, "중거리")</f>
        <v>#NAME?</v>
      </c>
    </row>
    <row r="66" spans="1:28" x14ac:dyDescent="0.25">
      <c r="A66" s="2" t="s">
        <v>314</v>
      </c>
      <c r="B66" s="2" t="s">
        <v>315</v>
      </c>
      <c r="C66" s="2">
        <f>YEAR(표1[[#This Row],[대여일시]])</f>
        <v>2021</v>
      </c>
      <c r="D66" s="2">
        <f>MONTH(표1[[#This Row],[대여일시]])</f>
        <v>1</v>
      </c>
      <c r="E66" s="2">
        <f>DAY(표1[[#This Row],[대여일시]])</f>
        <v>10</v>
      </c>
      <c r="F66" s="2" t="str">
        <f>TEXT(표1[[#This Row],[대여일시]], "ddd")</f>
        <v>Sun</v>
      </c>
      <c r="G66" s="5" t="str">
        <f>TEXT(표1[[#This Row],[대여일시]],"aaa")</f>
        <v>일</v>
      </c>
      <c r="H66" s="2">
        <f>HOUR(표1[[#This Row],[대여일시]])</f>
        <v>3</v>
      </c>
      <c r="I66" s="2" t="str" cm="1">
        <f t="array" ref="I66">_xlfn.IFS(ISNA(표1[[#This Row],[시간대]]), "Error: Missing timezone data", 표1[[#This Row],[시간대]] &lt; 8, "오전", 표1[[#This Row],[시간대]] &lt; 19, "오후", 표1[[#This Row],[시간대]] &lt; 24, "밤")</f>
        <v>오전</v>
      </c>
      <c r="J66" s="2" t="s">
        <v>316</v>
      </c>
      <c r="K66" s="2" t="e">
        <f>SEARCH( "역", 표1[[#This Row],[대여 대여소명]])</f>
        <v>#VALUE!</v>
      </c>
      <c r="L66" s="2">
        <f>IFERROR(SEARCH("역",표1[[#This Row],[대여 대여소명]]),0)</f>
        <v>0</v>
      </c>
      <c r="M66" s="2" t="b">
        <f>IF(표1[[#This Row],[역_nan]] &gt;0,TRUE,FALSE)</f>
        <v>0</v>
      </c>
      <c r="N66" s="2">
        <f>IFERROR(SEARCH("정류장",표1[[#This Row],[대여 대여소명]]),0)</f>
        <v>0</v>
      </c>
      <c r="O66" s="2" t="b">
        <f>IF(표1[[#This Row],[정류장]]&gt;0,TRUE,FALSE)</f>
        <v>0</v>
      </c>
      <c r="P66" s="2">
        <f>IFERROR(SEARCH("학교",표1[[#This Row],[대여 대여소명]]),0)</f>
        <v>0</v>
      </c>
      <c r="Q66" s="2">
        <f>IFERROR(SEARCH("공원",표1[[#This Row],[대여 대여소명]]),0)</f>
        <v>0</v>
      </c>
      <c r="R66" s="2" t="b">
        <f>OR(표1[[#This Row],[역_파생변수]],표1[[#This Row],[정류장_파생변수]])</f>
        <v>0</v>
      </c>
      <c r="S66" s="2">
        <v>0</v>
      </c>
      <c r="T66" s="2" t="s">
        <v>317</v>
      </c>
      <c r="U66" s="2" t="s">
        <v>318</v>
      </c>
      <c r="V66" s="2" t="str">
        <f>IF(표1[[#This Row],[반납대여소명]]=표1[[#This Row],[대여 대여소명]],"일치","불일치")</f>
        <v>불일치</v>
      </c>
      <c r="W66" s="2">
        <v>0</v>
      </c>
      <c r="X66" s="2">
        <v>9</v>
      </c>
      <c r="Y66" s="2">
        <v>776.23</v>
      </c>
      <c r="Z66" s="7">
        <f>표1[[#This Row],[이용거리]]/표1[[#This Row],[이용시간]]</f>
        <v>86.247777777777785</v>
      </c>
      <c r="AA66" s="7">
        <f>IF(표1[[#This Row],[시속]] &gt; 300, 300,표1[[#This Row],[시속]])</f>
        <v>86.247777777777785</v>
      </c>
      <c r="AB66" s="9" t="e">
        <f ca="1">IFS(표1[[#This Row],[이용거리]] &lt; 1200, "단거리", 표1[[#This Row],[이용거리]] &lt; 3000, "중거리")</f>
        <v>#NAME?</v>
      </c>
    </row>
    <row r="67" spans="1:28" x14ac:dyDescent="0.25">
      <c r="A67" s="2" t="s">
        <v>319</v>
      </c>
      <c r="B67" s="2" t="s">
        <v>320</v>
      </c>
      <c r="C67" s="2">
        <f>YEAR(표1[[#This Row],[대여일시]])</f>
        <v>2021</v>
      </c>
      <c r="D67" s="2">
        <f>MONTH(표1[[#This Row],[대여일시]])</f>
        <v>1</v>
      </c>
      <c r="E67" s="2">
        <f>DAY(표1[[#This Row],[대여일시]])</f>
        <v>8</v>
      </c>
      <c r="F67" s="2" t="str">
        <f>TEXT(표1[[#This Row],[대여일시]], "ddd")</f>
        <v>Fri</v>
      </c>
      <c r="G67" s="5" t="str">
        <f>TEXT(표1[[#This Row],[대여일시]],"aaa")</f>
        <v>금</v>
      </c>
      <c r="H67" s="2">
        <f>HOUR(표1[[#This Row],[대여일시]])</f>
        <v>15</v>
      </c>
      <c r="I67" s="2" t="str" cm="1">
        <f t="array" ref="I67">_xlfn.IFS(ISNA(표1[[#This Row],[시간대]]), "Error: Missing timezone data", 표1[[#This Row],[시간대]] &lt; 8, "오전", 표1[[#This Row],[시간대]] &lt; 19, "오후", 표1[[#This Row],[시간대]] &lt; 24, "밤")</f>
        <v>오후</v>
      </c>
      <c r="J67" s="2" t="s">
        <v>321</v>
      </c>
      <c r="K67" s="2">
        <f>SEARCH( "역", 표1[[#This Row],[대여 대여소명]])</f>
        <v>3</v>
      </c>
      <c r="L67" s="2">
        <f>IFERROR(SEARCH("역",표1[[#This Row],[대여 대여소명]]),0)</f>
        <v>3</v>
      </c>
      <c r="M67" s="2" t="b">
        <f>IF(표1[[#This Row],[역_nan]] &gt;0,TRUE,FALSE)</f>
        <v>1</v>
      </c>
      <c r="N67" s="2">
        <f>IFERROR(SEARCH("정류장",표1[[#This Row],[대여 대여소명]]),0)</f>
        <v>0</v>
      </c>
      <c r="O67" s="2" t="b">
        <f>IF(표1[[#This Row],[정류장]]&gt;0,TRUE,FALSE)</f>
        <v>0</v>
      </c>
      <c r="P67" s="2">
        <f>IFERROR(SEARCH("학교",표1[[#This Row],[대여 대여소명]]),0)</f>
        <v>0</v>
      </c>
      <c r="Q67" s="2">
        <f>IFERROR(SEARCH("공원",표1[[#This Row],[대여 대여소명]]),0)</f>
        <v>0</v>
      </c>
      <c r="R67" s="2" t="b">
        <f>OR(표1[[#This Row],[역_파생변수]],표1[[#This Row],[정류장_파생변수]])</f>
        <v>1</v>
      </c>
      <c r="S67" s="2">
        <v>0</v>
      </c>
      <c r="T67" s="2" t="s">
        <v>322</v>
      </c>
      <c r="U67" s="2" t="s">
        <v>323</v>
      </c>
      <c r="V67" s="2" t="str">
        <f>IF(표1[[#This Row],[반납대여소명]]=표1[[#This Row],[대여 대여소명]],"일치","불일치")</f>
        <v>불일치</v>
      </c>
      <c r="W67" s="2">
        <v>0</v>
      </c>
      <c r="X67" s="2">
        <v>12</v>
      </c>
      <c r="Y67" s="2">
        <v>1245.9000000000001</v>
      </c>
      <c r="Z67" s="7">
        <f>표1[[#This Row],[이용거리]]/표1[[#This Row],[이용시간]]</f>
        <v>103.825</v>
      </c>
      <c r="AA67" s="7">
        <f>IF(표1[[#This Row],[시속]] &gt; 300, 300,표1[[#This Row],[시속]])</f>
        <v>103.825</v>
      </c>
      <c r="AB67" s="9" t="e">
        <f ca="1">IFS(표1[[#This Row],[이용거리]] &lt; 1200, "단거리", 표1[[#This Row],[이용거리]] &lt; 3000, "중거리")</f>
        <v>#NAME?</v>
      </c>
    </row>
    <row r="68" spans="1:28" x14ac:dyDescent="0.25">
      <c r="A68" s="2" t="s">
        <v>324</v>
      </c>
      <c r="B68" s="2" t="s">
        <v>325</v>
      </c>
      <c r="C68" s="2">
        <f>YEAR(표1[[#This Row],[대여일시]])</f>
        <v>2021</v>
      </c>
      <c r="D68" s="2">
        <f>MONTH(표1[[#This Row],[대여일시]])</f>
        <v>1</v>
      </c>
      <c r="E68" s="2">
        <f>DAY(표1[[#This Row],[대여일시]])</f>
        <v>26</v>
      </c>
      <c r="F68" s="2" t="str">
        <f>TEXT(표1[[#This Row],[대여일시]], "ddd")</f>
        <v>Tue</v>
      </c>
      <c r="G68" s="5" t="str">
        <f>TEXT(표1[[#This Row],[대여일시]],"aaa")</f>
        <v>화</v>
      </c>
      <c r="H68" s="2">
        <f>HOUR(표1[[#This Row],[대여일시]])</f>
        <v>21</v>
      </c>
      <c r="I68" s="2" t="str" cm="1">
        <f t="array" ref="I68">_xlfn.IFS(ISNA(표1[[#This Row],[시간대]]), "Error: Missing timezone data", 표1[[#This Row],[시간대]] &lt; 8, "오전", 표1[[#This Row],[시간대]] &lt; 19, "오후", 표1[[#This Row],[시간대]] &lt; 24, "밤")</f>
        <v>밤</v>
      </c>
      <c r="J68" s="2" t="s">
        <v>326</v>
      </c>
      <c r="K68" s="2" t="e">
        <f>SEARCH( "역", 표1[[#This Row],[대여 대여소명]])</f>
        <v>#VALUE!</v>
      </c>
      <c r="L68" s="2">
        <f>IFERROR(SEARCH("역",표1[[#This Row],[대여 대여소명]]),0)</f>
        <v>0</v>
      </c>
      <c r="M68" s="2" t="b">
        <f>IF(표1[[#This Row],[역_nan]] &gt;0,TRUE,FALSE)</f>
        <v>0</v>
      </c>
      <c r="N68" s="2">
        <f>IFERROR(SEARCH("정류장",표1[[#This Row],[대여 대여소명]]),0)</f>
        <v>0</v>
      </c>
      <c r="O68" s="2" t="b">
        <f>IF(표1[[#This Row],[정류장]]&gt;0,TRUE,FALSE)</f>
        <v>0</v>
      </c>
      <c r="P68" s="2">
        <f>IFERROR(SEARCH("학교",표1[[#This Row],[대여 대여소명]]),0)</f>
        <v>0</v>
      </c>
      <c r="Q68" s="2">
        <f>IFERROR(SEARCH("공원",표1[[#This Row],[대여 대여소명]]),0)</f>
        <v>4</v>
      </c>
      <c r="R68" s="2" t="b">
        <f>OR(표1[[#This Row],[역_파생변수]],표1[[#This Row],[정류장_파생변수]])</f>
        <v>0</v>
      </c>
      <c r="S68" s="2">
        <v>0</v>
      </c>
      <c r="T68" s="2" t="s">
        <v>327</v>
      </c>
      <c r="U68" s="2" t="s">
        <v>328</v>
      </c>
      <c r="V68" s="2" t="str">
        <f>IF(표1[[#This Row],[반납대여소명]]=표1[[#This Row],[대여 대여소명]],"일치","불일치")</f>
        <v>불일치</v>
      </c>
      <c r="W68" s="2">
        <v>0</v>
      </c>
      <c r="X68" s="2">
        <v>35</v>
      </c>
      <c r="Y68" s="2">
        <v>6539.54</v>
      </c>
      <c r="Z68" s="7">
        <f>표1[[#This Row],[이용거리]]/표1[[#This Row],[이용시간]]</f>
        <v>186.84399999999999</v>
      </c>
      <c r="AA68" s="7">
        <f>IF(표1[[#This Row],[시속]] &gt; 300, 300,표1[[#This Row],[시속]])</f>
        <v>186.84399999999999</v>
      </c>
      <c r="AB68" s="9" t="e">
        <f ca="1">IFS(표1[[#This Row],[이용거리]] &lt; 1200, "단거리", 표1[[#This Row],[이용거리]] &lt; 3000, "중거리")</f>
        <v>#NAME?</v>
      </c>
    </row>
    <row r="69" spans="1:28" x14ac:dyDescent="0.25">
      <c r="A69" s="2" t="s">
        <v>329</v>
      </c>
      <c r="B69" s="2" t="s">
        <v>330</v>
      </c>
      <c r="C69" s="2">
        <f>YEAR(표1[[#This Row],[대여일시]])</f>
        <v>2021</v>
      </c>
      <c r="D69" s="2">
        <f>MONTH(표1[[#This Row],[대여일시]])</f>
        <v>1</v>
      </c>
      <c r="E69" s="2">
        <f>DAY(표1[[#This Row],[대여일시]])</f>
        <v>21</v>
      </c>
      <c r="F69" s="2" t="str">
        <f>TEXT(표1[[#This Row],[대여일시]], "ddd")</f>
        <v>Thu</v>
      </c>
      <c r="G69" s="5" t="str">
        <f>TEXT(표1[[#This Row],[대여일시]],"aaa")</f>
        <v>목</v>
      </c>
      <c r="H69" s="2">
        <f>HOUR(표1[[#This Row],[대여일시]])</f>
        <v>11</v>
      </c>
      <c r="I69" s="2" t="str" cm="1">
        <f t="array" ref="I69">_xlfn.IFS(ISNA(표1[[#This Row],[시간대]]), "Error: Missing timezone data", 표1[[#This Row],[시간대]] &lt; 8, "오전", 표1[[#This Row],[시간대]] &lt; 19, "오후", 표1[[#This Row],[시간대]] &lt; 24, "밤")</f>
        <v>오후</v>
      </c>
      <c r="J69" s="2" t="s">
        <v>331</v>
      </c>
      <c r="K69" s="2" t="e">
        <f>SEARCH( "역", 표1[[#This Row],[대여 대여소명]])</f>
        <v>#VALUE!</v>
      </c>
      <c r="L69" s="2">
        <f>IFERROR(SEARCH("역",표1[[#This Row],[대여 대여소명]]),0)</f>
        <v>0</v>
      </c>
      <c r="M69" s="2" t="b">
        <f>IF(표1[[#This Row],[역_nan]] &gt;0,TRUE,FALSE)</f>
        <v>0</v>
      </c>
      <c r="N69" s="2">
        <f>IFERROR(SEARCH("정류장",표1[[#This Row],[대여 대여소명]]),0)</f>
        <v>0</v>
      </c>
      <c r="O69" s="2" t="b">
        <f>IF(표1[[#This Row],[정류장]]&gt;0,TRUE,FALSE)</f>
        <v>0</v>
      </c>
      <c r="P69" s="2">
        <f>IFERROR(SEARCH("학교",표1[[#This Row],[대여 대여소명]]),0)</f>
        <v>0</v>
      </c>
      <c r="Q69" s="2">
        <f>IFERROR(SEARCH("공원",표1[[#This Row],[대여 대여소명]]),0)</f>
        <v>0</v>
      </c>
      <c r="R69" s="2" t="b">
        <f>OR(표1[[#This Row],[역_파생변수]],표1[[#This Row],[정류장_파생변수]])</f>
        <v>0</v>
      </c>
      <c r="S69" s="2">
        <v>0</v>
      </c>
      <c r="T69" s="2" t="s">
        <v>332</v>
      </c>
      <c r="U69" s="2" t="s">
        <v>333</v>
      </c>
      <c r="V69" s="2" t="str">
        <f>IF(표1[[#This Row],[반납대여소명]]=표1[[#This Row],[대여 대여소명]],"일치","불일치")</f>
        <v>불일치</v>
      </c>
      <c r="W69" s="2">
        <v>0</v>
      </c>
      <c r="X69" s="2">
        <v>12</v>
      </c>
      <c r="Y69" s="2">
        <v>1658.35</v>
      </c>
      <c r="Z69" s="7">
        <f>표1[[#This Row],[이용거리]]/표1[[#This Row],[이용시간]]</f>
        <v>138.19583333333333</v>
      </c>
      <c r="AA69" s="7">
        <f>IF(표1[[#This Row],[시속]] &gt; 300, 300,표1[[#This Row],[시속]])</f>
        <v>138.19583333333333</v>
      </c>
      <c r="AB69" s="9" t="e">
        <f ca="1">IFS(표1[[#This Row],[이용거리]] &lt; 1200, "단거리", 표1[[#This Row],[이용거리]] &lt; 3000, "중거리")</f>
        <v>#NAME?</v>
      </c>
    </row>
    <row r="70" spans="1:28" x14ac:dyDescent="0.25">
      <c r="A70" s="2" t="s">
        <v>334</v>
      </c>
      <c r="B70" s="2" t="s">
        <v>335</v>
      </c>
      <c r="C70" s="2">
        <f>YEAR(표1[[#This Row],[대여일시]])</f>
        <v>2021</v>
      </c>
      <c r="D70" s="2">
        <f>MONTH(표1[[#This Row],[대여일시]])</f>
        <v>1</v>
      </c>
      <c r="E70" s="2">
        <f>DAY(표1[[#This Row],[대여일시]])</f>
        <v>24</v>
      </c>
      <c r="F70" s="2" t="str">
        <f>TEXT(표1[[#This Row],[대여일시]], "ddd")</f>
        <v>Sun</v>
      </c>
      <c r="G70" s="5" t="str">
        <f>TEXT(표1[[#This Row],[대여일시]],"aaa")</f>
        <v>일</v>
      </c>
      <c r="H70" s="2">
        <f>HOUR(표1[[#This Row],[대여일시]])</f>
        <v>13</v>
      </c>
      <c r="I70" s="2" t="str" cm="1">
        <f t="array" ref="I70">_xlfn.IFS(ISNA(표1[[#This Row],[시간대]]), "Error: Missing timezone data", 표1[[#This Row],[시간대]] &lt; 8, "오전", 표1[[#This Row],[시간대]] &lt; 19, "오후", 표1[[#This Row],[시간대]] &lt; 24, "밤")</f>
        <v>오후</v>
      </c>
      <c r="J70" s="2" t="s">
        <v>336</v>
      </c>
      <c r="K70" s="2" t="e">
        <f>SEARCH( "역", 표1[[#This Row],[대여 대여소명]])</f>
        <v>#VALUE!</v>
      </c>
      <c r="L70" s="2">
        <f>IFERROR(SEARCH("역",표1[[#This Row],[대여 대여소명]]),0)</f>
        <v>0</v>
      </c>
      <c r="M70" s="2" t="b">
        <f>IF(표1[[#This Row],[역_nan]] &gt;0,TRUE,FALSE)</f>
        <v>0</v>
      </c>
      <c r="N70" s="2">
        <f>IFERROR(SEARCH("정류장",표1[[#This Row],[대여 대여소명]]),0)</f>
        <v>0</v>
      </c>
      <c r="O70" s="2" t="b">
        <f>IF(표1[[#This Row],[정류장]]&gt;0,TRUE,FALSE)</f>
        <v>0</v>
      </c>
      <c r="P70" s="2">
        <f>IFERROR(SEARCH("학교",표1[[#This Row],[대여 대여소명]]),0)</f>
        <v>0</v>
      </c>
      <c r="Q70" s="2">
        <f>IFERROR(SEARCH("공원",표1[[#This Row],[대여 대여소명]]),0)</f>
        <v>0</v>
      </c>
      <c r="R70" s="2" t="b">
        <f>OR(표1[[#This Row],[역_파생변수]],표1[[#This Row],[정류장_파생변수]])</f>
        <v>0</v>
      </c>
      <c r="S70" s="2">
        <v>0</v>
      </c>
      <c r="T70" s="2" t="s">
        <v>337</v>
      </c>
      <c r="U70" s="2" t="s">
        <v>338</v>
      </c>
      <c r="V70" s="2" t="str">
        <f>IF(표1[[#This Row],[반납대여소명]]=표1[[#This Row],[대여 대여소명]],"일치","불일치")</f>
        <v>불일치</v>
      </c>
      <c r="W70" s="2">
        <v>0</v>
      </c>
      <c r="X70" s="2">
        <v>25</v>
      </c>
      <c r="Y70" s="2">
        <v>4446.72</v>
      </c>
      <c r="Z70" s="7">
        <f>표1[[#This Row],[이용거리]]/표1[[#This Row],[이용시간]]</f>
        <v>177.86880000000002</v>
      </c>
      <c r="AA70" s="7">
        <f>IF(표1[[#This Row],[시속]] &gt; 300, 300,표1[[#This Row],[시속]])</f>
        <v>177.86880000000002</v>
      </c>
      <c r="AB70" s="9" t="e">
        <f ca="1">IFS(표1[[#This Row],[이용거리]] &lt; 1200, "단거리", 표1[[#This Row],[이용거리]] &lt; 3000, "중거리")</f>
        <v>#NAME?</v>
      </c>
    </row>
    <row r="71" spans="1:28" x14ac:dyDescent="0.25">
      <c r="A71" s="2" t="s">
        <v>339</v>
      </c>
      <c r="B71" s="2" t="s">
        <v>340</v>
      </c>
      <c r="C71" s="2">
        <f>YEAR(표1[[#This Row],[대여일시]])</f>
        <v>2021</v>
      </c>
      <c r="D71" s="2">
        <f>MONTH(표1[[#This Row],[대여일시]])</f>
        <v>1</v>
      </c>
      <c r="E71" s="2">
        <f>DAY(표1[[#This Row],[대여일시]])</f>
        <v>4</v>
      </c>
      <c r="F71" s="2" t="str">
        <f>TEXT(표1[[#This Row],[대여일시]], "ddd")</f>
        <v>Mon</v>
      </c>
      <c r="G71" s="5" t="str">
        <f>TEXT(표1[[#This Row],[대여일시]],"aaa")</f>
        <v>월</v>
      </c>
      <c r="H71" s="2">
        <f>HOUR(표1[[#This Row],[대여일시]])</f>
        <v>15</v>
      </c>
      <c r="I71" s="2" t="str" cm="1">
        <f t="array" ref="I71">_xlfn.IFS(ISNA(표1[[#This Row],[시간대]]), "Error: Missing timezone data", 표1[[#This Row],[시간대]] &lt; 8, "오전", 표1[[#This Row],[시간대]] &lt; 19, "오후", 표1[[#This Row],[시간대]] &lt; 24, "밤")</f>
        <v>오후</v>
      </c>
      <c r="J71" s="2" t="s">
        <v>341</v>
      </c>
      <c r="K71" s="2" t="e">
        <f>SEARCH( "역", 표1[[#This Row],[대여 대여소명]])</f>
        <v>#VALUE!</v>
      </c>
      <c r="L71" s="2">
        <f>IFERROR(SEARCH("역",표1[[#This Row],[대여 대여소명]]),0)</f>
        <v>0</v>
      </c>
      <c r="M71" s="2" t="b">
        <f>IF(표1[[#This Row],[역_nan]] &gt;0,TRUE,FALSE)</f>
        <v>0</v>
      </c>
      <c r="N71" s="2">
        <f>IFERROR(SEARCH("정류장",표1[[#This Row],[대여 대여소명]]),0)</f>
        <v>0</v>
      </c>
      <c r="O71" s="2" t="b">
        <f>IF(표1[[#This Row],[정류장]]&gt;0,TRUE,FALSE)</f>
        <v>0</v>
      </c>
      <c r="P71" s="2">
        <f>IFERROR(SEARCH("학교",표1[[#This Row],[대여 대여소명]]),0)</f>
        <v>5</v>
      </c>
      <c r="Q71" s="2">
        <f>IFERROR(SEARCH("공원",표1[[#This Row],[대여 대여소명]]),0)</f>
        <v>0</v>
      </c>
      <c r="R71" s="2" t="b">
        <f>OR(표1[[#This Row],[역_파생변수]],표1[[#This Row],[정류장_파생변수]])</f>
        <v>0</v>
      </c>
      <c r="S71" s="2">
        <v>0</v>
      </c>
      <c r="T71" s="2" t="s">
        <v>342</v>
      </c>
      <c r="U71" s="2" t="s">
        <v>343</v>
      </c>
      <c r="V71" s="2" t="str">
        <f>IF(표1[[#This Row],[반납대여소명]]=표1[[#This Row],[대여 대여소명]],"일치","불일치")</f>
        <v>불일치</v>
      </c>
      <c r="W71" s="2">
        <v>0</v>
      </c>
      <c r="X71" s="2">
        <v>12</v>
      </c>
      <c r="Y71" s="2">
        <v>2545.65</v>
      </c>
      <c r="Z71" s="7">
        <f>표1[[#This Row],[이용거리]]/표1[[#This Row],[이용시간]]</f>
        <v>212.13750000000002</v>
      </c>
      <c r="AA71" s="7">
        <f>IF(표1[[#This Row],[시속]] &gt; 300, 300,표1[[#This Row],[시속]])</f>
        <v>212.13750000000002</v>
      </c>
      <c r="AB71" s="9" t="e">
        <f ca="1">IFS(표1[[#This Row],[이용거리]] &lt; 1200, "단거리", 표1[[#This Row],[이용거리]] &lt; 3000, "중거리")</f>
        <v>#NAME?</v>
      </c>
    </row>
    <row r="72" spans="1:28" x14ac:dyDescent="0.25">
      <c r="A72" s="2" t="s">
        <v>344</v>
      </c>
      <c r="B72" s="2" t="s">
        <v>345</v>
      </c>
      <c r="C72" s="2">
        <f>YEAR(표1[[#This Row],[대여일시]])</f>
        <v>2021</v>
      </c>
      <c r="D72" s="2">
        <f>MONTH(표1[[#This Row],[대여일시]])</f>
        <v>1</v>
      </c>
      <c r="E72" s="2">
        <f>DAY(표1[[#This Row],[대여일시]])</f>
        <v>31</v>
      </c>
      <c r="F72" s="2" t="str">
        <f>TEXT(표1[[#This Row],[대여일시]], "ddd")</f>
        <v>Sun</v>
      </c>
      <c r="G72" s="5" t="str">
        <f>TEXT(표1[[#This Row],[대여일시]],"aaa")</f>
        <v>일</v>
      </c>
      <c r="H72" s="2">
        <f>HOUR(표1[[#This Row],[대여일시]])</f>
        <v>13</v>
      </c>
      <c r="I72" s="2" t="str" cm="1">
        <f t="array" ref="I72">_xlfn.IFS(ISNA(표1[[#This Row],[시간대]]), "Error: Missing timezone data", 표1[[#This Row],[시간대]] &lt; 8, "오전", 표1[[#This Row],[시간대]] &lt; 19, "오후", 표1[[#This Row],[시간대]] &lt; 24, "밤")</f>
        <v>오후</v>
      </c>
      <c r="J72" s="2" t="s">
        <v>346</v>
      </c>
      <c r="K72" s="2" t="e">
        <f>SEARCH( "역", 표1[[#This Row],[대여 대여소명]])</f>
        <v>#VALUE!</v>
      </c>
      <c r="L72" s="2">
        <f>IFERROR(SEARCH("역",표1[[#This Row],[대여 대여소명]]),0)</f>
        <v>0</v>
      </c>
      <c r="M72" s="2" t="b">
        <f>IF(표1[[#This Row],[역_nan]] &gt;0,TRUE,FALSE)</f>
        <v>0</v>
      </c>
      <c r="N72" s="2">
        <f>IFERROR(SEARCH("정류장",표1[[#This Row],[대여 대여소명]]),0)</f>
        <v>0</v>
      </c>
      <c r="O72" s="2" t="b">
        <f>IF(표1[[#This Row],[정류장]]&gt;0,TRUE,FALSE)</f>
        <v>0</v>
      </c>
      <c r="P72" s="2">
        <f>IFERROR(SEARCH("학교",표1[[#This Row],[대여 대여소명]]),0)</f>
        <v>0</v>
      </c>
      <c r="Q72" s="2">
        <f>IFERROR(SEARCH("공원",표1[[#This Row],[대여 대여소명]]),0)</f>
        <v>0</v>
      </c>
      <c r="R72" s="2" t="b">
        <f>OR(표1[[#This Row],[역_파생변수]],표1[[#This Row],[정류장_파생변수]])</f>
        <v>0</v>
      </c>
      <c r="S72" s="2">
        <v>0</v>
      </c>
      <c r="T72" s="2" t="s">
        <v>347</v>
      </c>
      <c r="U72" s="2" t="s">
        <v>348</v>
      </c>
      <c r="V72" s="2" t="str">
        <f>IF(표1[[#This Row],[반납대여소명]]=표1[[#This Row],[대여 대여소명]],"일치","불일치")</f>
        <v>불일치</v>
      </c>
      <c r="W72" s="2">
        <v>0</v>
      </c>
      <c r="X72" s="2">
        <v>6</v>
      </c>
      <c r="Y72" s="2">
        <v>1399.41</v>
      </c>
      <c r="Z72" s="7">
        <f>표1[[#This Row],[이용거리]]/표1[[#This Row],[이용시간]]</f>
        <v>233.23500000000001</v>
      </c>
      <c r="AA72" s="7">
        <f>IF(표1[[#This Row],[시속]] &gt; 300, 300,표1[[#This Row],[시속]])</f>
        <v>233.23500000000001</v>
      </c>
      <c r="AB72" s="9" t="e">
        <f ca="1">IFS(표1[[#This Row],[이용거리]] &lt; 1200, "단거리", 표1[[#This Row],[이용거리]] &lt; 3000, "중거리")</f>
        <v>#NAME?</v>
      </c>
    </row>
    <row r="73" spans="1:28" x14ac:dyDescent="0.25">
      <c r="A73" s="2" t="s">
        <v>349</v>
      </c>
      <c r="B73" s="2" t="s">
        <v>350</v>
      </c>
      <c r="C73" s="2">
        <f>YEAR(표1[[#This Row],[대여일시]])</f>
        <v>2021</v>
      </c>
      <c r="D73" s="2">
        <f>MONTH(표1[[#This Row],[대여일시]])</f>
        <v>1</v>
      </c>
      <c r="E73" s="2">
        <f>DAY(표1[[#This Row],[대여일시]])</f>
        <v>5</v>
      </c>
      <c r="F73" s="2" t="str">
        <f>TEXT(표1[[#This Row],[대여일시]], "ddd")</f>
        <v>Tue</v>
      </c>
      <c r="G73" s="5" t="str">
        <f>TEXT(표1[[#This Row],[대여일시]],"aaa")</f>
        <v>화</v>
      </c>
      <c r="H73" s="2">
        <f>HOUR(표1[[#This Row],[대여일시]])</f>
        <v>19</v>
      </c>
      <c r="I73" s="2" t="str" cm="1">
        <f t="array" ref="I73">_xlfn.IFS(ISNA(표1[[#This Row],[시간대]]), "Error: Missing timezone data", 표1[[#This Row],[시간대]] &lt; 8, "오전", 표1[[#This Row],[시간대]] &lt; 19, "오후", 표1[[#This Row],[시간대]] &lt; 24, "밤")</f>
        <v>밤</v>
      </c>
      <c r="J73" s="2" t="s">
        <v>351</v>
      </c>
      <c r="K73" s="2">
        <f>SEARCH( "역", 표1[[#This Row],[대여 대여소명]])</f>
        <v>4</v>
      </c>
      <c r="L73" s="2">
        <f>IFERROR(SEARCH("역",표1[[#This Row],[대여 대여소명]]),0)</f>
        <v>4</v>
      </c>
      <c r="M73" s="2" t="b">
        <f>IF(표1[[#This Row],[역_nan]] &gt;0,TRUE,FALSE)</f>
        <v>1</v>
      </c>
      <c r="N73" s="2">
        <f>IFERROR(SEARCH("정류장",표1[[#This Row],[대여 대여소명]]),0)</f>
        <v>0</v>
      </c>
      <c r="O73" s="2" t="b">
        <f>IF(표1[[#This Row],[정류장]]&gt;0,TRUE,FALSE)</f>
        <v>0</v>
      </c>
      <c r="P73" s="2">
        <f>IFERROR(SEARCH("학교",표1[[#This Row],[대여 대여소명]]),0)</f>
        <v>0</v>
      </c>
      <c r="Q73" s="2">
        <f>IFERROR(SEARCH("공원",표1[[#This Row],[대여 대여소명]]),0)</f>
        <v>0</v>
      </c>
      <c r="R73" s="2" t="b">
        <f>OR(표1[[#This Row],[역_파생변수]],표1[[#This Row],[정류장_파생변수]])</f>
        <v>1</v>
      </c>
      <c r="S73" s="2">
        <v>0</v>
      </c>
      <c r="T73" s="2" t="s">
        <v>352</v>
      </c>
      <c r="U73" s="2" t="s">
        <v>353</v>
      </c>
      <c r="V73" s="2" t="str">
        <f>IF(표1[[#This Row],[반납대여소명]]=표1[[#This Row],[대여 대여소명]],"일치","불일치")</f>
        <v>불일치</v>
      </c>
      <c r="W73" s="2">
        <v>0</v>
      </c>
      <c r="X73" s="2">
        <v>21</v>
      </c>
      <c r="Y73" s="2">
        <v>1200.25</v>
      </c>
      <c r="Z73" s="7">
        <f>표1[[#This Row],[이용거리]]/표1[[#This Row],[이용시간]]</f>
        <v>57.154761904761905</v>
      </c>
      <c r="AA73" s="7">
        <f>IF(표1[[#This Row],[시속]] &gt; 300, 300,표1[[#This Row],[시속]])</f>
        <v>57.154761904761905</v>
      </c>
      <c r="AB73" s="9" t="e">
        <f ca="1">IFS(표1[[#This Row],[이용거리]] &lt; 1200, "단거리", 표1[[#This Row],[이용거리]] &lt; 3000, "중거리")</f>
        <v>#NAME?</v>
      </c>
    </row>
    <row r="74" spans="1:28" x14ac:dyDescent="0.25">
      <c r="A74" s="2" t="s">
        <v>354</v>
      </c>
      <c r="B74" s="2" t="s">
        <v>355</v>
      </c>
      <c r="C74" s="2">
        <f>YEAR(표1[[#This Row],[대여일시]])</f>
        <v>2021</v>
      </c>
      <c r="D74" s="2">
        <f>MONTH(표1[[#This Row],[대여일시]])</f>
        <v>1</v>
      </c>
      <c r="E74" s="2">
        <f>DAY(표1[[#This Row],[대여일시]])</f>
        <v>3</v>
      </c>
      <c r="F74" s="2" t="str">
        <f>TEXT(표1[[#This Row],[대여일시]], "ddd")</f>
        <v>Sun</v>
      </c>
      <c r="G74" s="5" t="str">
        <f>TEXT(표1[[#This Row],[대여일시]],"aaa")</f>
        <v>일</v>
      </c>
      <c r="H74" s="2">
        <f>HOUR(표1[[#This Row],[대여일시]])</f>
        <v>18</v>
      </c>
      <c r="I74" s="2" t="str" cm="1">
        <f t="array" ref="I74">_xlfn.IFS(ISNA(표1[[#This Row],[시간대]]), "Error: Missing timezone data", 표1[[#This Row],[시간대]] &lt; 8, "오전", 표1[[#This Row],[시간대]] &lt; 19, "오후", 표1[[#This Row],[시간대]] &lt; 24, "밤")</f>
        <v>오후</v>
      </c>
      <c r="J74" s="2" t="s">
        <v>356</v>
      </c>
      <c r="K74" s="2" t="e">
        <f>SEARCH( "역", 표1[[#This Row],[대여 대여소명]])</f>
        <v>#VALUE!</v>
      </c>
      <c r="L74" s="2">
        <f>IFERROR(SEARCH("역",표1[[#This Row],[대여 대여소명]]),0)</f>
        <v>0</v>
      </c>
      <c r="M74" s="2" t="b">
        <f>IF(표1[[#This Row],[역_nan]] &gt;0,TRUE,FALSE)</f>
        <v>0</v>
      </c>
      <c r="N74" s="2">
        <f>IFERROR(SEARCH("정류장",표1[[#This Row],[대여 대여소명]]),0)</f>
        <v>0</v>
      </c>
      <c r="O74" s="2" t="b">
        <f>IF(표1[[#This Row],[정류장]]&gt;0,TRUE,FALSE)</f>
        <v>0</v>
      </c>
      <c r="P74" s="2">
        <f>IFERROR(SEARCH("학교",표1[[#This Row],[대여 대여소명]]),0)</f>
        <v>0</v>
      </c>
      <c r="Q74" s="2">
        <f>IFERROR(SEARCH("공원",표1[[#This Row],[대여 대여소명]]),0)</f>
        <v>0</v>
      </c>
      <c r="R74" s="2" t="b">
        <f>OR(표1[[#This Row],[역_파생변수]],표1[[#This Row],[정류장_파생변수]])</f>
        <v>0</v>
      </c>
      <c r="S74" s="2">
        <v>0</v>
      </c>
      <c r="T74" s="2" t="s">
        <v>357</v>
      </c>
      <c r="U74" s="2" t="s">
        <v>358</v>
      </c>
      <c r="V74" s="2" t="str">
        <f>IF(표1[[#This Row],[반납대여소명]]=표1[[#This Row],[대여 대여소명]],"일치","불일치")</f>
        <v>불일치</v>
      </c>
      <c r="W74" s="2">
        <v>0</v>
      </c>
      <c r="X74" s="2">
        <v>6</v>
      </c>
      <c r="Y74" s="2">
        <v>0</v>
      </c>
      <c r="Z74" s="7">
        <f>표1[[#This Row],[이용거리]]/표1[[#This Row],[이용시간]]</f>
        <v>0</v>
      </c>
      <c r="AA74" s="7">
        <f>IF(표1[[#This Row],[시속]] &gt; 300, 300,표1[[#This Row],[시속]])</f>
        <v>0</v>
      </c>
      <c r="AB74" s="9" t="e">
        <f ca="1">IFS(표1[[#This Row],[이용거리]] &lt; 1200, "단거리", 표1[[#This Row],[이용거리]] &lt; 3000, "중거리")</f>
        <v>#NAME?</v>
      </c>
    </row>
    <row r="75" spans="1:28" x14ac:dyDescent="0.25">
      <c r="A75" s="2" t="s">
        <v>359</v>
      </c>
      <c r="B75" s="2" t="s">
        <v>360</v>
      </c>
      <c r="C75" s="2">
        <f>YEAR(표1[[#This Row],[대여일시]])</f>
        <v>2021</v>
      </c>
      <c r="D75" s="2">
        <f>MONTH(표1[[#This Row],[대여일시]])</f>
        <v>1</v>
      </c>
      <c r="E75" s="2">
        <f>DAY(표1[[#This Row],[대여일시]])</f>
        <v>9</v>
      </c>
      <c r="F75" s="2" t="str">
        <f>TEXT(표1[[#This Row],[대여일시]], "ddd")</f>
        <v>Sat</v>
      </c>
      <c r="G75" s="5" t="str">
        <f>TEXT(표1[[#This Row],[대여일시]],"aaa")</f>
        <v>토</v>
      </c>
      <c r="H75" s="2">
        <f>HOUR(표1[[#This Row],[대여일시]])</f>
        <v>12</v>
      </c>
      <c r="I75" s="2" t="str" cm="1">
        <f t="array" ref="I75">_xlfn.IFS(ISNA(표1[[#This Row],[시간대]]), "Error: Missing timezone data", 표1[[#This Row],[시간대]] &lt; 8, "오전", 표1[[#This Row],[시간대]] &lt; 19, "오후", 표1[[#This Row],[시간대]] &lt; 24, "밤")</f>
        <v>오후</v>
      </c>
      <c r="J75" s="2" t="s">
        <v>361</v>
      </c>
      <c r="K75" s="2" t="e">
        <f>SEARCH( "역", 표1[[#This Row],[대여 대여소명]])</f>
        <v>#VALUE!</v>
      </c>
      <c r="L75" s="2">
        <f>IFERROR(SEARCH("역",표1[[#This Row],[대여 대여소명]]),0)</f>
        <v>0</v>
      </c>
      <c r="M75" s="2" t="b">
        <f>IF(표1[[#This Row],[역_nan]] &gt;0,TRUE,FALSE)</f>
        <v>0</v>
      </c>
      <c r="N75" s="2">
        <f>IFERROR(SEARCH("정류장",표1[[#This Row],[대여 대여소명]]),0)</f>
        <v>0</v>
      </c>
      <c r="O75" s="2" t="b">
        <f>IF(표1[[#This Row],[정류장]]&gt;0,TRUE,FALSE)</f>
        <v>0</v>
      </c>
      <c r="P75" s="2">
        <f>IFERROR(SEARCH("학교",표1[[#This Row],[대여 대여소명]]),0)</f>
        <v>0</v>
      </c>
      <c r="Q75" s="2">
        <f>IFERROR(SEARCH("공원",표1[[#This Row],[대여 대여소명]]),0)</f>
        <v>0</v>
      </c>
      <c r="R75" s="2" t="b">
        <f>OR(표1[[#This Row],[역_파생변수]],표1[[#This Row],[정류장_파생변수]])</f>
        <v>0</v>
      </c>
      <c r="S75" s="2">
        <v>0</v>
      </c>
      <c r="T75" s="2" t="s">
        <v>362</v>
      </c>
      <c r="U75" s="2" t="s">
        <v>361</v>
      </c>
      <c r="V75" s="2" t="str">
        <f>IF(표1[[#This Row],[반납대여소명]]=표1[[#This Row],[대여 대여소명]],"일치","불일치")</f>
        <v>일치</v>
      </c>
      <c r="W75" s="2">
        <v>0</v>
      </c>
      <c r="X75" s="2">
        <v>24</v>
      </c>
      <c r="Y75" s="2">
        <v>1428.25</v>
      </c>
      <c r="Z75" s="7">
        <f>표1[[#This Row],[이용거리]]/표1[[#This Row],[이용시간]]</f>
        <v>59.510416666666664</v>
      </c>
      <c r="AA75" s="7">
        <f>IF(표1[[#This Row],[시속]] &gt; 300, 300,표1[[#This Row],[시속]])</f>
        <v>59.510416666666664</v>
      </c>
      <c r="AB75" s="9" t="e">
        <f ca="1">IFS(표1[[#This Row],[이용거리]] &lt; 1200, "단거리", 표1[[#This Row],[이용거리]] &lt; 3000, "중거리")</f>
        <v>#NAME?</v>
      </c>
    </row>
    <row r="76" spans="1:28" x14ac:dyDescent="0.25">
      <c r="A76" s="2" t="s">
        <v>363</v>
      </c>
      <c r="B76" s="2" t="s">
        <v>364</v>
      </c>
      <c r="C76" s="2">
        <f>YEAR(표1[[#This Row],[대여일시]])</f>
        <v>2021</v>
      </c>
      <c r="D76" s="2">
        <f>MONTH(표1[[#This Row],[대여일시]])</f>
        <v>1</v>
      </c>
      <c r="E76" s="2">
        <f>DAY(표1[[#This Row],[대여일시]])</f>
        <v>5</v>
      </c>
      <c r="F76" s="2" t="str">
        <f>TEXT(표1[[#This Row],[대여일시]], "ddd")</f>
        <v>Tue</v>
      </c>
      <c r="G76" s="5" t="str">
        <f>TEXT(표1[[#This Row],[대여일시]],"aaa")</f>
        <v>화</v>
      </c>
      <c r="H76" s="2">
        <f>HOUR(표1[[#This Row],[대여일시]])</f>
        <v>15</v>
      </c>
      <c r="I76" s="2" t="str" cm="1">
        <f t="array" ref="I76">_xlfn.IFS(ISNA(표1[[#This Row],[시간대]]), "Error: Missing timezone data", 표1[[#This Row],[시간대]] &lt; 8, "오전", 표1[[#This Row],[시간대]] &lt; 19, "오후", 표1[[#This Row],[시간대]] &lt; 24, "밤")</f>
        <v>오후</v>
      </c>
      <c r="J76" s="2" t="s">
        <v>365</v>
      </c>
      <c r="K76" s="2" t="e">
        <f>SEARCH( "역", 표1[[#This Row],[대여 대여소명]])</f>
        <v>#VALUE!</v>
      </c>
      <c r="L76" s="2">
        <f>IFERROR(SEARCH("역",표1[[#This Row],[대여 대여소명]]),0)</f>
        <v>0</v>
      </c>
      <c r="M76" s="2" t="b">
        <f>IF(표1[[#This Row],[역_nan]] &gt;0,TRUE,FALSE)</f>
        <v>0</v>
      </c>
      <c r="N76" s="2">
        <f>IFERROR(SEARCH("정류장",표1[[#This Row],[대여 대여소명]]),0)</f>
        <v>0</v>
      </c>
      <c r="O76" s="2" t="b">
        <f>IF(표1[[#This Row],[정류장]]&gt;0,TRUE,FALSE)</f>
        <v>0</v>
      </c>
      <c r="P76" s="2">
        <f>IFERROR(SEARCH("학교",표1[[#This Row],[대여 대여소명]]),0)</f>
        <v>0</v>
      </c>
      <c r="Q76" s="2">
        <f>IFERROR(SEARCH("공원",표1[[#This Row],[대여 대여소명]]),0)</f>
        <v>0</v>
      </c>
      <c r="R76" s="2" t="b">
        <f>OR(표1[[#This Row],[역_파생변수]],표1[[#This Row],[정류장_파생변수]])</f>
        <v>0</v>
      </c>
      <c r="S76" s="2">
        <v>0</v>
      </c>
      <c r="T76" s="2" t="s">
        <v>366</v>
      </c>
      <c r="U76" s="2" t="s">
        <v>367</v>
      </c>
      <c r="V76" s="2" t="str">
        <f>IF(표1[[#This Row],[반납대여소명]]=표1[[#This Row],[대여 대여소명]],"일치","불일치")</f>
        <v>불일치</v>
      </c>
      <c r="W76" s="2">
        <v>0</v>
      </c>
      <c r="X76" s="2">
        <v>5</v>
      </c>
      <c r="Y76" s="2">
        <v>774.34</v>
      </c>
      <c r="Z76" s="7">
        <f>표1[[#This Row],[이용거리]]/표1[[#This Row],[이용시간]]</f>
        <v>154.86799999999999</v>
      </c>
      <c r="AA76" s="7">
        <f>IF(표1[[#This Row],[시속]] &gt; 300, 300,표1[[#This Row],[시속]])</f>
        <v>154.86799999999999</v>
      </c>
      <c r="AB76" s="9" t="e">
        <f ca="1">IFS(표1[[#This Row],[이용거리]] &lt; 1200, "단거리", 표1[[#This Row],[이용거리]] &lt; 3000, "중거리")</f>
        <v>#NAME?</v>
      </c>
    </row>
    <row r="77" spans="1:28" x14ac:dyDescent="0.25">
      <c r="A77" s="2" t="s">
        <v>368</v>
      </c>
      <c r="B77" s="2" t="s">
        <v>369</v>
      </c>
      <c r="C77" s="2">
        <f>YEAR(표1[[#This Row],[대여일시]])</f>
        <v>2021</v>
      </c>
      <c r="D77" s="2">
        <f>MONTH(표1[[#This Row],[대여일시]])</f>
        <v>1</v>
      </c>
      <c r="E77" s="2">
        <f>DAY(표1[[#This Row],[대여일시]])</f>
        <v>18</v>
      </c>
      <c r="F77" s="2" t="str">
        <f>TEXT(표1[[#This Row],[대여일시]], "ddd")</f>
        <v>Mon</v>
      </c>
      <c r="G77" s="5" t="str">
        <f>TEXT(표1[[#This Row],[대여일시]],"aaa")</f>
        <v>월</v>
      </c>
      <c r="H77" s="2">
        <f>HOUR(표1[[#This Row],[대여일시]])</f>
        <v>19</v>
      </c>
      <c r="I77" s="2" t="str" cm="1">
        <f t="array" ref="I77">_xlfn.IFS(ISNA(표1[[#This Row],[시간대]]), "Error: Missing timezone data", 표1[[#This Row],[시간대]] &lt; 8, "오전", 표1[[#This Row],[시간대]] &lt; 19, "오후", 표1[[#This Row],[시간대]] &lt; 24, "밤")</f>
        <v>밤</v>
      </c>
      <c r="J77" s="2" t="s">
        <v>370</v>
      </c>
      <c r="K77" s="2" t="e">
        <f>SEARCH( "역", 표1[[#This Row],[대여 대여소명]])</f>
        <v>#VALUE!</v>
      </c>
      <c r="L77" s="2">
        <f>IFERROR(SEARCH("역",표1[[#This Row],[대여 대여소명]]),0)</f>
        <v>0</v>
      </c>
      <c r="M77" s="2" t="b">
        <f>IF(표1[[#This Row],[역_nan]] &gt;0,TRUE,FALSE)</f>
        <v>0</v>
      </c>
      <c r="N77" s="2">
        <f>IFERROR(SEARCH("정류장",표1[[#This Row],[대여 대여소명]]),0)</f>
        <v>0</v>
      </c>
      <c r="O77" s="2" t="b">
        <f>IF(표1[[#This Row],[정류장]]&gt;0,TRUE,FALSE)</f>
        <v>0</v>
      </c>
      <c r="P77" s="2">
        <f>IFERROR(SEARCH("학교",표1[[#This Row],[대여 대여소명]]),0)</f>
        <v>0</v>
      </c>
      <c r="Q77" s="2">
        <f>IFERROR(SEARCH("공원",표1[[#This Row],[대여 대여소명]]),0)</f>
        <v>0</v>
      </c>
      <c r="R77" s="2" t="b">
        <f>OR(표1[[#This Row],[역_파생변수]],표1[[#This Row],[정류장_파생변수]])</f>
        <v>0</v>
      </c>
      <c r="S77" s="2">
        <v>0</v>
      </c>
      <c r="T77" s="2" t="s">
        <v>371</v>
      </c>
      <c r="U77" s="2" t="s">
        <v>372</v>
      </c>
      <c r="V77" s="2" t="str">
        <f>IF(표1[[#This Row],[반납대여소명]]=표1[[#This Row],[대여 대여소명]],"일치","불일치")</f>
        <v>불일치</v>
      </c>
      <c r="W77" s="2">
        <v>0</v>
      </c>
      <c r="X77" s="2">
        <v>5</v>
      </c>
      <c r="Y77" s="2">
        <v>1013.51</v>
      </c>
      <c r="Z77" s="7">
        <f>표1[[#This Row],[이용거리]]/표1[[#This Row],[이용시간]]</f>
        <v>202.702</v>
      </c>
      <c r="AA77" s="7">
        <f>IF(표1[[#This Row],[시속]] &gt; 300, 300,표1[[#This Row],[시속]])</f>
        <v>202.702</v>
      </c>
      <c r="AB77" s="9" t="e">
        <f ca="1">IFS(표1[[#This Row],[이용거리]] &lt; 1200, "단거리", 표1[[#This Row],[이용거리]] &lt; 3000, "중거리")</f>
        <v>#NAME?</v>
      </c>
    </row>
    <row r="78" spans="1:28" x14ac:dyDescent="0.25">
      <c r="A78" s="2" t="s">
        <v>373</v>
      </c>
      <c r="B78" s="2" t="s">
        <v>374</v>
      </c>
      <c r="C78" s="2">
        <f>YEAR(표1[[#This Row],[대여일시]])</f>
        <v>2021</v>
      </c>
      <c r="D78" s="2">
        <f>MONTH(표1[[#This Row],[대여일시]])</f>
        <v>1</v>
      </c>
      <c r="E78" s="2">
        <f>DAY(표1[[#This Row],[대여일시]])</f>
        <v>25</v>
      </c>
      <c r="F78" s="2" t="str">
        <f>TEXT(표1[[#This Row],[대여일시]], "ddd")</f>
        <v>Mon</v>
      </c>
      <c r="G78" s="5" t="str">
        <f>TEXT(표1[[#This Row],[대여일시]],"aaa")</f>
        <v>월</v>
      </c>
      <c r="H78" s="2">
        <f>HOUR(표1[[#This Row],[대여일시]])</f>
        <v>17</v>
      </c>
      <c r="I78" s="2" t="str" cm="1">
        <f t="array" ref="I78">_xlfn.IFS(ISNA(표1[[#This Row],[시간대]]), "Error: Missing timezone data", 표1[[#This Row],[시간대]] &lt; 8, "오전", 표1[[#This Row],[시간대]] &lt; 19, "오후", 표1[[#This Row],[시간대]] &lt; 24, "밤")</f>
        <v>오후</v>
      </c>
      <c r="J78" s="2" t="s">
        <v>375</v>
      </c>
      <c r="K78" s="2" t="e">
        <f>SEARCH( "역", 표1[[#This Row],[대여 대여소명]])</f>
        <v>#VALUE!</v>
      </c>
      <c r="L78" s="2">
        <f>IFERROR(SEARCH("역",표1[[#This Row],[대여 대여소명]]),0)</f>
        <v>0</v>
      </c>
      <c r="M78" s="2" t="b">
        <f>IF(표1[[#This Row],[역_nan]] &gt;0,TRUE,FALSE)</f>
        <v>0</v>
      </c>
      <c r="N78" s="2">
        <f>IFERROR(SEARCH("정류장",표1[[#This Row],[대여 대여소명]]),0)</f>
        <v>0</v>
      </c>
      <c r="O78" s="2" t="b">
        <f>IF(표1[[#This Row],[정류장]]&gt;0,TRUE,FALSE)</f>
        <v>0</v>
      </c>
      <c r="P78" s="2">
        <f>IFERROR(SEARCH("학교",표1[[#This Row],[대여 대여소명]]),0)</f>
        <v>0</v>
      </c>
      <c r="Q78" s="2">
        <f>IFERROR(SEARCH("공원",표1[[#This Row],[대여 대여소명]]),0)</f>
        <v>4</v>
      </c>
      <c r="R78" s="2" t="b">
        <f>OR(표1[[#This Row],[역_파생변수]],표1[[#This Row],[정류장_파생변수]])</f>
        <v>0</v>
      </c>
      <c r="S78" s="2">
        <v>0</v>
      </c>
      <c r="T78" s="2" t="s">
        <v>376</v>
      </c>
      <c r="U78" s="2" t="s">
        <v>128</v>
      </c>
      <c r="V78" s="2" t="str">
        <f>IF(표1[[#This Row],[반납대여소명]]=표1[[#This Row],[대여 대여소명]],"일치","불일치")</f>
        <v>불일치</v>
      </c>
      <c r="W78" s="2">
        <v>0</v>
      </c>
      <c r="X78" s="2">
        <v>45</v>
      </c>
      <c r="Y78" s="2">
        <v>3827.92</v>
      </c>
      <c r="Z78" s="7">
        <f>표1[[#This Row],[이용거리]]/표1[[#This Row],[이용시간]]</f>
        <v>85.064888888888888</v>
      </c>
      <c r="AA78" s="7">
        <f>IF(표1[[#This Row],[시속]] &gt; 300, 300,표1[[#This Row],[시속]])</f>
        <v>85.064888888888888</v>
      </c>
      <c r="AB78" s="9" t="e">
        <f ca="1">IFS(표1[[#This Row],[이용거리]] &lt; 1200, "단거리", 표1[[#This Row],[이용거리]] &lt; 3000, "중거리")</f>
        <v>#NAME?</v>
      </c>
    </row>
    <row r="79" spans="1:28" x14ac:dyDescent="0.25">
      <c r="A79" s="2" t="s">
        <v>377</v>
      </c>
      <c r="B79" s="2" t="s">
        <v>378</v>
      </c>
      <c r="C79" s="2">
        <f>YEAR(표1[[#This Row],[대여일시]])</f>
        <v>2021</v>
      </c>
      <c r="D79" s="2">
        <f>MONTH(표1[[#This Row],[대여일시]])</f>
        <v>1</v>
      </c>
      <c r="E79" s="2">
        <f>DAY(표1[[#This Row],[대여일시]])</f>
        <v>22</v>
      </c>
      <c r="F79" s="2" t="str">
        <f>TEXT(표1[[#This Row],[대여일시]], "ddd")</f>
        <v>Fri</v>
      </c>
      <c r="G79" s="5" t="str">
        <f>TEXT(표1[[#This Row],[대여일시]],"aaa")</f>
        <v>금</v>
      </c>
      <c r="H79" s="2">
        <f>HOUR(표1[[#This Row],[대여일시]])</f>
        <v>13</v>
      </c>
      <c r="I79" s="2" t="str" cm="1">
        <f t="array" ref="I79">_xlfn.IFS(ISNA(표1[[#This Row],[시간대]]), "Error: Missing timezone data", 표1[[#This Row],[시간대]] &lt; 8, "오전", 표1[[#This Row],[시간대]] &lt; 19, "오후", 표1[[#This Row],[시간대]] &lt; 24, "밤")</f>
        <v>오후</v>
      </c>
      <c r="J79" s="2" t="s">
        <v>379</v>
      </c>
      <c r="K79" s="2">
        <f>SEARCH( "역", 표1[[#This Row],[대여 대여소명]])</f>
        <v>4</v>
      </c>
      <c r="L79" s="2">
        <f>IFERROR(SEARCH("역",표1[[#This Row],[대여 대여소명]]),0)</f>
        <v>4</v>
      </c>
      <c r="M79" s="2" t="b">
        <f>IF(표1[[#This Row],[역_nan]] &gt;0,TRUE,FALSE)</f>
        <v>1</v>
      </c>
      <c r="N79" s="2">
        <f>IFERROR(SEARCH("정류장",표1[[#This Row],[대여 대여소명]]),0)</f>
        <v>0</v>
      </c>
      <c r="O79" s="2" t="b">
        <f>IF(표1[[#This Row],[정류장]]&gt;0,TRUE,FALSE)</f>
        <v>0</v>
      </c>
      <c r="P79" s="2">
        <f>IFERROR(SEARCH("학교",표1[[#This Row],[대여 대여소명]]),0)</f>
        <v>0</v>
      </c>
      <c r="Q79" s="2">
        <f>IFERROR(SEARCH("공원",표1[[#This Row],[대여 대여소명]]),0)</f>
        <v>0</v>
      </c>
      <c r="R79" s="2" t="b">
        <f>OR(표1[[#This Row],[역_파생변수]],표1[[#This Row],[정류장_파생변수]])</f>
        <v>1</v>
      </c>
      <c r="S79" s="2">
        <v>0</v>
      </c>
      <c r="T79" s="2" t="s">
        <v>380</v>
      </c>
      <c r="U79" s="2" t="s">
        <v>381</v>
      </c>
      <c r="V79" s="2" t="str">
        <f>IF(표1[[#This Row],[반납대여소명]]=표1[[#This Row],[대여 대여소명]],"일치","불일치")</f>
        <v>불일치</v>
      </c>
      <c r="W79" s="2">
        <v>0</v>
      </c>
      <c r="X79" s="2">
        <v>8</v>
      </c>
      <c r="Y79" s="2">
        <v>878.16</v>
      </c>
      <c r="Z79" s="7">
        <f>표1[[#This Row],[이용거리]]/표1[[#This Row],[이용시간]]</f>
        <v>109.77</v>
      </c>
      <c r="AA79" s="7">
        <f>IF(표1[[#This Row],[시속]] &gt; 300, 300,표1[[#This Row],[시속]])</f>
        <v>109.77</v>
      </c>
      <c r="AB79" s="9" t="e">
        <f ca="1">IFS(표1[[#This Row],[이용거리]] &lt; 1200, "단거리", 표1[[#This Row],[이용거리]] &lt; 3000, "중거리")</f>
        <v>#NAME?</v>
      </c>
    </row>
    <row r="80" spans="1:28" x14ac:dyDescent="0.25">
      <c r="A80" s="2" t="s">
        <v>382</v>
      </c>
      <c r="B80" s="2" t="s">
        <v>383</v>
      </c>
      <c r="C80" s="2">
        <f>YEAR(표1[[#This Row],[대여일시]])</f>
        <v>2021</v>
      </c>
      <c r="D80" s="2">
        <f>MONTH(표1[[#This Row],[대여일시]])</f>
        <v>1</v>
      </c>
      <c r="E80" s="2">
        <f>DAY(표1[[#This Row],[대여일시]])</f>
        <v>23</v>
      </c>
      <c r="F80" s="2" t="str">
        <f>TEXT(표1[[#This Row],[대여일시]], "ddd")</f>
        <v>Sat</v>
      </c>
      <c r="G80" s="5" t="str">
        <f>TEXT(표1[[#This Row],[대여일시]],"aaa")</f>
        <v>토</v>
      </c>
      <c r="H80" s="2">
        <f>HOUR(표1[[#This Row],[대여일시]])</f>
        <v>15</v>
      </c>
      <c r="I80" s="2" t="str" cm="1">
        <f t="array" ref="I80">_xlfn.IFS(ISNA(표1[[#This Row],[시간대]]), "Error: Missing timezone data", 표1[[#This Row],[시간대]] &lt; 8, "오전", 표1[[#This Row],[시간대]] &lt; 19, "오후", 표1[[#This Row],[시간대]] &lt; 24, "밤")</f>
        <v>오후</v>
      </c>
      <c r="J80" s="2" t="s">
        <v>384</v>
      </c>
      <c r="K80" s="2">
        <f>SEARCH( "역", 표1[[#This Row],[대여 대여소명]])</f>
        <v>5</v>
      </c>
      <c r="L80" s="2">
        <f>IFERROR(SEARCH("역",표1[[#This Row],[대여 대여소명]]),0)</f>
        <v>5</v>
      </c>
      <c r="M80" s="2" t="b">
        <f>IF(표1[[#This Row],[역_nan]] &gt;0,TRUE,FALSE)</f>
        <v>1</v>
      </c>
      <c r="N80" s="2">
        <f>IFERROR(SEARCH("정류장",표1[[#This Row],[대여 대여소명]]),0)</f>
        <v>0</v>
      </c>
      <c r="O80" s="2" t="b">
        <f>IF(표1[[#This Row],[정류장]]&gt;0,TRUE,FALSE)</f>
        <v>0</v>
      </c>
      <c r="P80" s="2">
        <f>IFERROR(SEARCH("학교",표1[[#This Row],[대여 대여소명]]),0)</f>
        <v>0</v>
      </c>
      <c r="Q80" s="2">
        <f>IFERROR(SEARCH("공원",표1[[#This Row],[대여 대여소명]]),0)</f>
        <v>0</v>
      </c>
      <c r="R80" s="2" t="b">
        <f>OR(표1[[#This Row],[역_파생변수]],표1[[#This Row],[정류장_파생변수]])</f>
        <v>1</v>
      </c>
      <c r="S80" s="2">
        <v>0</v>
      </c>
      <c r="T80" s="2" t="s">
        <v>385</v>
      </c>
      <c r="U80" s="2" t="s">
        <v>386</v>
      </c>
      <c r="V80" s="2" t="str">
        <f>IF(표1[[#This Row],[반납대여소명]]=표1[[#This Row],[대여 대여소명]],"일치","불일치")</f>
        <v>불일치</v>
      </c>
      <c r="W80" s="2">
        <v>0</v>
      </c>
      <c r="X80" s="2">
        <v>39</v>
      </c>
      <c r="Y80" s="2">
        <v>6136.74</v>
      </c>
      <c r="Z80" s="7">
        <f>표1[[#This Row],[이용거리]]/표1[[#This Row],[이용시간]]</f>
        <v>157.35230769230768</v>
      </c>
      <c r="AA80" s="7">
        <f>IF(표1[[#This Row],[시속]] &gt; 300, 300,표1[[#This Row],[시속]])</f>
        <v>157.35230769230768</v>
      </c>
      <c r="AB80" s="9" t="e">
        <f ca="1">IFS(표1[[#This Row],[이용거리]] &lt; 1200, "단거리", 표1[[#This Row],[이용거리]] &lt; 3000, "중거리")</f>
        <v>#NAME?</v>
      </c>
    </row>
    <row r="81" spans="1:28" x14ac:dyDescent="0.25">
      <c r="A81" s="2" t="s">
        <v>387</v>
      </c>
      <c r="B81" s="2" t="s">
        <v>388</v>
      </c>
      <c r="C81" s="2">
        <f>YEAR(표1[[#This Row],[대여일시]])</f>
        <v>2021</v>
      </c>
      <c r="D81" s="2">
        <f>MONTH(표1[[#This Row],[대여일시]])</f>
        <v>1</v>
      </c>
      <c r="E81" s="2">
        <f>DAY(표1[[#This Row],[대여일시]])</f>
        <v>25</v>
      </c>
      <c r="F81" s="2" t="str">
        <f>TEXT(표1[[#This Row],[대여일시]], "ddd")</f>
        <v>Mon</v>
      </c>
      <c r="G81" s="5" t="str">
        <f>TEXT(표1[[#This Row],[대여일시]],"aaa")</f>
        <v>월</v>
      </c>
      <c r="H81" s="2">
        <f>HOUR(표1[[#This Row],[대여일시]])</f>
        <v>15</v>
      </c>
      <c r="I81" s="2" t="str" cm="1">
        <f t="array" ref="I81">_xlfn.IFS(ISNA(표1[[#This Row],[시간대]]), "Error: Missing timezone data", 표1[[#This Row],[시간대]] &lt; 8, "오전", 표1[[#This Row],[시간대]] &lt; 19, "오후", 표1[[#This Row],[시간대]] &lt; 24, "밤")</f>
        <v>오후</v>
      </c>
      <c r="J81" s="2" t="s">
        <v>389</v>
      </c>
      <c r="K81" s="2" t="e">
        <f>SEARCH( "역", 표1[[#This Row],[대여 대여소명]])</f>
        <v>#VALUE!</v>
      </c>
      <c r="L81" s="2">
        <f>IFERROR(SEARCH("역",표1[[#This Row],[대여 대여소명]]),0)</f>
        <v>0</v>
      </c>
      <c r="M81" s="2" t="b">
        <f>IF(표1[[#This Row],[역_nan]] &gt;0,TRUE,FALSE)</f>
        <v>0</v>
      </c>
      <c r="N81" s="2">
        <f>IFERROR(SEARCH("정류장",표1[[#This Row],[대여 대여소명]]),0)</f>
        <v>0</v>
      </c>
      <c r="O81" s="2" t="b">
        <f>IF(표1[[#This Row],[정류장]]&gt;0,TRUE,FALSE)</f>
        <v>0</v>
      </c>
      <c r="P81" s="2">
        <f>IFERROR(SEARCH("학교",표1[[#This Row],[대여 대여소명]]),0)</f>
        <v>0</v>
      </c>
      <c r="Q81" s="2">
        <f>IFERROR(SEARCH("공원",표1[[#This Row],[대여 대여소명]]),0)</f>
        <v>9</v>
      </c>
      <c r="R81" s="2" t="b">
        <f>OR(표1[[#This Row],[역_파생변수]],표1[[#This Row],[정류장_파생변수]])</f>
        <v>0</v>
      </c>
      <c r="S81" s="2">
        <v>0</v>
      </c>
      <c r="T81" s="2" t="s">
        <v>390</v>
      </c>
      <c r="U81" s="2" t="s">
        <v>391</v>
      </c>
      <c r="V81" s="2" t="str">
        <f>IF(표1[[#This Row],[반납대여소명]]=표1[[#This Row],[대여 대여소명]],"일치","불일치")</f>
        <v>불일치</v>
      </c>
      <c r="W81" s="2">
        <v>0</v>
      </c>
      <c r="X81" s="2">
        <v>13</v>
      </c>
      <c r="Y81" s="2">
        <v>0</v>
      </c>
      <c r="Z81" s="7">
        <f>표1[[#This Row],[이용거리]]/표1[[#This Row],[이용시간]]</f>
        <v>0</v>
      </c>
      <c r="AA81" s="7">
        <f>IF(표1[[#This Row],[시속]] &gt; 300, 300,표1[[#This Row],[시속]])</f>
        <v>0</v>
      </c>
      <c r="AB81" s="9" t="e">
        <f ca="1">IFS(표1[[#This Row],[이용거리]] &lt; 1200, "단거리", 표1[[#This Row],[이용거리]] &lt; 3000, "중거리")</f>
        <v>#NAME?</v>
      </c>
    </row>
    <row r="82" spans="1:28" x14ac:dyDescent="0.25">
      <c r="A82" s="2" t="s">
        <v>392</v>
      </c>
      <c r="B82" s="2" t="s">
        <v>393</v>
      </c>
      <c r="C82" s="2">
        <f>YEAR(표1[[#This Row],[대여일시]])</f>
        <v>2021</v>
      </c>
      <c r="D82" s="2">
        <f>MONTH(표1[[#This Row],[대여일시]])</f>
        <v>1</v>
      </c>
      <c r="E82" s="2">
        <f>DAY(표1[[#This Row],[대여일시]])</f>
        <v>24</v>
      </c>
      <c r="F82" s="2" t="str">
        <f>TEXT(표1[[#This Row],[대여일시]], "ddd")</f>
        <v>Sun</v>
      </c>
      <c r="G82" s="5" t="str">
        <f>TEXT(표1[[#This Row],[대여일시]],"aaa")</f>
        <v>일</v>
      </c>
      <c r="H82" s="2">
        <f>HOUR(표1[[#This Row],[대여일시]])</f>
        <v>18</v>
      </c>
      <c r="I82" s="2" t="str" cm="1">
        <f t="array" ref="I82">_xlfn.IFS(ISNA(표1[[#This Row],[시간대]]), "Error: Missing timezone data", 표1[[#This Row],[시간대]] &lt; 8, "오전", 표1[[#This Row],[시간대]] &lt; 19, "오후", 표1[[#This Row],[시간대]] &lt; 24, "밤")</f>
        <v>오후</v>
      </c>
      <c r="J82" s="2" t="s">
        <v>394</v>
      </c>
      <c r="K82" s="2" t="e">
        <f>SEARCH( "역", 표1[[#This Row],[대여 대여소명]])</f>
        <v>#VALUE!</v>
      </c>
      <c r="L82" s="2">
        <f>IFERROR(SEARCH("역",표1[[#This Row],[대여 대여소명]]),0)</f>
        <v>0</v>
      </c>
      <c r="M82" s="2" t="b">
        <f>IF(표1[[#This Row],[역_nan]] &gt;0,TRUE,FALSE)</f>
        <v>0</v>
      </c>
      <c r="N82" s="2">
        <f>IFERROR(SEARCH("정류장",표1[[#This Row],[대여 대여소명]]),0)</f>
        <v>0</v>
      </c>
      <c r="O82" s="2" t="b">
        <f>IF(표1[[#This Row],[정류장]]&gt;0,TRUE,FALSE)</f>
        <v>0</v>
      </c>
      <c r="P82" s="2">
        <f>IFERROR(SEARCH("학교",표1[[#This Row],[대여 대여소명]]),0)</f>
        <v>0</v>
      </c>
      <c r="Q82" s="2">
        <f>IFERROR(SEARCH("공원",표1[[#This Row],[대여 대여소명]]),0)</f>
        <v>0</v>
      </c>
      <c r="R82" s="2" t="b">
        <f>OR(표1[[#This Row],[역_파생변수]],표1[[#This Row],[정류장_파생변수]])</f>
        <v>0</v>
      </c>
      <c r="S82" s="2">
        <v>0</v>
      </c>
      <c r="T82" s="2" t="s">
        <v>395</v>
      </c>
      <c r="U82" s="2" t="s">
        <v>396</v>
      </c>
      <c r="V82" s="2" t="str">
        <f>IF(표1[[#This Row],[반납대여소명]]=표1[[#This Row],[대여 대여소명]],"일치","불일치")</f>
        <v>불일치</v>
      </c>
      <c r="W82" s="2">
        <v>0</v>
      </c>
      <c r="X82" s="2">
        <v>17</v>
      </c>
      <c r="Y82" s="2">
        <v>1503.45</v>
      </c>
      <c r="Z82" s="7">
        <f>표1[[#This Row],[이용거리]]/표1[[#This Row],[이용시간]]</f>
        <v>88.438235294117646</v>
      </c>
      <c r="AA82" s="7">
        <f>IF(표1[[#This Row],[시속]] &gt; 300, 300,표1[[#This Row],[시속]])</f>
        <v>88.438235294117646</v>
      </c>
      <c r="AB82" s="9" t="e">
        <f ca="1">IFS(표1[[#This Row],[이용거리]] &lt; 1200, "단거리", 표1[[#This Row],[이용거리]] &lt; 3000, "중거리")</f>
        <v>#NAME?</v>
      </c>
    </row>
    <row r="83" spans="1:28" x14ac:dyDescent="0.25">
      <c r="A83" s="2" t="s">
        <v>397</v>
      </c>
      <c r="B83" s="2" t="s">
        <v>398</v>
      </c>
      <c r="C83" s="2">
        <f>YEAR(표1[[#This Row],[대여일시]])</f>
        <v>2021</v>
      </c>
      <c r="D83" s="2">
        <f>MONTH(표1[[#This Row],[대여일시]])</f>
        <v>1</v>
      </c>
      <c r="E83" s="2">
        <f>DAY(표1[[#This Row],[대여일시]])</f>
        <v>16</v>
      </c>
      <c r="F83" s="2" t="str">
        <f>TEXT(표1[[#This Row],[대여일시]], "ddd")</f>
        <v>Sat</v>
      </c>
      <c r="G83" s="5" t="str">
        <f>TEXT(표1[[#This Row],[대여일시]],"aaa")</f>
        <v>토</v>
      </c>
      <c r="H83" s="2">
        <f>HOUR(표1[[#This Row],[대여일시]])</f>
        <v>20</v>
      </c>
      <c r="I83" s="2" t="str" cm="1">
        <f t="array" ref="I83">_xlfn.IFS(ISNA(표1[[#This Row],[시간대]]), "Error: Missing timezone data", 표1[[#This Row],[시간대]] &lt; 8, "오전", 표1[[#This Row],[시간대]] &lt; 19, "오후", 표1[[#This Row],[시간대]] &lt; 24, "밤")</f>
        <v>밤</v>
      </c>
      <c r="J83" s="2" t="s">
        <v>301</v>
      </c>
      <c r="K83" s="2" t="e">
        <f>SEARCH( "역", 표1[[#This Row],[대여 대여소명]])</f>
        <v>#VALUE!</v>
      </c>
      <c r="L83" s="2">
        <f>IFERROR(SEARCH("역",표1[[#This Row],[대여 대여소명]]),0)</f>
        <v>0</v>
      </c>
      <c r="M83" s="2" t="b">
        <f>IF(표1[[#This Row],[역_nan]] &gt;0,TRUE,FALSE)</f>
        <v>0</v>
      </c>
      <c r="N83" s="2">
        <f>IFERROR(SEARCH("정류장",표1[[#This Row],[대여 대여소명]]),0)</f>
        <v>0</v>
      </c>
      <c r="O83" s="2" t="b">
        <f>IF(표1[[#This Row],[정류장]]&gt;0,TRUE,FALSE)</f>
        <v>0</v>
      </c>
      <c r="P83" s="2">
        <f>IFERROR(SEARCH("학교",표1[[#This Row],[대여 대여소명]]),0)</f>
        <v>0</v>
      </c>
      <c r="Q83" s="2">
        <f>IFERROR(SEARCH("공원",표1[[#This Row],[대여 대여소명]]),0)</f>
        <v>0</v>
      </c>
      <c r="R83" s="2" t="b">
        <f>OR(표1[[#This Row],[역_파생변수]],표1[[#This Row],[정류장_파생변수]])</f>
        <v>0</v>
      </c>
      <c r="S83" s="2">
        <v>0</v>
      </c>
      <c r="T83" s="2" t="s">
        <v>399</v>
      </c>
      <c r="U83" s="2" t="s">
        <v>400</v>
      </c>
      <c r="V83" s="2" t="str">
        <f>IF(표1[[#This Row],[반납대여소명]]=표1[[#This Row],[대여 대여소명]],"일치","불일치")</f>
        <v>불일치</v>
      </c>
      <c r="W83" s="2">
        <v>0</v>
      </c>
      <c r="X83" s="2">
        <v>11</v>
      </c>
      <c r="Y83" s="2">
        <v>957.63</v>
      </c>
      <c r="Z83" s="7">
        <f>표1[[#This Row],[이용거리]]/표1[[#This Row],[이용시간]]</f>
        <v>87.057272727272732</v>
      </c>
      <c r="AA83" s="7">
        <f>IF(표1[[#This Row],[시속]] &gt; 300, 300,표1[[#This Row],[시속]])</f>
        <v>87.057272727272732</v>
      </c>
      <c r="AB83" s="9" t="e">
        <f ca="1">IFS(표1[[#This Row],[이용거리]] &lt; 1200, "단거리", 표1[[#This Row],[이용거리]] &lt; 3000, "중거리")</f>
        <v>#NAME?</v>
      </c>
    </row>
    <row r="84" spans="1:28" x14ac:dyDescent="0.25">
      <c r="A84" s="2" t="s">
        <v>401</v>
      </c>
      <c r="B84" s="2" t="s">
        <v>402</v>
      </c>
      <c r="C84" s="2">
        <f>YEAR(표1[[#This Row],[대여일시]])</f>
        <v>2021</v>
      </c>
      <c r="D84" s="2">
        <f>MONTH(표1[[#This Row],[대여일시]])</f>
        <v>1</v>
      </c>
      <c r="E84" s="2">
        <f>DAY(표1[[#This Row],[대여일시]])</f>
        <v>25</v>
      </c>
      <c r="F84" s="2" t="str">
        <f>TEXT(표1[[#This Row],[대여일시]], "ddd")</f>
        <v>Mon</v>
      </c>
      <c r="G84" s="5" t="str">
        <f>TEXT(표1[[#This Row],[대여일시]],"aaa")</f>
        <v>월</v>
      </c>
      <c r="H84" s="2">
        <f>HOUR(표1[[#This Row],[대여일시]])</f>
        <v>21</v>
      </c>
      <c r="I84" s="2" t="str" cm="1">
        <f t="array" ref="I84">_xlfn.IFS(ISNA(표1[[#This Row],[시간대]]), "Error: Missing timezone data", 표1[[#This Row],[시간대]] &lt; 8, "오전", 표1[[#This Row],[시간대]] &lt; 19, "오후", 표1[[#This Row],[시간대]] &lt; 24, "밤")</f>
        <v>밤</v>
      </c>
      <c r="J84" s="2" t="s">
        <v>403</v>
      </c>
      <c r="K84" s="2" t="e">
        <f>SEARCH( "역", 표1[[#This Row],[대여 대여소명]])</f>
        <v>#VALUE!</v>
      </c>
      <c r="L84" s="2">
        <f>IFERROR(SEARCH("역",표1[[#This Row],[대여 대여소명]]),0)</f>
        <v>0</v>
      </c>
      <c r="M84" s="2" t="b">
        <f>IF(표1[[#This Row],[역_nan]] &gt;0,TRUE,FALSE)</f>
        <v>0</v>
      </c>
      <c r="N84" s="2">
        <f>IFERROR(SEARCH("정류장",표1[[#This Row],[대여 대여소명]]),0)</f>
        <v>0</v>
      </c>
      <c r="O84" s="2" t="b">
        <f>IF(표1[[#This Row],[정류장]]&gt;0,TRUE,FALSE)</f>
        <v>0</v>
      </c>
      <c r="P84" s="2">
        <f>IFERROR(SEARCH("학교",표1[[#This Row],[대여 대여소명]]),0)</f>
        <v>0</v>
      </c>
      <c r="Q84" s="2">
        <f>IFERROR(SEARCH("공원",표1[[#This Row],[대여 대여소명]]),0)</f>
        <v>0</v>
      </c>
      <c r="R84" s="2" t="b">
        <f>OR(표1[[#This Row],[역_파생변수]],표1[[#This Row],[정류장_파생변수]])</f>
        <v>0</v>
      </c>
      <c r="S84" s="2">
        <v>0</v>
      </c>
      <c r="T84" s="2" t="s">
        <v>404</v>
      </c>
      <c r="U84" s="2" t="s">
        <v>405</v>
      </c>
      <c r="V84" s="2" t="str">
        <f>IF(표1[[#This Row],[반납대여소명]]=표1[[#This Row],[대여 대여소명]],"일치","불일치")</f>
        <v>불일치</v>
      </c>
      <c r="W84" s="2">
        <v>0</v>
      </c>
      <c r="X84" s="2">
        <v>41</v>
      </c>
      <c r="Y84" s="2">
        <v>2024.97</v>
      </c>
      <c r="Z84" s="7">
        <f>표1[[#This Row],[이용거리]]/표1[[#This Row],[이용시간]]</f>
        <v>49.389512195121952</v>
      </c>
      <c r="AA84" s="7">
        <f>IF(표1[[#This Row],[시속]] &gt; 300, 300,표1[[#This Row],[시속]])</f>
        <v>49.389512195121952</v>
      </c>
      <c r="AB84" s="9" t="e">
        <f ca="1">IFS(표1[[#This Row],[이용거리]] &lt; 1200, "단거리", 표1[[#This Row],[이용거리]] &lt; 3000, "중거리")</f>
        <v>#NAME?</v>
      </c>
    </row>
    <row r="85" spans="1:28" x14ac:dyDescent="0.25">
      <c r="A85" s="2" t="s">
        <v>406</v>
      </c>
      <c r="B85" s="2" t="s">
        <v>407</v>
      </c>
      <c r="C85" s="2">
        <f>YEAR(표1[[#This Row],[대여일시]])</f>
        <v>2021</v>
      </c>
      <c r="D85" s="2">
        <f>MONTH(표1[[#This Row],[대여일시]])</f>
        <v>1</v>
      </c>
      <c r="E85" s="2">
        <f>DAY(표1[[#This Row],[대여일시]])</f>
        <v>23</v>
      </c>
      <c r="F85" s="2" t="str">
        <f>TEXT(표1[[#This Row],[대여일시]], "ddd")</f>
        <v>Sat</v>
      </c>
      <c r="G85" s="5" t="str">
        <f>TEXT(표1[[#This Row],[대여일시]],"aaa")</f>
        <v>토</v>
      </c>
      <c r="H85" s="2">
        <f>HOUR(표1[[#This Row],[대여일시]])</f>
        <v>8</v>
      </c>
      <c r="I85" s="2" t="str" cm="1">
        <f t="array" ref="I85">_xlfn.IFS(ISNA(표1[[#This Row],[시간대]]), "Error: Missing timezone data", 표1[[#This Row],[시간대]] &lt; 8, "오전", 표1[[#This Row],[시간대]] &lt; 19, "오후", 표1[[#This Row],[시간대]] &lt; 24, "밤")</f>
        <v>오후</v>
      </c>
      <c r="J85" s="2" t="s">
        <v>408</v>
      </c>
      <c r="K85" s="2" t="e">
        <f>SEARCH( "역", 표1[[#This Row],[대여 대여소명]])</f>
        <v>#VALUE!</v>
      </c>
      <c r="L85" s="2">
        <f>IFERROR(SEARCH("역",표1[[#This Row],[대여 대여소명]]),0)</f>
        <v>0</v>
      </c>
      <c r="M85" s="2" t="b">
        <f>IF(표1[[#This Row],[역_nan]] &gt;0,TRUE,FALSE)</f>
        <v>0</v>
      </c>
      <c r="N85" s="2">
        <f>IFERROR(SEARCH("정류장",표1[[#This Row],[대여 대여소명]]),0)</f>
        <v>0</v>
      </c>
      <c r="O85" s="2" t="b">
        <f>IF(표1[[#This Row],[정류장]]&gt;0,TRUE,FALSE)</f>
        <v>0</v>
      </c>
      <c r="P85" s="2">
        <f>IFERROR(SEARCH("학교",표1[[#This Row],[대여 대여소명]]),0)</f>
        <v>0</v>
      </c>
      <c r="Q85" s="2">
        <f>IFERROR(SEARCH("공원",표1[[#This Row],[대여 대여소명]]),0)</f>
        <v>0</v>
      </c>
      <c r="R85" s="2" t="b">
        <f>OR(표1[[#This Row],[역_파생변수]],표1[[#This Row],[정류장_파생변수]])</f>
        <v>0</v>
      </c>
      <c r="S85" s="2">
        <v>0</v>
      </c>
      <c r="T85" s="2" t="s">
        <v>409</v>
      </c>
      <c r="U85" s="2" t="s">
        <v>177</v>
      </c>
      <c r="V85" s="2" t="str">
        <f>IF(표1[[#This Row],[반납대여소명]]=표1[[#This Row],[대여 대여소명]],"일치","불일치")</f>
        <v>불일치</v>
      </c>
      <c r="W85" s="2">
        <v>0</v>
      </c>
      <c r="X85" s="2">
        <v>15</v>
      </c>
      <c r="Y85" s="2">
        <v>1799.42</v>
      </c>
      <c r="Z85" s="7">
        <f>표1[[#This Row],[이용거리]]/표1[[#This Row],[이용시간]]</f>
        <v>119.96133333333334</v>
      </c>
      <c r="AA85" s="7">
        <f>IF(표1[[#This Row],[시속]] &gt; 300, 300,표1[[#This Row],[시속]])</f>
        <v>119.96133333333334</v>
      </c>
      <c r="AB85" s="9" t="e">
        <f ca="1">IFS(표1[[#This Row],[이용거리]] &lt; 1200, "단거리", 표1[[#This Row],[이용거리]] &lt; 3000, "중거리")</f>
        <v>#NAME?</v>
      </c>
    </row>
    <row r="86" spans="1:28" x14ac:dyDescent="0.25">
      <c r="A86" s="2" t="s">
        <v>410</v>
      </c>
      <c r="B86" s="2" t="s">
        <v>411</v>
      </c>
      <c r="C86" s="2">
        <f>YEAR(표1[[#This Row],[대여일시]])</f>
        <v>2021</v>
      </c>
      <c r="D86" s="2">
        <f>MONTH(표1[[#This Row],[대여일시]])</f>
        <v>1</v>
      </c>
      <c r="E86" s="2">
        <f>DAY(표1[[#This Row],[대여일시]])</f>
        <v>22</v>
      </c>
      <c r="F86" s="2" t="str">
        <f>TEXT(표1[[#This Row],[대여일시]], "ddd")</f>
        <v>Fri</v>
      </c>
      <c r="G86" s="5" t="str">
        <f>TEXT(표1[[#This Row],[대여일시]],"aaa")</f>
        <v>금</v>
      </c>
      <c r="H86" s="2">
        <f>HOUR(표1[[#This Row],[대여일시]])</f>
        <v>13</v>
      </c>
      <c r="I86" s="2" t="str" cm="1">
        <f t="array" ref="I86">_xlfn.IFS(ISNA(표1[[#This Row],[시간대]]), "Error: Missing timezone data", 표1[[#This Row],[시간대]] &lt; 8, "오전", 표1[[#This Row],[시간대]] &lt; 19, "오후", 표1[[#This Row],[시간대]] &lt; 24, "밤")</f>
        <v>오후</v>
      </c>
      <c r="J86" s="2" t="s">
        <v>412</v>
      </c>
      <c r="K86" s="2" t="e">
        <f>SEARCH( "역", 표1[[#This Row],[대여 대여소명]])</f>
        <v>#VALUE!</v>
      </c>
      <c r="L86" s="2">
        <f>IFERROR(SEARCH("역",표1[[#This Row],[대여 대여소명]]),0)</f>
        <v>0</v>
      </c>
      <c r="M86" s="2" t="b">
        <f>IF(표1[[#This Row],[역_nan]] &gt;0,TRUE,FALSE)</f>
        <v>0</v>
      </c>
      <c r="N86" s="2">
        <f>IFERROR(SEARCH("정류장",표1[[#This Row],[대여 대여소명]]),0)</f>
        <v>0</v>
      </c>
      <c r="O86" s="2" t="b">
        <f>IF(표1[[#This Row],[정류장]]&gt;0,TRUE,FALSE)</f>
        <v>0</v>
      </c>
      <c r="P86" s="2">
        <f>IFERROR(SEARCH("학교",표1[[#This Row],[대여 대여소명]]),0)</f>
        <v>4</v>
      </c>
      <c r="Q86" s="2">
        <f>IFERROR(SEARCH("공원",표1[[#This Row],[대여 대여소명]]),0)</f>
        <v>0</v>
      </c>
      <c r="R86" s="2" t="b">
        <f>OR(표1[[#This Row],[역_파생변수]],표1[[#This Row],[정류장_파생변수]])</f>
        <v>0</v>
      </c>
      <c r="S86" s="2">
        <v>0</v>
      </c>
      <c r="T86" s="2" t="s">
        <v>413</v>
      </c>
      <c r="U86" s="2" t="s">
        <v>414</v>
      </c>
      <c r="V86" s="2" t="str">
        <f>IF(표1[[#This Row],[반납대여소명]]=표1[[#This Row],[대여 대여소명]],"일치","불일치")</f>
        <v>불일치</v>
      </c>
      <c r="W86" s="2">
        <v>0</v>
      </c>
      <c r="X86" s="2">
        <v>24</v>
      </c>
      <c r="Y86" s="2">
        <v>4374.13</v>
      </c>
      <c r="Z86" s="7">
        <f>표1[[#This Row],[이용거리]]/표1[[#This Row],[이용시간]]</f>
        <v>182.25541666666666</v>
      </c>
      <c r="AA86" s="7">
        <f>IF(표1[[#This Row],[시속]] &gt; 300, 300,표1[[#This Row],[시속]])</f>
        <v>182.25541666666666</v>
      </c>
      <c r="AB86" s="9" t="e">
        <f ca="1">IFS(표1[[#This Row],[이용거리]] &lt; 1200, "단거리", 표1[[#This Row],[이용거리]] &lt; 3000, "중거리")</f>
        <v>#NAME?</v>
      </c>
    </row>
    <row r="87" spans="1:28" x14ac:dyDescent="0.25">
      <c r="A87" s="2" t="s">
        <v>415</v>
      </c>
      <c r="B87" s="2" t="s">
        <v>416</v>
      </c>
      <c r="C87" s="2">
        <f>YEAR(표1[[#This Row],[대여일시]])</f>
        <v>2021</v>
      </c>
      <c r="D87" s="2">
        <f>MONTH(표1[[#This Row],[대여일시]])</f>
        <v>1</v>
      </c>
      <c r="E87" s="2">
        <f>DAY(표1[[#This Row],[대여일시]])</f>
        <v>22</v>
      </c>
      <c r="F87" s="2" t="str">
        <f>TEXT(표1[[#This Row],[대여일시]], "ddd")</f>
        <v>Fri</v>
      </c>
      <c r="G87" s="5" t="str">
        <f>TEXT(표1[[#This Row],[대여일시]],"aaa")</f>
        <v>금</v>
      </c>
      <c r="H87" s="2">
        <f>HOUR(표1[[#This Row],[대여일시]])</f>
        <v>23</v>
      </c>
      <c r="I87" s="2" t="str" cm="1">
        <f t="array" ref="I87">_xlfn.IFS(ISNA(표1[[#This Row],[시간대]]), "Error: Missing timezone data", 표1[[#This Row],[시간대]] &lt; 8, "오전", 표1[[#This Row],[시간대]] &lt; 19, "오후", 표1[[#This Row],[시간대]] &lt; 24, "밤")</f>
        <v>밤</v>
      </c>
      <c r="J87" s="2" t="s">
        <v>417</v>
      </c>
      <c r="K87" s="2" t="e">
        <f>SEARCH( "역", 표1[[#This Row],[대여 대여소명]])</f>
        <v>#VALUE!</v>
      </c>
      <c r="L87" s="2">
        <f>IFERROR(SEARCH("역",표1[[#This Row],[대여 대여소명]]),0)</f>
        <v>0</v>
      </c>
      <c r="M87" s="2" t="b">
        <f>IF(표1[[#This Row],[역_nan]] &gt;0,TRUE,FALSE)</f>
        <v>0</v>
      </c>
      <c r="N87" s="2">
        <f>IFERROR(SEARCH("정류장",표1[[#This Row],[대여 대여소명]]),0)</f>
        <v>0</v>
      </c>
      <c r="O87" s="2" t="b">
        <f>IF(표1[[#This Row],[정류장]]&gt;0,TRUE,FALSE)</f>
        <v>0</v>
      </c>
      <c r="P87" s="2">
        <f>IFERROR(SEARCH("학교",표1[[#This Row],[대여 대여소명]]),0)</f>
        <v>0</v>
      </c>
      <c r="Q87" s="2">
        <f>IFERROR(SEARCH("공원",표1[[#This Row],[대여 대여소명]]),0)</f>
        <v>0</v>
      </c>
      <c r="R87" s="2" t="b">
        <f>OR(표1[[#This Row],[역_파생변수]],표1[[#This Row],[정류장_파생변수]])</f>
        <v>0</v>
      </c>
      <c r="S87" s="2">
        <v>0</v>
      </c>
      <c r="T87" s="2" t="s">
        <v>418</v>
      </c>
      <c r="U87" s="2" t="s">
        <v>419</v>
      </c>
      <c r="V87" s="2" t="str">
        <f>IF(표1[[#This Row],[반납대여소명]]=표1[[#This Row],[대여 대여소명]],"일치","불일치")</f>
        <v>불일치</v>
      </c>
      <c r="W87" s="2">
        <v>0</v>
      </c>
      <c r="X87" s="2">
        <v>14</v>
      </c>
      <c r="Y87" s="2">
        <v>2192.37</v>
      </c>
      <c r="Z87" s="7">
        <f>표1[[#This Row],[이용거리]]/표1[[#This Row],[이용시간]]</f>
        <v>156.59785714285712</v>
      </c>
      <c r="AA87" s="7">
        <f>IF(표1[[#This Row],[시속]] &gt; 300, 300,표1[[#This Row],[시속]])</f>
        <v>156.59785714285712</v>
      </c>
      <c r="AB87" s="9" t="e">
        <f ca="1">IFS(표1[[#This Row],[이용거리]] &lt; 1200, "단거리", 표1[[#This Row],[이용거리]] &lt; 3000, "중거리")</f>
        <v>#NAME?</v>
      </c>
    </row>
    <row r="88" spans="1:28" x14ac:dyDescent="0.25">
      <c r="A88" s="2" t="s">
        <v>420</v>
      </c>
      <c r="B88" s="2" t="s">
        <v>421</v>
      </c>
      <c r="C88" s="2">
        <f>YEAR(표1[[#This Row],[대여일시]])</f>
        <v>2021</v>
      </c>
      <c r="D88" s="2">
        <f>MONTH(표1[[#This Row],[대여일시]])</f>
        <v>1</v>
      </c>
      <c r="E88" s="2">
        <f>DAY(표1[[#This Row],[대여일시]])</f>
        <v>1</v>
      </c>
      <c r="F88" s="2" t="str">
        <f>TEXT(표1[[#This Row],[대여일시]], "ddd")</f>
        <v>Fri</v>
      </c>
      <c r="G88" s="5" t="str">
        <f>TEXT(표1[[#This Row],[대여일시]],"aaa")</f>
        <v>금</v>
      </c>
      <c r="H88" s="2">
        <f>HOUR(표1[[#This Row],[대여일시]])</f>
        <v>12</v>
      </c>
      <c r="I88" s="2" t="str" cm="1">
        <f t="array" ref="I88">_xlfn.IFS(ISNA(표1[[#This Row],[시간대]]), "Error: Missing timezone data", 표1[[#This Row],[시간대]] &lt; 8, "오전", 표1[[#This Row],[시간대]] &lt; 19, "오후", 표1[[#This Row],[시간대]] &lt; 24, "밤")</f>
        <v>오후</v>
      </c>
      <c r="J88" s="2" t="s">
        <v>422</v>
      </c>
      <c r="K88" s="2" t="e">
        <f>SEARCH( "역", 표1[[#This Row],[대여 대여소명]])</f>
        <v>#VALUE!</v>
      </c>
      <c r="L88" s="2">
        <f>IFERROR(SEARCH("역",표1[[#This Row],[대여 대여소명]]),0)</f>
        <v>0</v>
      </c>
      <c r="M88" s="2" t="b">
        <f>IF(표1[[#This Row],[역_nan]] &gt;0,TRUE,FALSE)</f>
        <v>0</v>
      </c>
      <c r="N88" s="2">
        <f>IFERROR(SEARCH("정류장",표1[[#This Row],[대여 대여소명]]),0)</f>
        <v>0</v>
      </c>
      <c r="O88" s="2" t="b">
        <f>IF(표1[[#This Row],[정류장]]&gt;0,TRUE,FALSE)</f>
        <v>0</v>
      </c>
      <c r="P88" s="2">
        <f>IFERROR(SEARCH("학교",표1[[#This Row],[대여 대여소명]]),0)</f>
        <v>0</v>
      </c>
      <c r="Q88" s="2">
        <f>IFERROR(SEARCH("공원",표1[[#This Row],[대여 대여소명]]),0)</f>
        <v>0</v>
      </c>
      <c r="R88" s="2" t="b">
        <f>OR(표1[[#This Row],[역_파생변수]],표1[[#This Row],[정류장_파생변수]])</f>
        <v>0</v>
      </c>
      <c r="S88" s="2">
        <v>0</v>
      </c>
      <c r="T88" s="2" t="s">
        <v>423</v>
      </c>
      <c r="U88" s="2" t="s">
        <v>422</v>
      </c>
      <c r="V88" s="2" t="str">
        <f>IF(표1[[#This Row],[반납대여소명]]=표1[[#This Row],[대여 대여소명]],"일치","불일치")</f>
        <v>일치</v>
      </c>
      <c r="W88" s="2">
        <v>0</v>
      </c>
      <c r="X88" s="2">
        <v>91</v>
      </c>
      <c r="Y88" s="2">
        <v>1490.46</v>
      </c>
      <c r="Z88" s="7">
        <f>표1[[#This Row],[이용거리]]/표1[[#This Row],[이용시간]]</f>
        <v>16.37868131868132</v>
      </c>
      <c r="AA88" s="7">
        <f>IF(표1[[#This Row],[시속]] &gt; 300, 300,표1[[#This Row],[시속]])</f>
        <v>16.37868131868132</v>
      </c>
      <c r="AB88" s="9" t="e">
        <f ca="1">IFS(표1[[#This Row],[이용거리]] &lt; 1200, "단거리", 표1[[#This Row],[이용거리]] &lt; 3000, "중거리")</f>
        <v>#NAME?</v>
      </c>
    </row>
    <row r="89" spans="1:28" x14ac:dyDescent="0.25">
      <c r="A89" s="2" t="s">
        <v>424</v>
      </c>
      <c r="B89" s="2" t="s">
        <v>425</v>
      </c>
      <c r="C89" s="2">
        <f>YEAR(표1[[#This Row],[대여일시]])</f>
        <v>2021</v>
      </c>
      <c r="D89" s="2">
        <f>MONTH(표1[[#This Row],[대여일시]])</f>
        <v>1</v>
      </c>
      <c r="E89" s="2">
        <f>DAY(표1[[#This Row],[대여일시]])</f>
        <v>4</v>
      </c>
      <c r="F89" s="2" t="str">
        <f>TEXT(표1[[#This Row],[대여일시]], "ddd")</f>
        <v>Mon</v>
      </c>
      <c r="G89" s="5" t="str">
        <f>TEXT(표1[[#This Row],[대여일시]],"aaa")</f>
        <v>월</v>
      </c>
      <c r="H89" s="2">
        <f>HOUR(표1[[#This Row],[대여일시]])</f>
        <v>13</v>
      </c>
      <c r="I89" s="2" t="str" cm="1">
        <f t="array" ref="I89">_xlfn.IFS(ISNA(표1[[#This Row],[시간대]]), "Error: Missing timezone data", 표1[[#This Row],[시간대]] &lt; 8, "오전", 표1[[#This Row],[시간대]] &lt; 19, "오후", 표1[[#This Row],[시간대]] &lt; 24, "밤")</f>
        <v>오후</v>
      </c>
      <c r="J89" s="2" t="s">
        <v>426</v>
      </c>
      <c r="K89" s="2" t="e">
        <f>SEARCH( "역", 표1[[#This Row],[대여 대여소명]])</f>
        <v>#VALUE!</v>
      </c>
      <c r="L89" s="2">
        <f>IFERROR(SEARCH("역",표1[[#This Row],[대여 대여소명]]),0)</f>
        <v>0</v>
      </c>
      <c r="M89" s="2" t="b">
        <f>IF(표1[[#This Row],[역_nan]] &gt;0,TRUE,FALSE)</f>
        <v>0</v>
      </c>
      <c r="N89" s="2">
        <f>IFERROR(SEARCH("정류장",표1[[#This Row],[대여 대여소명]]),0)</f>
        <v>0</v>
      </c>
      <c r="O89" s="2" t="b">
        <f>IF(표1[[#This Row],[정류장]]&gt;0,TRUE,FALSE)</f>
        <v>0</v>
      </c>
      <c r="P89" s="2">
        <f>IFERROR(SEARCH("학교",표1[[#This Row],[대여 대여소명]]),0)</f>
        <v>0</v>
      </c>
      <c r="Q89" s="2">
        <f>IFERROR(SEARCH("공원",표1[[#This Row],[대여 대여소명]]),0)</f>
        <v>4</v>
      </c>
      <c r="R89" s="2" t="b">
        <f>OR(표1[[#This Row],[역_파생변수]],표1[[#This Row],[정류장_파생변수]])</f>
        <v>0</v>
      </c>
      <c r="S89" s="2">
        <v>0</v>
      </c>
      <c r="T89" s="2" t="s">
        <v>427</v>
      </c>
      <c r="U89" s="2" t="s">
        <v>428</v>
      </c>
      <c r="V89" s="2" t="str">
        <f>IF(표1[[#This Row],[반납대여소명]]=표1[[#This Row],[대여 대여소명]],"일치","불일치")</f>
        <v>불일치</v>
      </c>
      <c r="W89" s="2">
        <v>0</v>
      </c>
      <c r="X89" s="2">
        <v>21</v>
      </c>
      <c r="Y89" s="2">
        <v>3869.55</v>
      </c>
      <c r="Z89" s="7">
        <f>표1[[#This Row],[이용거리]]/표1[[#This Row],[이용시간]]</f>
        <v>184.26428571428573</v>
      </c>
      <c r="AA89" s="7">
        <f>IF(표1[[#This Row],[시속]] &gt; 300, 300,표1[[#This Row],[시속]])</f>
        <v>184.26428571428573</v>
      </c>
      <c r="AB89" s="9" t="e">
        <f ca="1">IFS(표1[[#This Row],[이용거리]] &lt; 1200, "단거리", 표1[[#This Row],[이용거리]] &lt; 3000, "중거리")</f>
        <v>#NAME?</v>
      </c>
    </row>
    <row r="90" spans="1:28" x14ac:dyDescent="0.25">
      <c r="A90" s="2" t="s">
        <v>429</v>
      </c>
      <c r="B90" s="2" t="s">
        <v>430</v>
      </c>
      <c r="C90" s="2">
        <f>YEAR(표1[[#This Row],[대여일시]])</f>
        <v>2021</v>
      </c>
      <c r="D90" s="2">
        <f>MONTH(표1[[#This Row],[대여일시]])</f>
        <v>1</v>
      </c>
      <c r="E90" s="2">
        <f>DAY(표1[[#This Row],[대여일시]])</f>
        <v>2</v>
      </c>
      <c r="F90" s="2" t="str">
        <f>TEXT(표1[[#This Row],[대여일시]], "ddd")</f>
        <v>Sat</v>
      </c>
      <c r="G90" s="5" t="str">
        <f>TEXT(표1[[#This Row],[대여일시]],"aaa")</f>
        <v>토</v>
      </c>
      <c r="H90" s="2">
        <f>HOUR(표1[[#This Row],[대여일시]])</f>
        <v>15</v>
      </c>
      <c r="I90" s="2" t="str" cm="1">
        <f t="array" ref="I90">_xlfn.IFS(ISNA(표1[[#This Row],[시간대]]), "Error: Missing timezone data", 표1[[#This Row],[시간대]] &lt; 8, "오전", 표1[[#This Row],[시간대]] &lt; 19, "오후", 표1[[#This Row],[시간대]] &lt; 24, "밤")</f>
        <v>오후</v>
      </c>
      <c r="J90" s="2" t="s">
        <v>431</v>
      </c>
      <c r="K90" s="2" t="e">
        <f>SEARCH( "역", 표1[[#This Row],[대여 대여소명]])</f>
        <v>#VALUE!</v>
      </c>
      <c r="L90" s="2">
        <f>IFERROR(SEARCH("역",표1[[#This Row],[대여 대여소명]]),0)</f>
        <v>0</v>
      </c>
      <c r="M90" s="2" t="b">
        <f>IF(표1[[#This Row],[역_nan]] &gt;0,TRUE,FALSE)</f>
        <v>0</v>
      </c>
      <c r="N90" s="2">
        <f>IFERROR(SEARCH("정류장",표1[[#This Row],[대여 대여소명]]),0)</f>
        <v>0</v>
      </c>
      <c r="O90" s="2" t="b">
        <f>IF(표1[[#This Row],[정류장]]&gt;0,TRUE,FALSE)</f>
        <v>0</v>
      </c>
      <c r="P90" s="2">
        <f>IFERROR(SEARCH("학교",표1[[#This Row],[대여 대여소명]]),0)</f>
        <v>0</v>
      </c>
      <c r="Q90" s="2">
        <f>IFERROR(SEARCH("공원",표1[[#This Row],[대여 대여소명]]),0)</f>
        <v>0</v>
      </c>
      <c r="R90" s="2" t="b">
        <f>OR(표1[[#This Row],[역_파생변수]],표1[[#This Row],[정류장_파생변수]])</f>
        <v>0</v>
      </c>
      <c r="S90" s="2">
        <v>0</v>
      </c>
      <c r="T90" s="2" t="s">
        <v>432</v>
      </c>
      <c r="U90" s="2" t="s">
        <v>433</v>
      </c>
      <c r="V90" s="2" t="str">
        <f>IF(표1[[#This Row],[반납대여소명]]=표1[[#This Row],[대여 대여소명]],"일치","불일치")</f>
        <v>불일치</v>
      </c>
      <c r="W90" s="2">
        <v>0</v>
      </c>
      <c r="X90" s="2">
        <v>15</v>
      </c>
      <c r="Y90" s="2">
        <v>0</v>
      </c>
      <c r="Z90" s="7">
        <f>표1[[#This Row],[이용거리]]/표1[[#This Row],[이용시간]]</f>
        <v>0</v>
      </c>
      <c r="AA90" s="7">
        <f>IF(표1[[#This Row],[시속]] &gt; 300, 300,표1[[#This Row],[시속]])</f>
        <v>0</v>
      </c>
      <c r="AB90" s="9" t="e">
        <f ca="1">IFS(표1[[#This Row],[이용거리]] &lt; 1200, "단거리", 표1[[#This Row],[이용거리]] &lt; 3000, "중거리")</f>
        <v>#NAME?</v>
      </c>
    </row>
    <row r="91" spans="1:28" x14ac:dyDescent="0.25">
      <c r="A91" s="2" t="s">
        <v>434</v>
      </c>
      <c r="B91" s="2" t="s">
        <v>435</v>
      </c>
      <c r="C91" s="2">
        <f>YEAR(표1[[#This Row],[대여일시]])</f>
        <v>2021</v>
      </c>
      <c r="D91" s="2">
        <f>MONTH(표1[[#This Row],[대여일시]])</f>
        <v>1</v>
      </c>
      <c r="E91" s="2">
        <f>DAY(표1[[#This Row],[대여일시]])</f>
        <v>25</v>
      </c>
      <c r="F91" s="2" t="str">
        <f>TEXT(표1[[#This Row],[대여일시]], "ddd")</f>
        <v>Mon</v>
      </c>
      <c r="G91" s="5" t="str">
        <f>TEXT(표1[[#This Row],[대여일시]],"aaa")</f>
        <v>월</v>
      </c>
      <c r="H91" s="2">
        <f>HOUR(표1[[#This Row],[대여일시]])</f>
        <v>14</v>
      </c>
      <c r="I91" s="2" t="str" cm="1">
        <f t="array" ref="I91">_xlfn.IFS(ISNA(표1[[#This Row],[시간대]]), "Error: Missing timezone data", 표1[[#This Row],[시간대]] &lt; 8, "오전", 표1[[#This Row],[시간대]] &lt; 19, "오후", 표1[[#This Row],[시간대]] &lt; 24, "밤")</f>
        <v>오후</v>
      </c>
      <c r="J91" s="2" t="s">
        <v>436</v>
      </c>
      <c r="K91" s="2">
        <f>SEARCH( "역", 표1[[#This Row],[대여 대여소명]])</f>
        <v>3</v>
      </c>
      <c r="L91" s="2">
        <f>IFERROR(SEARCH("역",표1[[#This Row],[대여 대여소명]]),0)</f>
        <v>3</v>
      </c>
      <c r="M91" s="2" t="b">
        <f>IF(표1[[#This Row],[역_nan]] &gt;0,TRUE,FALSE)</f>
        <v>1</v>
      </c>
      <c r="N91" s="2">
        <f>IFERROR(SEARCH("정류장",표1[[#This Row],[대여 대여소명]]),0)</f>
        <v>0</v>
      </c>
      <c r="O91" s="2" t="b">
        <f>IF(표1[[#This Row],[정류장]]&gt;0,TRUE,FALSE)</f>
        <v>0</v>
      </c>
      <c r="P91" s="2">
        <f>IFERROR(SEARCH("학교",표1[[#This Row],[대여 대여소명]]),0)</f>
        <v>0</v>
      </c>
      <c r="Q91" s="2">
        <f>IFERROR(SEARCH("공원",표1[[#This Row],[대여 대여소명]]),0)</f>
        <v>0</v>
      </c>
      <c r="R91" s="2" t="b">
        <f>OR(표1[[#This Row],[역_파생변수]],표1[[#This Row],[정류장_파생변수]])</f>
        <v>1</v>
      </c>
      <c r="S91" s="2">
        <v>0</v>
      </c>
      <c r="T91" s="2" t="s">
        <v>437</v>
      </c>
      <c r="U91" s="2" t="s">
        <v>438</v>
      </c>
      <c r="V91" s="2" t="str">
        <f>IF(표1[[#This Row],[반납대여소명]]=표1[[#This Row],[대여 대여소명]],"일치","불일치")</f>
        <v>불일치</v>
      </c>
      <c r="W91" s="2">
        <v>0</v>
      </c>
      <c r="X91" s="2">
        <v>25</v>
      </c>
      <c r="Y91" s="2">
        <v>1698.74</v>
      </c>
      <c r="Z91" s="7">
        <f>표1[[#This Row],[이용거리]]/표1[[#This Row],[이용시간]]</f>
        <v>67.949600000000004</v>
      </c>
      <c r="AA91" s="7">
        <f>IF(표1[[#This Row],[시속]] &gt; 300, 300,표1[[#This Row],[시속]])</f>
        <v>67.949600000000004</v>
      </c>
      <c r="AB91" s="9" t="e">
        <f ca="1">IFS(표1[[#This Row],[이용거리]] &lt; 1200, "단거리", 표1[[#This Row],[이용거리]] &lt; 3000, "중거리")</f>
        <v>#NAME?</v>
      </c>
    </row>
    <row r="92" spans="1:28" x14ac:dyDescent="0.25">
      <c r="A92" s="2" t="s">
        <v>439</v>
      </c>
      <c r="B92" s="2" t="s">
        <v>440</v>
      </c>
      <c r="C92" s="2">
        <f>YEAR(표1[[#This Row],[대여일시]])</f>
        <v>2021</v>
      </c>
      <c r="D92" s="2">
        <f>MONTH(표1[[#This Row],[대여일시]])</f>
        <v>1</v>
      </c>
      <c r="E92" s="2">
        <f>DAY(표1[[#This Row],[대여일시]])</f>
        <v>24</v>
      </c>
      <c r="F92" s="2" t="str">
        <f>TEXT(표1[[#This Row],[대여일시]], "ddd")</f>
        <v>Sun</v>
      </c>
      <c r="G92" s="5" t="str">
        <f>TEXT(표1[[#This Row],[대여일시]],"aaa")</f>
        <v>일</v>
      </c>
      <c r="H92" s="2">
        <f>HOUR(표1[[#This Row],[대여일시]])</f>
        <v>22</v>
      </c>
      <c r="I92" s="2" t="str" cm="1">
        <f t="array" ref="I92">_xlfn.IFS(ISNA(표1[[#This Row],[시간대]]), "Error: Missing timezone data", 표1[[#This Row],[시간대]] &lt; 8, "오전", 표1[[#This Row],[시간대]] &lt; 19, "오후", 표1[[#This Row],[시간대]] &lt; 24, "밤")</f>
        <v>밤</v>
      </c>
      <c r="J92" s="2" t="s">
        <v>441</v>
      </c>
      <c r="K92" s="2" t="e">
        <f>SEARCH( "역", 표1[[#This Row],[대여 대여소명]])</f>
        <v>#VALUE!</v>
      </c>
      <c r="L92" s="2">
        <f>IFERROR(SEARCH("역",표1[[#This Row],[대여 대여소명]]),0)</f>
        <v>0</v>
      </c>
      <c r="M92" s="2" t="b">
        <f>IF(표1[[#This Row],[역_nan]] &gt;0,TRUE,FALSE)</f>
        <v>0</v>
      </c>
      <c r="N92" s="2">
        <f>IFERROR(SEARCH("정류장",표1[[#This Row],[대여 대여소명]]),0)</f>
        <v>0</v>
      </c>
      <c r="O92" s="2" t="b">
        <f>IF(표1[[#This Row],[정류장]]&gt;0,TRUE,FALSE)</f>
        <v>0</v>
      </c>
      <c r="P92" s="2">
        <f>IFERROR(SEARCH("학교",표1[[#This Row],[대여 대여소명]]),0)</f>
        <v>0</v>
      </c>
      <c r="Q92" s="2">
        <f>IFERROR(SEARCH("공원",표1[[#This Row],[대여 대여소명]]),0)</f>
        <v>0</v>
      </c>
      <c r="R92" s="2" t="b">
        <f>OR(표1[[#This Row],[역_파생변수]],표1[[#This Row],[정류장_파생변수]])</f>
        <v>0</v>
      </c>
      <c r="S92" s="2">
        <v>0</v>
      </c>
      <c r="T92" s="2" t="s">
        <v>442</v>
      </c>
      <c r="U92" s="2" t="s">
        <v>443</v>
      </c>
      <c r="V92" s="2" t="str">
        <f>IF(표1[[#This Row],[반납대여소명]]=표1[[#This Row],[대여 대여소명]],"일치","불일치")</f>
        <v>불일치</v>
      </c>
      <c r="W92" s="2">
        <v>0</v>
      </c>
      <c r="X92" s="2">
        <v>16</v>
      </c>
      <c r="Y92" s="2">
        <v>0</v>
      </c>
      <c r="Z92" s="7">
        <f>표1[[#This Row],[이용거리]]/표1[[#This Row],[이용시간]]</f>
        <v>0</v>
      </c>
      <c r="AA92" s="7">
        <f>IF(표1[[#This Row],[시속]] &gt; 300, 300,표1[[#This Row],[시속]])</f>
        <v>0</v>
      </c>
      <c r="AB92" s="9" t="e">
        <f ca="1">IFS(표1[[#This Row],[이용거리]] &lt; 1200, "단거리", 표1[[#This Row],[이용거리]] &lt; 3000, "중거리")</f>
        <v>#NAME?</v>
      </c>
    </row>
    <row r="93" spans="1:28" x14ac:dyDescent="0.25">
      <c r="A93" s="2" t="s">
        <v>444</v>
      </c>
      <c r="B93" s="2" t="s">
        <v>445</v>
      </c>
      <c r="C93" s="2">
        <f>YEAR(표1[[#This Row],[대여일시]])</f>
        <v>2021</v>
      </c>
      <c r="D93" s="2">
        <f>MONTH(표1[[#This Row],[대여일시]])</f>
        <v>1</v>
      </c>
      <c r="E93" s="2">
        <f>DAY(표1[[#This Row],[대여일시]])</f>
        <v>14</v>
      </c>
      <c r="F93" s="2" t="str">
        <f>TEXT(표1[[#This Row],[대여일시]], "ddd")</f>
        <v>Thu</v>
      </c>
      <c r="G93" s="5" t="str">
        <f>TEXT(표1[[#This Row],[대여일시]],"aaa")</f>
        <v>목</v>
      </c>
      <c r="H93" s="2">
        <f>HOUR(표1[[#This Row],[대여일시]])</f>
        <v>20</v>
      </c>
      <c r="I93" s="2" t="str" cm="1">
        <f t="array" ref="I93">_xlfn.IFS(ISNA(표1[[#This Row],[시간대]]), "Error: Missing timezone data", 표1[[#This Row],[시간대]] &lt; 8, "오전", 표1[[#This Row],[시간대]] &lt; 19, "오후", 표1[[#This Row],[시간대]] &lt; 24, "밤")</f>
        <v>밤</v>
      </c>
      <c r="J93" s="2" t="s">
        <v>446</v>
      </c>
      <c r="K93" s="2" t="e">
        <f>SEARCH( "역", 표1[[#This Row],[대여 대여소명]])</f>
        <v>#VALUE!</v>
      </c>
      <c r="L93" s="2">
        <f>IFERROR(SEARCH("역",표1[[#This Row],[대여 대여소명]]),0)</f>
        <v>0</v>
      </c>
      <c r="M93" s="2" t="b">
        <f>IF(표1[[#This Row],[역_nan]] &gt;0,TRUE,FALSE)</f>
        <v>0</v>
      </c>
      <c r="N93" s="2">
        <f>IFERROR(SEARCH("정류장",표1[[#This Row],[대여 대여소명]]),0)</f>
        <v>0</v>
      </c>
      <c r="O93" s="2" t="b">
        <f>IF(표1[[#This Row],[정류장]]&gt;0,TRUE,FALSE)</f>
        <v>0</v>
      </c>
      <c r="P93" s="2">
        <f>IFERROR(SEARCH("학교",표1[[#This Row],[대여 대여소명]]),0)</f>
        <v>0</v>
      </c>
      <c r="Q93" s="2">
        <f>IFERROR(SEARCH("공원",표1[[#This Row],[대여 대여소명]]),0)</f>
        <v>0</v>
      </c>
      <c r="R93" s="2" t="b">
        <f>OR(표1[[#This Row],[역_파생변수]],표1[[#This Row],[정류장_파생변수]])</f>
        <v>0</v>
      </c>
      <c r="S93" s="2">
        <v>0</v>
      </c>
      <c r="T93" s="2" t="s">
        <v>447</v>
      </c>
      <c r="U93" s="2" t="s">
        <v>448</v>
      </c>
      <c r="V93" s="2" t="str">
        <f>IF(표1[[#This Row],[반납대여소명]]=표1[[#This Row],[대여 대여소명]],"일치","불일치")</f>
        <v>불일치</v>
      </c>
      <c r="W93" s="2">
        <v>0</v>
      </c>
      <c r="X93" s="2">
        <v>15</v>
      </c>
      <c r="Y93" s="2">
        <v>1530.63</v>
      </c>
      <c r="Z93" s="7">
        <f>표1[[#This Row],[이용거리]]/표1[[#This Row],[이용시간]]</f>
        <v>102.042</v>
      </c>
      <c r="AA93" s="7">
        <f>IF(표1[[#This Row],[시속]] &gt; 300, 300,표1[[#This Row],[시속]])</f>
        <v>102.042</v>
      </c>
      <c r="AB93" s="9" t="e">
        <f ca="1">IFS(표1[[#This Row],[이용거리]] &lt; 1200, "단거리", 표1[[#This Row],[이용거리]] &lt; 3000, "중거리")</f>
        <v>#NAME?</v>
      </c>
    </row>
    <row r="94" spans="1:28" x14ac:dyDescent="0.25">
      <c r="A94" s="2" t="s">
        <v>449</v>
      </c>
      <c r="B94" s="2" t="s">
        <v>450</v>
      </c>
      <c r="C94" s="2">
        <f>YEAR(표1[[#This Row],[대여일시]])</f>
        <v>2021</v>
      </c>
      <c r="D94" s="2">
        <f>MONTH(표1[[#This Row],[대여일시]])</f>
        <v>1</v>
      </c>
      <c r="E94" s="2">
        <f>DAY(표1[[#This Row],[대여일시]])</f>
        <v>9</v>
      </c>
      <c r="F94" s="2" t="str">
        <f>TEXT(표1[[#This Row],[대여일시]], "ddd")</f>
        <v>Sat</v>
      </c>
      <c r="G94" s="5" t="str">
        <f>TEXT(표1[[#This Row],[대여일시]],"aaa")</f>
        <v>토</v>
      </c>
      <c r="H94" s="2">
        <f>HOUR(표1[[#This Row],[대여일시]])</f>
        <v>13</v>
      </c>
      <c r="I94" s="2" t="str" cm="1">
        <f t="array" ref="I94">_xlfn.IFS(ISNA(표1[[#This Row],[시간대]]), "Error: Missing timezone data", 표1[[#This Row],[시간대]] &lt; 8, "오전", 표1[[#This Row],[시간대]] &lt; 19, "오후", 표1[[#This Row],[시간대]] &lt; 24, "밤")</f>
        <v>오후</v>
      </c>
      <c r="J94" s="2" t="s">
        <v>451</v>
      </c>
      <c r="K94" s="2" t="e">
        <f>SEARCH( "역", 표1[[#This Row],[대여 대여소명]])</f>
        <v>#VALUE!</v>
      </c>
      <c r="L94" s="2">
        <f>IFERROR(SEARCH("역",표1[[#This Row],[대여 대여소명]]),0)</f>
        <v>0</v>
      </c>
      <c r="M94" s="2" t="b">
        <f>IF(표1[[#This Row],[역_nan]] &gt;0,TRUE,FALSE)</f>
        <v>0</v>
      </c>
      <c r="N94" s="2">
        <f>IFERROR(SEARCH("정류장",표1[[#This Row],[대여 대여소명]]),0)</f>
        <v>0</v>
      </c>
      <c r="O94" s="2" t="b">
        <f>IF(표1[[#This Row],[정류장]]&gt;0,TRUE,FALSE)</f>
        <v>0</v>
      </c>
      <c r="P94" s="2">
        <f>IFERROR(SEARCH("학교",표1[[#This Row],[대여 대여소명]]),0)</f>
        <v>0</v>
      </c>
      <c r="Q94" s="2">
        <f>IFERROR(SEARCH("공원",표1[[#This Row],[대여 대여소명]]),0)</f>
        <v>0</v>
      </c>
      <c r="R94" s="2" t="b">
        <f>OR(표1[[#This Row],[역_파생변수]],표1[[#This Row],[정류장_파생변수]])</f>
        <v>0</v>
      </c>
      <c r="S94" s="2">
        <v>0</v>
      </c>
      <c r="T94" s="2" t="s">
        <v>452</v>
      </c>
      <c r="U94" s="2" t="s">
        <v>451</v>
      </c>
      <c r="V94" s="2" t="str">
        <f>IF(표1[[#This Row],[반납대여소명]]=표1[[#This Row],[대여 대여소명]],"일치","불일치")</f>
        <v>일치</v>
      </c>
      <c r="W94" s="2">
        <v>0</v>
      </c>
      <c r="X94" s="2">
        <v>53</v>
      </c>
      <c r="Y94" s="2">
        <v>5149.93</v>
      </c>
      <c r="Z94" s="7">
        <f>표1[[#This Row],[이용거리]]/표1[[#This Row],[이용시간]]</f>
        <v>97.168490566037747</v>
      </c>
      <c r="AA94" s="7">
        <f>IF(표1[[#This Row],[시속]] &gt; 300, 300,표1[[#This Row],[시속]])</f>
        <v>97.168490566037747</v>
      </c>
      <c r="AB94" s="9" t="e">
        <f ca="1">IFS(표1[[#This Row],[이용거리]] &lt; 1200, "단거리", 표1[[#This Row],[이용거리]] &lt; 3000, "중거리")</f>
        <v>#NAME?</v>
      </c>
    </row>
    <row r="95" spans="1:28" x14ac:dyDescent="0.25">
      <c r="A95" s="2" t="s">
        <v>453</v>
      </c>
      <c r="B95" s="2" t="s">
        <v>454</v>
      </c>
      <c r="C95" s="2">
        <f>YEAR(표1[[#This Row],[대여일시]])</f>
        <v>2021</v>
      </c>
      <c r="D95" s="2">
        <f>MONTH(표1[[#This Row],[대여일시]])</f>
        <v>1</v>
      </c>
      <c r="E95" s="2">
        <f>DAY(표1[[#This Row],[대여일시]])</f>
        <v>24</v>
      </c>
      <c r="F95" s="2" t="str">
        <f>TEXT(표1[[#This Row],[대여일시]], "ddd")</f>
        <v>Sun</v>
      </c>
      <c r="G95" s="5" t="str">
        <f>TEXT(표1[[#This Row],[대여일시]],"aaa")</f>
        <v>일</v>
      </c>
      <c r="H95" s="2">
        <f>HOUR(표1[[#This Row],[대여일시]])</f>
        <v>1</v>
      </c>
      <c r="I95" s="2" t="str" cm="1">
        <f t="array" ref="I95">_xlfn.IFS(ISNA(표1[[#This Row],[시간대]]), "Error: Missing timezone data", 표1[[#This Row],[시간대]] &lt; 8, "오전", 표1[[#This Row],[시간대]] &lt; 19, "오후", 표1[[#This Row],[시간대]] &lt; 24, "밤")</f>
        <v>오전</v>
      </c>
      <c r="J95" s="2" t="s">
        <v>455</v>
      </c>
      <c r="K95" s="2" t="e">
        <f>SEARCH( "역", 표1[[#This Row],[대여 대여소명]])</f>
        <v>#VALUE!</v>
      </c>
      <c r="L95" s="2">
        <f>IFERROR(SEARCH("역",표1[[#This Row],[대여 대여소명]]),0)</f>
        <v>0</v>
      </c>
      <c r="M95" s="2" t="b">
        <f>IF(표1[[#This Row],[역_nan]] &gt;0,TRUE,FALSE)</f>
        <v>0</v>
      </c>
      <c r="N95" s="2">
        <f>IFERROR(SEARCH("정류장",표1[[#This Row],[대여 대여소명]]),0)</f>
        <v>0</v>
      </c>
      <c r="O95" s="2" t="b">
        <f>IF(표1[[#This Row],[정류장]]&gt;0,TRUE,FALSE)</f>
        <v>0</v>
      </c>
      <c r="P95" s="2">
        <f>IFERROR(SEARCH("학교",표1[[#This Row],[대여 대여소명]]),0)</f>
        <v>0</v>
      </c>
      <c r="Q95" s="2">
        <f>IFERROR(SEARCH("공원",표1[[#This Row],[대여 대여소명]]),0)</f>
        <v>0</v>
      </c>
      <c r="R95" s="2" t="b">
        <f>OR(표1[[#This Row],[역_파생변수]],표1[[#This Row],[정류장_파생변수]])</f>
        <v>0</v>
      </c>
      <c r="S95" s="2">
        <v>99</v>
      </c>
      <c r="T95" s="2" t="s">
        <v>456</v>
      </c>
      <c r="U95" s="2" t="s">
        <v>457</v>
      </c>
      <c r="V95" s="2" t="str">
        <f>IF(표1[[#This Row],[반납대여소명]]=표1[[#This Row],[대여 대여소명]],"일치","불일치")</f>
        <v>불일치</v>
      </c>
      <c r="W95" s="2">
        <v>99</v>
      </c>
      <c r="X95" s="2">
        <v>27</v>
      </c>
      <c r="Y95" s="2">
        <v>1920</v>
      </c>
      <c r="Z95" s="7">
        <f>표1[[#This Row],[이용거리]]/표1[[#This Row],[이용시간]]</f>
        <v>71.111111111111114</v>
      </c>
      <c r="AA95" s="7">
        <f>IF(표1[[#This Row],[시속]] &gt; 300, 300,표1[[#This Row],[시속]])</f>
        <v>71.111111111111114</v>
      </c>
      <c r="AB95" s="9" t="e">
        <f ca="1">IFS(표1[[#This Row],[이용거리]] &lt; 1200, "단거리", 표1[[#This Row],[이용거리]] &lt; 3000, "중거리")</f>
        <v>#NAME?</v>
      </c>
    </row>
    <row r="96" spans="1:28" x14ac:dyDescent="0.25">
      <c r="A96" s="2" t="s">
        <v>458</v>
      </c>
      <c r="B96" s="2" t="s">
        <v>459</v>
      </c>
      <c r="C96" s="2">
        <f>YEAR(표1[[#This Row],[대여일시]])</f>
        <v>2021</v>
      </c>
      <c r="D96" s="2">
        <f>MONTH(표1[[#This Row],[대여일시]])</f>
        <v>1</v>
      </c>
      <c r="E96" s="2">
        <f>DAY(표1[[#This Row],[대여일시]])</f>
        <v>10</v>
      </c>
      <c r="F96" s="2" t="str">
        <f>TEXT(표1[[#This Row],[대여일시]], "ddd")</f>
        <v>Sun</v>
      </c>
      <c r="G96" s="5" t="str">
        <f>TEXT(표1[[#This Row],[대여일시]],"aaa")</f>
        <v>일</v>
      </c>
      <c r="H96" s="2">
        <f>HOUR(표1[[#This Row],[대여일시]])</f>
        <v>2</v>
      </c>
      <c r="I96" s="2" t="str" cm="1">
        <f t="array" ref="I96">_xlfn.IFS(ISNA(표1[[#This Row],[시간대]]), "Error: Missing timezone data", 표1[[#This Row],[시간대]] &lt; 8, "오전", 표1[[#This Row],[시간대]] &lt; 19, "오후", 표1[[#This Row],[시간대]] &lt; 24, "밤")</f>
        <v>오전</v>
      </c>
      <c r="J96" s="2" t="s">
        <v>460</v>
      </c>
      <c r="K96" s="2" t="e">
        <f>SEARCH( "역", 표1[[#This Row],[대여 대여소명]])</f>
        <v>#VALUE!</v>
      </c>
      <c r="L96" s="2">
        <f>IFERROR(SEARCH("역",표1[[#This Row],[대여 대여소명]]),0)</f>
        <v>0</v>
      </c>
      <c r="M96" s="2" t="b">
        <f>IF(표1[[#This Row],[역_nan]] &gt;0,TRUE,FALSE)</f>
        <v>0</v>
      </c>
      <c r="N96" s="2">
        <f>IFERROR(SEARCH("정류장",표1[[#This Row],[대여 대여소명]]),0)</f>
        <v>0</v>
      </c>
      <c r="O96" s="2" t="b">
        <f>IF(표1[[#This Row],[정류장]]&gt;0,TRUE,FALSE)</f>
        <v>0</v>
      </c>
      <c r="P96" s="2">
        <f>IFERROR(SEARCH("학교",표1[[#This Row],[대여 대여소명]]),0)</f>
        <v>0</v>
      </c>
      <c r="Q96" s="2">
        <f>IFERROR(SEARCH("공원",표1[[#This Row],[대여 대여소명]]),0)</f>
        <v>0</v>
      </c>
      <c r="R96" s="2" t="b">
        <f>OR(표1[[#This Row],[역_파생변수]],표1[[#This Row],[정류장_파생변수]])</f>
        <v>0</v>
      </c>
      <c r="S96" s="2">
        <v>0</v>
      </c>
      <c r="T96" s="2" t="s">
        <v>461</v>
      </c>
      <c r="U96" s="2" t="s">
        <v>462</v>
      </c>
      <c r="V96" s="2" t="str">
        <f>IF(표1[[#This Row],[반납대여소명]]=표1[[#This Row],[대여 대여소명]],"일치","불일치")</f>
        <v>불일치</v>
      </c>
      <c r="W96" s="2">
        <v>0</v>
      </c>
      <c r="X96" s="2">
        <v>23</v>
      </c>
      <c r="Y96" s="2">
        <v>2068.29</v>
      </c>
      <c r="Z96" s="7">
        <f>표1[[#This Row],[이용거리]]/표1[[#This Row],[이용시간]]</f>
        <v>89.925652173913036</v>
      </c>
      <c r="AA96" s="7">
        <f>IF(표1[[#This Row],[시속]] &gt; 300, 300,표1[[#This Row],[시속]])</f>
        <v>89.925652173913036</v>
      </c>
      <c r="AB96" s="9" t="e">
        <f ca="1">IFS(표1[[#This Row],[이용거리]] &lt; 1200, "단거리", 표1[[#This Row],[이용거리]] &lt; 3000, "중거리")</f>
        <v>#NAME?</v>
      </c>
    </row>
    <row r="97" spans="1:28" x14ac:dyDescent="0.25">
      <c r="A97" s="2" t="s">
        <v>463</v>
      </c>
      <c r="B97" s="2" t="s">
        <v>464</v>
      </c>
      <c r="C97" s="2">
        <f>YEAR(표1[[#This Row],[대여일시]])</f>
        <v>2021</v>
      </c>
      <c r="D97" s="2">
        <f>MONTH(표1[[#This Row],[대여일시]])</f>
        <v>1</v>
      </c>
      <c r="E97" s="2">
        <f>DAY(표1[[#This Row],[대여일시]])</f>
        <v>3</v>
      </c>
      <c r="F97" s="2" t="str">
        <f>TEXT(표1[[#This Row],[대여일시]], "ddd")</f>
        <v>Sun</v>
      </c>
      <c r="G97" s="5" t="str">
        <f>TEXT(표1[[#This Row],[대여일시]],"aaa")</f>
        <v>일</v>
      </c>
      <c r="H97" s="2">
        <f>HOUR(표1[[#This Row],[대여일시]])</f>
        <v>15</v>
      </c>
      <c r="I97" s="2" t="str" cm="1">
        <f t="array" ref="I97">_xlfn.IFS(ISNA(표1[[#This Row],[시간대]]), "Error: Missing timezone data", 표1[[#This Row],[시간대]] &lt; 8, "오전", 표1[[#This Row],[시간대]] &lt; 19, "오후", 표1[[#This Row],[시간대]] &lt; 24, "밤")</f>
        <v>오후</v>
      </c>
      <c r="J97" s="2" t="s">
        <v>465</v>
      </c>
      <c r="K97" s="2" t="e">
        <f>SEARCH( "역", 표1[[#This Row],[대여 대여소명]])</f>
        <v>#VALUE!</v>
      </c>
      <c r="L97" s="2">
        <f>IFERROR(SEARCH("역",표1[[#This Row],[대여 대여소명]]),0)</f>
        <v>0</v>
      </c>
      <c r="M97" s="2" t="b">
        <f>IF(표1[[#This Row],[역_nan]] &gt;0,TRUE,FALSE)</f>
        <v>0</v>
      </c>
      <c r="N97" s="2">
        <f>IFERROR(SEARCH("정류장",표1[[#This Row],[대여 대여소명]]),0)</f>
        <v>0</v>
      </c>
      <c r="O97" s="2" t="b">
        <f>IF(표1[[#This Row],[정류장]]&gt;0,TRUE,FALSE)</f>
        <v>0</v>
      </c>
      <c r="P97" s="2">
        <f>IFERROR(SEARCH("학교",표1[[#This Row],[대여 대여소명]]),0)</f>
        <v>0</v>
      </c>
      <c r="Q97" s="2">
        <f>IFERROR(SEARCH("공원",표1[[#This Row],[대여 대여소명]]),0)</f>
        <v>0</v>
      </c>
      <c r="R97" s="2" t="b">
        <f>OR(표1[[#This Row],[역_파생변수]],표1[[#This Row],[정류장_파생변수]])</f>
        <v>0</v>
      </c>
      <c r="S97" s="2">
        <v>0</v>
      </c>
      <c r="T97" s="2" t="s">
        <v>466</v>
      </c>
      <c r="U97" s="2" t="s">
        <v>467</v>
      </c>
      <c r="V97" s="2" t="str">
        <f>IF(표1[[#This Row],[반납대여소명]]=표1[[#This Row],[대여 대여소명]],"일치","불일치")</f>
        <v>불일치</v>
      </c>
      <c r="W97" s="2">
        <v>0</v>
      </c>
      <c r="X97" s="2">
        <v>8</v>
      </c>
      <c r="Y97" s="2">
        <v>921.07</v>
      </c>
      <c r="Z97" s="7">
        <f>표1[[#This Row],[이용거리]]/표1[[#This Row],[이용시간]]</f>
        <v>115.13375000000001</v>
      </c>
      <c r="AA97" s="7">
        <f>IF(표1[[#This Row],[시속]] &gt; 300, 300,표1[[#This Row],[시속]])</f>
        <v>115.13375000000001</v>
      </c>
      <c r="AB97" s="9" t="e">
        <f ca="1">IFS(표1[[#This Row],[이용거리]] &lt; 1200, "단거리", 표1[[#This Row],[이용거리]] &lt; 3000, "중거리")</f>
        <v>#NAME?</v>
      </c>
    </row>
    <row r="98" spans="1:28" x14ac:dyDescent="0.25">
      <c r="A98" s="2" t="s">
        <v>468</v>
      </c>
      <c r="B98" s="2" t="s">
        <v>469</v>
      </c>
      <c r="C98" s="2">
        <f>YEAR(표1[[#This Row],[대여일시]])</f>
        <v>2021</v>
      </c>
      <c r="D98" s="2">
        <f>MONTH(표1[[#This Row],[대여일시]])</f>
        <v>1</v>
      </c>
      <c r="E98" s="2">
        <f>DAY(표1[[#This Row],[대여일시]])</f>
        <v>4</v>
      </c>
      <c r="F98" s="2" t="str">
        <f>TEXT(표1[[#This Row],[대여일시]], "ddd")</f>
        <v>Mon</v>
      </c>
      <c r="G98" s="5" t="str">
        <f>TEXT(표1[[#This Row],[대여일시]],"aaa")</f>
        <v>월</v>
      </c>
      <c r="H98" s="2">
        <f>HOUR(표1[[#This Row],[대여일시]])</f>
        <v>14</v>
      </c>
      <c r="I98" s="2" t="str" cm="1">
        <f t="array" ref="I98">_xlfn.IFS(ISNA(표1[[#This Row],[시간대]]), "Error: Missing timezone data", 표1[[#This Row],[시간대]] &lt; 8, "오전", 표1[[#This Row],[시간대]] &lt; 19, "오후", 표1[[#This Row],[시간대]] &lt; 24, "밤")</f>
        <v>오후</v>
      </c>
      <c r="J98" s="2" t="s">
        <v>470</v>
      </c>
      <c r="K98" s="2">
        <f>SEARCH( "역", 표1[[#This Row],[대여 대여소명]])</f>
        <v>3</v>
      </c>
      <c r="L98" s="2">
        <f>IFERROR(SEARCH("역",표1[[#This Row],[대여 대여소명]]),0)</f>
        <v>3</v>
      </c>
      <c r="M98" s="2" t="b">
        <f>IF(표1[[#This Row],[역_nan]] &gt;0,TRUE,FALSE)</f>
        <v>1</v>
      </c>
      <c r="N98" s="2">
        <f>IFERROR(SEARCH("정류장",표1[[#This Row],[대여 대여소명]]),0)</f>
        <v>0</v>
      </c>
      <c r="O98" s="2" t="b">
        <f>IF(표1[[#This Row],[정류장]]&gt;0,TRUE,FALSE)</f>
        <v>0</v>
      </c>
      <c r="P98" s="2">
        <f>IFERROR(SEARCH("학교",표1[[#This Row],[대여 대여소명]]),0)</f>
        <v>0</v>
      </c>
      <c r="Q98" s="2">
        <f>IFERROR(SEARCH("공원",표1[[#This Row],[대여 대여소명]]),0)</f>
        <v>0</v>
      </c>
      <c r="R98" s="2" t="b">
        <f>OR(표1[[#This Row],[역_파생변수]],표1[[#This Row],[정류장_파생변수]])</f>
        <v>1</v>
      </c>
      <c r="S98" s="2">
        <v>0</v>
      </c>
      <c r="T98" s="2" t="s">
        <v>471</v>
      </c>
      <c r="U98" s="2" t="s">
        <v>472</v>
      </c>
      <c r="V98" s="2" t="str">
        <f>IF(표1[[#This Row],[반납대여소명]]=표1[[#This Row],[대여 대여소명]],"일치","불일치")</f>
        <v>불일치</v>
      </c>
      <c r="W98" s="2">
        <v>0</v>
      </c>
      <c r="X98" s="2">
        <v>6</v>
      </c>
      <c r="Y98" s="2">
        <v>0</v>
      </c>
      <c r="Z98" s="7">
        <f>표1[[#This Row],[이용거리]]/표1[[#This Row],[이용시간]]</f>
        <v>0</v>
      </c>
      <c r="AA98" s="7">
        <f>IF(표1[[#This Row],[시속]] &gt; 300, 300,표1[[#This Row],[시속]])</f>
        <v>0</v>
      </c>
      <c r="AB98" s="9" t="e">
        <f ca="1">IFS(표1[[#This Row],[이용거리]] &lt; 1200, "단거리", 표1[[#This Row],[이용거리]] &lt; 3000, "중거리")</f>
        <v>#NAME?</v>
      </c>
    </row>
    <row r="99" spans="1:28" x14ac:dyDescent="0.25">
      <c r="A99" s="2" t="s">
        <v>473</v>
      </c>
      <c r="B99" s="2" t="s">
        <v>474</v>
      </c>
      <c r="C99" s="2">
        <f>YEAR(표1[[#This Row],[대여일시]])</f>
        <v>2021</v>
      </c>
      <c r="D99" s="2">
        <f>MONTH(표1[[#This Row],[대여일시]])</f>
        <v>1</v>
      </c>
      <c r="E99" s="2">
        <f>DAY(표1[[#This Row],[대여일시]])</f>
        <v>23</v>
      </c>
      <c r="F99" s="2" t="str">
        <f>TEXT(표1[[#This Row],[대여일시]], "ddd")</f>
        <v>Sat</v>
      </c>
      <c r="G99" s="5" t="str">
        <f>TEXT(표1[[#This Row],[대여일시]],"aaa")</f>
        <v>토</v>
      </c>
      <c r="H99" s="2">
        <f>HOUR(표1[[#This Row],[대여일시]])</f>
        <v>17</v>
      </c>
      <c r="I99" s="2" t="str" cm="1">
        <f t="array" ref="I99">_xlfn.IFS(ISNA(표1[[#This Row],[시간대]]), "Error: Missing timezone data", 표1[[#This Row],[시간대]] &lt; 8, "오전", 표1[[#This Row],[시간대]] &lt; 19, "오후", 표1[[#This Row],[시간대]] &lt; 24, "밤")</f>
        <v>오후</v>
      </c>
      <c r="J99" s="2" t="s">
        <v>475</v>
      </c>
      <c r="K99" s="2">
        <f>SEARCH( "역", 표1[[#This Row],[대여 대여소명]])</f>
        <v>3</v>
      </c>
      <c r="L99" s="2">
        <f>IFERROR(SEARCH("역",표1[[#This Row],[대여 대여소명]]),0)</f>
        <v>3</v>
      </c>
      <c r="M99" s="2" t="b">
        <f>IF(표1[[#This Row],[역_nan]] &gt;0,TRUE,FALSE)</f>
        <v>1</v>
      </c>
      <c r="N99" s="2">
        <f>IFERROR(SEARCH("정류장",표1[[#This Row],[대여 대여소명]]),0)</f>
        <v>0</v>
      </c>
      <c r="O99" s="2" t="b">
        <f>IF(표1[[#This Row],[정류장]]&gt;0,TRUE,FALSE)</f>
        <v>0</v>
      </c>
      <c r="P99" s="2">
        <f>IFERROR(SEARCH("학교",표1[[#This Row],[대여 대여소명]]),0)</f>
        <v>0</v>
      </c>
      <c r="Q99" s="2">
        <f>IFERROR(SEARCH("공원",표1[[#This Row],[대여 대여소명]]),0)</f>
        <v>0</v>
      </c>
      <c r="R99" s="2" t="b">
        <f>OR(표1[[#This Row],[역_파생변수]],표1[[#This Row],[정류장_파생변수]])</f>
        <v>1</v>
      </c>
      <c r="S99" s="2">
        <v>0</v>
      </c>
      <c r="T99" s="2" t="s">
        <v>476</v>
      </c>
      <c r="U99" s="2" t="s">
        <v>477</v>
      </c>
      <c r="V99" s="2" t="str">
        <f>IF(표1[[#This Row],[반납대여소명]]=표1[[#This Row],[대여 대여소명]],"일치","불일치")</f>
        <v>불일치</v>
      </c>
      <c r="W99" s="2">
        <v>0</v>
      </c>
      <c r="X99" s="2">
        <v>52</v>
      </c>
      <c r="Y99" s="2">
        <v>5745.07</v>
      </c>
      <c r="Z99" s="7">
        <f>표1[[#This Row],[이용거리]]/표1[[#This Row],[이용시간]]</f>
        <v>110.48211538461538</v>
      </c>
      <c r="AA99" s="7">
        <f>IF(표1[[#This Row],[시속]] &gt; 300, 300,표1[[#This Row],[시속]])</f>
        <v>110.48211538461538</v>
      </c>
      <c r="AB99" s="9" t="e">
        <f ca="1">IFS(표1[[#This Row],[이용거리]] &lt; 1200, "단거리", 표1[[#This Row],[이용거리]] &lt; 3000, "중거리")</f>
        <v>#NAME?</v>
      </c>
    </row>
    <row r="100" spans="1:28" x14ac:dyDescent="0.25">
      <c r="A100" s="2" t="s">
        <v>478</v>
      </c>
      <c r="B100" s="2" t="s">
        <v>479</v>
      </c>
      <c r="C100" s="2">
        <f>YEAR(표1[[#This Row],[대여일시]])</f>
        <v>2021</v>
      </c>
      <c r="D100" s="2">
        <f>MONTH(표1[[#This Row],[대여일시]])</f>
        <v>1</v>
      </c>
      <c r="E100" s="2">
        <f>DAY(표1[[#This Row],[대여일시]])</f>
        <v>20</v>
      </c>
      <c r="F100" s="2" t="str">
        <f>TEXT(표1[[#This Row],[대여일시]], "ddd")</f>
        <v>Wed</v>
      </c>
      <c r="G100" s="5" t="str">
        <f>TEXT(표1[[#This Row],[대여일시]],"aaa")</f>
        <v>수</v>
      </c>
      <c r="H100" s="2">
        <f>HOUR(표1[[#This Row],[대여일시]])</f>
        <v>20</v>
      </c>
      <c r="I100" s="2" t="str" cm="1">
        <f t="array" ref="I100">_xlfn.IFS(ISNA(표1[[#This Row],[시간대]]), "Error: Missing timezone data", 표1[[#This Row],[시간대]] &lt; 8, "오전", 표1[[#This Row],[시간대]] &lt; 19, "오후", 표1[[#This Row],[시간대]] &lt; 24, "밤")</f>
        <v>밤</v>
      </c>
      <c r="J100" s="2" t="s">
        <v>480</v>
      </c>
      <c r="K100" s="2">
        <f>SEARCH( "역", 표1[[#This Row],[대여 대여소명]])</f>
        <v>3</v>
      </c>
      <c r="L100" s="2">
        <f>IFERROR(SEARCH("역",표1[[#This Row],[대여 대여소명]]),0)</f>
        <v>3</v>
      </c>
      <c r="M100" s="2" t="b">
        <f>IF(표1[[#This Row],[역_nan]] &gt;0,TRUE,FALSE)</f>
        <v>1</v>
      </c>
      <c r="N100" s="2">
        <f>IFERROR(SEARCH("정류장",표1[[#This Row],[대여 대여소명]]),0)</f>
        <v>0</v>
      </c>
      <c r="O100" s="2" t="b">
        <f>IF(표1[[#This Row],[정류장]]&gt;0,TRUE,FALSE)</f>
        <v>0</v>
      </c>
      <c r="P100" s="2">
        <f>IFERROR(SEARCH("학교",표1[[#This Row],[대여 대여소명]]),0)</f>
        <v>0</v>
      </c>
      <c r="Q100" s="2">
        <f>IFERROR(SEARCH("공원",표1[[#This Row],[대여 대여소명]]),0)</f>
        <v>0</v>
      </c>
      <c r="R100" s="2" t="b">
        <f>OR(표1[[#This Row],[역_파생변수]],표1[[#This Row],[정류장_파생변수]])</f>
        <v>1</v>
      </c>
      <c r="S100" s="2">
        <v>0</v>
      </c>
      <c r="T100" s="2" t="s">
        <v>481</v>
      </c>
      <c r="U100" s="2" t="s">
        <v>482</v>
      </c>
      <c r="V100" s="2" t="str">
        <f>IF(표1[[#This Row],[반납대여소명]]=표1[[#This Row],[대여 대여소명]],"일치","불일치")</f>
        <v>불일치</v>
      </c>
      <c r="W100" s="2">
        <v>0</v>
      </c>
      <c r="X100" s="2">
        <v>4</v>
      </c>
      <c r="Y100" s="2">
        <v>473.24</v>
      </c>
      <c r="Z100" s="7">
        <f>표1[[#This Row],[이용거리]]/표1[[#This Row],[이용시간]]</f>
        <v>118.31</v>
      </c>
      <c r="AA100" s="7">
        <f>IF(표1[[#This Row],[시속]] &gt; 300, 300,표1[[#This Row],[시속]])</f>
        <v>118.31</v>
      </c>
      <c r="AB100" s="9" t="e">
        <f ca="1">IFS(표1[[#This Row],[이용거리]] &lt; 1200, "단거리", 표1[[#This Row],[이용거리]] &lt; 3000, "중거리")</f>
        <v>#NAME?</v>
      </c>
    </row>
    <row r="101" spans="1:28" x14ac:dyDescent="0.25">
      <c r="A101" s="2" t="s">
        <v>483</v>
      </c>
      <c r="B101" s="2" t="s">
        <v>484</v>
      </c>
      <c r="C101" s="2">
        <f>YEAR(표1[[#This Row],[대여일시]])</f>
        <v>2021</v>
      </c>
      <c r="D101" s="2">
        <f>MONTH(표1[[#This Row],[대여일시]])</f>
        <v>1</v>
      </c>
      <c r="E101" s="2">
        <f>DAY(표1[[#This Row],[대여일시]])</f>
        <v>20</v>
      </c>
      <c r="F101" s="2" t="str">
        <f>TEXT(표1[[#This Row],[대여일시]], "ddd")</f>
        <v>Wed</v>
      </c>
      <c r="G101" s="5" t="str">
        <f>TEXT(표1[[#This Row],[대여일시]],"aaa")</f>
        <v>수</v>
      </c>
      <c r="H101" s="2">
        <f>HOUR(표1[[#This Row],[대여일시]])</f>
        <v>11</v>
      </c>
      <c r="I101" s="2" t="str" cm="1">
        <f t="array" ref="I101">_xlfn.IFS(ISNA(표1[[#This Row],[시간대]]), "Error: Missing timezone data", 표1[[#This Row],[시간대]] &lt; 8, "오전", 표1[[#This Row],[시간대]] &lt; 19, "오후", 표1[[#This Row],[시간대]] &lt; 24, "밤")</f>
        <v>오후</v>
      </c>
      <c r="J101" s="2" t="s">
        <v>485</v>
      </c>
      <c r="K101" s="2" t="e">
        <f>SEARCH( "역", 표1[[#This Row],[대여 대여소명]])</f>
        <v>#VALUE!</v>
      </c>
      <c r="L101" s="2">
        <f>IFERROR(SEARCH("역",표1[[#This Row],[대여 대여소명]]),0)</f>
        <v>0</v>
      </c>
      <c r="M101" s="2" t="b">
        <f>IF(표1[[#This Row],[역_nan]] &gt;0,TRUE,FALSE)</f>
        <v>0</v>
      </c>
      <c r="N101" s="2">
        <f>IFERROR(SEARCH("정류장",표1[[#This Row],[대여 대여소명]]),0)</f>
        <v>0</v>
      </c>
      <c r="O101" s="2" t="b">
        <f>IF(표1[[#This Row],[정류장]]&gt;0,TRUE,FALSE)</f>
        <v>0</v>
      </c>
      <c r="P101" s="2">
        <f>IFERROR(SEARCH("학교",표1[[#This Row],[대여 대여소명]]),0)</f>
        <v>0</v>
      </c>
      <c r="Q101" s="2">
        <f>IFERROR(SEARCH("공원",표1[[#This Row],[대여 대여소명]]),0)</f>
        <v>0</v>
      </c>
      <c r="R101" s="2" t="b">
        <f>OR(표1[[#This Row],[역_파생변수]],표1[[#This Row],[정류장_파생변수]])</f>
        <v>0</v>
      </c>
      <c r="S101" s="2">
        <v>0</v>
      </c>
      <c r="T101" s="2" t="s">
        <v>486</v>
      </c>
      <c r="U101" s="2" t="s">
        <v>485</v>
      </c>
      <c r="V101" s="2" t="str">
        <f>IF(표1[[#This Row],[반납대여소명]]=표1[[#This Row],[대여 대여소명]],"일치","불일치")</f>
        <v>일치</v>
      </c>
      <c r="W101" s="2">
        <v>0</v>
      </c>
      <c r="X101" s="2">
        <v>79</v>
      </c>
      <c r="Y101" s="2">
        <v>916.93</v>
      </c>
      <c r="Z101" s="7">
        <f>표1[[#This Row],[이용거리]]/표1[[#This Row],[이용시간]]</f>
        <v>11.606708860759493</v>
      </c>
      <c r="AA101" s="7">
        <f>IF(표1[[#This Row],[시속]] &gt; 300, 300,표1[[#This Row],[시속]])</f>
        <v>11.606708860759493</v>
      </c>
      <c r="AB101" s="9" t="e">
        <f ca="1">IFS(표1[[#This Row],[이용거리]] &lt; 1200, "단거리", 표1[[#This Row],[이용거리]] &lt; 3000, "중거리")</f>
        <v>#NAME?</v>
      </c>
    </row>
    <row r="102" spans="1:28" x14ac:dyDescent="0.25">
      <c r="A102" s="2" t="s">
        <v>487</v>
      </c>
      <c r="B102" s="2" t="s">
        <v>488</v>
      </c>
      <c r="C102" s="2">
        <f>YEAR(표1[[#This Row],[대여일시]])</f>
        <v>2021</v>
      </c>
      <c r="D102" s="2">
        <f>MONTH(표1[[#This Row],[대여일시]])</f>
        <v>1</v>
      </c>
      <c r="E102" s="2">
        <f>DAY(표1[[#This Row],[대여일시]])</f>
        <v>31</v>
      </c>
      <c r="F102" s="2" t="str">
        <f>TEXT(표1[[#This Row],[대여일시]], "ddd")</f>
        <v>Sun</v>
      </c>
      <c r="G102" s="5" t="str">
        <f>TEXT(표1[[#This Row],[대여일시]],"aaa")</f>
        <v>일</v>
      </c>
      <c r="H102" s="2">
        <f>HOUR(표1[[#This Row],[대여일시]])</f>
        <v>16</v>
      </c>
      <c r="I102" s="2" t="str" cm="1">
        <f t="array" ref="I102">_xlfn.IFS(ISNA(표1[[#This Row],[시간대]]), "Error: Missing timezone data", 표1[[#This Row],[시간대]] &lt; 8, "오전", 표1[[#This Row],[시간대]] &lt; 19, "오후", 표1[[#This Row],[시간대]] &lt; 24, "밤")</f>
        <v>오후</v>
      </c>
      <c r="J102" s="2" t="s">
        <v>489</v>
      </c>
      <c r="K102" s="2" t="e">
        <f>SEARCH( "역", 표1[[#This Row],[대여 대여소명]])</f>
        <v>#VALUE!</v>
      </c>
      <c r="L102" s="2">
        <f>IFERROR(SEARCH("역",표1[[#This Row],[대여 대여소명]]),0)</f>
        <v>0</v>
      </c>
      <c r="M102" s="2" t="b">
        <f>IF(표1[[#This Row],[역_nan]] &gt;0,TRUE,FALSE)</f>
        <v>0</v>
      </c>
      <c r="N102" s="2">
        <f>IFERROR(SEARCH("정류장",표1[[#This Row],[대여 대여소명]]),0)</f>
        <v>0</v>
      </c>
      <c r="O102" s="2" t="b">
        <f>IF(표1[[#This Row],[정류장]]&gt;0,TRUE,FALSE)</f>
        <v>0</v>
      </c>
      <c r="P102" s="2">
        <f>IFERROR(SEARCH("학교",표1[[#This Row],[대여 대여소명]]),0)</f>
        <v>0</v>
      </c>
      <c r="Q102" s="2">
        <f>IFERROR(SEARCH("공원",표1[[#This Row],[대여 대여소명]]),0)</f>
        <v>0</v>
      </c>
      <c r="R102" s="2" t="b">
        <f>OR(표1[[#This Row],[역_파생변수]],표1[[#This Row],[정류장_파생변수]])</f>
        <v>0</v>
      </c>
      <c r="S102" s="2">
        <v>0</v>
      </c>
      <c r="T102" s="2" t="s">
        <v>490</v>
      </c>
      <c r="U102" s="2" t="s">
        <v>491</v>
      </c>
      <c r="V102" s="2" t="str">
        <f>IF(표1[[#This Row],[반납대여소명]]=표1[[#This Row],[대여 대여소명]],"일치","불일치")</f>
        <v>불일치</v>
      </c>
      <c r="W102" s="2">
        <v>0</v>
      </c>
      <c r="X102" s="2">
        <v>9</v>
      </c>
      <c r="Y102" s="2">
        <v>1023.61</v>
      </c>
      <c r="Z102" s="7">
        <f>표1[[#This Row],[이용거리]]/표1[[#This Row],[이용시간]]</f>
        <v>113.73444444444445</v>
      </c>
      <c r="AA102" s="7">
        <f>IF(표1[[#This Row],[시속]] &gt; 300, 300,표1[[#This Row],[시속]])</f>
        <v>113.73444444444445</v>
      </c>
      <c r="AB102" s="9" t="e">
        <f ca="1">IFS(표1[[#This Row],[이용거리]] &lt; 1200, "단거리", 표1[[#This Row],[이용거리]] &lt; 3000, "중거리")</f>
        <v>#NAME?</v>
      </c>
    </row>
    <row r="103" spans="1:28" x14ac:dyDescent="0.25">
      <c r="A103" s="2" t="s">
        <v>492</v>
      </c>
      <c r="B103" s="2" t="s">
        <v>493</v>
      </c>
      <c r="C103" s="2">
        <f>YEAR(표1[[#This Row],[대여일시]])</f>
        <v>2021</v>
      </c>
      <c r="D103" s="2">
        <f>MONTH(표1[[#This Row],[대여일시]])</f>
        <v>1</v>
      </c>
      <c r="E103" s="2">
        <f>DAY(표1[[#This Row],[대여일시]])</f>
        <v>7</v>
      </c>
      <c r="F103" s="2" t="str">
        <f>TEXT(표1[[#This Row],[대여일시]], "ddd")</f>
        <v>Thu</v>
      </c>
      <c r="G103" s="5" t="str">
        <f>TEXT(표1[[#This Row],[대여일시]],"aaa")</f>
        <v>목</v>
      </c>
      <c r="H103" s="2">
        <f>HOUR(표1[[#This Row],[대여일시]])</f>
        <v>19</v>
      </c>
      <c r="I103" s="2" t="str" cm="1">
        <f t="array" ref="I103">_xlfn.IFS(ISNA(표1[[#This Row],[시간대]]), "Error: Missing timezone data", 표1[[#This Row],[시간대]] &lt; 8, "오전", 표1[[#This Row],[시간대]] &lt; 19, "오후", 표1[[#This Row],[시간대]] &lt; 24, "밤")</f>
        <v>밤</v>
      </c>
      <c r="J103" s="2" t="s">
        <v>494</v>
      </c>
      <c r="K103" s="2" t="e">
        <f>SEARCH( "역", 표1[[#This Row],[대여 대여소명]])</f>
        <v>#VALUE!</v>
      </c>
      <c r="L103" s="2">
        <f>IFERROR(SEARCH("역",표1[[#This Row],[대여 대여소명]]),0)</f>
        <v>0</v>
      </c>
      <c r="M103" s="2" t="b">
        <f>IF(표1[[#This Row],[역_nan]] &gt;0,TRUE,FALSE)</f>
        <v>0</v>
      </c>
      <c r="N103" s="2">
        <f>IFERROR(SEARCH("정류장",표1[[#This Row],[대여 대여소명]]),0)</f>
        <v>0</v>
      </c>
      <c r="O103" s="2" t="b">
        <f>IF(표1[[#This Row],[정류장]]&gt;0,TRUE,FALSE)</f>
        <v>0</v>
      </c>
      <c r="P103" s="2">
        <f>IFERROR(SEARCH("학교",표1[[#This Row],[대여 대여소명]]),0)</f>
        <v>0</v>
      </c>
      <c r="Q103" s="2">
        <f>IFERROR(SEARCH("공원",표1[[#This Row],[대여 대여소명]]),0)</f>
        <v>0</v>
      </c>
      <c r="R103" s="2" t="b">
        <f>OR(표1[[#This Row],[역_파생변수]],표1[[#This Row],[정류장_파생변수]])</f>
        <v>0</v>
      </c>
      <c r="S103" s="2">
        <v>0</v>
      </c>
      <c r="T103" s="2" t="s">
        <v>495</v>
      </c>
      <c r="U103" s="2" t="s">
        <v>258</v>
      </c>
      <c r="V103" s="2" t="str">
        <f>IF(표1[[#This Row],[반납대여소명]]=표1[[#This Row],[대여 대여소명]],"일치","불일치")</f>
        <v>불일치</v>
      </c>
      <c r="W103" s="2">
        <v>0</v>
      </c>
      <c r="X103" s="2">
        <v>6</v>
      </c>
      <c r="Y103" s="2">
        <v>1166.08</v>
      </c>
      <c r="Z103" s="7">
        <f>표1[[#This Row],[이용거리]]/표1[[#This Row],[이용시간]]</f>
        <v>194.34666666666666</v>
      </c>
      <c r="AA103" s="7">
        <f>IF(표1[[#This Row],[시속]] &gt; 300, 300,표1[[#This Row],[시속]])</f>
        <v>194.34666666666666</v>
      </c>
      <c r="AB103" s="9" t="e">
        <f ca="1">IFS(표1[[#This Row],[이용거리]] &lt; 1200, "단거리", 표1[[#This Row],[이용거리]] &lt; 3000, "중거리")</f>
        <v>#NAME?</v>
      </c>
    </row>
    <row r="104" spans="1:28" x14ac:dyDescent="0.25">
      <c r="A104" s="2" t="s">
        <v>496</v>
      </c>
      <c r="B104" s="2" t="s">
        <v>497</v>
      </c>
      <c r="C104" s="2">
        <f>YEAR(표1[[#This Row],[대여일시]])</f>
        <v>2021</v>
      </c>
      <c r="D104" s="2">
        <f>MONTH(표1[[#This Row],[대여일시]])</f>
        <v>1</v>
      </c>
      <c r="E104" s="2">
        <f>DAY(표1[[#This Row],[대여일시]])</f>
        <v>16</v>
      </c>
      <c r="F104" s="2" t="str">
        <f>TEXT(표1[[#This Row],[대여일시]], "ddd")</f>
        <v>Sat</v>
      </c>
      <c r="G104" s="5" t="str">
        <f>TEXT(표1[[#This Row],[대여일시]],"aaa")</f>
        <v>토</v>
      </c>
      <c r="H104" s="2">
        <f>HOUR(표1[[#This Row],[대여일시]])</f>
        <v>14</v>
      </c>
      <c r="I104" s="2" t="str" cm="1">
        <f t="array" ref="I104">_xlfn.IFS(ISNA(표1[[#This Row],[시간대]]), "Error: Missing timezone data", 표1[[#This Row],[시간대]] &lt; 8, "오전", 표1[[#This Row],[시간대]] &lt; 19, "오후", 표1[[#This Row],[시간대]] &lt; 24, "밤")</f>
        <v>오후</v>
      </c>
      <c r="J104" s="2" t="s">
        <v>498</v>
      </c>
      <c r="K104" s="2" t="e">
        <f>SEARCH( "역", 표1[[#This Row],[대여 대여소명]])</f>
        <v>#VALUE!</v>
      </c>
      <c r="L104" s="2">
        <f>IFERROR(SEARCH("역",표1[[#This Row],[대여 대여소명]]),0)</f>
        <v>0</v>
      </c>
      <c r="M104" s="2" t="b">
        <f>IF(표1[[#This Row],[역_nan]] &gt;0,TRUE,FALSE)</f>
        <v>0</v>
      </c>
      <c r="N104" s="2">
        <f>IFERROR(SEARCH("정류장",표1[[#This Row],[대여 대여소명]]),0)</f>
        <v>0</v>
      </c>
      <c r="O104" s="2" t="b">
        <f>IF(표1[[#This Row],[정류장]]&gt;0,TRUE,FALSE)</f>
        <v>0</v>
      </c>
      <c r="P104" s="2">
        <f>IFERROR(SEARCH("학교",표1[[#This Row],[대여 대여소명]]),0)</f>
        <v>5</v>
      </c>
      <c r="Q104" s="2">
        <f>IFERROR(SEARCH("공원",표1[[#This Row],[대여 대여소명]]),0)</f>
        <v>0</v>
      </c>
      <c r="R104" s="2" t="b">
        <f>OR(표1[[#This Row],[역_파생변수]],표1[[#This Row],[정류장_파생변수]])</f>
        <v>0</v>
      </c>
      <c r="S104" s="2">
        <v>0</v>
      </c>
      <c r="T104" s="2" t="s">
        <v>499</v>
      </c>
      <c r="U104" s="2" t="s">
        <v>356</v>
      </c>
      <c r="V104" s="2" t="str">
        <f>IF(표1[[#This Row],[반납대여소명]]=표1[[#This Row],[대여 대여소명]],"일치","불일치")</f>
        <v>불일치</v>
      </c>
      <c r="W104" s="2">
        <v>0</v>
      </c>
      <c r="X104" s="2">
        <v>22</v>
      </c>
      <c r="Y104" s="2">
        <v>4231.17</v>
      </c>
      <c r="Z104" s="7">
        <f>표1[[#This Row],[이용거리]]/표1[[#This Row],[이용시간]]</f>
        <v>192.32590909090911</v>
      </c>
      <c r="AA104" s="7">
        <f>IF(표1[[#This Row],[시속]] &gt; 300, 300,표1[[#This Row],[시속]])</f>
        <v>192.32590909090911</v>
      </c>
      <c r="AB104" s="9" t="e">
        <f ca="1">IFS(표1[[#This Row],[이용거리]] &lt; 1200, "단거리", 표1[[#This Row],[이용거리]] &lt; 3000, "중거리")</f>
        <v>#NAME?</v>
      </c>
    </row>
    <row r="105" spans="1:28" x14ac:dyDescent="0.25">
      <c r="A105" s="2" t="s">
        <v>500</v>
      </c>
      <c r="B105" s="2" t="s">
        <v>501</v>
      </c>
      <c r="C105" s="2">
        <f>YEAR(표1[[#This Row],[대여일시]])</f>
        <v>2021</v>
      </c>
      <c r="D105" s="2">
        <f>MONTH(표1[[#This Row],[대여일시]])</f>
        <v>1</v>
      </c>
      <c r="E105" s="2">
        <f>DAY(표1[[#This Row],[대여일시]])</f>
        <v>31</v>
      </c>
      <c r="F105" s="2" t="str">
        <f>TEXT(표1[[#This Row],[대여일시]], "ddd")</f>
        <v>Sun</v>
      </c>
      <c r="G105" s="5" t="str">
        <f>TEXT(표1[[#This Row],[대여일시]],"aaa")</f>
        <v>일</v>
      </c>
      <c r="H105" s="2">
        <f>HOUR(표1[[#This Row],[대여일시]])</f>
        <v>11</v>
      </c>
      <c r="I105" s="2" t="str" cm="1">
        <f t="array" ref="I105">_xlfn.IFS(ISNA(표1[[#This Row],[시간대]]), "Error: Missing timezone data", 표1[[#This Row],[시간대]] &lt; 8, "오전", 표1[[#This Row],[시간대]] &lt; 19, "오후", 표1[[#This Row],[시간대]] &lt; 24, "밤")</f>
        <v>오후</v>
      </c>
      <c r="J105" s="2" t="s">
        <v>502</v>
      </c>
      <c r="K105" s="2" t="e">
        <f>SEARCH( "역", 표1[[#This Row],[대여 대여소명]])</f>
        <v>#VALUE!</v>
      </c>
      <c r="L105" s="2">
        <f>IFERROR(SEARCH("역",표1[[#This Row],[대여 대여소명]]),0)</f>
        <v>0</v>
      </c>
      <c r="M105" s="2" t="b">
        <f>IF(표1[[#This Row],[역_nan]] &gt;0,TRUE,FALSE)</f>
        <v>0</v>
      </c>
      <c r="N105" s="2">
        <f>IFERROR(SEARCH("정류장",표1[[#This Row],[대여 대여소명]]),0)</f>
        <v>0</v>
      </c>
      <c r="O105" s="2" t="b">
        <f>IF(표1[[#This Row],[정류장]]&gt;0,TRUE,FALSE)</f>
        <v>0</v>
      </c>
      <c r="P105" s="2">
        <f>IFERROR(SEARCH("학교",표1[[#This Row],[대여 대여소명]]),0)</f>
        <v>0</v>
      </c>
      <c r="Q105" s="2">
        <f>IFERROR(SEARCH("공원",표1[[#This Row],[대여 대여소명]]),0)</f>
        <v>0</v>
      </c>
      <c r="R105" s="2" t="b">
        <f>OR(표1[[#This Row],[역_파생변수]],표1[[#This Row],[정류장_파생변수]])</f>
        <v>0</v>
      </c>
      <c r="S105" s="2">
        <v>0</v>
      </c>
      <c r="T105" s="2" t="s">
        <v>503</v>
      </c>
      <c r="U105" s="2" t="s">
        <v>502</v>
      </c>
      <c r="V105" s="2" t="str">
        <f>IF(표1[[#This Row],[반납대여소명]]=표1[[#This Row],[대여 대여소명]],"일치","불일치")</f>
        <v>일치</v>
      </c>
      <c r="W105" s="2">
        <v>0</v>
      </c>
      <c r="X105" s="2">
        <v>22</v>
      </c>
      <c r="Y105" s="2">
        <v>2693.55</v>
      </c>
      <c r="Z105" s="7">
        <f>표1[[#This Row],[이용거리]]/표1[[#This Row],[이용시간]]</f>
        <v>122.43409090909091</v>
      </c>
      <c r="AA105" s="7">
        <f>IF(표1[[#This Row],[시속]] &gt; 300, 300,표1[[#This Row],[시속]])</f>
        <v>122.43409090909091</v>
      </c>
      <c r="AB105" s="9" t="e">
        <f ca="1">IFS(표1[[#This Row],[이용거리]] &lt; 1200, "단거리", 표1[[#This Row],[이용거리]] &lt; 3000, "중거리")</f>
        <v>#NAME?</v>
      </c>
    </row>
    <row r="106" spans="1:28" x14ac:dyDescent="0.25">
      <c r="A106" s="2" t="s">
        <v>504</v>
      </c>
      <c r="B106" s="2" t="s">
        <v>505</v>
      </c>
      <c r="C106" s="2">
        <f>YEAR(표1[[#This Row],[대여일시]])</f>
        <v>2021</v>
      </c>
      <c r="D106" s="2">
        <f>MONTH(표1[[#This Row],[대여일시]])</f>
        <v>1</v>
      </c>
      <c r="E106" s="2">
        <f>DAY(표1[[#This Row],[대여일시]])</f>
        <v>31</v>
      </c>
      <c r="F106" s="2" t="str">
        <f>TEXT(표1[[#This Row],[대여일시]], "ddd")</f>
        <v>Sun</v>
      </c>
      <c r="G106" s="5" t="str">
        <f>TEXT(표1[[#This Row],[대여일시]],"aaa")</f>
        <v>일</v>
      </c>
      <c r="H106" s="2">
        <f>HOUR(표1[[#This Row],[대여일시]])</f>
        <v>15</v>
      </c>
      <c r="I106" s="2" t="str" cm="1">
        <f t="array" ref="I106">_xlfn.IFS(ISNA(표1[[#This Row],[시간대]]), "Error: Missing timezone data", 표1[[#This Row],[시간대]] &lt; 8, "오전", 표1[[#This Row],[시간대]] &lt; 19, "오후", 표1[[#This Row],[시간대]] &lt; 24, "밤")</f>
        <v>오후</v>
      </c>
      <c r="J106" s="2" t="s">
        <v>506</v>
      </c>
      <c r="K106" s="2">
        <f>SEARCH( "역", 표1[[#This Row],[대여 대여소명]])</f>
        <v>5</v>
      </c>
      <c r="L106" s="2">
        <f>IFERROR(SEARCH("역",표1[[#This Row],[대여 대여소명]]),0)</f>
        <v>5</v>
      </c>
      <c r="M106" s="2" t="b">
        <f>IF(표1[[#This Row],[역_nan]] &gt;0,TRUE,FALSE)</f>
        <v>1</v>
      </c>
      <c r="N106" s="2">
        <f>IFERROR(SEARCH("정류장",표1[[#This Row],[대여 대여소명]]),0)</f>
        <v>0</v>
      </c>
      <c r="O106" s="2" t="b">
        <f>IF(표1[[#This Row],[정류장]]&gt;0,TRUE,FALSE)</f>
        <v>0</v>
      </c>
      <c r="P106" s="2">
        <f>IFERROR(SEARCH("학교",표1[[#This Row],[대여 대여소명]]),0)</f>
        <v>0</v>
      </c>
      <c r="Q106" s="2">
        <f>IFERROR(SEARCH("공원",표1[[#This Row],[대여 대여소명]]),0)</f>
        <v>0</v>
      </c>
      <c r="R106" s="2" t="b">
        <f>OR(표1[[#This Row],[역_파생변수]],표1[[#This Row],[정류장_파생변수]])</f>
        <v>1</v>
      </c>
      <c r="S106" s="2">
        <v>0</v>
      </c>
      <c r="T106" s="2" t="s">
        <v>507</v>
      </c>
      <c r="U106" s="2" t="s">
        <v>508</v>
      </c>
      <c r="V106" s="2" t="str">
        <f>IF(표1[[#This Row],[반납대여소명]]=표1[[#This Row],[대여 대여소명]],"일치","불일치")</f>
        <v>불일치</v>
      </c>
      <c r="W106" s="2">
        <v>0</v>
      </c>
      <c r="X106" s="2">
        <v>100</v>
      </c>
      <c r="Y106" s="2">
        <v>14627.93</v>
      </c>
      <c r="Z106" s="7">
        <f>표1[[#This Row],[이용거리]]/표1[[#This Row],[이용시간]]</f>
        <v>146.27930000000001</v>
      </c>
      <c r="AA106" s="7">
        <f>IF(표1[[#This Row],[시속]] &gt; 300, 300,표1[[#This Row],[시속]])</f>
        <v>146.27930000000001</v>
      </c>
      <c r="AB106" s="9" t="e">
        <f ca="1">IFS(표1[[#This Row],[이용거리]] &lt; 1200, "단거리", 표1[[#This Row],[이용거리]] &lt; 3000, "중거리")</f>
        <v>#NAME?</v>
      </c>
    </row>
    <row r="107" spans="1:28" x14ac:dyDescent="0.25">
      <c r="A107" s="2" t="s">
        <v>509</v>
      </c>
      <c r="B107" s="2" t="s">
        <v>510</v>
      </c>
      <c r="C107" s="2">
        <f>YEAR(표1[[#This Row],[대여일시]])</f>
        <v>2021</v>
      </c>
      <c r="D107" s="2">
        <f>MONTH(표1[[#This Row],[대여일시]])</f>
        <v>1</v>
      </c>
      <c r="E107" s="2">
        <f>DAY(표1[[#This Row],[대여일시]])</f>
        <v>24</v>
      </c>
      <c r="F107" s="2" t="str">
        <f>TEXT(표1[[#This Row],[대여일시]], "ddd")</f>
        <v>Sun</v>
      </c>
      <c r="G107" s="5" t="str">
        <f>TEXT(표1[[#This Row],[대여일시]],"aaa")</f>
        <v>일</v>
      </c>
      <c r="H107" s="2">
        <f>HOUR(표1[[#This Row],[대여일시]])</f>
        <v>23</v>
      </c>
      <c r="I107" s="2" t="str" cm="1">
        <f t="array" ref="I107">_xlfn.IFS(ISNA(표1[[#This Row],[시간대]]), "Error: Missing timezone data", 표1[[#This Row],[시간대]] &lt; 8, "오전", 표1[[#This Row],[시간대]] &lt; 19, "오후", 표1[[#This Row],[시간대]] &lt; 24, "밤")</f>
        <v>밤</v>
      </c>
      <c r="J107" s="2" t="s">
        <v>511</v>
      </c>
      <c r="K107" s="2">
        <f>SEARCH( "역", 표1[[#This Row],[대여 대여소명]])</f>
        <v>3</v>
      </c>
      <c r="L107" s="2">
        <f>IFERROR(SEARCH("역",표1[[#This Row],[대여 대여소명]]),0)</f>
        <v>3</v>
      </c>
      <c r="M107" s="2" t="b">
        <f>IF(표1[[#This Row],[역_nan]] &gt;0,TRUE,FALSE)</f>
        <v>1</v>
      </c>
      <c r="N107" s="2">
        <f>IFERROR(SEARCH("정류장",표1[[#This Row],[대여 대여소명]]),0)</f>
        <v>0</v>
      </c>
      <c r="O107" s="2" t="b">
        <f>IF(표1[[#This Row],[정류장]]&gt;0,TRUE,FALSE)</f>
        <v>0</v>
      </c>
      <c r="P107" s="2">
        <f>IFERROR(SEARCH("학교",표1[[#This Row],[대여 대여소명]]),0)</f>
        <v>0</v>
      </c>
      <c r="Q107" s="2">
        <f>IFERROR(SEARCH("공원",표1[[#This Row],[대여 대여소명]]),0)</f>
        <v>0</v>
      </c>
      <c r="R107" s="2" t="b">
        <f>OR(표1[[#This Row],[역_파생변수]],표1[[#This Row],[정류장_파생변수]])</f>
        <v>1</v>
      </c>
      <c r="S107" s="2">
        <v>0</v>
      </c>
      <c r="T107" s="2" t="s">
        <v>512</v>
      </c>
      <c r="U107" s="2" t="s">
        <v>513</v>
      </c>
      <c r="V107" s="2" t="str">
        <f>IF(표1[[#This Row],[반납대여소명]]=표1[[#This Row],[대여 대여소명]],"일치","불일치")</f>
        <v>불일치</v>
      </c>
      <c r="W107" s="2">
        <v>0</v>
      </c>
      <c r="X107" s="2">
        <v>18</v>
      </c>
      <c r="Y107" s="2">
        <v>3233.31</v>
      </c>
      <c r="Z107" s="7">
        <f>표1[[#This Row],[이용거리]]/표1[[#This Row],[이용시간]]</f>
        <v>179.62833333333333</v>
      </c>
      <c r="AA107" s="7">
        <f>IF(표1[[#This Row],[시속]] &gt; 300, 300,표1[[#This Row],[시속]])</f>
        <v>179.62833333333333</v>
      </c>
      <c r="AB107" s="9" t="e">
        <f ca="1">IFS(표1[[#This Row],[이용거리]] &lt; 1200, "단거리", 표1[[#This Row],[이용거리]] &lt; 3000, "중거리")</f>
        <v>#NAME?</v>
      </c>
    </row>
    <row r="108" spans="1:28" x14ac:dyDescent="0.25">
      <c r="A108" s="2" t="s">
        <v>514</v>
      </c>
      <c r="B108" s="2" t="s">
        <v>515</v>
      </c>
      <c r="C108" s="2">
        <f>YEAR(표1[[#This Row],[대여일시]])</f>
        <v>2021</v>
      </c>
      <c r="D108" s="2">
        <f>MONTH(표1[[#This Row],[대여일시]])</f>
        <v>1</v>
      </c>
      <c r="E108" s="2">
        <f>DAY(표1[[#This Row],[대여일시]])</f>
        <v>6</v>
      </c>
      <c r="F108" s="2" t="str">
        <f>TEXT(표1[[#This Row],[대여일시]], "ddd")</f>
        <v>Wed</v>
      </c>
      <c r="G108" s="5" t="str">
        <f>TEXT(표1[[#This Row],[대여일시]],"aaa")</f>
        <v>수</v>
      </c>
      <c r="H108" s="2">
        <f>HOUR(표1[[#This Row],[대여일시]])</f>
        <v>18</v>
      </c>
      <c r="I108" s="2" t="str" cm="1">
        <f t="array" ref="I108">_xlfn.IFS(ISNA(표1[[#This Row],[시간대]]), "Error: Missing timezone data", 표1[[#This Row],[시간대]] &lt; 8, "오전", 표1[[#This Row],[시간대]] &lt; 19, "오후", 표1[[#This Row],[시간대]] &lt; 24, "밤")</f>
        <v>오후</v>
      </c>
      <c r="J108" s="2" t="s">
        <v>516</v>
      </c>
      <c r="K108" s="2">
        <f>SEARCH( "역", 표1[[#This Row],[대여 대여소명]])</f>
        <v>3</v>
      </c>
      <c r="L108" s="2">
        <f>IFERROR(SEARCH("역",표1[[#This Row],[대여 대여소명]]),0)</f>
        <v>3</v>
      </c>
      <c r="M108" s="2" t="b">
        <f>IF(표1[[#This Row],[역_nan]] &gt;0,TRUE,FALSE)</f>
        <v>1</v>
      </c>
      <c r="N108" s="2">
        <f>IFERROR(SEARCH("정류장",표1[[#This Row],[대여 대여소명]]),0)</f>
        <v>0</v>
      </c>
      <c r="O108" s="2" t="b">
        <f>IF(표1[[#This Row],[정류장]]&gt;0,TRUE,FALSE)</f>
        <v>0</v>
      </c>
      <c r="P108" s="2">
        <f>IFERROR(SEARCH("학교",표1[[#This Row],[대여 대여소명]]),0)</f>
        <v>0</v>
      </c>
      <c r="Q108" s="2">
        <f>IFERROR(SEARCH("공원",표1[[#This Row],[대여 대여소명]]),0)</f>
        <v>0</v>
      </c>
      <c r="R108" s="2" t="b">
        <f>OR(표1[[#This Row],[역_파생변수]],표1[[#This Row],[정류장_파생변수]])</f>
        <v>1</v>
      </c>
      <c r="S108" s="2">
        <v>0</v>
      </c>
      <c r="T108" s="2" t="s">
        <v>517</v>
      </c>
      <c r="U108" s="2" t="s">
        <v>518</v>
      </c>
      <c r="V108" s="2" t="str">
        <f>IF(표1[[#This Row],[반납대여소명]]=표1[[#This Row],[대여 대여소명]],"일치","불일치")</f>
        <v>불일치</v>
      </c>
      <c r="W108" s="2">
        <v>0</v>
      </c>
      <c r="X108" s="2">
        <v>4</v>
      </c>
      <c r="Y108" s="2">
        <v>431.2</v>
      </c>
      <c r="Z108" s="7">
        <f>표1[[#This Row],[이용거리]]/표1[[#This Row],[이용시간]]</f>
        <v>107.8</v>
      </c>
      <c r="AA108" s="7">
        <f>IF(표1[[#This Row],[시속]] &gt; 300, 300,표1[[#This Row],[시속]])</f>
        <v>107.8</v>
      </c>
      <c r="AB108" s="9" t="e">
        <f ca="1">IFS(표1[[#This Row],[이용거리]] &lt; 1200, "단거리", 표1[[#This Row],[이용거리]] &lt; 3000, "중거리")</f>
        <v>#NAME?</v>
      </c>
    </row>
    <row r="109" spans="1:28" x14ac:dyDescent="0.25">
      <c r="A109" s="2" t="s">
        <v>519</v>
      </c>
      <c r="B109" s="2" t="s">
        <v>520</v>
      </c>
      <c r="C109" s="2">
        <f>YEAR(표1[[#This Row],[대여일시]])</f>
        <v>2021</v>
      </c>
      <c r="D109" s="2">
        <f>MONTH(표1[[#This Row],[대여일시]])</f>
        <v>1</v>
      </c>
      <c r="E109" s="2">
        <f>DAY(표1[[#This Row],[대여일시]])</f>
        <v>20</v>
      </c>
      <c r="F109" s="2" t="str">
        <f>TEXT(표1[[#This Row],[대여일시]], "ddd")</f>
        <v>Wed</v>
      </c>
      <c r="G109" s="5" t="str">
        <f>TEXT(표1[[#This Row],[대여일시]],"aaa")</f>
        <v>수</v>
      </c>
      <c r="H109" s="2">
        <f>HOUR(표1[[#This Row],[대여일시]])</f>
        <v>6</v>
      </c>
      <c r="I109" s="2" t="str" cm="1">
        <f t="array" ref="I109">_xlfn.IFS(ISNA(표1[[#This Row],[시간대]]), "Error: Missing timezone data", 표1[[#This Row],[시간대]] &lt; 8, "오전", 표1[[#This Row],[시간대]] &lt; 19, "오후", 표1[[#This Row],[시간대]] &lt; 24, "밤")</f>
        <v>오전</v>
      </c>
      <c r="J109" s="2" t="s">
        <v>521</v>
      </c>
      <c r="K109" s="2" t="e">
        <f>SEARCH( "역", 표1[[#This Row],[대여 대여소명]])</f>
        <v>#VALUE!</v>
      </c>
      <c r="L109" s="2">
        <f>IFERROR(SEARCH("역",표1[[#This Row],[대여 대여소명]]),0)</f>
        <v>0</v>
      </c>
      <c r="M109" s="2" t="b">
        <f>IF(표1[[#This Row],[역_nan]] &gt;0,TRUE,FALSE)</f>
        <v>0</v>
      </c>
      <c r="N109" s="2">
        <f>IFERROR(SEARCH("정류장",표1[[#This Row],[대여 대여소명]]),0)</f>
        <v>0</v>
      </c>
      <c r="O109" s="2" t="b">
        <f>IF(표1[[#This Row],[정류장]]&gt;0,TRUE,FALSE)</f>
        <v>0</v>
      </c>
      <c r="P109" s="2">
        <f>IFERROR(SEARCH("학교",표1[[#This Row],[대여 대여소명]]),0)</f>
        <v>0</v>
      </c>
      <c r="Q109" s="2">
        <f>IFERROR(SEARCH("공원",표1[[#This Row],[대여 대여소명]]),0)</f>
        <v>0</v>
      </c>
      <c r="R109" s="2" t="b">
        <f>OR(표1[[#This Row],[역_파생변수]],표1[[#This Row],[정류장_파생변수]])</f>
        <v>0</v>
      </c>
      <c r="S109" s="2">
        <v>0</v>
      </c>
      <c r="T109" s="2" t="s">
        <v>522</v>
      </c>
      <c r="U109" s="2" t="s">
        <v>400</v>
      </c>
      <c r="V109" s="2" t="str">
        <f>IF(표1[[#This Row],[반납대여소명]]=표1[[#This Row],[대여 대여소명]],"일치","불일치")</f>
        <v>불일치</v>
      </c>
      <c r="W109" s="2">
        <v>0</v>
      </c>
      <c r="X109" s="2">
        <v>25</v>
      </c>
      <c r="Y109" s="2">
        <v>5953.13</v>
      </c>
      <c r="Z109" s="7">
        <f>표1[[#This Row],[이용거리]]/표1[[#This Row],[이용시간]]</f>
        <v>238.12520000000001</v>
      </c>
      <c r="AA109" s="7">
        <f>IF(표1[[#This Row],[시속]] &gt; 300, 300,표1[[#This Row],[시속]])</f>
        <v>238.12520000000001</v>
      </c>
      <c r="AB109" s="9" t="e">
        <f ca="1">IFS(표1[[#This Row],[이용거리]] &lt; 1200, "단거리", 표1[[#This Row],[이용거리]] &lt; 3000, "중거리")</f>
        <v>#NAME?</v>
      </c>
    </row>
    <row r="110" spans="1:28" x14ac:dyDescent="0.25">
      <c r="A110" s="2" t="s">
        <v>523</v>
      </c>
      <c r="B110" s="2" t="s">
        <v>524</v>
      </c>
      <c r="C110" s="2">
        <f>YEAR(표1[[#This Row],[대여일시]])</f>
        <v>2021</v>
      </c>
      <c r="D110" s="2">
        <f>MONTH(표1[[#This Row],[대여일시]])</f>
        <v>1</v>
      </c>
      <c r="E110" s="2">
        <f>DAY(표1[[#This Row],[대여일시]])</f>
        <v>9</v>
      </c>
      <c r="F110" s="2" t="str">
        <f>TEXT(표1[[#This Row],[대여일시]], "ddd")</f>
        <v>Sat</v>
      </c>
      <c r="G110" s="5" t="str">
        <f>TEXT(표1[[#This Row],[대여일시]],"aaa")</f>
        <v>토</v>
      </c>
      <c r="H110" s="2">
        <f>HOUR(표1[[#This Row],[대여일시]])</f>
        <v>13</v>
      </c>
      <c r="I110" s="2" t="str" cm="1">
        <f t="array" ref="I110">_xlfn.IFS(ISNA(표1[[#This Row],[시간대]]), "Error: Missing timezone data", 표1[[#This Row],[시간대]] &lt; 8, "오전", 표1[[#This Row],[시간대]] &lt; 19, "오후", 표1[[#This Row],[시간대]] &lt; 24, "밤")</f>
        <v>오후</v>
      </c>
      <c r="J110" s="2" t="s">
        <v>525</v>
      </c>
      <c r="K110" s="2" t="e">
        <f>SEARCH( "역", 표1[[#This Row],[대여 대여소명]])</f>
        <v>#VALUE!</v>
      </c>
      <c r="L110" s="2">
        <f>IFERROR(SEARCH("역",표1[[#This Row],[대여 대여소명]]),0)</f>
        <v>0</v>
      </c>
      <c r="M110" s="2" t="b">
        <f>IF(표1[[#This Row],[역_nan]] &gt;0,TRUE,FALSE)</f>
        <v>0</v>
      </c>
      <c r="N110" s="2">
        <f>IFERROR(SEARCH("정류장",표1[[#This Row],[대여 대여소명]]),0)</f>
        <v>0</v>
      </c>
      <c r="O110" s="2" t="b">
        <f>IF(표1[[#This Row],[정류장]]&gt;0,TRUE,FALSE)</f>
        <v>0</v>
      </c>
      <c r="P110" s="2">
        <f>IFERROR(SEARCH("학교",표1[[#This Row],[대여 대여소명]]),0)</f>
        <v>0</v>
      </c>
      <c r="Q110" s="2">
        <f>IFERROR(SEARCH("공원",표1[[#This Row],[대여 대여소명]]),0)</f>
        <v>0</v>
      </c>
      <c r="R110" s="2" t="b">
        <f>OR(표1[[#This Row],[역_파생변수]],표1[[#This Row],[정류장_파생변수]])</f>
        <v>0</v>
      </c>
      <c r="S110" s="2">
        <v>0</v>
      </c>
      <c r="T110" s="2" t="s">
        <v>526</v>
      </c>
      <c r="U110" s="2" t="s">
        <v>93</v>
      </c>
      <c r="V110" s="2" t="str">
        <f>IF(표1[[#This Row],[반납대여소명]]=표1[[#This Row],[대여 대여소명]],"일치","불일치")</f>
        <v>불일치</v>
      </c>
      <c r="W110" s="2">
        <v>0</v>
      </c>
      <c r="X110" s="2">
        <v>15</v>
      </c>
      <c r="Y110" s="2">
        <v>2622.71</v>
      </c>
      <c r="Z110" s="7">
        <f>표1[[#This Row],[이용거리]]/표1[[#This Row],[이용시간]]</f>
        <v>174.84733333333332</v>
      </c>
      <c r="AA110" s="7">
        <f>IF(표1[[#This Row],[시속]] &gt; 300, 300,표1[[#This Row],[시속]])</f>
        <v>174.84733333333332</v>
      </c>
      <c r="AB110" s="9" t="e">
        <f ca="1">IFS(표1[[#This Row],[이용거리]] &lt; 1200, "단거리", 표1[[#This Row],[이용거리]] &lt; 3000, "중거리")</f>
        <v>#NAME?</v>
      </c>
    </row>
    <row r="111" spans="1:28" x14ac:dyDescent="0.25">
      <c r="A111" s="2" t="s">
        <v>527</v>
      </c>
      <c r="B111" s="2" t="s">
        <v>528</v>
      </c>
      <c r="C111" s="2">
        <f>YEAR(표1[[#This Row],[대여일시]])</f>
        <v>2021</v>
      </c>
      <c r="D111" s="2">
        <f>MONTH(표1[[#This Row],[대여일시]])</f>
        <v>1</v>
      </c>
      <c r="E111" s="2">
        <f>DAY(표1[[#This Row],[대여일시]])</f>
        <v>14</v>
      </c>
      <c r="F111" s="2" t="str">
        <f>TEXT(표1[[#This Row],[대여일시]], "ddd")</f>
        <v>Thu</v>
      </c>
      <c r="G111" s="5" t="str">
        <f>TEXT(표1[[#This Row],[대여일시]],"aaa")</f>
        <v>목</v>
      </c>
      <c r="H111" s="2">
        <f>HOUR(표1[[#This Row],[대여일시]])</f>
        <v>16</v>
      </c>
      <c r="I111" s="2" t="str" cm="1">
        <f t="array" ref="I111">_xlfn.IFS(ISNA(표1[[#This Row],[시간대]]), "Error: Missing timezone data", 표1[[#This Row],[시간대]] &lt; 8, "오전", 표1[[#This Row],[시간대]] &lt; 19, "오후", 표1[[#This Row],[시간대]] &lt; 24, "밤")</f>
        <v>오후</v>
      </c>
      <c r="J111" s="2" t="s">
        <v>529</v>
      </c>
      <c r="K111" s="2" t="e">
        <f>SEARCH( "역", 표1[[#This Row],[대여 대여소명]])</f>
        <v>#VALUE!</v>
      </c>
      <c r="L111" s="2">
        <f>IFERROR(SEARCH("역",표1[[#This Row],[대여 대여소명]]),0)</f>
        <v>0</v>
      </c>
      <c r="M111" s="2" t="b">
        <f>IF(표1[[#This Row],[역_nan]] &gt;0,TRUE,FALSE)</f>
        <v>0</v>
      </c>
      <c r="N111" s="2">
        <f>IFERROR(SEARCH("정류장",표1[[#This Row],[대여 대여소명]]),0)</f>
        <v>0</v>
      </c>
      <c r="O111" s="2" t="b">
        <f>IF(표1[[#This Row],[정류장]]&gt;0,TRUE,FALSE)</f>
        <v>0</v>
      </c>
      <c r="P111" s="2">
        <f>IFERROR(SEARCH("학교",표1[[#This Row],[대여 대여소명]]),0)</f>
        <v>0</v>
      </c>
      <c r="Q111" s="2">
        <f>IFERROR(SEARCH("공원",표1[[#This Row],[대여 대여소명]]),0)</f>
        <v>0</v>
      </c>
      <c r="R111" s="2" t="b">
        <f>OR(표1[[#This Row],[역_파생변수]],표1[[#This Row],[정류장_파생변수]])</f>
        <v>0</v>
      </c>
      <c r="S111" s="2">
        <v>0</v>
      </c>
      <c r="T111" s="2" t="s">
        <v>530</v>
      </c>
      <c r="U111" s="2" t="s">
        <v>234</v>
      </c>
      <c r="V111" s="2" t="str">
        <f>IF(표1[[#This Row],[반납대여소명]]=표1[[#This Row],[대여 대여소명]],"일치","불일치")</f>
        <v>불일치</v>
      </c>
      <c r="W111" s="2">
        <v>0</v>
      </c>
      <c r="X111" s="2">
        <v>4</v>
      </c>
      <c r="Y111" s="2">
        <v>473.28</v>
      </c>
      <c r="Z111" s="7">
        <f>표1[[#This Row],[이용거리]]/표1[[#This Row],[이용시간]]</f>
        <v>118.32</v>
      </c>
      <c r="AA111" s="7">
        <f>IF(표1[[#This Row],[시속]] &gt; 300, 300,표1[[#This Row],[시속]])</f>
        <v>118.32</v>
      </c>
      <c r="AB111" s="9" t="e">
        <f ca="1">IFS(표1[[#This Row],[이용거리]] &lt; 1200, "단거리", 표1[[#This Row],[이용거리]] &lt; 3000, "중거리")</f>
        <v>#NAME?</v>
      </c>
    </row>
    <row r="112" spans="1:28" x14ac:dyDescent="0.25">
      <c r="A112" s="2" t="s">
        <v>531</v>
      </c>
      <c r="B112" s="2" t="s">
        <v>532</v>
      </c>
      <c r="C112" s="2">
        <f>YEAR(표1[[#This Row],[대여일시]])</f>
        <v>2021</v>
      </c>
      <c r="D112" s="2">
        <f>MONTH(표1[[#This Row],[대여일시]])</f>
        <v>1</v>
      </c>
      <c r="E112" s="2">
        <f>DAY(표1[[#This Row],[대여일시]])</f>
        <v>30</v>
      </c>
      <c r="F112" s="2" t="str">
        <f>TEXT(표1[[#This Row],[대여일시]], "ddd")</f>
        <v>Sat</v>
      </c>
      <c r="G112" s="5" t="str">
        <f>TEXT(표1[[#This Row],[대여일시]],"aaa")</f>
        <v>토</v>
      </c>
      <c r="H112" s="2">
        <f>HOUR(표1[[#This Row],[대여일시]])</f>
        <v>16</v>
      </c>
      <c r="I112" s="2" t="str" cm="1">
        <f t="array" ref="I112">_xlfn.IFS(ISNA(표1[[#This Row],[시간대]]), "Error: Missing timezone data", 표1[[#This Row],[시간대]] &lt; 8, "오전", 표1[[#This Row],[시간대]] &lt; 19, "오후", 표1[[#This Row],[시간대]] &lt; 24, "밤")</f>
        <v>오후</v>
      </c>
      <c r="J112" s="2" t="s">
        <v>533</v>
      </c>
      <c r="K112" s="2" t="e">
        <f>SEARCH( "역", 표1[[#This Row],[대여 대여소명]])</f>
        <v>#VALUE!</v>
      </c>
      <c r="L112" s="2">
        <f>IFERROR(SEARCH("역",표1[[#This Row],[대여 대여소명]]),0)</f>
        <v>0</v>
      </c>
      <c r="M112" s="2" t="b">
        <f>IF(표1[[#This Row],[역_nan]] &gt;0,TRUE,FALSE)</f>
        <v>0</v>
      </c>
      <c r="N112" s="2">
        <f>IFERROR(SEARCH("정류장",표1[[#This Row],[대여 대여소명]]),0)</f>
        <v>0</v>
      </c>
      <c r="O112" s="2" t="b">
        <f>IF(표1[[#This Row],[정류장]]&gt;0,TRUE,FALSE)</f>
        <v>0</v>
      </c>
      <c r="P112" s="2">
        <f>IFERROR(SEARCH("학교",표1[[#This Row],[대여 대여소명]]),0)</f>
        <v>0</v>
      </c>
      <c r="Q112" s="2">
        <f>IFERROR(SEARCH("공원",표1[[#This Row],[대여 대여소명]]),0)</f>
        <v>0</v>
      </c>
      <c r="R112" s="2" t="b">
        <f>OR(표1[[#This Row],[역_파생변수]],표1[[#This Row],[정류장_파생변수]])</f>
        <v>0</v>
      </c>
      <c r="S112" s="2">
        <v>0</v>
      </c>
      <c r="T112" s="2" t="s">
        <v>534</v>
      </c>
      <c r="U112" s="2" t="s">
        <v>535</v>
      </c>
      <c r="V112" s="2" t="str">
        <f>IF(표1[[#This Row],[반납대여소명]]=표1[[#This Row],[대여 대여소명]],"일치","불일치")</f>
        <v>불일치</v>
      </c>
      <c r="W112" s="2">
        <v>0</v>
      </c>
      <c r="X112" s="2">
        <v>40</v>
      </c>
      <c r="Y112" s="2">
        <v>7424.18</v>
      </c>
      <c r="Z112" s="7">
        <f>표1[[#This Row],[이용거리]]/표1[[#This Row],[이용시간]]</f>
        <v>185.6045</v>
      </c>
      <c r="AA112" s="7">
        <f>IF(표1[[#This Row],[시속]] &gt; 300, 300,표1[[#This Row],[시속]])</f>
        <v>185.6045</v>
      </c>
      <c r="AB112" s="9" t="e">
        <f ca="1">IFS(표1[[#This Row],[이용거리]] &lt; 1200, "단거리", 표1[[#This Row],[이용거리]] &lt; 3000, "중거리")</f>
        <v>#NAME?</v>
      </c>
    </row>
    <row r="113" spans="1:28" x14ac:dyDescent="0.25">
      <c r="A113" s="2" t="s">
        <v>536</v>
      </c>
      <c r="B113" s="2" t="s">
        <v>537</v>
      </c>
      <c r="C113" s="2">
        <f>YEAR(표1[[#This Row],[대여일시]])</f>
        <v>2021</v>
      </c>
      <c r="D113" s="2">
        <f>MONTH(표1[[#This Row],[대여일시]])</f>
        <v>1</v>
      </c>
      <c r="E113" s="2">
        <f>DAY(표1[[#This Row],[대여일시]])</f>
        <v>6</v>
      </c>
      <c r="F113" s="2" t="str">
        <f>TEXT(표1[[#This Row],[대여일시]], "ddd")</f>
        <v>Wed</v>
      </c>
      <c r="G113" s="5" t="str">
        <f>TEXT(표1[[#This Row],[대여일시]],"aaa")</f>
        <v>수</v>
      </c>
      <c r="H113" s="2">
        <f>HOUR(표1[[#This Row],[대여일시]])</f>
        <v>8</v>
      </c>
      <c r="I113" s="2" t="str" cm="1">
        <f t="array" ref="I113">_xlfn.IFS(ISNA(표1[[#This Row],[시간대]]), "Error: Missing timezone data", 표1[[#This Row],[시간대]] &lt; 8, "오전", 표1[[#This Row],[시간대]] &lt; 19, "오후", 표1[[#This Row],[시간대]] &lt; 24, "밤")</f>
        <v>오후</v>
      </c>
      <c r="J113" s="2" t="s">
        <v>538</v>
      </c>
      <c r="K113" s="2" t="e">
        <f>SEARCH( "역", 표1[[#This Row],[대여 대여소명]])</f>
        <v>#VALUE!</v>
      </c>
      <c r="L113" s="2">
        <f>IFERROR(SEARCH("역",표1[[#This Row],[대여 대여소명]]),0)</f>
        <v>0</v>
      </c>
      <c r="M113" s="2" t="b">
        <f>IF(표1[[#This Row],[역_nan]] &gt;0,TRUE,FALSE)</f>
        <v>0</v>
      </c>
      <c r="N113" s="2">
        <f>IFERROR(SEARCH("정류장",표1[[#This Row],[대여 대여소명]]),0)</f>
        <v>0</v>
      </c>
      <c r="O113" s="2" t="b">
        <f>IF(표1[[#This Row],[정류장]]&gt;0,TRUE,FALSE)</f>
        <v>0</v>
      </c>
      <c r="P113" s="2">
        <f>IFERROR(SEARCH("학교",표1[[#This Row],[대여 대여소명]]),0)</f>
        <v>15</v>
      </c>
      <c r="Q113" s="2">
        <f>IFERROR(SEARCH("공원",표1[[#This Row],[대여 대여소명]]),0)</f>
        <v>0</v>
      </c>
      <c r="R113" s="2" t="b">
        <f>OR(표1[[#This Row],[역_파생변수]],표1[[#This Row],[정류장_파생변수]])</f>
        <v>0</v>
      </c>
      <c r="S113" s="2">
        <v>0</v>
      </c>
      <c r="T113" s="2" t="s">
        <v>539</v>
      </c>
      <c r="U113" s="2" t="s">
        <v>540</v>
      </c>
      <c r="V113" s="2" t="str">
        <f>IF(표1[[#This Row],[반납대여소명]]=표1[[#This Row],[대여 대여소명]],"일치","불일치")</f>
        <v>불일치</v>
      </c>
      <c r="W113" s="2">
        <v>0</v>
      </c>
      <c r="X113" s="2">
        <v>4</v>
      </c>
      <c r="Y113" s="2">
        <v>693.77</v>
      </c>
      <c r="Z113" s="7">
        <f>표1[[#This Row],[이용거리]]/표1[[#This Row],[이용시간]]</f>
        <v>173.4425</v>
      </c>
      <c r="AA113" s="7">
        <f>IF(표1[[#This Row],[시속]] &gt; 300, 300,표1[[#This Row],[시속]])</f>
        <v>173.4425</v>
      </c>
      <c r="AB113" s="9" t="e">
        <f ca="1">IFS(표1[[#This Row],[이용거리]] &lt; 1200, "단거리", 표1[[#This Row],[이용거리]] &lt; 3000, "중거리")</f>
        <v>#NAME?</v>
      </c>
    </row>
    <row r="114" spans="1:28" x14ac:dyDescent="0.25">
      <c r="A114" s="2" t="s">
        <v>541</v>
      </c>
      <c r="B114" s="2" t="s">
        <v>542</v>
      </c>
      <c r="C114" s="2">
        <f>YEAR(표1[[#This Row],[대여일시]])</f>
        <v>2021</v>
      </c>
      <c r="D114" s="2">
        <f>MONTH(표1[[#This Row],[대여일시]])</f>
        <v>1</v>
      </c>
      <c r="E114" s="2">
        <f>DAY(표1[[#This Row],[대여일시]])</f>
        <v>5</v>
      </c>
      <c r="F114" s="2" t="str">
        <f>TEXT(표1[[#This Row],[대여일시]], "ddd")</f>
        <v>Tue</v>
      </c>
      <c r="G114" s="5" t="str">
        <f>TEXT(표1[[#This Row],[대여일시]],"aaa")</f>
        <v>화</v>
      </c>
      <c r="H114" s="2">
        <f>HOUR(표1[[#This Row],[대여일시]])</f>
        <v>15</v>
      </c>
      <c r="I114" s="2" t="str" cm="1">
        <f t="array" ref="I114">_xlfn.IFS(ISNA(표1[[#This Row],[시간대]]), "Error: Missing timezone data", 표1[[#This Row],[시간대]] &lt; 8, "오전", 표1[[#This Row],[시간대]] &lt; 19, "오후", 표1[[#This Row],[시간대]] &lt; 24, "밤")</f>
        <v>오후</v>
      </c>
      <c r="J114" s="2" t="s">
        <v>543</v>
      </c>
      <c r="K114" s="2" t="e">
        <f>SEARCH( "역", 표1[[#This Row],[대여 대여소명]])</f>
        <v>#VALUE!</v>
      </c>
      <c r="L114" s="2">
        <f>IFERROR(SEARCH("역",표1[[#This Row],[대여 대여소명]]),0)</f>
        <v>0</v>
      </c>
      <c r="M114" s="2" t="b">
        <f>IF(표1[[#This Row],[역_nan]] &gt;0,TRUE,FALSE)</f>
        <v>0</v>
      </c>
      <c r="N114" s="2">
        <f>IFERROR(SEARCH("정류장",표1[[#This Row],[대여 대여소명]]),0)</f>
        <v>0</v>
      </c>
      <c r="O114" s="2" t="b">
        <f>IF(표1[[#This Row],[정류장]]&gt;0,TRUE,FALSE)</f>
        <v>0</v>
      </c>
      <c r="P114" s="2">
        <f>IFERROR(SEARCH("학교",표1[[#This Row],[대여 대여소명]]),0)</f>
        <v>0</v>
      </c>
      <c r="Q114" s="2">
        <f>IFERROR(SEARCH("공원",표1[[#This Row],[대여 대여소명]]),0)</f>
        <v>0</v>
      </c>
      <c r="R114" s="2" t="b">
        <f>OR(표1[[#This Row],[역_파생변수]],표1[[#This Row],[정류장_파생변수]])</f>
        <v>0</v>
      </c>
      <c r="S114" s="2">
        <v>0</v>
      </c>
      <c r="T114" s="2" t="s">
        <v>544</v>
      </c>
      <c r="U114" s="2" t="s">
        <v>545</v>
      </c>
      <c r="V114" s="2" t="str">
        <f>IF(표1[[#This Row],[반납대여소명]]=표1[[#This Row],[대여 대여소명]],"일치","불일치")</f>
        <v>불일치</v>
      </c>
      <c r="W114" s="2">
        <v>0</v>
      </c>
      <c r="X114" s="2">
        <v>7</v>
      </c>
      <c r="Y114" s="2">
        <v>850.66</v>
      </c>
      <c r="Z114" s="7">
        <f>표1[[#This Row],[이용거리]]/표1[[#This Row],[이용시간]]</f>
        <v>121.52285714285713</v>
      </c>
      <c r="AA114" s="7">
        <f>IF(표1[[#This Row],[시속]] &gt; 300, 300,표1[[#This Row],[시속]])</f>
        <v>121.52285714285713</v>
      </c>
      <c r="AB114" s="9" t="e">
        <f ca="1">IFS(표1[[#This Row],[이용거리]] &lt; 1200, "단거리", 표1[[#This Row],[이용거리]] &lt; 3000, "중거리")</f>
        <v>#NAME?</v>
      </c>
    </row>
    <row r="115" spans="1:28" x14ac:dyDescent="0.25">
      <c r="A115" s="2" t="s">
        <v>546</v>
      </c>
      <c r="B115" s="2" t="s">
        <v>547</v>
      </c>
      <c r="C115" s="2">
        <f>YEAR(표1[[#This Row],[대여일시]])</f>
        <v>2021</v>
      </c>
      <c r="D115" s="2">
        <f>MONTH(표1[[#This Row],[대여일시]])</f>
        <v>1</v>
      </c>
      <c r="E115" s="2">
        <f>DAY(표1[[#This Row],[대여일시]])</f>
        <v>16</v>
      </c>
      <c r="F115" s="2" t="str">
        <f>TEXT(표1[[#This Row],[대여일시]], "ddd")</f>
        <v>Sat</v>
      </c>
      <c r="G115" s="5" t="str">
        <f>TEXT(표1[[#This Row],[대여일시]],"aaa")</f>
        <v>토</v>
      </c>
      <c r="H115" s="2">
        <f>HOUR(표1[[#This Row],[대여일시]])</f>
        <v>9</v>
      </c>
      <c r="I115" s="2" t="str" cm="1">
        <f t="array" ref="I115">_xlfn.IFS(ISNA(표1[[#This Row],[시간대]]), "Error: Missing timezone data", 표1[[#This Row],[시간대]] &lt; 8, "오전", 표1[[#This Row],[시간대]] &lt; 19, "오후", 표1[[#This Row],[시간대]] &lt; 24, "밤")</f>
        <v>오후</v>
      </c>
      <c r="J115" s="2" t="s">
        <v>548</v>
      </c>
      <c r="K115" s="2" t="e">
        <f>SEARCH( "역", 표1[[#This Row],[대여 대여소명]])</f>
        <v>#VALUE!</v>
      </c>
      <c r="L115" s="2">
        <f>IFERROR(SEARCH("역",표1[[#This Row],[대여 대여소명]]),0)</f>
        <v>0</v>
      </c>
      <c r="M115" s="2" t="b">
        <f>IF(표1[[#This Row],[역_nan]] &gt;0,TRUE,FALSE)</f>
        <v>0</v>
      </c>
      <c r="N115" s="2">
        <f>IFERROR(SEARCH("정류장",표1[[#This Row],[대여 대여소명]]),0)</f>
        <v>0</v>
      </c>
      <c r="O115" s="2" t="b">
        <f>IF(표1[[#This Row],[정류장]]&gt;0,TRUE,FALSE)</f>
        <v>0</v>
      </c>
      <c r="P115" s="2">
        <f>IFERROR(SEARCH("학교",표1[[#This Row],[대여 대여소명]]),0)</f>
        <v>0</v>
      </c>
      <c r="Q115" s="2">
        <f>IFERROR(SEARCH("공원",표1[[#This Row],[대여 대여소명]]),0)</f>
        <v>3</v>
      </c>
      <c r="R115" s="2" t="b">
        <f>OR(표1[[#This Row],[역_파생변수]],표1[[#This Row],[정류장_파생변수]])</f>
        <v>0</v>
      </c>
      <c r="S115" s="2">
        <v>0</v>
      </c>
      <c r="T115" s="2" t="s">
        <v>549</v>
      </c>
      <c r="U115" s="2" t="s">
        <v>403</v>
      </c>
      <c r="V115" s="2" t="str">
        <f>IF(표1[[#This Row],[반납대여소명]]=표1[[#This Row],[대여 대여소명]],"일치","불일치")</f>
        <v>불일치</v>
      </c>
      <c r="W115" s="2">
        <v>0</v>
      </c>
      <c r="X115" s="2">
        <v>1</v>
      </c>
      <c r="Y115" s="2">
        <v>364.3</v>
      </c>
      <c r="Z115" s="7">
        <f>표1[[#This Row],[이용거리]]/표1[[#This Row],[이용시간]]</f>
        <v>364.3</v>
      </c>
      <c r="AA115" s="7">
        <f>IF(표1[[#This Row],[시속]] &gt; 300, 300,표1[[#This Row],[시속]])</f>
        <v>300</v>
      </c>
      <c r="AB115" s="9" t="e">
        <f ca="1">IFS(표1[[#This Row],[이용거리]] &lt; 1200, "단거리", 표1[[#This Row],[이용거리]] &lt; 3000, "중거리")</f>
        <v>#NAME?</v>
      </c>
    </row>
    <row r="116" spans="1:28" x14ac:dyDescent="0.25">
      <c r="A116" s="2" t="s">
        <v>550</v>
      </c>
      <c r="B116" s="2" t="s">
        <v>551</v>
      </c>
      <c r="C116" s="2">
        <f>YEAR(표1[[#This Row],[대여일시]])</f>
        <v>2021</v>
      </c>
      <c r="D116" s="2">
        <f>MONTH(표1[[#This Row],[대여일시]])</f>
        <v>1</v>
      </c>
      <c r="E116" s="2">
        <f>DAY(표1[[#This Row],[대여일시]])</f>
        <v>24</v>
      </c>
      <c r="F116" s="2" t="str">
        <f>TEXT(표1[[#This Row],[대여일시]], "ddd")</f>
        <v>Sun</v>
      </c>
      <c r="G116" s="5" t="str">
        <f>TEXT(표1[[#This Row],[대여일시]],"aaa")</f>
        <v>일</v>
      </c>
      <c r="H116" s="2">
        <f>HOUR(표1[[#This Row],[대여일시]])</f>
        <v>15</v>
      </c>
      <c r="I116" s="2" t="str" cm="1">
        <f t="array" ref="I116">_xlfn.IFS(ISNA(표1[[#This Row],[시간대]]), "Error: Missing timezone data", 표1[[#This Row],[시간대]] &lt; 8, "오전", 표1[[#This Row],[시간대]] &lt; 19, "오후", 표1[[#This Row],[시간대]] &lt; 24, "밤")</f>
        <v>오후</v>
      </c>
      <c r="J116" s="2" t="s">
        <v>552</v>
      </c>
      <c r="K116" s="2" t="e">
        <f>SEARCH( "역", 표1[[#This Row],[대여 대여소명]])</f>
        <v>#VALUE!</v>
      </c>
      <c r="L116" s="2">
        <f>IFERROR(SEARCH("역",표1[[#This Row],[대여 대여소명]]),0)</f>
        <v>0</v>
      </c>
      <c r="M116" s="2" t="b">
        <f>IF(표1[[#This Row],[역_nan]] &gt;0,TRUE,FALSE)</f>
        <v>0</v>
      </c>
      <c r="N116" s="2">
        <f>IFERROR(SEARCH("정류장",표1[[#This Row],[대여 대여소명]]),0)</f>
        <v>0</v>
      </c>
      <c r="O116" s="2" t="b">
        <f>IF(표1[[#This Row],[정류장]]&gt;0,TRUE,FALSE)</f>
        <v>0</v>
      </c>
      <c r="P116" s="2">
        <f>IFERROR(SEARCH("학교",표1[[#This Row],[대여 대여소명]]),0)</f>
        <v>4</v>
      </c>
      <c r="Q116" s="2">
        <f>IFERROR(SEARCH("공원",표1[[#This Row],[대여 대여소명]]),0)</f>
        <v>0</v>
      </c>
      <c r="R116" s="2" t="b">
        <f>OR(표1[[#This Row],[역_파생변수]],표1[[#This Row],[정류장_파생변수]])</f>
        <v>0</v>
      </c>
      <c r="S116" s="2">
        <v>0</v>
      </c>
      <c r="T116" s="2" t="s">
        <v>553</v>
      </c>
      <c r="U116" s="2" t="s">
        <v>554</v>
      </c>
      <c r="V116" s="2" t="str">
        <f>IF(표1[[#This Row],[반납대여소명]]=표1[[#This Row],[대여 대여소명]],"일치","불일치")</f>
        <v>불일치</v>
      </c>
      <c r="W116" s="2">
        <v>0</v>
      </c>
      <c r="X116" s="2">
        <v>10</v>
      </c>
      <c r="Y116" s="2">
        <v>1520.19</v>
      </c>
      <c r="Z116" s="7">
        <f>표1[[#This Row],[이용거리]]/표1[[#This Row],[이용시간]]</f>
        <v>152.01900000000001</v>
      </c>
      <c r="AA116" s="7">
        <f>IF(표1[[#This Row],[시속]] &gt; 300, 300,표1[[#This Row],[시속]])</f>
        <v>152.01900000000001</v>
      </c>
      <c r="AB116" s="9" t="e">
        <f ca="1">IFS(표1[[#This Row],[이용거리]] &lt; 1200, "단거리", 표1[[#This Row],[이용거리]] &lt; 3000, "중거리")</f>
        <v>#NAME?</v>
      </c>
    </row>
    <row r="117" spans="1:28" x14ac:dyDescent="0.25">
      <c r="A117" s="2" t="s">
        <v>555</v>
      </c>
      <c r="B117" s="2" t="s">
        <v>556</v>
      </c>
      <c r="C117" s="2">
        <f>YEAR(표1[[#This Row],[대여일시]])</f>
        <v>2021</v>
      </c>
      <c r="D117" s="2">
        <f>MONTH(표1[[#This Row],[대여일시]])</f>
        <v>1</v>
      </c>
      <c r="E117" s="2">
        <f>DAY(표1[[#This Row],[대여일시]])</f>
        <v>31</v>
      </c>
      <c r="F117" s="2" t="str">
        <f>TEXT(표1[[#This Row],[대여일시]], "ddd")</f>
        <v>Sun</v>
      </c>
      <c r="G117" s="5" t="str">
        <f>TEXT(표1[[#This Row],[대여일시]],"aaa")</f>
        <v>일</v>
      </c>
      <c r="H117" s="2">
        <f>HOUR(표1[[#This Row],[대여일시]])</f>
        <v>12</v>
      </c>
      <c r="I117" s="2" t="str" cm="1">
        <f t="array" ref="I117">_xlfn.IFS(ISNA(표1[[#This Row],[시간대]]), "Error: Missing timezone data", 표1[[#This Row],[시간대]] &lt; 8, "오전", 표1[[#This Row],[시간대]] &lt; 19, "오후", 표1[[#This Row],[시간대]] &lt; 24, "밤")</f>
        <v>오후</v>
      </c>
      <c r="J117" s="2" t="s">
        <v>557</v>
      </c>
      <c r="K117" s="2" t="e">
        <f>SEARCH( "역", 표1[[#This Row],[대여 대여소명]])</f>
        <v>#VALUE!</v>
      </c>
      <c r="L117" s="2">
        <f>IFERROR(SEARCH("역",표1[[#This Row],[대여 대여소명]]),0)</f>
        <v>0</v>
      </c>
      <c r="M117" s="2" t="b">
        <f>IF(표1[[#This Row],[역_nan]] &gt;0,TRUE,FALSE)</f>
        <v>0</v>
      </c>
      <c r="N117" s="2">
        <f>IFERROR(SEARCH("정류장",표1[[#This Row],[대여 대여소명]]),0)</f>
        <v>0</v>
      </c>
      <c r="O117" s="2" t="b">
        <f>IF(표1[[#This Row],[정류장]]&gt;0,TRUE,FALSE)</f>
        <v>0</v>
      </c>
      <c r="P117" s="2">
        <f>IFERROR(SEARCH("학교",표1[[#This Row],[대여 대여소명]]),0)</f>
        <v>4</v>
      </c>
      <c r="Q117" s="2">
        <f>IFERROR(SEARCH("공원",표1[[#This Row],[대여 대여소명]]),0)</f>
        <v>0</v>
      </c>
      <c r="R117" s="2" t="b">
        <f>OR(표1[[#This Row],[역_파생변수]],표1[[#This Row],[정류장_파생변수]])</f>
        <v>0</v>
      </c>
      <c r="S117" s="2">
        <v>0</v>
      </c>
      <c r="T117" s="2" t="s">
        <v>558</v>
      </c>
      <c r="U117" s="2" t="s">
        <v>81</v>
      </c>
      <c r="V117" s="2" t="str">
        <f>IF(표1[[#This Row],[반납대여소명]]=표1[[#This Row],[대여 대여소명]],"일치","불일치")</f>
        <v>불일치</v>
      </c>
      <c r="W117" s="2">
        <v>0</v>
      </c>
      <c r="X117" s="2">
        <v>15</v>
      </c>
      <c r="Y117" s="2">
        <v>1605.36</v>
      </c>
      <c r="Z117" s="7">
        <f>표1[[#This Row],[이용거리]]/표1[[#This Row],[이용시간]]</f>
        <v>107.02399999999999</v>
      </c>
      <c r="AA117" s="7">
        <f>IF(표1[[#This Row],[시속]] &gt; 300, 300,표1[[#This Row],[시속]])</f>
        <v>107.02399999999999</v>
      </c>
      <c r="AB117" s="9" t="e">
        <f ca="1">IFS(표1[[#This Row],[이용거리]] &lt; 1200, "단거리", 표1[[#This Row],[이용거리]] &lt; 3000, "중거리")</f>
        <v>#NAME?</v>
      </c>
    </row>
    <row r="118" spans="1:28" x14ac:dyDescent="0.25">
      <c r="A118" s="2" t="s">
        <v>559</v>
      </c>
      <c r="B118" s="2" t="s">
        <v>560</v>
      </c>
      <c r="C118" s="2">
        <f>YEAR(표1[[#This Row],[대여일시]])</f>
        <v>2021</v>
      </c>
      <c r="D118" s="2">
        <f>MONTH(표1[[#This Row],[대여일시]])</f>
        <v>1</v>
      </c>
      <c r="E118" s="2">
        <f>DAY(표1[[#This Row],[대여일시]])</f>
        <v>25</v>
      </c>
      <c r="F118" s="2" t="str">
        <f>TEXT(표1[[#This Row],[대여일시]], "ddd")</f>
        <v>Mon</v>
      </c>
      <c r="G118" s="5" t="str">
        <f>TEXT(표1[[#This Row],[대여일시]],"aaa")</f>
        <v>월</v>
      </c>
      <c r="H118" s="2">
        <f>HOUR(표1[[#This Row],[대여일시]])</f>
        <v>18</v>
      </c>
      <c r="I118" s="2" t="str" cm="1">
        <f t="array" ref="I118">_xlfn.IFS(ISNA(표1[[#This Row],[시간대]]), "Error: Missing timezone data", 표1[[#This Row],[시간대]] &lt; 8, "오전", 표1[[#This Row],[시간대]] &lt; 19, "오후", 표1[[#This Row],[시간대]] &lt; 24, "밤")</f>
        <v>오후</v>
      </c>
      <c r="J118" s="2" t="s">
        <v>561</v>
      </c>
      <c r="K118" s="2">
        <f>SEARCH( "역", 표1[[#This Row],[대여 대여소명]])</f>
        <v>4</v>
      </c>
      <c r="L118" s="2">
        <f>IFERROR(SEARCH("역",표1[[#This Row],[대여 대여소명]]),0)</f>
        <v>4</v>
      </c>
      <c r="M118" s="2" t="b">
        <f>IF(표1[[#This Row],[역_nan]] &gt;0,TRUE,FALSE)</f>
        <v>1</v>
      </c>
      <c r="N118" s="2">
        <f>IFERROR(SEARCH("정류장",표1[[#This Row],[대여 대여소명]]),0)</f>
        <v>0</v>
      </c>
      <c r="O118" s="2" t="b">
        <f>IF(표1[[#This Row],[정류장]]&gt;0,TRUE,FALSE)</f>
        <v>0</v>
      </c>
      <c r="P118" s="2">
        <f>IFERROR(SEARCH("학교",표1[[#This Row],[대여 대여소명]]),0)</f>
        <v>0</v>
      </c>
      <c r="Q118" s="2">
        <f>IFERROR(SEARCH("공원",표1[[#This Row],[대여 대여소명]]),0)</f>
        <v>0</v>
      </c>
      <c r="R118" s="2" t="b">
        <f>OR(표1[[#This Row],[역_파생변수]],표1[[#This Row],[정류장_파생변수]])</f>
        <v>1</v>
      </c>
      <c r="S118" s="2">
        <v>0</v>
      </c>
      <c r="T118" s="2" t="s">
        <v>562</v>
      </c>
      <c r="U118" s="2" t="s">
        <v>563</v>
      </c>
      <c r="V118" s="2" t="str">
        <f>IF(표1[[#This Row],[반납대여소명]]=표1[[#This Row],[대여 대여소명]],"일치","불일치")</f>
        <v>불일치</v>
      </c>
      <c r="W118" s="2">
        <v>0</v>
      </c>
      <c r="X118" s="2">
        <v>43</v>
      </c>
      <c r="Y118" s="2">
        <v>4272.05</v>
      </c>
      <c r="Z118" s="7">
        <f>표1[[#This Row],[이용거리]]/표1[[#This Row],[이용시간]]</f>
        <v>99.350000000000009</v>
      </c>
      <c r="AA118" s="7">
        <f>IF(표1[[#This Row],[시속]] &gt; 300, 300,표1[[#This Row],[시속]])</f>
        <v>99.350000000000009</v>
      </c>
      <c r="AB118" s="9" t="e">
        <f ca="1">IFS(표1[[#This Row],[이용거리]] &lt; 1200, "단거리", 표1[[#This Row],[이용거리]] &lt; 3000, "중거리")</f>
        <v>#NAME?</v>
      </c>
    </row>
    <row r="119" spans="1:28" x14ac:dyDescent="0.25">
      <c r="A119" s="2" t="s">
        <v>564</v>
      </c>
      <c r="B119" s="2" t="s">
        <v>565</v>
      </c>
      <c r="C119" s="2">
        <f>YEAR(표1[[#This Row],[대여일시]])</f>
        <v>2021</v>
      </c>
      <c r="D119" s="2">
        <f>MONTH(표1[[#This Row],[대여일시]])</f>
        <v>1</v>
      </c>
      <c r="E119" s="2">
        <f>DAY(표1[[#This Row],[대여일시]])</f>
        <v>22</v>
      </c>
      <c r="F119" s="2" t="str">
        <f>TEXT(표1[[#This Row],[대여일시]], "ddd")</f>
        <v>Fri</v>
      </c>
      <c r="G119" s="5" t="str">
        <f>TEXT(표1[[#This Row],[대여일시]],"aaa")</f>
        <v>금</v>
      </c>
      <c r="H119" s="2">
        <f>HOUR(표1[[#This Row],[대여일시]])</f>
        <v>13</v>
      </c>
      <c r="I119" s="2" t="str" cm="1">
        <f t="array" ref="I119">_xlfn.IFS(ISNA(표1[[#This Row],[시간대]]), "Error: Missing timezone data", 표1[[#This Row],[시간대]] &lt; 8, "오전", 표1[[#This Row],[시간대]] &lt; 19, "오후", 표1[[#This Row],[시간대]] &lt; 24, "밤")</f>
        <v>오후</v>
      </c>
      <c r="J119" s="2" t="s">
        <v>566</v>
      </c>
      <c r="K119" s="2" t="e">
        <f>SEARCH( "역", 표1[[#This Row],[대여 대여소명]])</f>
        <v>#VALUE!</v>
      </c>
      <c r="L119" s="2">
        <f>IFERROR(SEARCH("역",표1[[#This Row],[대여 대여소명]]),0)</f>
        <v>0</v>
      </c>
      <c r="M119" s="2" t="b">
        <f>IF(표1[[#This Row],[역_nan]] &gt;0,TRUE,FALSE)</f>
        <v>0</v>
      </c>
      <c r="N119" s="2">
        <f>IFERROR(SEARCH("정류장",표1[[#This Row],[대여 대여소명]]),0)</f>
        <v>0</v>
      </c>
      <c r="O119" s="2" t="b">
        <f>IF(표1[[#This Row],[정류장]]&gt;0,TRUE,FALSE)</f>
        <v>0</v>
      </c>
      <c r="P119" s="2">
        <f>IFERROR(SEARCH("학교",표1[[#This Row],[대여 대여소명]]),0)</f>
        <v>0</v>
      </c>
      <c r="Q119" s="2">
        <f>IFERROR(SEARCH("공원",표1[[#This Row],[대여 대여소명]]),0)</f>
        <v>0</v>
      </c>
      <c r="R119" s="2" t="b">
        <f>OR(표1[[#This Row],[역_파생변수]],표1[[#This Row],[정류장_파생변수]])</f>
        <v>0</v>
      </c>
      <c r="S119" s="2">
        <v>0</v>
      </c>
      <c r="T119" s="2" t="s">
        <v>567</v>
      </c>
      <c r="U119" s="2" t="s">
        <v>568</v>
      </c>
      <c r="V119" s="2" t="str">
        <f>IF(표1[[#This Row],[반납대여소명]]=표1[[#This Row],[대여 대여소명]],"일치","불일치")</f>
        <v>불일치</v>
      </c>
      <c r="W119" s="2">
        <v>0</v>
      </c>
      <c r="X119" s="2">
        <v>34</v>
      </c>
      <c r="Y119" s="2">
        <v>5633.27</v>
      </c>
      <c r="Z119" s="7">
        <f>표1[[#This Row],[이용거리]]/표1[[#This Row],[이용시간]]</f>
        <v>165.68441176470589</v>
      </c>
      <c r="AA119" s="7">
        <f>IF(표1[[#This Row],[시속]] &gt; 300, 300,표1[[#This Row],[시속]])</f>
        <v>165.68441176470589</v>
      </c>
      <c r="AB119" s="9" t="e">
        <f ca="1">IFS(표1[[#This Row],[이용거리]] &lt; 1200, "단거리", 표1[[#This Row],[이용거리]] &lt; 3000, "중거리")</f>
        <v>#NAME?</v>
      </c>
    </row>
    <row r="120" spans="1:28" x14ac:dyDescent="0.25">
      <c r="A120" s="2" t="s">
        <v>569</v>
      </c>
      <c r="B120" s="2" t="s">
        <v>570</v>
      </c>
      <c r="C120" s="2">
        <f>YEAR(표1[[#This Row],[대여일시]])</f>
        <v>2021</v>
      </c>
      <c r="D120" s="2">
        <f>MONTH(표1[[#This Row],[대여일시]])</f>
        <v>1</v>
      </c>
      <c r="E120" s="2">
        <f>DAY(표1[[#This Row],[대여일시]])</f>
        <v>20</v>
      </c>
      <c r="F120" s="2" t="str">
        <f>TEXT(표1[[#This Row],[대여일시]], "ddd")</f>
        <v>Wed</v>
      </c>
      <c r="G120" s="5" t="str">
        <f>TEXT(표1[[#This Row],[대여일시]],"aaa")</f>
        <v>수</v>
      </c>
      <c r="H120" s="2">
        <f>HOUR(표1[[#This Row],[대여일시]])</f>
        <v>8</v>
      </c>
      <c r="I120" s="2" t="str" cm="1">
        <f t="array" ref="I120">_xlfn.IFS(ISNA(표1[[#This Row],[시간대]]), "Error: Missing timezone data", 표1[[#This Row],[시간대]] &lt; 8, "오전", 표1[[#This Row],[시간대]] &lt; 19, "오후", 표1[[#This Row],[시간대]] &lt; 24, "밤")</f>
        <v>오후</v>
      </c>
      <c r="J120" s="2" t="s">
        <v>571</v>
      </c>
      <c r="K120" s="2" t="e">
        <f>SEARCH( "역", 표1[[#This Row],[대여 대여소명]])</f>
        <v>#VALUE!</v>
      </c>
      <c r="L120" s="2">
        <f>IFERROR(SEARCH("역",표1[[#This Row],[대여 대여소명]]),0)</f>
        <v>0</v>
      </c>
      <c r="M120" s="2" t="b">
        <f>IF(표1[[#This Row],[역_nan]] &gt;0,TRUE,FALSE)</f>
        <v>0</v>
      </c>
      <c r="N120" s="2">
        <f>IFERROR(SEARCH("정류장",표1[[#This Row],[대여 대여소명]]),0)</f>
        <v>0</v>
      </c>
      <c r="O120" s="2" t="b">
        <f>IF(표1[[#This Row],[정류장]]&gt;0,TRUE,FALSE)</f>
        <v>0</v>
      </c>
      <c r="P120" s="2">
        <f>IFERROR(SEARCH("학교",표1[[#This Row],[대여 대여소명]]),0)</f>
        <v>0</v>
      </c>
      <c r="Q120" s="2">
        <f>IFERROR(SEARCH("공원",표1[[#This Row],[대여 대여소명]]),0)</f>
        <v>0</v>
      </c>
      <c r="R120" s="2" t="b">
        <f>OR(표1[[#This Row],[역_파생변수]],표1[[#This Row],[정류장_파생변수]])</f>
        <v>0</v>
      </c>
      <c r="S120" s="2">
        <v>0</v>
      </c>
      <c r="T120" s="2" t="s">
        <v>572</v>
      </c>
      <c r="U120" s="2" t="s">
        <v>573</v>
      </c>
      <c r="V120" s="2" t="str">
        <f>IF(표1[[#This Row],[반납대여소명]]=표1[[#This Row],[대여 대여소명]],"일치","불일치")</f>
        <v>불일치</v>
      </c>
      <c r="W120" s="2">
        <v>0</v>
      </c>
      <c r="X120" s="2">
        <v>23</v>
      </c>
      <c r="Y120" s="2">
        <v>4100.6499999999996</v>
      </c>
      <c r="Z120" s="7">
        <f>표1[[#This Row],[이용거리]]/표1[[#This Row],[이용시간]]</f>
        <v>178.28913043478261</v>
      </c>
      <c r="AA120" s="7">
        <f>IF(표1[[#This Row],[시속]] &gt; 300, 300,표1[[#This Row],[시속]])</f>
        <v>178.28913043478261</v>
      </c>
      <c r="AB120" s="9" t="e">
        <f ca="1">IFS(표1[[#This Row],[이용거리]] &lt; 1200, "단거리", 표1[[#This Row],[이용거리]] &lt; 3000, "중거리")</f>
        <v>#NAME?</v>
      </c>
    </row>
    <row r="121" spans="1:28" x14ac:dyDescent="0.25">
      <c r="A121" s="2" t="s">
        <v>574</v>
      </c>
      <c r="B121" s="2" t="s">
        <v>575</v>
      </c>
      <c r="C121" s="2">
        <f>YEAR(표1[[#This Row],[대여일시]])</f>
        <v>2021</v>
      </c>
      <c r="D121" s="2">
        <f>MONTH(표1[[#This Row],[대여일시]])</f>
        <v>1</v>
      </c>
      <c r="E121" s="2">
        <f>DAY(표1[[#This Row],[대여일시]])</f>
        <v>22</v>
      </c>
      <c r="F121" s="2" t="str">
        <f>TEXT(표1[[#This Row],[대여일시]], "ddd")</f>
        <v>Fri</v>
      </c>
      <c r="G121" s="5" t="str">
        <f>TEXT(표1[[#This Row],[대여일시]],"aaa")</f>
        <v>금</v>
      </c>
      <c r="H121" s="2">
        <f>HOUR(표1[[#This Row],[대여일시]])</f>
        <v>20</v>
      </c>
      <c r="I121" s="2" t="str" cm="1">
        <f t="array" ref="I121">_xlfn.IFS(ISNA(표1[[#This Row],[시간대]]), "Error: Missing timezone data", 표1[[#This Row],[시간대]] &lt; 8, "오전", 표1[[#This Row],[시간대]] &lt; 19, "오후", 표1[[#This Row],[시간대]] &lt; 24, "밤")</f>
        <v>밤</v>
      </c>
      <c r="J121" s="2" t="s">
        <v>576</v>
      </c>
      <c r="K121" s="2">
        <f>SEARCH( "역", 표1[[#This Row],[대여 대여소명]])</f>
        <v>3</v>
      </c>
      <c r="L121" s="2">
        <f>IFERROR(SEARCH("역",표1[[#This Row],[대여 대여소명]]),0)</f>
        <v>3</v>
      </c>
      <c r="M121" s="2" t="b">
        <f>IF(표1[[#This Row],[역_nan]] &gt;0,TRUE,FALSE)</f>
        <v>1</v>
      </c>
      <c r="N121" s="2">
        <f>IFERROR(SEARCH("정류장",표1[[#This Row],[대여 대여소명]]),0)</f>
        <v>0</v>
      </c>
      <c r="O121" s="2" t="b">
        <f>IF(표1[[#This Row],[정류장]]&gt;0,TRUE,FALSE)</f>
        <v>0</v>
      </c>
      <c r="P121" s="2">
        <f>IFERROR(SEARCH("학교",표1[[#This Row],[대여 대여소명]]),0)</f>
        <v>0</v>
      </c>
      <c r="Q121" s="2">
        <f>IFERROR(SEARCH("공원",표1[[#This Row],[대여 대여소명]]),0)</f>
        <v>0</v>
      </c>
      <c r="R121" s="2" t="b">
        <f>OR(표1[[#This Row],[역_파생변수]],표1[[#This Row],[정류장_파생변수]])</f>
        <v>1</v>
      </c>
      <c r="S121" s="2">
        <v>0</v>
      </c>
      <c r="T121" s="2" t="s">
        <v>577</v>
      </c>
      <c r="U121" s="2" t="s">
        <v>578</v>
      </c>
      <c r="V121" s="2" t="str">
        <f>IF(표1[[#This Row],[반납대여소명]]=표1[[#This Row],[대여 대여소명]],"일치","불일치")</f>
        <v>불일치</v>
      </c>
      <c r="W121" s="2">
        <v>0</v>
      </c>
      <c r="X121" s="2">
        <v>9</v>
      </c>
      <c r="Y121" s="2">
        <v>1680.79</v>
      </c>
      <c r="Z121" s="7">
        <f>표1[[#This Row],[이용거리]]/표1[[#This Row],[이용시간]]</f>
        <v>186.75444444444443</v>
      </c>
      <c r="AA121" s="7">
        <f>IF(표1[[#This Row],[시속]] &gt; 300, 300,표1[[#This Row],[시속]])</f>
        <v>186.75444444444443</v>
      </c>
      <c r="AB121" s="9" t="e">
        <f ca="1">IFS(표1[[#This Row],[이용거리]] &lt; 1200, "단거리", 표1[[#This Row],[이용거리]] &lt; 3000, "중거리")</f>
        <v>#NAME?</v>
      </c>
    </row>
    <row r="122" spans="1:28" x14ac:dyDescent="0.25">
      <c r="A122" s="2" t="s">
        <v>579</v>
      </c>
      <c r="B122" s="2" t="s">
        <v>580</v>
      </c>
      <c r="C122" s="2">
        <f>YEAR(표1[[#This Row],[대여일시]])</f>
        <v>2021</v>
      </c>
      <c r="D122" s="2">
        <f>MONTH(표1[[#This Row],[대여일시]])</f>
        <v>1</v>
      </c>
      <c r="E122" s="2">
        <f>DAY(표1[[#This Row],[대여일시]])</f>
        <v>5</v>
      </c>
      <c r="F122" s="2" t="str">
        <f>TEXT(표1[[#This Row],[대여일시]], "ddd")</f>
        <v>Tue</v>
      </c>
      <c r="G122" s="5" t="str">
        <f>TEXT(표1[[#This Row],[대여일시]],"aaa")</f>
        <v>화</v>
      </c>
      <c r="H122" s="2">
        <f>HOUR(표1[[#This Row],[대여일시]])</f>
        <v>19</v>
      </c>
      <c r="I122" s="2" t="str" cm="1">
        <f t="array" ref="I122">_xlfn.IFS(ISNA(표1[[#This Row],[시간대]]), "Error: Missing timezone data", 표1[[#This Row],[시간대]] &lt; 8, "오전", 표1[[#This Row],[시간대]] &lt; 19, "오후", 표1[[#This Row],[시간대]] &lt; 24, "밤")</f>
        <v>밤</v>
      </c>
      <c r="J122" s="2" t="s">
        <v>197</v>
      </c>
      <c r="K122" s="2">
        <f>SEARCH( "역", 표1[[#This Row],[대여 대여소명]])</f>
        <v>4</v>
      </c>
      <c r="L122" s="2">
        <f>IFERROR(SEARCH("역",표1[[#This Row],[대여 대여소명]]),0)</f>
        <v>4</v>
      </c>
      <c r="M122" s="2" t="b">
        <f>IF(표1[[#This Row],[역_nan]] &gt;0,TRUE,FALSE)</f>
        <v>1</v>
      </c>
      <c r="N122" s="2">
        <f>IFERROR(SEARCH("정류장",표1[[#This Row],[대여 대여소명]]),0)</f>
        <v>0</v>
      </c>
      <c r="O122" s="2" t="b">
        <f>IF(표1[[#This Row],[정류장]]&gt;0,TRUE,FALSE)</f>
        <v>0</v>
      </c>
      <c r="P122" s="2">
        <f>IFERROR(SEARCH("학교",표1[[#This Row],[대여 대여소명]]),0)</f>
        <v>0</v>
      </c>
      <c r="Q122" s="2">
        <f>IFERROR(SEARCH("공원",표1[[#This Row],[대여 대여소명]]),0)</f>
        <v>0</v>
      </c>
      <c r="R122" s="2" t="b">
        <f>OR(표1[[#This Row],[역_파생변수]],표1[[#This Row],[정류장_파생변수]])</f>
        <v>1</v>
      </c>
      <c r="S122" s="2">
        <v>0</v>
      </c>
      <c r="T122" s="2" t="s">
        <v>581</v>
      </c>
      <c r="U122" s="2" t="s">
        <v>582</v>
      </c>
      <c r="V122" s="2" t="str">
        <f>IF(표1[[#This Row],[반납대여소명]]=표1[[#This Row],[대여 대여소명]],"일치","불일치")</f>
        <v>불일치</v>
      </c>
      <c r="W122" s="2">
        <v>0</v>
      </c>
      <c r="X122" s="2">
        <v>12</v>
      </c>
      <c r="Y122" s="2">
        <v>1361.98</v>
      </c>
      <c r="Z122" s="7">
        <f>표1[[#This Row],[이용거리]]/표1[[#This Row],[이용시간]]</f>
        <v>113.49833333333333</v>
      </c>
      <c r="AA122" s="7">
        <f>IF(표1[[#This Row],[시속]] &gt; 300, 300,표1[[#This Row],[시속]])</f>
        <v>113.49833333333333</v>
      </c>
      <c r="AB122" s="9" t="e">
        <f ca="1">IFS(표1[[#This Row],[이용거리]] &lt; 1200, "단거리", 표1[[#This Row],[이용거리]] &lt; 3000, "중거리")</f>
        <v>#NAME?</v>
      </c>
    </row>
    <row r="123" spans="1:28" x14ac:dyDescent="0.25">
      <c r="A123" s="2" t="s">
        <v>583</v>
      </c>
      <c r="B123" s="2" t="s">
        <v>584</v>
      </c>
      <c r="C123" s="2">
        <f>YEAR(표1[[#This Row],[대여일시]])</f>
        <v>2021</v>
      </c>
      <c r="D123" s="2">
        <f>MONTH(표1[[#This Row],[대여일시]])</f>
        <v>1</v>
      </c>
      <c r="E123" s="2">
        <f>DAY(표1[[#This Row],[대여일시]])</f>
        <v>14</v>
      </c>
      <c r="F123" s="2" t="str">
        <f>TEXT(표1[[#This Row],[대여일시]], "ddd")</f>
        <v>Thu</v>
      </c>
      <c r="G123" s="5" t="str">
        <f>TEXT(표1[[#This Row],[대여일시]],"aaa")</f>
        <v>목</v>
      </c>
      <c r="H123" s="2">
        <f>HOUR(표1[[#This Row],[대여일시]])</f>
        <v>9</v>
      </c>
      <c r="I123" s="2" t="str" cm="1">
        <f t="array" ref="I123">_xlfn.IFS(ISNA(표1[[#This Row],[시간대]]), "Error: Missing timezone data", 표1[[#This Row],[시간대]] &lt; 8, "오전", 표1[[#This Row],[시간대]] &lt; 19, "오후", 표1[[#This Row],[시간대]] &lt; 24, "밤")</f>
        <v>오후</v>
      </c>
      <c r="J123" s="2" t="s">
        <v>585</v>
      </c>
      <c r="K123" s="2" t="e">
        <f>SEARCH( "역", 표1[[#This Row],[대여 대여소명]])</f>
        <v>#VALUE!</v>
      </c>
      <c r="L123" s="2">
        <f>IFERROR(SEARCH("역",표1[[#This Row],[대여 대여소명]]),0)</f>
        <v>0</v>
      </c>
      <c r="M123" s="2" t="b">
        <f>IF(표1[[#This Row],[역_nan]] &gt;0,TRUE,FALSE)</f>
        <v>0</v>
      </c>
      <c r="N123" s="2">
        <f>IFERROR(SEARCH("정류장",표1[[#This Row],[대여 대여소명]]),0)</f>
        <v>0</v>
      </c>
      <c r="O123" s="2" t="b">
        <f>IF(표1[[#This Row],[정류장]]&gt;0,TRUE,FALSE)</f>
        <v>0</v>
      </c>
      <c r="P123" s="2">
        <f>IFERROR(SEARCH("학교",표1[[#This Row],[대여 대여소명]]),0)</f>
        <v>0</v>
      </c>
      <c r="Q123" s="2">
        <f>IFERROR(SEARCH("공원",표1[[#This Row],[대여 대여소명]]),0)</f>
        <v>0</v>
      </c>
      <c r="R123" s="2" t="b">
        <f>OR(표1[[#This Row],[역_파생변수]],표1[[#This Row],[정류장_파생변수]])</f>
        <v>0</v>
      </c>
      <c r="S123" s="2">
        <v>0</v>
      </c>
      <c r="T123" s="2" t="s">
        <v>586</v>
      </c>
      <c r="U123" s="2" t="s">
        <v>587</v>
      </c>
      <c r="V123" s="2" t="str">
        <f>IF(표1[[#This Row],[반납대여소명]]=표1[[#This Row],[대여 대여소명]],"일치","불일치")</f>
        <v>불일치</v>
      </c>
      <c r="W123" s="2">
        <v>0</v>
      </c>
      <c r="X123" s="2">
        <v>4</v>
      </c>
      <c r="Y123" s="2">
        <v>681.14</v>
      </c>
      <c r="Z123" s="7">
        <f>표1[[#This Row],[이용거리]]/표1[[#This Row],[이용시간]]</f>
        <v>170.285</v>
      </c>
      <c r="AA123" s="7">
        <f>IF(표1[[#This Row],[시속]] &gt; 300, 300,표1[[#This Row],[시속]])</f>
        <v>170.285</v>
      </c>
      <c r="AB123" s="9" t="e">
        <f ca="1">IFS(표1[[#This Row],[이용거리]] &lt; 1200, "단거리", 표1[[#This Row],[이용거리]] &lt; 3000, "중거리")</f>
        <v>#NAME?</v>
      </c>
    </row>
    <row r="124" spans="1:28" x14ac:dyDescent="0.25">
      <c r="A124" s="2" t="s">
        <v>588</v>
      </c>
      <c r="B124" s="2" t="s">
        <v>589</v>
      </c>
      <c r="C124" s="2">
        <f>YEAR(표1[[#This Row],[대여일시]])</f>
        <v>2021</v>
      </c>
      <c r="D124" s="2">
        <f>MONTH(표1[[#This Row],[대여일시]])</f>
        <v>1</v>
      </c>
      <c r="E124" s="2">
        <f>DAY(표1[[#This Row],[대여일시]])</f>
        <v>11</v>
      </c>
      <c r="F124" s="2" t="str">
        <f>TEXT(표1[[#This Row],[대여일시]], "ddd")</f>
        <v>Mon</v>
      </c>
      <c r="G124" s="5" t="str">
        <f>TEXT(표1[[#This Row],[대여일시]],"aaa")</f>
        <v>월</v>
      </c>
      <c r="H124" s="2">
        <f>HOUR(표1[[#This Row],[대여일시]])</f>
        <v>17</v>
      </c>
      <c r="I124" s="2" t="str" cm="1">
        <f t="array" ref="I124">_xlfn.IFS(ISNA(표1[[#This Row],[시간대]]), "Error: Missing timezone data", 표1[[#This Row],[시간대]] &lt; 8, "오전", 표1[[#This Row],[시간대]] &lt; 19, "오후", 표1[[#This Row],[시간대]] &lt; 24, "밤")</f>
        <v>오후</v>
      </c>
      <c r="J124" s="2" t="s">
        <v>590</v>
      </c>
      <c r="K124" s="2">
        <f>SEARCH( "역", 표1[[#This Row],[대여 대여소명]])</f>
        <v>3</v>
      </c>
      <c r="L124" s="2">
        <f>IFERROR(SEARCH("역",표1[[#This Row],[대여 대여소명]]),0)</f>
        <v>3</v>
      </c>
      <c r="M124" s="2" t="b">
        <f>IF(표1[[#This Row],[역_nan]] &gt;0,TRUE,FALSE)</f>
        <v>1</v>
      </c>
      <c r="N124" s="2">
        <f>IFERROR(SEARCH("정류장",표1[[#This Row],[대여 대여소명]]),0)</f>
        <v>0</v>
      </c>
      <c r="O124" s="2" t="b">
        <f>IF(표1[[#This Row],[정류장]]&gt;0,TRUE,FALSE)</f>
        <v>0</v>
      </c>
      <c r="P124" s="2">
        <f>IFERROR(SEARCH("학교",표1[[#This Row],[대여 대여소명]]),0)</f>
        <v>0</v>
      </c>
      <c r="Q124" s="2">
        <f>IFERROR(SEARCH("공원",표1[[#This Row],[대여 대여소명]]),0)</f>
        <v>0</v>
      </c>
      <c r="R124" s="2" t="b">
        <f>OR(표1[[#This Row],[역_파생변수]],표1[[#This Row],[정류장_파생변수]])</f>
        <v>1</v>
      </c>
      <c r="S124" s="2">
        <v>0</v>
      </c>
      <c r="T124" s="2" t="s">
        <v>591</v>
      </c>
      <c r="U124" s="2" t="s">
        <v>592</v>
      </c>
      <c r="V124" s="2" t="str">
        <f>IF(표1[[#This Row],[반납대여소명]]=표1[[#This Row],[대여 대여소명]],"일치","불일치")</f>
        <v>불일치</v>
      </c>
      <c r="W124" s="2">
        <v>0</v>
      </c>
      <c r="X124" s="2">
        <v>7</v>
      </c>
      <c r="Y124" s="2">
        <v>1207.7</v>
      </c>
      <c r="Z124" s="7">
        <f>표1[[#This Row],[이용거리]]/표1[[#This Row],[이용시간]]</f>
        <v>172.52857142857144</v>
      </c>
      <c r="AA124" s="7">
        <f>IF(표1[[#This Row],[시속]] &gt; 300, 300,표1[[#This Row],[시속]])</f>
        <v>172.52857142857144</v>
      </c>
      <c r="AB124" s="9" t="e">
        <f ca="1">IFS(표1[[#This Row],[이용거리]] &lt; 1200, "단거리", 표1[[#This Row],[이용거리]] &lt; 3000, "중거리")</f>
        <v>#NAME?</v>
      </c>
    </row>
    <row r="125" spans="1:28" x14ac:dyDescent="0.25">
      <c r="A125" s="2" t="s">
        <v>593</v>
      </c>
      <c r="B125" s="2" t="s">
        <v>594</v>
      </c>
      <c r="C125" s="2">
        <f>YEAR(표1[[#This Row],[대여일시]])</f>
        <v>2021</v>
      </c>
      <c r="D125" s="2">
        <f>MONTH(표1[[#This Row],[대여일시]])</f>
        <v>1</v>
      </c>
      <c r="E125" s="2">
        <f>DAY(표1[[#This Row],[대여일시]])</f>
        <v>17</v>
      </c>
      <c r="F125" s="2" t="str">
        <f>TEXT(표1[[#This Row],[대여일시]], "ddd")</f>
        <v>Sun</v>
      </c>
      <c r="G125" s="5" t="str">
        <f>TEXT(표1[[#This Row],[대여일시]],"aaa")</f>
        <v>일</v>
      </c>
      <c r="H125" s="2">
        <f>HOUR(표1[[#This Row],[대여일시]])</f>
        <v>14</v>
      </c>
      <c r="I125" s="2" t="str" cm="1">
        <f t="array" ref="I125">_xlfn.IFS(ISNA(표1[[#This Row],[시간대]]), "Error: Missing timezone data", 표1[[#This Row],[시간대]] &lt; 8, "오전", 표1[[#This Row],[시간대]] &lt; 19, "오후", 표1[[#This Row],[시간대]] &lt; 24, "밤")</f>
        <v>오후</v>
      </c>
      <c r="J125" s="2" t="s">
        <v>130</v>
      </c>
      <c r="K125" s="2" t="e">
        <f>SEARCH( "역", 표1[[#This Row],[대여 대여소명]])</f>
        <v>#VALUE!</v>
      </c>
      <c r="L125" s="2">
        <f>IFERROR(SEARCH("역",표1[[#This Row],[대여 대여소명]]),0)</f>
        <v>0</v>
      </c>
      <c r="M125" s="2" t="b">
        <f>IF(표1[[#This Row],[역_nan]] &gt;0,TRUE,FALSE)</f>
        <v>0</v>
      </c>
      <c r="N125" s="2">
        <f>IFERROR(SEARCH("정류장",표1[[#This Row],[대여 대여소명]]),0)</f>
        <v>0</v>
      </c>
      <c r="O125" s="2" t="b">
        <f>IF(표1[[#This Row],[정류장]]&gt;0,TRUE,FALSE)</f>
        <v>0</v>
      </c>
      <c r="P125" s="2">
        <f>IFERROR(SEARCH("학교",표1[[#This Row],[대여 대여소명]]),0)</f>
        <v>0</v>
      </c>
      <c r="Q125" s="2">
        <f>IFERROR(SEARCH("공원",표1[[#This Row],[대여 대여소명]]),0)</f>
        <v>0</v>
      </c>
      <c r="R125" s="2" t="b">
        <f>OR(표1[[#This Row],[역_파생변수]],표1[[#This Row],[정류장_파생변수]])</f>
        <v>0</v>
      </c>
      <c r="S125" s="2">
        <v>0</v>
      </c>
      <c r="T125" s="2" t="s">
        <v>595</v>
      </c>
      <c r="U125" s="2" t="s">
        <v>130</v>
      </c>
      <c r="V125" s="2" t="str">
        <f>IF(표1[[#This Row],[반납대여소명]]=표1[[#This Row],[대여 대여소명]],"일치","불일치")</f>
        <v>일치</v>
      </c>
      <c r="W125" s="2">
        <v>0</v>
      </c>
      <c r="X125" s="2">
        <v>51</v>
      </c>
      <c r="Y125" s="2">
        <v>7013.1</v>
      </c>
      <c r="Z125" s="7">
        <f>표1[[#This Row],[이용거리]]/표1[[#This Row],[이용시간]]</f>
        <v>137.51176470588237</v>
      </c>
      <c r="AA125" s="7">
        <f>IF(표1[[#This Row],[시속]] &gt; 300, 300,표1[[#This Row],[시속]])</f>
        <v>137.51176470588237</v>
      </c>
      <c r="AB125" s="9" t="e">
        <f ca="1">IFS(표1[[#This Row],[이용거리]] &lt; 1200, "단거리", 표1[[#This Row],[이용거리]] &lt; 3000, "중거리")</f>
        <v>#NAME?</v>
      </c>
    </row>
    <row r="126" spans="1:28" x14ac:dyDescent="0.25">
      <c r="A126" s="2" t="s">
        <v>596</v>
      </c>
      <c r="B126" s="2" t="s">
        <v>597</v>
      </c>
      <c r="C126" s="2">
        <f>YEAR(표1[[#This Row],[대여일시]])</f>
        <v>2021</v>
      </c>
      <c r="D126" s="2">
        <f>MONTH(표1[[#This Row],[대여일시]])</f>
        <v>1</v>
      </c>
      <c r="E126" s="2">
        <f>DAY(표1[[#This Row],[대여일시]])</f>
        <v>28</v>
      </c>
      <c r="F126" s="2" t="str">
        <f>TEXT(표1[[#This Row],[대여일시]], "ddd")</f>
        <v>Thu</v>
      </c>
      <c r="G126" s="5" t="str">
        <f>TEXT(표1[[#This Row],[대여일시]],"aaa")</f>
        <v>목</v>
      </c>
      <c r="H126" s="2">
        <f>HOUR(표1[[#This Row],[대여일시]])</f>
        <v>20</v>
      </c>
      <c r="I126" s="2" t="str" cm="1">
        <f t="array" ref="I126">_xlfn.IFS(ISNA(표1[[#This Row],[시간대]]), "Error: Missing timezone data", 표1[[#This Row],[시간대]] &lt; 8, "오전", 표1[[#This Row],[시간대]] &lt; 19, "오후", 표1[[#This Row],[시간대]] &lt; 24, "밤")</f>
        <v>밤</v>
      </c>
      <c r="J126" s="2" t="s">
        <v>598</v>
      </c>
      <c r="K126" s="2" t="e">
        <f>SEARCH( "역", 표1[[#This Row],[대여 대여소명]])</f>
        <v>#VALUE!</v>
      </c>
      <c r="L126" s="2">
        <f>IFERROR(SEARCH("역",표1[[#This Row],[대여 대여소명]]),0)</f>
        <v>0</v>
      </c>
      <c r="M126" s="2" t="b">
        <f>IF(표1[[#This Row],[역_nan]] &gt;0,TRUE,FALSE)</f>
        <v>0</v>
      </c>
      <c r="N126" s="2">
        <f>IFERROR(SEARCH("정류장",표1[[#This Row],[대여 대여소명]]),0)</f>
        <v>0</v>
      </c>
      <c r="O126" s="2" t="b">
        <f>IF(표1[[#This Row],[정류장]]&gt;0,TRUE,FALSE)</f>
        <v>0</v>
      </c>
      <c r="P126" s="2">
        <f>IFERROR(SEARCH("학교",표1[[#This Row],[대여 대여소명]]),0)</f>
        <v>0</v>
      </c>
      <c r="Q126" s="2">
        <f>IFERROR(SEARCH("공원",표1[[#This Row],[대여 대여소명]]),0)</f>
        <v>0</v>
      </c>
      <c r="R126" s="2" t="b">
        <f>OR(표1[[#This Row],[역_파생변수]],표1[[#This Row],[정류장_파생변수]])</f>
        <v>0</v>
      </c>
      <c r="S126" s="2">
        <v>0</v>
      </c>
      <c r="T126" s="2" t="s">
        <v>599</v>
      </c>
      <c r="U126" s="2" t="s">
        <v>600</v>
      </c>
      <c r="V126" s="2" t="str">
        <f>IF(표1[[#This Row],[반납대여소명]]=표1[[#This Row],[대여 대여소명]],"일치","불일치")</f>
        <v>불일치</v>
      </c>
      <c r="W126" s="2">
        <v>0</v>
      </c>
      <c r="X126" s="2">
        <v>6</v>
      </c>
      <c r="Y126" s="2">
        <v>1231.07</v>
      </c>
      <c r="Z126" s="7">
        <f>표1[[#This Row],[이용거리]]/표1[[#This Row],[이용시간]]</f>
        <v>205.17833333333331</v>
      </c>
      <c r="AA126" s="7">
        <f>IF(표1[[#This Row],[시속]] &gt; 300, 300,표1[[#This Row],[시속]])</f>
        <v>205.17833333333331</v>
      </c>
      <c r="AB126" s="9" t="e">
        <f ca="1">IFS(표1[[#This Row],[이용거리]] &lt; 1200, "단거리", 표1[[#This Row],[이용거리]] &lt; 3000, "중거리")</f>
        <v>#NAME?</v>
      </c>
    </row>
    <row r="127" spans="1:28" x14ac:dyDescent="0.25">
      <c r="A127" s="2" t="s">
        <v>601</v>
      </c>
      <c r="B127" s="2" t="s">
        <v>602</v>
      </c>
      <c r="C127" s="2">
        <f>YEAR(표1[[#This Row],[대여일시]])</f>
        <v>2021</v>
      </c>
      <c r="D127" s="2">
        <f>MONTH(표1[[#This Row],[대여일시]])</f>
        <v>1</v>
      </c>
      <c r="E127" s="2">
        <f>DAY(표1[[#This Row],[대여일시]])</f>
        <v>27</v>
      </c>
      <c r="F127" s="2" t="str">
        <f>TEXT(표1[[#This Row],[대여일시]], "ddd")</f>
        <v>Wed</v>
      </c>
      <c r="G127" s="5" t="str">
        <f>TEXT(표1[[#This Row],[대여일시]],"aaa")</f>
        <v>수</v>
      </c>
      <c r="H127" s="2">
        <f>HOUR(표1[[#This Row],[대여일시]])</f>
        <v>20</v>
      </c>
      <c r="I127" s="2" t="str" cm="1">
        <f t="array" ref="I127">_xlfn.IFS(ISNA(표1[[#This Row],[시간대]]), "Error: Missing timezone data", 표1[[#This Row],[시간대]] &lt; 8, "오전", 표1[[#This Row],[시간대]] &lt; 19, "오후", 표1[[#This Row],[시간대]] &lt; 24, "밤")</f>
        <v>밤</v>
      </c>
      <c r="J127" s="2" t="s">
        <v>603</v>
      </c>
      <c r="K127" s="2" t="e">
        <f>SEARCH( "역", 표1[[#This Row],[대여 대여소명]])</f>
        <v>#VALUE!</v>
      </c>
      <c r="L127" s="2">
        <f>IFERROR(SEARCH("역",표1[[#This Row],[대여 대여소명]]),0)</f>
        <v>0</v>
      </c>
      <c r="M127" s="2" t="b">
        <f>IF(표1[[#This Row],[역_nan]] &gt;0,TRUE,FALSE)</f>
        <v>0</v>
      </c>
      <c r="N127" s="2">
        <f>IFERROR(SEARCH("정류장",표1[[#This Row],[대여 대여소명]]),0)</f>
        <v>0</v>
      </c>
      <c r="O127" s="2" t="b">
        <f>IF(표1[[#This Row],[정류장]]&gt;0,TRUE,FALSE)</f>
        <v>0</v>
      </c>
      <c r="P127" s="2">
        <f>IFERROR(SEARCH("학교",표1[[#This Row],[대여 대여소명]]),0)</f>
        <v>0</v>
      </c>
      <c r="Q127" s="2">
        <f>IFERROR(SEARCH("공원",표1[[#This Row],[대여 대여소명]]),0)</f>
        <v>0</v>
      </c>
      <c r="R127" s="2" t="b">
        <f>OR(표1[[#This Row],[역_파생변수]],표1[[#This Row],[정류장_파생변수]])</f>
        <v>0</v>
      </c>
      <c r="S127" s="2">
        <v>0</v>
      </c>
      <c r="T127" s="2" t="s">
        <v>604</v>
      </c>
      <c r="U127" s="2" t="s">
        <v>603</v>
      </c>
      <c r="V127" s="2" t="str">
        <f>IF(표1[[#This Row],[반납대여소명]]=표1[[#This Row],[대여 대여소명]],"일치","불일치")</f>
        <v>일치</v>
      </c>
      <c r="W127" s="2">
        <v>0</v>
      </c>
      <c r="X127" s="2">
        <v>97</v>
      </c>
      <c r="Y127" s="2">
        <v>2191.15</v>
      </c>
      <c r="Z127" s="7">
        <f>표1[[#This Row],[이용거리]]/표1[[#This Row],[이용시간]]</f>
        <v>22.589175257731959</v>
      </c>
      <c r="AA127" s="7">
        <f>IF(표1[[#This Row],[시속]] &gt; 300, 300,표1[[#This Row],[시속]])</f>
        <v>22.589175257731959</v>
      </c>
      <c r="AB127" s="9" t="e">
        <f ca="1">IFS(표1[[#This Row],[이용거리]] &lt; 1200, "단거리", 표1[[#This Row],[이용거리]] &lt; 3000, "중거리")</f>
        <v>#NAME?</v>
      </c>
    </row>
    <row r="128" spans="1:28" x14ac:dyDescent="0.25">
      <c r="A128" s="2" t="s">
        <v>605</v>
      </c>
      <c r="B128" s="2" t="s">
        <v>606</v>
      </c>
      <c r="C128" s="2">
        <f>YEAR(표1[[#This Row],[대여일시]])</f>
        <v>2021</v>
      </c>
      <c r="D128" s="2">
        <f>MONTH(표1[[#This Row],[대여일시]])</f>
        <v>1</v>
      </c>
      <c r="E128" s="2">
        <f>DAY(표1[[#This Row],[대여일시]])</f>
        <v>15</v>
      </c>
      <c r="F128" s="2" t="str">
        <f>TEXT(표1[[#This Row],[대여일시]], "ddd")</f>
        <v>Fri</v>
      </c>
      <c r="G128" s="5" t="str">
        <f>TEXT(표1[[#This Row],[대여일시]],"aaa")</f>
        <v>금</v>
      </c>
      <c r="H128" s="2">
        <f>HOUR(표1[[#This Row],[대여일시]])</f>
        <v>17</v>
      </c>
      <c r="I128" s="2" t="str" cm="1">
        <f t="array" ref="I128">_xlfn.IFS(ISNA(표1[[#This Row],[시간대]]), "Error: Missing timezone data", 표1[[#This Row],[시간대]] &lt; 8, "오전", 표1[[#This Row],[시간대]] &lt; 19, "오후", 표1[[#This Row],[시간대]] &lt; 24, "밤")</f>
        <v>오후</v>
      </c>
      <c r="J128" s="2" t="s">
        <v>607</v>
      </c>
      <c r="K128" s="2" t="e">
        <f>SEARCH( "역", 표1[[#This Row],[대여 대여소명]])</f>
        <v>#VALUE!</v>
      </c>
      <c r="L128" s="2">
        <f>IFERROR(SEARCH("역",표1[[#This Row],[대여 대여소명]]),0)</f>
        <v>0</v>
      </c>
      <c r="M128" s="2" t="b">
        <f>IF(표1[[#This Row],[역_nan]] &gt;0,TRUE,FALSE)</f>
        <v>0</v>
      </c>
      <c r="N128" s="2">
        <f>IFERROR(SEARCH("정류장",표1[[#This Row],[대여 대여소명]]),0)</f>
        <v>0</v>
      </c>
      <c r="O128" s="2" t="b">
        <f>IF(표1[[#This Row],[정류장]]&gt;0,TRUE,FALSE)</f>
        <v>0</v>
      </c>
      <c r="P128" s="2">
        <f>IFERROR(SEARCH("학교",표1[[#This Row],[대여 대여소명]]),0)</f>
        <v>0</v>
      </c>
      <c r="Q128" s="2">
        <f>IFERROR(SEARCH("공원",표1[[#This Row],[대여 대여소명]]),0)</f>
        <v>0</v>
      </c>
      <c r="R128" s="2" t="b">
        <f>OR(표1[[#This Row],[역_파생변수]],표1[[#This Row],[정류장_파생변수]])</f>
        <v>0</v>
      </c>
      <c r="S128" s="2">
        <v>0</v>
      </c>
      <c r="T128" s="2" t="s">
        <v>608</v>
      </c>
      <c r="U128" s="2" t="s">
        <v>609</v>
      </c>
      <c r="V128" s="2" t="str">
        <f>IF(표1[[#This Row],[반납대여소명]]=표1[[#This Row],[대여 대여소명]],"일치","불일치")</f>
        <v>불일치</v>
      </c>
      <c r="W128" s="2">
        <v>0</v>
      </c>
      <c r="X128" s="2">
        <v>11</v>
      </c>
      <c r="Y128" s="2">
        <v>1558.38</v>
      </c>
      <c r="Z128" s="7">
        <f>표1[[#This Row],[이용거리]]/표1[[#This Row],[이용시간]]</f>
        <v>141.67090909090911</v>
      </c>
      <c r="AA128" s="7">
        <f>IF(표1[[#This Row],[시속]] &gt; 300, 300,표1[[#This Row],[시속]])</f>
        <v>141.67090909090911</v>
      </c>
      <c r="AB128" s="9" t="e">
        <f ca="1">IFS(표1[[#This Row],[이용거리]] &lt; 1200, "단거리", 표1[[#This Row],[이용거리]] &lt; 3000, "중거리")</f>
        <v>#NAME?</v>
      </c>
    </row>
    <row r="129" spans="1:28" x14ac:dyDescent="0.25">
      <c r="A129" s="2" t="s">
        <v>610</v>
      </c>
      <c r="B129" s="2" t="s">
        <v>611</v>
      </c>
      <c r="C129" s="2">
        <f>YEAR(표1[[#This Row],[대여일시]])</f>
        <v>2021</v>
      </c>
      <c r="D129" s="2">
        <f>MONTH(표1[[#This Row],[대여일시]])</f>
        <v>1</v>
      </c>
      <c r="E129" s="2">
        <f>DAY(표1[[#This Row],[대여일시]])</f>
        <v>4</v>
      </c>
      <c r="F129" s="2" t="str">
        <f>TEXT(표1[[#This Row],[대여일시]], "ddd")</f>
        <v>Mon</v>
      </c>
      <c r="G129" s="5" t="str">
        <f>TEXT(표1[[#This Row],[대여일시]],"aaa")</f>
        <v>월</v>
      </c>
      <c r="H129" s="2">
        <f>HOUR(표1[[#This Row],[대여일시]])</f>
        <v>21</v>
      </c>
      <c r="I129" s="2" t="str" cm="1">
        <f t="array" ref="I129">_xlfn.IFS(ISNA(표1[[#This Row],[시간대]]), "Error: Missing timezone data", 표1[[#This Row],[시간대]] &lt; 8, "오전", 표1[[#This Row],[시간대]] &lt; 19, "오후", 표1[[#This Row],[시간대]] &lt; 24, "밤")</f>
        <v>밤</v>
      </c>
      <c r="J129" s="2" t="s">
        <v>612</v>
      </c>
      <c r="K129" s="2">
        <f>SEARCH( "역", 표1[[#This Row],[대여 대여소명]])</f>
        <v>4</v>
      </c>
      <c r="L129" s="2">
        <f>IFERROR(SEARCH("역",표1[[#This Row],[대여 대여소명]]),0)</f>
        <v>4</v>
      </c>
      <c r="M129" s="2" t="b">
        <f>IF(표1[[#This Row],[역_nan]] &gt;0,TRUE,FALSE)</f>
        <v>1</v>
      </c>
      <c r="N129" s="2">
        <f>IFERROR(SEARCH("정류장",표1[[#This Row],[대여 대여소명]]),0)</f>
        <v>0</v>
      </c>
      <c r="O129" s="2" t="b">
        <f>IF(표1[[#This Row],[정류장]]&gt;0,TRUE,FALSE)</f>
        <v>0</v>
      </c>
      <c r="P129" s="2">
        <f>IFERROR(SEARCH("학교",표1[[#This Row],[대여 대여소명]]),0)</f>
        <v>0</v>
      </c>
      <c r="Q129" s="2">
        <f>IFERROR(SEARCH("공원",표1[[#This Row],[대여 대여소명]]),0)</f>
        <v>0</v>
      </c>
      <c r="R129" s="2" t="b">
        <f>OR(표1[[#This Row],[역_파생변수]],표1[[#This Row],[정류장_파생변수]])</f>
        <v>1</v>
      </c>
      <c r="S129" s="2">
        <v>0</v>
      </c>
      <c r="T129" s="2" t="s">
        <v>613</v>
      </c>
      <c r="U129" s="2" t="s">
        <v>612</v>
      </c>
      <c r="V129" s="2" t="str">
        <f>IF(표1[[#This Row],[반납대여소명]]=표1[[#This Row],[대여 대여소명]],"일치","불일치")</f>
        <v>일치</v>
      </c>
      <c r="W129" s="2">
        <v>0</v>
      </c>
      <c r="X129" s="2">
        <v>33</v>
      </c>
      <c r="Y129" s="2">
        <v>0</v>
      </c>
      <c r="Z129" s="7">
        <f>표1[[#This Row],[이용거리]]/표1[[#This Row],[이용시간]]</f>
        <v>0</v>
      </c>
      <c r="AA129" s="7">
        <f>IF(표1[[#This Row],[시속]] &gt; 300, 300,표1[[#This Row],[시속]])</f>
        <v>0</v>
      </c>
      <c r="AB129" s="9" t="e">
        <f ca="1">IFS(표1[[#This Row],[이용거리]] &lt; 1200, "단거리", 표1[[#This Row],[이용거리]] &lt; 3000, "중거리")</f>
        <v>#NAME?</v>
      </c>
    </row>
    <row r="130" spans="1:28" x14ac:dyDescent="0.25">
      <c r="A130" s="2" t="s">
        <v>614</v>
      </c>
      <c r="B130" s="2" t="s">
        <v>615</v>
      </c>
      <c r="C130" s="2">
        <f>YEAR(표1[[#This Row],[대여일시]])</f>
        <v>2021</v>
      </c>
      <c r="D130" s="2">
        <f>MONTH(표1[[#This Row],[대여일시]])</f>
        <v>1</v>
      </c>
      <c r="E130" s="2">
        <f>DAY(표1[[#This Row],[대여일시]])</f>
        <v>14</v>
      </c>
      <c r="F130" s="2" t="str">
        <f>TEXT(표1[[#This Row],[대여일시]], "ddd")</f>
        <v>Thu</v>
      </c>
      <c r="G130" s="5" t="str">
        <f>TEXT(표1[[#This Row],[대여일시]],"aaa")</f>
        <v>목</v>
      </c>
      <c r="H130" s="2">
        <f>HOUR(표1[[#This Row],[대여일시]])</f>
        <v>21</v>
      </c>
      <c r="I130" s="2" t="str" cm="1">
        <f t="array" ref="I130">_xlfn.IFS(ISNA(표1[[#This Row],[시간대]]), "Error: Missing timezone data", 표1[[#This Row],[시간대]] &lt; 8, "오전", 표1[[#This Row],[시간대]] &lt; 19, "오후", 표1[[#This Row],[시간대]] &lt; 24, "밤")</f>
        <v>밤</v>
      </c>
      <c r="J130" s="2" t="s">
        <v>616</v>
      </c>
      <c r="K130" s="2" t="e">
        <f>SEARCH( "역", 표1[[#This Row],[대여 대여소명]])</f>
        <v>#VALUE!</v>
      </c>
      <c r="L130" s="2">
        <f>IFERROR(SEARCH("역",표1[[#This Row],[대여 대여소명]]),0)</f>
        <v>0</v>
      </c>
      <c r="M130" s="2" t="b">
        <f>IF(표1[[#This Row],[역_nan]] &gt;0,TRUE,FALSE)</f>
        <v>0</v>
      </c>
      <c r="N130" s="2">
        <f>IFERROR(SEARCH("정류장",표1[[#This Row],[대여 대여소명]]),0)</f>
        <v>0</v>
      </c>
      <c r="O130" s="2" t="b">
        <f>IF(표1[[#This Row],[정류장]]&gt;0,TRUE,FALSE)</f>
        <v>0</v>
      </c>
      <c r="P130" s="2">
        <f>IFERROR(SEARCH("학교",표1[[#This Row],[대여 대여소명]]),0)</f>
        <v>0</v>
      </c>
      <c r="Q130" s="2">
        <f>IFERROR(SEARCH("공원",표1[[#This Row],[대여 대여소명]]),0)</f>
        <v>0</v>
      </c>
      <c r="R130" s="2" t="b">
        <f>OR(표1[[#This Row],[역_파생변수]],표1[[#This Row],[정류장_파생변수]])</f>
        <v>0</v>
      </c>
      <c r="S130" s="2">
        <v>0</v>
      </c>
      <c r="T130" s="2" t="s">
        <v>617</v>
      </c>
      <c r="U130" s="2" t="s">
        <v>618</v>
      </c>
      <c r="V130" s="2" t="str">
        <f>IF(표1[[#This Row],[반납대여소명]]=표1[[#This Row],[대여 대여소명]],"일치","불일치")</f>
        <v>불일치</v>
      </c>
      <c r="W130" s="2">
        <v>0</v>
      </c>
      <c r="X130" s="2">
        <v>25</v>
      </c>
      <c r="Y130" s="2">
        <v>1473.7</v>
      </c>
      <c r="Z130" s="7">
        <f>표1[[#This Row],[이용거리]]/표1[[#This Row],[이용시간]]</f>
        <v>58.948</v>
      </c>
      <c r="AA130" s="7">
        <f>IF(표1[[#This Row],[시속]] &gt; 300, 300,표1[[#This Row],[시속]])</f>
        <v>58.948</v>
      </c>
      <c r="AB130" s="9" t="e">
        <f ca="1">IFS(표1[[#This Row],[이용거리]] &lt; 1200, "단거리", 표1[[#This Row],[이용거리]] &lt; 3000, "중거리")</f>
        <v>#NAME?</v>
      </c>
    </row>
    <row r="131" spans="1:28" x14ac:dyDescent="0.25">
      <c r="A131" s="2" t="s">
        <v>619</v>
      </c>
      <c r="B131" s="2" t="s">
        <v>620</v>
      </c>
      <c r="C131" s="2">
        <f>YEAR(표1[[#This Row],[대여일시]])</f>
        <v>2021</v>
      </c>
      <c r="D131" s="2">
        <f>MONTH(표1[[#This Row],[대여일시]])</f>
        <v>1</v>
      </c>
      <c r="E131" s="2">
        <f>DAY(표1[[#This Row],[대여일시]])</f>
        <v>14</v>
      </c>
      <c r="F131" s="2" t="str">
        <f>TEXT(표1[[#This Row],[대여일시]], "ddd")</f>
        <v>Thu</v>
      </c>
      <c r="G131" s="5" t="str">
        <f>TEXT(표1[[#This Row],[대여일시]],"aaa")</f>
        <v>목</v>
      </c>
      <c r="H131" s="2">
        <f>HOUR(표1[[#This Row],[대여일시]])</f>
        <v>11</v>
      </c>
      <c r="I131" s="2" t="str" cm="1">
        <f t="array" ref="I131">_xlfn.IFS(ISNA(표1[[#This Row],[시간대]]), "Error: Missing timezone data", 표1[[#This Row],[시간대]] &lt; 8, "오전", 표1[[#This Row],[시간대]] &lt; 19, "오후", 표1[[#This Row],[시간대]] &lt; 24, "밤")</f>
        <v>오후</v>
      </c>
      <c r="J131" s="2" t="s">
        <v>621</v>
      </c>
      <c r="K131" s="2" t="e">
        <f>SEARCH( "역", 표1[[#This Row],[대여 대여소명]])</f>
        <v>#VALUE!</v>
      </c>
      <c r="L131" s="2">
        <f>IFERROR(SEARCH("역",표1[[#This Row],[대여 대여소명]]),0)</f>
        <v>0</v>
      </c>
      <c r="M131" s="2" t="b">
        <f>IF(표1[[#This Row],[역_nan]] &gt;0,TRUE,FALSE)</f>
        <v>0</v>
      </c>
      <c r="N131" s="2">
        <f>IFERROR(SEARCH("정류장",표1[[#This Row],[대여 대여소명]]),0)</f>
        <v>0</v>
      </c>
      <c r="O131" s="2" t="b">
        <f>IF(표1[[#This Row],[정류장]]&gt;0,TRUE,FALSE)</f>
        <v>0</v>
      </c>
      <c r="P131" s="2">
        <f>IFERROR(SEARCH("학교",표1[[#This Row],[대여 대여소명]]),0)</f>
        <v>0</v>
      </c>
      <c r="Q131" s="2">
        <f>IFERROR(SEARCH("공원",표1[[#This Row],[대여 대여소명]]),0)</f>
        <v>10</v>
      </c>
      <c r="R131" s="2" t="b">
        <f>OR(표1[[#This Row],[역_파생변수]],표1[[#This Row],[정류장_파생변수]])</f>
        <v>0</v>
      </c>
      <c r="S131" s="2">
        <v>0</v>
      </c>
      <c r="T131" s="2" t="s">
        <v>622</v>
      </c>
      <c r="U131" s="2" t="s">
        <v>623</v>
      </c>
      <c r="V131" s="2" t="str">
        <f>IF(표1[[#This Row],[반납대여소명]]=표1[[#This Row],[대여 대여소명]],"일치","불일치")</f>
        <v>불일치</v>
      </c>
      <c r="W131" s="2">
        <v>0</v>
      </c>
      <c r="X131" s="2">
        <v>13</v>
      </c>
      <c r="Y131" s="2">
        <v>2059.6999999999998</v>
      </c>
      <c r="Z131" s="7">
        <f>표1[[#This Row],[이용거리]]/표1[[#This Row],[이용시간]]</f>
        <v>158.43846153846152</v>
      </c>
      <c r="AA131" s="7">
        <f>IF(표1[[#This Row],[시속]] &gt; 300, 300,표1[[#This Row],[시속]])</f>
        <v>158.43846153846152</v>
      </c>
      <c r="AB131" s="9" t="e">
        <f ca="1">IFS(표1[[#This Row],[이용거리]] &lt; 1200, "단거리", 표1[[#This Row],[이용거리]] &lt; 3000, "중거리")</f>
        <v>#NAME?</v>
      </c>
    </row>
    <row r="132" spans="1:28" x14ac:dyDescent="0.25">
      <c r="A132" s="2" t="s">
        <v>624</v>
      </c>
      <c r="B132" s="2" t="s">
        <v>625</v>
      </c>
      <c r="C132" s="2">
        <f>YEAR(표1[[#This Row],[대여일시]])</f>
        <v>2021</v>
      </c>
      <c r="D132" s="2">
        <f>MONTH(표1[[#This Row],[대여일시]])</f>
        <v>1</v>
      </c>
      <c r="E132" s="2">
        <f>DAY(표1[[#This Row],[대여일시]])</f>
        <v>24</v>
      </c>
      <c r="F132" s="2" t="str">
        <f>TEXT(표1[[#This Row],[대여일시]], "ddd")</f>
        <v>Sun</v>
      </c>
      <c r="G132" s="5" t="str">
        <f>TEXT(표1[[#This Row],[대여일시]],"aaa")</f>
        <v>일</v>
      </c>
      <c r="H132" s="2">
        <f>HOUR(표1[[#This Row],[대여일시]])</f>
        <v>13</v>
      </c>
      <c r="I132" s="2" t="str" cm="1">
        <f t="array" ref="I132">_xlfn.IFS(ISNA(표1[[#This Row],[시간대]]), "Error: Missing timezone data", 표1[[#This Row],[시간대]] &lt; 8, "오전", 표1[[#This Row],[시간대]] &lt; 19, "오후", 표1[[#This Row],[시간대]] &lt; 24, "밤")</f>
        <v>오후</v>
      </c>
      <c r="J132" s="2" t="s">
        <v>626</v>
      </c>
      <c r="K132" s="2" t="e">
        <f>SEARCH( "역", 표1[[#This Row],[대여 대여소명]])</f>
        <v>#VALUE!</v>
      </c>
      <c r="L132" s="2">
        <f>IFERROR(SEARCH("역",표1[[#This Row],[대여 대여소명]]),0)</f>
        <v>0</v>
      </c>
      <c r="M132" s="2" t="b">
        <f>IF(표1[[#This Row],[역_nan]] &gt;0,TRUE,FALSE)</f>
        <v>0</v>
      </c>
      <c r="N132" s="2">
        <f>IFERROR(SEARCH("정류장",표1[[#This Row],[대여 대여소명]]),0)</f>
        <v>0</v>
      </c>
      <c r="O132" s="2" t="b">
        <f>IF(표1[[#This Row],[정류장]]&gt;0,TRUE,FALSE)</f>
        <v>0</v>
      </c>
      <c r="P132" s="2">
        <f>IFERROR(SEARCH("학교",표1[[#This Row],[대여 대여소명]]),0)</f>
        <v>0</v>
      </c>
      <c r="Q132" s="2">
        <f>IFERROR(SEARCH("공원",표1[[#This Row],[대여 대여소명]]),0)</f>
        <v>0</v>
      </c>
      <c r="R132" s="2" t="b">
        <f>OR(표1[[#This Row],[역_파생변수]],표1[[#This Row],[정류장_파생변수]])</f>
        <v>0</v>
      </c>
      <c r="S132" s="2">
        <v>0</v>
      </c>
      <c r="T132" s="2" t="s">
        <v>627</v>
      </c>
      <c r="U132" s="2" t="s">
        <v>628</v>
      </c>
      <c r="V132" s="2" t="str">
        <f>IF(표1[[#This Row],[반납대여소명]]=표1[[#This Row],[대여 대여소명]],"일치","불일치")</f>
        <v>불일치</v>
      </c>
      <c r="W132" s="2">
        <v>0</v>
      </c>
      <c r="X132" s="2">
        <v>38</v>
      </c>
      <c r="Y132" s="2">
        <v>5395.09</v>
      </c>
      <c r="Z132" s="7">
        <f>표1[[#This Row],[이용거리]]/표1[[#This Row],[이용시간]]</f>
        <v>141.97605263157894</v>
      </c>
      <c r="AA132" s="7">
        <f>IF(표1[[#This Row],[시속]] &gt; 300, 300,표1[[#This Row],[시속]])</f>
        <v>141.97605263157894</v>
      </c>
      <c r="AB132" s="9" t="e">
        <f ca="1">IFS(표1[[#This Row],[이용거리]] &lt; 1200, "단거리", 표1[[#This Row],[이용거리]] &lt; 3000, "중거리")</f>
        <v>#NAME?</v>
      </c>
    </row>
    <row r="133" spans="1:28" x14ac:dyDescent="0.25">
      <c r="A133" s="2" t="s">
        <v>629</v>
      </c>
      <c r="B133" s="2" t="s">
        <v>630</v>
      </c>
      <c r="C133" s="2">
        <f>YEAR(표1[[#This Row],[대여일시]])</f>
        <v>2021</v>
      </c>
      <c r="D133" s="2">
        <f>MONTH(표1[[#This Row],[대여일시]])</f>
        <v>1</v>
      </c>
      <c r="E133" s="2">
        <f>DAY(표1[[#This Row],[대여일시]])</f>
        <v>7</v>
      </c>
      <c r="F133" s="2" t="str">
        <f>TEXT(표1[[#This Row],[대여일시]], "ddd")</f>
        <v>Thu</v>
      </c>
      <c r="G133" s="5" t="str">
        <f>TEXT(표1[[#This Row],[대여일시]],"aaa")</f>
        <v>목</v>
      </c>
      <c r="H133" s="2">
        <f>HOUR(표1[[#This Row],[대여일시]])</f>
        <v>15</v>
      </c>
      <c r="I133" s="2" t="str" cm="1">
        <f t="array" ref="I133">_xlfn.IFS(ISNA(표1[[#This Row],[시간대]]), "Error: Missing timezone data", 표1[[#This Row],[시간대]] &lt; 8, "오전", 표1[[#This Row],[시간대]] &lt; 19, "오후", 표1[[#This Row],[시간대]] &lt; 24, "밤")</f>
        <v>오후</v>
      </c>
      <c r="J133" s="2" t="s">
        <v>348</v>
      </c>
      <c r="K133" s="2">
        <f>SEARCH( "역", 표1[[#This Row],[대여 대여소명]])</f>
        <v>3</v>
      </c>
      <c r="L133" s="2">
        <f>IFERROR(SEARCH("역",표1[[#This Row],[대여 대여소명]]),0)</f>
        <v>3</v>
      </c>
      <c r="M133" s="2" t="b">
        <f>IF(표1[[#This Row],[역_nan]] &gt;0,TRUE,FALSE)</f>
        <v>1</v>
      </c>
      <c r="N133" s="2">
        <f>IFERROR(SEARCH("정류장",표1[[#This Row],[대여 대여소명]]),0)</f>
        <v>0</v>
      </c>
      <c r="O133" s="2" t="b">
        <f>IF(표1[[#This Row],[정류장]]&gt;0,TRUE,FALSE)</f>
        <v>0</v>
      </c>
      <c r="P133" s="2">
        <f>IFERROR(SEARCH("학교",표1[[#This Row],[대여 대여소명]]),0)</f>
        <v>0</v>
      </c>
      <c r="Q133" s="2">
        <f>IFERROR(SEARCH("공원",표1[[#This Row],[대여 대여소명]]),0)</f>
        <v>0</v>
      </c>
      <c r="R133" s="2" t="b">
        <f>OR(표1[[#This Row],[역_파생변수]],표1[[#This Row],[정류장_파생변수]])</f>
        <v>1</v>
      </c>
      <c r="S133" s="2">
        <v>0</v>
      </c>
      <c r="T133" s="2" t="s">
        <v>631</v>
      </c>
      <c r="U133" s="2" t="s">
        <v>348</v>
      </c>
      <c r="V133" s="2" t="str">
        <f>IF(표1[[#This Row],[반납대여소명]]=표1[[#This Row],[대여 대여소명]],"일치","불일치")</f>
        <v>일치</v>
      </c>
      <c r="W133" s="2">
        <v>0</v>
      </c>
      <c r="X133" s="2">
        <v>22</v>
      </c>
      <c r="Y133" s="2">
        <v>1550.77</v>
      </c>
      <c r="Z133" s="7">
        <f>표1[[#This Row],[이용거리]]/표1[[#This Row],[이용시간]]</f>
        <v>70.48954545454545</v>
      </c>
      <c r="AA133" s="7">
        <f>IF(표1[[#This Row],[시속]] &gt; 300, 300,표1[[#This Row],[시속]])</f>
        <v>70.48954545454545</v>
      </c>
      <c r="AB133" s="9" t="e">
        <f ca="1">IFS(표1[[#This Row],[이용거리]] &lt; 1200, "단거리", 표1[[#This Row],[이용거리]] &lt; 3000, "중거리")</f>
        <v>#NAME?</v>
      </c>
    </row>
    <row r="134" spans="1:28" x14ac:dyDescent="0.25">
      <c r="A134" s="2" t="s">
        <v>632</v>
      </c>
      <c r="B134" s="2" t="s">
        <v>633</v>
      </c>
      <c r="C134" s="2">
        <f>YEAR(표1[[#This Row],[대여일시]])</f>
        <v>2021</v>
      </c>
      <c r="D134" s="2">
        <f>MONTH(표1[[#This Row],[대여일시]])</f>
        <v>1</v>
      </c>
      <c r="E134" s="2">
        <f>DAY(표1[[#This Row],[대여일시]])</f>
        <v>4</v>
      </c>
      <c r="F134" s="2" t="str">
        <f>TEXT(표1[[#This Row],[대여일시]], "ddd")</f>
        <v>Mon</v>
      </c>
      <c r="G134" s="5" t="str">
        <f>TEXT(표1[[#This Row],[대여일시]],"aaa")</f>
        <v>월</v>
      </c>
      <c r="H134" s="2">
        <f>HOUR(표1[[#This Row],[대여일시]])</f>
        <v>16</v>
      </c>
      <c r="I134" s="2" t="str" cm="1">
        <f t="array" ref="I134">_xlfn.IFS(ISNA(표1[[#This Row],[시간대]]), "Error: Missing timezone data", 표1[[#This Row],[시간대]] &lt; 8, "오전", 표1[[#This Row],[시간대]] &lt; 19, "오후", 표1[[#This Row],[시간대]] &lt; 24, "밤")</f>
        <v>오후</v>
      </c>
      <c r="J134" s="2" t="s">
        <v>634</v>
      </c>
      <c r="K134" s="2">
        <f>SEARCH( "역", 표1[[#This Row],[대여 대여소명]])</f>
        <v>7</v>
      </c>
      <c r="L134" s="2">
        <f>IFERROR(SEARCH("역",표1[[#This Row],[대여 대여소명]]),0)</f>
        <v>7</v>
      </c>
      <c r="M134" s="2" t="b">
        <f>IF(표1[[#This Row],[역_nan]] &gt;0,TRUE,FALSE)</f>
        <v>1</v>
      </c>
      <c r="N134" s="2">
        <f>IFERROR(SEARCH("정류장",표1[[#This Row],[대여 대여소명]]),0)</f>
        <v>0</v>
      </c>
      <c r="O134" s="2" t="b">
        <f>IF(표1[[#This Row],[정류장]]&gt;0,TRUE,FALSE)</f>
        <v>0</v>
      </c>
      <c r="P134" s="2">
        <f>IFERROR(SEARCH("학교",표1[[#This Row],[대여 대여소명]]),0)</f>
        <v>0</v>
      </c>
      <c r="Q134" s="2">
        <f>IFERROR(SEARCH("공원",표1[[#This Row],[대여 대여소명]]),0)</f>
        <v>0</v>
      </c>
      <c r="R134" s="2" t="b">
        <f>OR(표1[[#This Row],[역_파생변수]],표1[[#This Row],[정류장_파생변수]])</f>
        <v>1</v>
      </c>
      <c r="S134" s="2">
        <v>0</v>
      </c>
      <c r="T134" s="2" t="s">
        <v>635</v>
      </c>
      <c r="U134" s="2" t="s">
        <v>636</v>
      </c>
      <c r="V134" s="2" t="str">
        <f>IF(표1[[#This Row],[반납대여소명]]=표1[[#This Row],[대여 대여소명]],"일치","불일치")</f>
        <v>불일치</v>
      </c>
      <c r="W134" s="2">
        <v>0</v>
      </c>
      <c r="X134" s="2">
        <v>23</v>
      </c>
      <c r="Y134" s="2">
        <v>0</v>
      </c>
      <c r="Z134" s="7">
        <f>표1[[#This Row],[이용거리]]/표1[[#This Row],[이용시간]]</f>
        <v>0</v>
      </c>
      <c r="AA134" s="7">
        <f>IF(표1[[#This Row],[시속]] &gt; 300, 300,표1[[#This Row],[시속]])</f>
        <v>0</v>
      </c>
      <c r="AB134" s="9" t="e">
        <f ca="1">IFS(표1[[#This Row],[이용거리]] &lt; 1200, "단거리", 표1[[#This Row],[이용거리]] &lt; 3000, "중거리")</f>
        <v>#NAME?</v>
      </c>
    </row>
    <row r="135" spans="1:28" x14ac:dyDescent="0.25">
      <c r="A135" s="2" t="s">
        <v>637</v>
      </c>
      <c r="B135" s="2" t="s">
        <v>638</v>
      </c>
      <c r="C135" s="2">
        <f>YEAR(표1[[#This Row],[대여일시]])</f>
        <v>2021</v>
      </c>
      <c r="D135" s="2">
        <f>MONTH(표1[[#This Row],[대여일시]])</f>
        <v>1</v>
      </c>
      <c r="E135" s="2">
        <f>DAY(표1[[#This Row],[대여일시]])</f>
        <v>23</v>
      </c>
      <c r="F135" s="2" t="str">
        <f>TEXT(표1[[#This Row],[대여일시]], "ddd")</f>
        <v>Sat</v>
      </c>
      <c r="G135" s="5" t="str">
        <f>TEXT(표1[[#This Row],[대여일시]],"aaa")</f>
        <v>토</v>
      </c>
      <c r="H135" s="2">
        <f>HOUR(표1[[#This Row],[대여일시]])</f>
        <v>14</v>
      </c>
      <c r="I135" s="2" t="str" cm="1">
        <f t="array" ref="I135">_xlfn.IFS(ISNA(표1[[#This Row],[시간대]]), "Error: Missing timezone data", 표1[[#This Row],[시간대]] &lt; 8, "오전", 표1[[#This Row],[시간대]] &lt; 19, "오후", 표1[[#This Row],[시간대]] &lt; 24, "밤")</f>
        <v>오후</v>
      </c>
      <c r="J135" s="2" t="s">
        <v>639</v>
      </c>
      <c r="K135" s="2" t="e">
        <f>SEARCH( "역", 표1[[#This Row],[대여 대여소명]])</f>
        <v>#VALUE!</v>
      </c>
      <c r="L135" s="2">
        <f>IFERROR(SEARCH("역",표1[[#This Row],[대여 대여소명]]),0)</f>
        <v>0</v>
      </c>
      <c r="M135" s="2" t="b">
        <f>IF(표1[[#This Row],[역_nan]] &gt;0,TRUE,FALSE)</f>
        <v>0</v>
      </c>
      <c r="N135" s="2">
        <f>IFERROR(SEARCH("정류장",표1[[#This Row],[대여 대여소명]]),0)</f>
        <v>0</v>
      </c>
      <c r="O135" s="2" t="b">
        <f>IF(표1[[#This Row],[정류장]]&gt;0,TRUE,FALSE)</f>
        <v>0</v>
      </c>
      <c r="P135" s="2">
        <f>IFERROR(SEARCH("학교",표1[[#This Row],[대여 대여소명]]),0)</f>
        <v>0</v>
      </c>
      <c r="Q135" s="2">
        <f>IFERROR(SEARCH("공원",표1[[#This Row],[대여 대여소명]]),0)</f>
        <v>0</v>
      </c>
      <c r="R135" s="2" t="b">
        <f>OR(표1[[#This Row],[역_파생변수]],표1[[#This Row],[정류장_파생변수]])</f>
        <v>0</v>
      </c>
      <c r="S135" s="2">
        <v>0</v>
      </c>
      <c r="T135" s="2" t="s">
        <v>640</v>
      </c>
      <c r="U135" s="2" t="s">
        <v>641</v>
      </c>
      <c r="V135" s="2" t="str">
        <f>IF(표1[[#This Row],[반납대여소명]]=표1[[#This Row],[대여 대여소명]],"일치","불일치")</f>
        <v>불일치</v>
      </c>
      <c r="W135" s="2">
        <v>0</v>
      </c>
      <c r="X135" s="2">
        <v>10</v>
      </c>
      <c r="Y135" s="2">
        <v>1001.9</v>
      </c>
      <c r="Z135" s="7">
        <f>표1[[#This Row],[이용거리]]/표1[[#This Row],[이용시간]]</f>
        <v>100.19</v>
      </c>
      <c r="AA135" s="7">
        <f>IF(표1[[#This Row],[시속]] &gt; 300, 300,표1[[#This Row],[시속]])</f>
        <v>100.19</v>
      </c>
      <c r="AB135" s="9" t="e">
        <f ca="1">IFS(표1[[#This Row],[이용거리]] &lt; 1200, "단거리", 표1[[#This Row],[이용거리]] &lt; 3000, "중거리")</f>
        <v>#NAME?</v>
      </c>
    </row>
    <row r="136" spans="1:28" x14ac:dyDescent="0.25">
      <c r="A136" s="2" t="s">
        <v>642</v>
      </c>
      <c r="B136" s="2" t="s">
        <v>643</v>
      </c>
      <c r="C136" s="2">
        <f>YEAR(표1[[#This Row],[대여일시]])</f>
        <v>2021</v>
      </c>
      <c r="D136" s="2">
        <f>MONTH(표1[[#This Row],[대여일시]])</f>
        <v>1</v>
      </c>
      <c r="E136" s="2">
        <f>DAY(표1[[#This Row],[대여일시]])</f>
        <v>20</v>
      </c>
      <c r="F136" s="2" t="str">
        <f>TEXT(표1[[#This Row],[대여일시]], "ddd")</f>
        <v>Wed</v>
      </c>
      <c r="G136" s="5" t="str">
        <f>TEXT(표1[[#This Row],[대여일시]],"aaa")</f>
        <v>수</v>
      </c>
      <c r="H136" s="2">
        <f>HOUR(표1[[#This Row],[대여일시]])</f>
        <v>19</v>
      </c>
      <c r="I136" s="2" t="str" cm="1">
        <f t="array" ref="I136">_xlfn.IFS(ISNA(표1[[#This Row],[시간대]]), "Error: Missing timezone data", 표1[[#This Row],[시간대]] &lt; 8, "오전", 표1[[#This Row],[시간대]] &lt; 19, "오후", 표1[[#This Row],[시간대]] &lt; 24, "밤")</f>
        <v>밤</v>
      </c>
      <c r="J136" s="2" t="s">
        <v>644</v>
      </c>
      <c r="K136" s="2" t="e">
        <f>SEARCH( "역", 표1[[#This Row],[대여 대여소명]])</f>
        <v>#VALUE!</v>
      </c>
      <c r="L136" s="2">
        <f>IFERROR(SEARCH("역",표1[[#This Row],[대여 대여소명]]),0)</f>
        <v>0</v>
      </c>
      <c r="M136" s="2" t="b">
        <f>IF(표1[[#This Row],[역_nan]] &gt;0,TRUE,FALSE)</f>
        <v>0</v>
      </c>
      <c r="N136" s="2">
        <f>IFERROR(SEARCH("정류장",표1[[#This Row],[대여 대여소명]]),0)</f>
        <v>0</v>
      </c>
      <c r="O136" s="2" t="b">
        <f>IF(표1[[#This Row],[정류장]]&gt;0,TRUE,FALSE)</f>
        <v>0</v>
      </c>
      <c r="P136" s="2">
        <f>IFERROR(SEARCH("학교",표1[[#This Row],[대여 대여소명]]),0)</f>
        <v>0</v>
      </c>
      <c r="Q136" s="2">
        <f>IFERROR(SEARCH("공원",표1[[#This Row],[대여 대여소명]]),0)</f>
        <v>0</v>
      </c>
      <c r="R136" s="2" t="b">
        <f>OR(표1[[#This Row],[역_파생변수]],표1[[#This Row],[정류장_파생변수]])</f>
        <v>0</v>
      </c>
      <c r="S136" s="2">
        <v>0</v>
      </c>
      <c r="T136" s="2" t="s">
        <v>645</v>
      </c>
      <c r="U136" s="2" t="s">
        <v>646</v>
      </c>
      <c r="V136" s="2" t="str">
        <f>IF(표1[[#This Row],[반납대여소명]]=표1[[#This Row],[대여 대여소명]],"일치","불일치")</f>
        <v>불일치</v>
      </c>
      <c r="W136" s="2">
        <v>0</v>
      </c>
      <c r="X136" s="2">
        <v>14</v>
      </c>
      <c r="Y136" s="2">
        <v>2270.33</v>
      </c>
      <c r="Z136" s="7">
        <f>표1[[#This Row],[이용거리]]/표1[[#This Row],[이용시간]]</f>
        <v>162.16642857142855</v>
      </c>
      <c r="AA136" s="7">
        <f>IF(표1[[#This Row],[시속]] &gt; 300, 300,표1[[#This Row],[시속]])</f>
        <v>162.16642857142855</v>
      </c>
      <c r="AB136" s="9" t="e">
        <f ca="1">IFS(표1[[#This Row],[이용거리]] &lt; 1200, "단거리", 표1[[#This Row],[이용거리]] &lt; 3000, "중거리")</f>
        <v>#NAME?</v>
      </c>
    </row>
    <row r="137" spans="1:28" x14ac:dyDescent="0.25">
      <c r="A137" s="2" t="s">
        <v>647</v>
      </c>
      <c r="B137" s="2" t="s">
        <v>648</v>
      </c>
      <c r="C137" s="2">
        <f>YEAR(표1[[#This Row],[대여일시]])</f>
        <v>2021</v>
      </c>
      <c r="D137" s="2">
        <f>MONTH(표1[[#This Row],[대여일시]])</f>
        <v>1</v>
      </c>
      <c r="E137" s="2">
        <f>DAY(표1[[#This Row],[대여일시]])</f>
        <v>16</v>
      </c>
      <c r="F137" s="2" t="str">
        <f>TEXT(표1[[#This Row],[대여일시]], "ddd")</f>
        <v>Sat</v>
      </c>
      <c r="G137" s="5" t="str">
        <f>TEXT(표1[[#This Row],[대여일시]],"aaa")</f>
        <v>토</v>
      </c>
      <c r="H137" s="2">
        <f>HOUR(표1[[#This Row],[대여일시]])</f>
        <v>14</v>
      </c>
      <c r="I137" s="2" t="str" cm="1">
        <f t="array" ref="I137">_xlfn.IFS(ISNA(표1[[#This Row],[시간대]]), "Error: Missing timezone data", 표1[[#This Row],[시간대]] &lt; 8, "오전", 표1[[#This Row],[시간대]] &lt; 19, "오후", 표1[[#This Row],[시간대]] &lt; 24, "밤")</f>
        <v>오후</v>
      </c>
      <c r="J137" s="2" t="s">
        <v>649</v>
      </c>
      <c r="K137" s="2">
        <f>SEARCH( "역", 표1[[#This Row],[대여 대여소명]])</f>
        <v>5</v>
      </c>
      <c r="L137" s="2">
        <f>IFERROR(SEARCH("역",표1[[#This Row],[대여 대여소명]]),0)</f>
        <v>5</v>
      </c>
      <c r="M137" s="2" t="b">
        <f>IF(표1[[#This Row],[역_nan]] &gt;0,TRUE,FALSE)</f>
        <v>1</v>
      </c>
      <c r="N137" s="2">
        <f>IFERROR(SEARCH("정류장",표1[[#This Row],[대여 대여소명]]),0)</f>
        <v>0</v>
      </c>
      <c r="O137" s="2" t="b">
        <f>IF(표1[[#This Row],[정류장]]&gt;0,TRUE,FALSE)</f>
        <v>0</v>
      </c>
      <c r="P137" s="2">
        <f>IFERROR(SEARCH("학교",표1[[#This Row],[대여 대여소명]]),0)</f>
        <v>0</v>
      </c>
      <c r="Q137" s="2">
        <f>IFERROR(SEARCH("공원",표1[[#This Row],[대여 대여소명]]),0)</f>
        <v>0</v>
      </c>
      <c r="R137" s="2" t="b">
        <f>OR(표1[[#This Row],[역_파생변수]],표1[[#This Row],[정류장_파생변수]])</f>
        <v>1</v>
      </c>
      <c r="S137" s="2">
        <v>0</v>
      </c>
      <c r="T137" s="2" t="s">
        <v>650</v>
      </c>
      <c r="U137" s="2" t="s">
        <v>651</v>
      </c>
      <c r="V137" s="2" t="str">
        <f>IF(표1[[#This Row],[반납대여소명]]=표1[[#This Row],[대여 대여소명]],"일치","불일치")</f>
        <v>불일치</v>
      </c>
      <c r="W137" s="2">
        <v>0</v>
      </c>
      <c r="X137" s="2">
        <v>5</v>
      </c>
      <c r="Y137" s="2">
        <v>0</v>
      </c>
      <c r="Z137" s="7">
        <f>표1[[#This Row],[이용거리]]/표1[[#This Row],[이용시간]]</f>
        <v>0</v>
      </c>
      <c r="AA137" s="7">
        <f>IF(표1[[#This Row],[시속]] &gt; 300, 300,표1[[#This Row],[시속]])</f>
        <v>0</v>
      </c>
      <c r="AB137" s="9" t="e">
        <f ca="1">IFS(표1[[#This Row],[이용거리]] &lt; 1200, "단거리", 표1[[#This Row],[이용거리]] &lt; 3000, "중거리")</f>
        <v>#NAME?</v>
      </c>
    </row>
    <row r="138" spans="1:28" x14ac:dyDescent="0.25">
      <c r="A138" s="2" t="s">
        <v>652</v>
      </c>
      <c r="B138" s="2" t="s">
        <v>653</v>
      </c>
      <c r="C138" s="2">
        <f>YEAR(표1[[#This Row],[대여일시]])</f>
        <v>2021</v>
      </c>
      <c r="D138" s="2">
        <f>MONTH(표1[[#This Row],[대여일시]])</f>
        <v>1</v>
      </c>
      <c r="E138" s="2">
        <f>DAY(표1[[#This Row],[대여일시]])</f>
        <v>5</v>
      </c>
      <c r="F138" s="2" t="str">
        <f>TEXT(표1[[#This Row],[대여일시]], "ddd")</f>
        <v>Tue</v>
      </c>
      <c r="G138" s="5" t="str">
        <f>TEXT(표1[[#This Row],[대여일시]],"aaa")</f>
        <v>화</v>
      </c>
      <c r="H138" s="2">
        <f>HOUR(표1[[#This Row],[대여일시]])</f>
        <v>21</v>
      </c>
      <c r="I138" s="2" t="str" cm="1">
        <f t="array" ref="I138">_xlfn.IFS(ISNA(표1[[#This Row],[시간대]]), "Error: Missing timezone data", 표1[[#This Row],[시간대]] &lt; 8, "오전", 표1[[#This Row],[시간대]] &lt; 19, "오후", 표1[[#This Row],[시간대]] &lt; 24, "밤")</f>
        <v>밤</v>
      </c>
      <c r="J138" s="2" t="s">
        <v>654</v>
      </c>
      <c r="K138" s="2">
        <f>SEARCH( "역", 표1[[#This Row],[대여 대여소명]])</f>
        <v>3</v>
      </c>
      <c r="L138" s="2">
        <f>IFERROR(SEARCH("역",표1[[#This Row],[대여 대여소명]]),0)</f>
        <v>3</v>
      </c>
      <c r="M138" s="2" t="b">
        <f>IF(표1[[#This Row],[역_nan]] &gt;0,TRUE,FALSE)</f>
        <v>1</v>
      </c>
      <c r="N138" s="2">
        <f>IFERROR(SEARCH("정류장",표1[[#This Row],[대여 대여소명]]),0)</f>
        <v>0</v>
      </c>
      <c r="O138" s="2" t="b">
        <f>IF(표1[[#This Row],[정류장]]&gt;0,TRUE,FALSE)</f>
        <v>0</v>
      </c>
      <c r="P138" s="2">
        <f>IFERROR(SEARCH("학교",표1[[#This Row],[대여 대여소명]]),0)</f>
        <v>0</v>
      </c>
      <c r="Q138" s="2">
        <f>IFERROR(SEARCH("공원",표1[[#This Row],[대여 대여소명]]),0)</f>
        <v>0</v>
      </c>
      <c r="R138" s="2" t="b">
        <f>OR(표1[[#This Row],[역_파생변수]],표1[[#This Row],[정류장_파생변수]])</f>
        <v>1</v>
      </c>
      <c r="S138" s="2">
        <v>0</v>
      </c>
      <c r="T138" s="2" t="s">
        <v>655</v>
      </c>
      <c r="U138" s="2" t="s">
        <v>656</v>
      </c>
      <c r="V138" s="2" t="str">
        <f>IF(표1[[#This Row],[반납대여소명]]=표1[[#This Row],[대여 대여소명]],"일치","불일치")</f>
        <v>불일치</v>
      </c>
      <c r="W138" s="2">
        <v>0</v>
      </c>
      <c r="X138" s="2">
        <v>3</v>
      </c>
      <c r="Y138" s="2">
        <v>310.51</v>
      </c>
      <c r="Z138" s="7">
        <f>표1[[#This Row],[이용거리]]/표1[[#This Row],[이용시간]]</f>
        <v>103.50333333333333</v>
      </c>
      <c r="AA138" s="7">
        <f>IF(표1[[#This Row],[시속]] &gt; 300, 300,표1[[#This Row],[시속]])</f>
        <v>103.50333333333333</v>
      </c>
      <c r="AB138" s="9" t="e">
        <f ca="1">IFS(표1[[#This Row],[이용거리]] &lt; 1200, "단거리", 표1[[#This Row],[이용거리]] &lt; 3000, "중거리")</f>
        <v>#NAME?</v>
      </c>
    </row>
    <row r="139" spans="1:28" x14ac:dyDescent="0.25">
      <c r="A139" s="2" t="s">
        <v>657</v>
      </c>
      <c r="B139" s="2" t="s">
        <v>658</v>
      </c>
      <c r="C139" s="2">
        <f>YEAR(표1[[#This Row],[대여일시]])</f>
        <v>2021</v>
      </c>
      <c r="D139" s="2">
        <f>MONTH(표1[[#This Row],[대여일시]])</f>
        <v>1</v>
      </c>
      <c r="E139" s="2">
        <f>DAY(표1[[#This Row],[대여일시]])</f>
        <v>17</v>
      </c>
      <c r="F139" s="2" t="str">
        <f>TEXT(표1[[#This Row],[대여일시]], "ddd")</f>
        <v>Sun</v>
      </c>
      <c r="G139" s="5" t="str">
        <f>TEXT(표1[[#This Row],[대여일시]],"aaa")</f>
        <v>일</v>
      </c>
      <c r="H139" s="2">
        <f>HOUR(표1[[#This Row],[대여일시]])</f>
        <v>20</v>
      </c>
      <c r="I139" s="2" t="str" cm="1">
        <f t="array" ref="I139">_xlfn.IFS(ISNA(표1[[#This Row],[시간대]]), "Error: Missing timezone data", 표1[[#This Row],[시간대]] &lt; 8, "오전", 표1[[#This Row],[시간대]] &lt; 19, "오후", 표1[[#This Row],[시간대]] &lt; 24, "밤")</f>
        <v>밤</v>
      </c>
      <c r="J139" s="2" t="s">
        <v>659</v>
      </c>
      <c r="K139" s="2">
        <f>SEARCH( "역", 표1[[#This Row],[대여 대여소명]])</f>
        <v>4</v>
      </c>
      <c r="L139" s="2">
        <f>IFERROR(SEARCH("역",표1[[#This Row],[대여 대여소명]]),0)</f>
        <v>4</v>
      </c>
      <c r="M139" s="2" t="b">
        <f>IF(표1[[#This Row],[역_nan]] &gt;0,TRUE,FALSE)</f>
        <v>1</v>
      </c>
      <c r="N139" s="2">
        <f>IFERROR(SEARCH("정류장",표1[[#This Row],[대여 대여소명]]),0)</f>
        <v>0</v>
      </c>
      <c r="O139" s="2" t="b">
        <f>IF(표1[[#This Row],[정류장]]&gt;0,TRUE,FALSE)</f>
        <v>0</v>
      </c>
      <c r="P139" s="2">
        <f>IFERROR(SEARCH("학교",표1[[#This Row],[대여 대여소명]]),0)</f>
        <v>0</v>
      </c>
      <c r="Q139" s="2">
        <f>IFERROR(SEARCH("공원",표1[[#This Row],[대여 대여소명]]),0)</f>
        <v>0</v>
      </c>
      <c r="R139" s="2" t="b">
        <f>OR(표1[[#This Row],[역_파생변수]],표1[[#This Row],[정류장_파생변수]])</f>
        <v>1</v>
      </c>
      <c r="S139" s="2">
        <v>0</v>
      </c>
      <c r="T139" s="2" t="s">
        <v>660</v>
      </c>
      <c r="U139" s="2" t="s">
        <v>133</v>
      </c>
      <c r="V139" s="2" t="str">
        <f>IF(표1[[#This Row],[반납대여소명]]=표1[[#This Row],[대여 대여소명]],"일치","불일치")</f>
        <v>불일치</v>
      </c>
      <c r="W139" s="2">
        <v>0</v>
      </c>
      <c r="X139" s="2">
        <v>12</v>
      </c>
      <c r="Y139" s="2">
        <v>1751.76</v>
      </c>
      <c r="Z139" s="7">
        <f>표1[[#This Row],[이용거리]]/표1[[#This Row],[이용시간]]</f>
        <v>145.97999999999999</v>
      </c>
      <c r="AA139" s="7">
        <f>IF(표1[[#This Row],[시속]] &gt; 300, 300,표1[[#This Row],[시속]])</f>
        <v>145.97999999999999</v>
      </c>
      <c r="AB139" s="9" t="e">
        <f ca="1">IFS(표1[[#This Row],[이용거리]] &lt; 1200, "단거리", 표1[[#This Row],[이용거리]] &lt; 3000, "중거리")</f>
        <v>#NAME?</v>
      </c>
    </row>
    <row r="140" spans="1:28" x14ac:dyDescent="0.25">
      <c r="A140" s="2" t="s">
        <v>661</v>
      </c>
      <c r="B140" s="2" t="s">
        <v>662</v>
      </c>
      <c r="C140" s="2">
        <f>YEAR(표1[[#This Row],[대여일시]])</f>
        <v>2021</v>
      </c>
      <c r="D140" s="2">
        <f>MONTH(표1[[#This Row],[대여일시]])</f>
        <v>1</v>
      </c>
      <c r="E140" s="2">
        <f>DAY(표1[[#This Row],[대여일시]])</f>
        <v>5</v>
      </c>
      <c r="F140" s="2" t="str">
        <f>TEXT(표1[[#This Row],[대여일시]], "ddd")</f>
        <v>Tue</v>
      </c>
      <c r="G140" s="5" t="str">
        <f>TEXT(표1[[#This Row],[대여일시]],"aaa")</f>
        <v>화</v>
      </c>
      <c r="H140" s="2">
        <f>HOUR(표1[[#This Row],[대여일시]])</f>
        <v>9</v>
      </c>
      <c r="I140" s="2" t="str" cm="1">
        <f t="array" ref="I140">_xlfn.IFS(ISNA(표1[[#This Row],[시간대]]), "Error: Missing timezone data", 표1[[#This Row],[시간대]] &lt; 8, "오전", 표1[[#This Row],[시간대]] &lt; 19, "오후", 표1[[#This Row],[시간대]] &lt; 24, "밤")</f>
        <v>오후</v>
      </c>
      <c r="J140" s="2" t="s">
        <v>663</v>
      </c>
      <c r="K140" s="2" t="e">
        <f>SEARCH( "역", 표1[[#This Row],[대여 대여소명]])</f>
        <v>#VALUE!</v>
      </c>
      <c r="L140" s="2">
        <f>IFERROR(SEARCH("역",표1[[#This Row],[대여 대여소명]]),0)</f>
        <v>0</v>
      </c>
      <c r="M140" s="2" t="b">
        <f>IF(표1[[#This Row],[역_nan]] &gt;0,TRUE,FALSE)</f>
        <v>0</v>
      </c>
      <c r="N140" s="2">
        <f>IFERROR(SEARCH("정류장",표1[[#This Row],[대여 대여소명]]),0)</f>
        <v>0</v>
      </c>
      <c r="O140" s="2" t="b">
        <f>IF(표1[[#This Row],[정류장]]&gt;0,TRUE,FALSE)</f>
        <v>0</v>
      </c>
      <c r="P140" s="2">
        <f>IFERROR(SEARCH("학교",표1[[#This Row],[대여 대여소명]]),0)</f>
        <v>5</v>
      </c>
      <c r="Q140" s="2">
        <f>IFERROR(SEARCH("공원",표1[[#This Row],[대여 대여소명]]),0)</f>
        <v>0</v>
      </c>
      <c r="R140" s="2" t="b">
        <f>OR(표1[[#This Row],[역_파생변수]],표1[[#This Row],[정류장_파생변수]])</f>
        <v>0</v>
      </c>
      <c r="S140" s="2">
        <v>0</v>
      </c>
      <c r="T140" s="2" t="s">
        <v>664</v>
      </c>
      <c r="U140" s="2" t="s">
        <v>433</v>
      </c>
      <c r="V140" s="2" t="str">
        <f>IF(표1[[#This Row],[반납대여소명]]=표1[[#This Row],[대여 대여소명]],"일치","불일치")</f>
        <v>불일치</v>
      </c>
      <c r="W140" s="2">
        <v>0</v>
      </c>
      <c r="X140" s="2">
        <v>5</v>
      </c>
      <c r="Y140" s="2">
        <v>1453.9</v>
      </c>
      <c r="Z140" s="7">
        <f>표1[[#This Row],[이용거리]]/표1[[#This Row],[이용시간]]</f>
        <v>290.78000000000003</v>
      </c>
      <c r="AA140" s="7">
        <f>IF(표1[[#This Row],[시속]] &gt; 300, 300,표1[[#This Row],[시속]])</f>
        <v>290.78000000000003</v>
      </c>
      <c r="AB140" s="9" t="e">
        <f ca="1">IFS(표1[[#This Row],[이용거리]] &lt; 1200, "단거리", 표1[[#This Row],[이용거리]] &lt; 3000, "중거리")</f>
        <v>#NAME?</v>
      </c>
    </row>
    <row r="141" spans="1:28" x14ac:dyDescent="0.25">
      <c r="A141" s="2" t="s">
        <v>109</v>
      </c>
      <c r="B141" s="2" t="s">
        <v>665</v>
      </c>
      <c r="C141" s="2">
        <f>YEAR(표1[[#This Row],[대여일시]])</f>
        <v>2021</v>
      </c>
      <c r="D141" s="2">
        <f>MONTH(표1[[#This Row],[대여일시]])</f>
        <v>1</v>
      </c>
      <c r="E141" s="2">
        <f>DAY(표1[[#This Row],[대여일시]])</f>
        <v>1</v>
      </c>
      <c r="F141" s="2" t="str">
        <f>TEXT(표1[[#This Row],[대여일시]], "ddd")</f>
        <v>Fri</v>
      </c>
      <c r="G141" s="5" t="str">
        <f>TEXT(표1[[#This Row],[대여일시]],"aaa")</f>
        <v>금</v>
      </c>
      <c r="H141" s="2">
        <f>HOUR(표1[[#This Row],[대여일시]])</f>
        <v>12</v>
      </c>
      <c r="I141" s="2" t="str" cm="1">
        <f t="array" ref="I141">_xlfn.IFS(ISNA(표1[[#This Row],[시간대]]), "Error: Missing timezone data", 표1[[#This Row],[시간대]] &lt; 8, "오전", 표1[[#This Row],[시간대]] &lt; 19, "오후", 표1[[#This Row],[시간대]] &lt; 24, "밤")</f>
        <v>오후</v>
      </c>
      <c r="J141" s="2" t="s">
        <v>666</v>
      </c>
      <c r="K141" s="2" t="e">
        <f>SEARCH( "역", 표1[[#This Row],[대여 대여소명]])</f>
        <v>#VALUE!</v>
      </c>
      <c r="L141" s="2">
        <f>IFERROR(SEARCH("역",표1[[#This Row],[대여 대여소명]]),0)</f>
        <v>0</v>
      </c>
      <c r="M141" s="2" t="b">
        <f>IF(표1[[#This Row],[역_nan]] &gt;0,TRUE,FALSE)</f>
        <v>0</v>
      </c>
      <c r="N141" s="2">
        <f>IFERROR(SEARCH("정류장",표1[[#This Row],[대여 대여소명]]),0)</f>
        <v>0</v>
      </c>
      <c r="O141" s="2" t="b">
        <f>IF(표1[[#This Row],[정류장]]&gt;0,TRUE,FALSE)</f>
        <v>0</v>
      </c>
      <c r="P141" s="2">
        <f>IFERROR(SEARCH("학교",표1[[#This Row],[대여 대여소명]]),0)</f>
        <v>0</v>
      </c>
      <c r="Q141" s="2">
        <f>IFERROR(SEARCH("공원",표1[[#This Row],[대여 대여소명]]),0)</f>
        <v>0</v>
      </c>
      <c r="R141" s="2" t="b">
        <f>OR(표1[[#This Row],[역_파생변수]],표1[[#This Row],[정류장_파생변수]])</f>
        <v>0</v>
      </c>
      <c r="S141" s="2">
        <v>0</v>
      </c>
      <c r="T141" s="2" t="s">
        <v>667</v>
      </c>
      <c r="U141" s="2" t="s">
        <v>472</v>
      </c>
      <c r="V141" s="2" t="str">
        <f>IF(표1[[#This Row],[반납대여소명]]=표1[[#This Row],[대여 대여소명]],"일치","불일치")</f>
        <v>불일치</v>
      </c>
      <c r="W141" s="2">
        <v>0</v>
      </c>
      <c r="X141" s="2">
        <v>8</v>
      </c>
      <c r="Y141" s="2">
        <v>0</v>
      </c>
      <c r="Z141" s="7">
        <f>표1[[#This Row],[이용거리]]/표1[[#This Row],[이용시간]]</f>
        <v>0</v>
      </c>
      <c r="AA141" s="7">
        <f>IF(표1[[#This Row],[시속]] &gt; 300, 300,표1[[#This Row],[시속]])</f>
        <v>0</v>
      </c>
      <c r="AB141" s="9" t="e">
        <f ca="1">IFS(표1[[#This Row],[이용거리]] &lt; 1200, "단거리", 표1[[#This Row],[이용거리]] &lt; 3000, "중거리")</f>
        <v>#NAME?</v>
      </c>
    </row>
    <row r="142" spans="1:28" x14ac:dyDescent="0.25">
      <c r="A142" s="2" t="s">
        <v>668</v>
      </c>
      <c r="B142" s="2" t="s">
        <v>669</v>
      </c>
      <c r="C142" s="2">
        <f>YEAR(표1[[#This Row],[대여일시]])</f>
        <v>2021</v>
      </c>
      <c r="D142" s="2">
        <f>MONTH(표1[[#This Row],[대여일시]])</f>
        <v>1</v>
      </c>
      <c r="E142" s="2">
        <f>DAY(표1[[#This Row],[대여일시]])</f>
        <v>12</v>
      </c>
      <c r="F142" s="2" t="str">
        <f>TEXT(표1[[#This Row],[대여일시]], "ddd")</f>
        <v>Tue</v>
      </c>
      <c r="G142" s="5" t="str">
        <f>TEXT(표1[[#This Row],[대여일시]],"aaa")</f>
        <v>화</v>
      </c>
      <c r="H142" s="2">
        <f>HOUR(표1[[#This Row],[대여일시]])</f>
        <v>22</v>
      </c>
      <c r="I142" s="2" t="str" cm="1">
        <f t="array" ref="I142">_xlfn.IFS(ISNA(표1[[#This Row],[시간대]]), "Error: Missing timezone data", 표1[[#This Row],[시간대]] &lt; 8, "오전", 표1[[#This Row],[시간대]] &lt; 19, "오후", 표1[[#This Row],[시간대]] &lt; 24, "밤")</f>
        <v>밤</v>
      </c>
      <c r="J142" s="2" t="s">
        <v>670</v>
      </c>
      <c r="K142" s="2">
        <f>SEARCH( "역", 표1[[#This Row],[대여 대여소명]])</f>
        <v>4</v>
      </c>
      <c r="L142" s="2">
        <f>IFERROR(SEARCH("역",표1[[#This Row],[대여 대여소명]]),0)</f>
        <v>4</v>
      </c>
      <c r="M142" s="2" t="b">
        <f>IF(표1[[#This Row],[역_nan]] &gt;0,TRUE,FALSE)</f>
        <v>1</v>
      </c>
      <c r="N142" s="2">
        <f>IFERROR(SEARCH("정류장",표1[[#This Row],[대여 대여소명]]),0)</f>
        <v>0</v>
      </c>
      <c r="O142" s="2" t="b">
        <f>IF(표1[[#This Row],[정류장]]&gt;0,TRUE,FALSE)</f>
        <v>0</v>
      </c>
      <c r="P142" s="2">
        <f>IFERROR(SEARCH("학교",표1[[#This Row],[대여 대여소명]]),0)</f>
        <v>0</v>
      </c>
      <c r="Q142" s="2">
        <f>IFERROR(SEARCH("공원",표1[[#This Row],[대여 대여소명]]),0)</f>
        <v>0</v>
      </c>
      <c r="R142" s="2" t="b">
        <f>OR(표1[[#This Row],[역_파생변수]],표1[[#This Row],[정류장_파생변수]])</f>
        <v>1</v>
      </c>
      <c r="S142" s="2">
        <v>0</v>
      </c>
      <c r="T142" s="2" t="s">
        <v>671</v>
      </c>
      <c r="U142" s="2" t="s">
        <v>672</v>
      </c>
      <c r="V142" s="2" t="str">
        <f>IF(표1[[#This Row],[반납대여소명]]=표1[[#This Row],[대여 대여소명]],"일치","불일치")</f>
        <v>불일치</v>
      </c>
      <c r="W142" s="2">
        <v>0</v>
      </c>
      <c r="X142" s="2">
        <v>10</v>
      </c>
      <c r="Y142" s="2">
        <v>1394.46</v>
      </c>
      <c r="Z142" s="7">
        <f>표1[[#This Row],[이용거리]]/표1[[#This Row],[이용시간]]</f>
        <v>139.446</v>
      </c>
      <c r="AA142" s="7">
        <f>IF(표1[[#This Row],[시속]] &gt; 300, 300,표1[[#This Row],[시속]])</f>
        <v>139.446</v>
      </c>
      <c r="AB142" s="9" t="e">
        <f ca="1">IFS(표1[[#This Row],[이용거리]] &lt; 1200, "단거리", 표1[[#This Row],[이용거리]] &lt; 3000, "중거리")</f>
        <v>#NAME?</v>
      </c>
    </row>
    <row r="143" spans="1:28" x14ac:dyDescent="0.25">
      <c r="A143" s="2" t="s">
        <v>673</v>
      </c>
      <c r="B143" s="2" t="s">
        <v>674</v>
      </c>
      <c r="C143" s="2">
        <f>YEAR(표1[[#This Row],[대여일시]])</f>
        <v>2021</v>
      </c>
      <c r="D143" s="2">
        <f>MONTH(표1[[#This Row],[대여일시]])</f>
        <v>1</v>
      </c>
      <c r="E143" s="2">
        <f>DAY(표1[[#This Row],[대여일시]])</f>
        <v>23</v>
      </c>
      <c r="F143" s="2" t="str">
        <f>TEXT(표1[[#This Row],[대여일시]], "ddd")</f>
        <v>Sat</v>
      </c>
      <c r="G143" s="5" t="str">
        <f>TEXT(표1[[#This Row],[대여일시]],"aaa")</f>
        <v>토</v>
      </c>
      <c r="H143" s="2">
        <f>HOUR(표1[[#This Row],[대여일시]])</f>
        <v>19</v>
      </c>
      <c r="I143" s="2" t="str" cm="1">
        <f t="array" ref="I143">_xlfn.IFS(ISNA(표1[[#This Row],[시간대]]), "Error: Missing timezone data", 표1[[#This Row],[시간대]] &lt; 8, "오전", 표1[[#This Row],[시간대]] &lt; 19, "오후", 표1[[#This Row],[시간대]] &lt; 24, "밤")</f>
        <v>밤</v>
      </c>
      <c r="J143" s="2" t="s">
        <v>375</v>
      </c>
      <c r="K143" s="2" t="e">
        <f>SEARCH( "역", 표1[[#This Row],[대여 대여소명]])</f>
        <v>#VALUE!</v>
      </c>
      <c r="L143" s="2">
        <f>IFERROR(SEARCH("역",표1[[#This Row],[대여 대여소명]]),0)</f>
        <v>0</v>
      </c>
      <c r="M143" s="2" t="b">
        <f>IF(표1[[#This Row],[역_nan]] &gt;0,TRUE,FALSE)</f>
        <v>0</v>
      </c>
      <c r="N143" s="2">
        <f>IFERROR(SEARCH("정류장",표1[[#This Row],[대여 대여소명]]),0)</f>
        <v>0</v>
      </c>
      <c r="O143" s="2" t="b">
        <f>IF(표1[[#This Row],[정류장]]&gt;0,TRUE,FALSE)</f>
        <v>0</v>
      </c>
      <c r="P143" s="2">
        <f>IFERROR(SEARCH("학교",표1[[#This Row],[대여 대여소명]]),0)</f>
        <v>0</v>
      </c>
      <c r="Q143" s="2">
        <f>IFERROR(SEARCH("공원",표1[[#This Row],[대여 대여소명]]),0)</f>
        <v>4</v>
      </c>
      <c r="R143" s="2" t="b">
        <f>OR(표1[[#This Row],[역_파생변수]],표1[[#This Row],[정류장_파생변수]])</f>
        <v>0</v>
      </c>
      <c r="S143" s="2">
        <v>0</v>
      </c>
      <c r="T143" s="2" t="s">
        <v>675</v>
      </c>
      <c r="U143" s="2" t="s">
        <v>676</v>
      </c>
      <c r="V143" s="2" t="str">
        <f>IF(표1[[#This Row],[반납대여소명]]=표1[[#This Row],[대여 대여소명]],"일치","불일치")</f>
        <v>불일치</v>
      </c>
      <c r="W143" s="2">
        <v>0</v>
      </c>
      <c r="X143" s="2">
        <v>67</v>
      </c>
      <c r="Y143" s="2">
        <v>7992.85</v>
      </c>
      <c r="Z143" s="7">
        <f>표1[[#This Row],[이용거리]]/표1[[#This Row],[이용시간]]</f>
        <v>119.29626865671642</v>
      </c>
      <c r="AA143" s="7">
        <f>IF(표1[[#This Row],[시속]] &gt; 300, 300,표1[[#This Row],[시속]])</f>
        <v>119.29626865671642</v>
      </c>
      <c r="AB143" s="9" t="e">
        <f ca="1">IFS(표1[[#This Row],[이용거리]] &lt; 1200, "단거리", 표1[[#This Row],[이용거리]] &lt; 3000, "중거리")</f>
        <v>#NAME?</v>
      </c>
    </row>
    <row r="144" spans="1:28" x14ac:dyDescent="0.25">
      <c r="A144" s="2" t="s">
        <v>677</v>
      </c>
      <c r="B144" s="2" t="s">
        <v>678</v>
      </c>
      <c r="C144" s="2">
        <f>YEAR(표1[[#This Row],[대여일시]])</f>
        <v>2021</v>
      </c>
      <c r="D144" s="2">
        <f>MONTH(표1[[#This Row],[대여일시]])</f>
        <v>1</v>
      </c>
      <c r="E144" s="2">
        <f>DAY(표1[[#This Row],[대여일시]])</f>
        <v>28</v>
      </c>
      <c r="F144" s="2" t="str">
        <f>TEXT(표1[[#This Row],[대여일시]], "ddd")</f>
        <v>Thu</v>
      </c>
      <c r="G144" s="5" t="str">
        <f>TEXT(표1[[#This Row],[대여일시]],"aaa")</f>
        <v>목</v>
      </c>
      <c r="H144" s="2">
        <f>HOUR(표1[[#This Row],[대여일시]])</f>
        <v>17</v>
      </c>
      <c r="I144" s="2" t="str" cm="1">
        <f t="array" ref="I144">_xlfn.IFS(ISNA(표1[[#This Row],[시간대]]), "Error: Missing timezone data", 표1[[#This Row],[시간대]] &lt; 8, "오전", 표1[[#This Row],[시간대]] &lt; 19, "오후", 표1[[#This Row],[시간대]] &lt; 24, "밤")</f>
        <v>오후</v>
      </c>
      <c r="J144" s="2" t="s">
        <v>313</v>
      </c>
      <c r="K144" s="2" t="e">
        <f>SEARCH( "역", 표1[[#This Row],[대여 대여소명]])</f>
        <v>#VALUE!</v>
      </c>
      <c r="L144" s="2">
        <f>IFERROR(SEARCH("역",표1[[#This Row],[대여 대여소명]]),0)</f>
        <v>0</v>
      </c>
      <c r="M144" s="2" t="b">
        <f>IF(표1[[#This Row],[역_nan]] &gt;0,TRUE,FALSE)</f>
        <v>0</v>
      </c>
      <c r="N144" s="2">
        <f>IFERROR(SEARCH("정류장",표1[[#This Row],[대여 대여소명]]),0)</f>
        <v>0</v>
      </c>
      <c r="O144" s="2" t="b">
        <f>IF(표1[[#This Row],[정류장]]&gt;0,TRUE,FALSE)</f>
        <v>0</v>
      </c>
      <c r="P144" s="2">
        <f>IFERROR(SEARCH("학교",표1[[#This Row],[대여 대여소명]]),0)</f>
        <v>0</v>
      </c>
      <c r="Q144" s="2">
        <f>IFERROR(SEARCH("공원",표1[[#This Row],[대여 대여소명]]),0)</f>
        <v>0</v>
      </c>
      <c r="R144" s="2" t="b">
        <f>OR(표1[[#This Row],[역_파생변수]],표1[[#This Row],[정류장_파생변수]])</f>
        <v>0</v>
      </c>
      <c r="S144" s="2">
        <v>0</v>
      </c>
      <c r="T144" s="2" t="s">
        <v>679</v>
      </c>
      <c r="U144" s="2" t="s">
        <v>680</v>
      </c>
      <c r="V144" s="2" t="str">
        <f>IF(표1[[#This Row],[반납대여소명]]=표1[[#This Row],[대여 대여소명]],"일치","불일치")</f>
        <v>불일치</v>
      </c>
      <c r="W144" s="2">
        <v>0</v>
      </c>
      <c r="X144" s="2">
        <v>2</v>
      </c>
      <c r="Y144" s="2">
        <v>141.91999999999999</v>
      </c>
      <c r="Z144" s="7">
        <f>표1[[#This Row],[이용거리]]/표1[[#This Row],[이용시간]]</f>
        <v>70.959999999999994</v>
      </c>
      <c r="AA144" s="7">
        <f>IF(표1[[#This Row],[시속]] &gt; 300, 300,표1[[#This Row],[시속]])</f>
        <v>70.959999999999994</v>
      </c>
      <c r="AB144" s="9" t="e">
        <f ca="1">IFS(표1[[#This Row],[이용거리]] &lt; 1200, "단거리", 표1[[#This Row],[이용거리]] &lt; 3000, "중거리")</f>
        <v>#NAME?</v>
      </c>
    </row>
    <row r="145" spans="1:28" x14ac:dyDescent="0.25">
      <c r="A145" s="2" t="s">
        <v>681</v>
      </c>
      <c r="B145" s="2" t="s">
        <v>682</v>
      </c>
      <c r="C145" s="2">
        <f>YEAR(표1[[#This Row],[대여일시]])</f>
        <v>2021</v>
      </c>
      <c r="D145" s="2">
        <f>MONTH(표1[[#This Row],[대여일시]])</f>
        <v>1</v>
      </c>
      <c r="E145" s="2">
        <f>DAY(표1[[#This Row],[대여일시]])</f>
        <v>11</v>
      </c>
      <c r="F145" s="2" t="str">
        <f>TEXT(표1[[#This Row],[대여일시]], "ddd")</f>
        <v>Mon</v>
      </c>
      <c r="G145" s="5" t="str">
        <f>TEXT(표1[[#This Row],[대여일시]],"aaa")</f>
        <v>월</v>
      </c>
      <c r="H145" s="2">
        <f>HOUR(표1[[#This Row],[대여일시]])</f>
        <v>23</v>
      </c>
      <c r="I145" s="2" t="str" cm="1">
        <f t="array" ref="I145">_xlfn.IFS(ISNA(표1[[#This Row],[시간대]]), "Error: Missing timezone data", 표1[[#This Row],[시간대]] &lt; 8, "오전", 표1[[#This Row],[시간대]] &lt; 19, "오후", 표1[[#This Row],[시간대]] &lt; 24, "밤")</f>
        <v>밤</v>
      </c>
      <c r="J145" s="2" t="s">
        <v>683</v>
      </c>
      <c r="K145" s="2" t="e">
        <f>SEARCH( "역", 표1[[#This Row],[대여 대여소명]])</f>
        <v>#VALUE!</v>
      </c>
      <c r="L145" s="2">
        <f>IFERROR(SEARCH("역",표1[[#This Row],[대여 대여소명]]),0)</f>
        <v>0</v>
      </c>
      <c r="M145" s="2" t="b">
        <f>IF(표1[[#This Row],[역_nan]] &gt;0,TRUE,FALSE)</f>
        <v>0</v>
      </c>
      <c r="N145" s="2">
        <f>IFERROR(SEARCH("정류장",표1[[#This Row],[대여 대여소명]]),0)</f>
        <v>0</v>
      </c>
      <c r="O145" s="2" t="b">
        <f>IF(표1[[#This Row],[정류장]]&gt;0,TRUE,FALSE)</f>
        <v>0</v>
      </c>
      <c r="P145" s="2">
        <f>IFERROR(SEARCH("학교",표1[[#This Row],[대여 대여소명]]),0)</f>
        <v>0</v>
      </c>
      <c r="Q145" s="2">
        <f>IFERROR(SEARCH("공원",표1[[#This Row],[대여 대여소명]]),0)</f>
        <v>0</v>
      </c>
      <c r="R145" s="2" t="b">
        <f>OR(표1[[#This Row],[역_파생변수]],표1[[#This Row],[정류장_파생변수]])</f>
        <v>0</v>
      </c>
      <c r="S145" s="2">
        <v>0</v>
      </c>
      <c r="T145" s="2" t="s">
        <v>684</v>
      </c>
      <c r="U145" s="2" t="s">
        <v>685</v>
      </c>
      <c r="V145" s="2" t="str">
        <f>IF(표1[[#This Row],[반납대여소명]]=표1[[#This Row],[대여 대여소명]],"일치","불일치")</f>
        <v>불일치</v>
      </c>
      <c r="W145" s="2">
        <v>0</v>
      </c>
      <c r="X145" s="2">
        <v>9</v>
      </c>
      <c r="Y145" s="2">
        <v>1404.26</v>
      </c>
      <c r="Z145" s="7">
        <f>표1[[#This Row],[이용거리]]/표1[[#This Row],[이용시간]]</f>
        <v>156.0288888888889</v>
      </c>
      <c r="AA145" s="7">
        <f>IF(표1[[#This Row],[시속]] &gt; 300, 300,표1[[#This Row],[시속]])</f>
        <v>156.0288888888889</v>
      </c>
      <c r="AB145" s="9" t="e">
        <f ca="1">IFS(표1[[#This Row],[이용거리]] &lt; 1200, "단거리", 표1[[#This Row],[이용거리]] &lt; 3000, "중거리")</f>
        <v>#NAME?</v>
      </c>
    </row>
    <row r="146" spans="1:28" x14ac:dyDescent="0.25">
      <c r="A146" s="2" t="s">
        <v>686</v>
      </c>
      <c r="B146" s="2" t="s">
        <v>687</v>
      </c>
      <c r="C146" s="2">
        <f>YEAR(표1[[#This Row],[대여일시]])</f>
        <v>2021</v>
      </c>
      <c r="D146" s="2">
        <f>MONTH(표1[[#This Row],[대여일시]])</f>
        <v>1</v>
      </c>
      <c r="E146" s="2">
        <f>DAY(표1[[#This Row],[대여일시]])</f>
        <v>20</v>
      </c>
      <c r="F146" s="2" t="str">
        <f>TEXT(표1[[#This Row],[대여일시]], "ddd")</f>
        <v>Wed</v>
      </c>
      <c r="G146" s="5" t="str">
        <f>TEXT(표1[[#This Row],[대여일시]],"aaa")</f>
        <v>수</v>
      </c>
      <c r="H146" s="2">
        <f>HOUR(표1[[#This Row],[대여일시]])</f>
        <v>9</v>
      </c>
      <c r="I146" s="2" t="str" cm="1">
        <f t="array" ref="I146">_xlfn.IFS(ISNA(표1[[#This Row],[시간대]]), "Error: Missing timezone data", 표1[[#This Row],[시간대]] &lt; 8, "오전", 표1[[#This Row],[시간대]] &lt; 19, "오후", 표1[[#This Row],[시간대]] &lt; 24, "밤")</f>
        <v>오후</v>
      </c>
      <c r="J146" s="2" t="s">
        <v>688</v>
      </c>
      <c r="K146" s="2">
        <f>SEARCH( "역", 표1[[#This Row],[대여 대여소명]])</f>
        <v>5</v>
      </c>
      <c r="L146" s="2">
        <f>IFERROR(SEARCH("역",표1[[#This Row],[대여 대여소명]]),0)</f>
        <v>5</v>
      </c>
      <c r="M146" s="2" t="b">
        <f>IF(표1[[#This Row],[역_nan]] &gt;0,TRUE,FALSE)</f>
        <v>1</v>
      </c>
      <c r="N146" s="2">
        <f>IFERROR(SEARCH("정류장",표1[[#This Row],[대여 대여소명]]),0)</f>
        <v>0</v>
      </c>
      <c r="O146" s="2" t="b">
        <f>IF(표1[[#This Row],[정류장]]&gt;0,TRUE,FALSE)</f>
        <v>0</v>
      </c>
      <c r="P146" s="2">
        <f>IFERROR(SEARCH("학교",표1[[#This Row],[대여 대여소명]]),0)</f>
        <v>0</v>
      </c>
      <c r="Q146" s="2">
        <f>IFERROR(SEARCH("공원",표1[[#This Row],[대여 대여소명]]),0)</f>
        <v>0</v>
      </c>
      <c r="R146" s="2" t="b">
        <f>OR(표1[[#This Row],[역_파생변수]],표1[[#This Row],[정류장_파생변수]])</f>
        <v>1</v>
      </c>
      <c r="S146" s="2">
        <v>0</v>
      </c>
      <c r="T146" s="2" t="s">
        <v>689</v>
      </c>
      <c r="U146" s="2" t="s">
        <v>690</v>
      </c>
      <c r="V146" s="2" t="str">
        <f>IF(표1[[#This Row],[반납대여소명]]=표1[[#This Row],[대여 대여소명]],"일치","불일치")</f>
        <v>불일치</v>
      </c>
      <c r="W146" s="2">
        <v>0</v>
      </c>
      <c r="X146" s="2">
        <v>7</v>
      </c>
      <c r="Y146" s="2">
        <v>1331.69</v>
      </c>
      <c r="Z146" s="7">
        <f>표1[[#This Row],[이용거리]]/표1[[#This Row],[이용시간]]</f>
        <v>190.24142857142857</v>
      </c>
      <c r="AA146" s="7">
        <f>IF(표1[[#This Row],[시속]] &gt; 300, 300,표1[[#This Row],[시속]])</f>
        <v>190.24142857142857</v>
      </c>
      <c r="AB146" s="9" t="e">
        <f ca="1">IFS(표1[[#This Row],[이용거리]] &lt; 1200, "단거리", 표1[[#This Row],[이용거리]] &lt; 3000, "중거리")</f>
        <v>#NAME?</v>
      </c>
    </row>
    <row r="147" spans="1:28" x14ac:dyDescent="0.25">
      <c r="A147" s="2" t="s">
        <v>691</v>
      </c>
      <c r="B147" s="2" t="s">
        <v>692</v>
      </c>
      <c r="C147" s="2">
        <f>YEAR(표1[[#This Row],[대여일시]])</f>
        <v>2021</v>
      </c>
      <c r="D147" s="2">
        <f>MONTH(표1[[#This Row],[대여일시]])</f>
        <v>1</v>
      </c>
      <c r="E147" s="2">
        <f>DAY(표1[[#This Row],[대여일시]])</f>
        <v>14</v>
      </c>
      <c r="F147" s="2" t="str">
        <f>TEXT(표1[[#This Row],[대여일시]], "ddd")</f>
        <v>Thu</v>
      </c>
      <c r="G147" s="5" t="str">
        <f>TEXT(표1[[#This Row],[대여일시]],"aaa")</f>
        <v>목</v>
      </c>
      <c r="H147" s="2">
        <f>HOUR(표1[[#This Row],[대여일시]])</f>
        <v>17</v>
      </c>
      <c r="I147" s="2" t="str" cm="1">
        <f t="array" ref="I147">_xlfn.IFS(ISNA(표1[[#This Row],[시간대]]), "Error: Missing timezone data", 표1[[#This Row],[시간대]] &lt; 8, "오전", 표1[[#This Row],[시간대]] &lt; 19, "오후", 표1[[#This Row],[시간대]] &lt; 24, "밤")</f>
        <v>오후</v>
      </c>
      <c r="J147" s="2" t="s">
        <v>693</v>
      </c>
      <c r="K147" s="2" t="e">
        <f>SEARCH( "역", 표1[[#This Row],[대여 대여소명]])</f>
        <v>#VALUE!</v>
      </c>
      <c r="L147" s="2">
        <f>IFERROR(SEARCH("역",표1[[#This Row],[대여 대여소명]]),0)</f>
        <v>0</v>
      </c>
      <c r="M147" s="2" t="b">
        <f>IF(표1[[#This Row],[역_nan]] &gt;0,TRUE,FALSE)</f>
        <v>0</v>
      </c>
      <c r="N147" s="2">
        <f>IFERROR(SEARCH("정류장",표1[[#This Row],[대여 대여소명]]),0)</f>
        <v>0</v>
      </c>
      <c r="O147" s="2" t="b">
        <f>IF(표1[[#This Row],[정류장]]&gt;0,TRUE,FALSE)</f>
        <v>0</v>
      </c>
      <c r="P147" s="2">
        <f>IFERROR(SEARCH("학교",표1[[#This Row],[대여 대여소명]]),0)</f>
        <v>0</v>
      </c>
      <c r="Q147" s="2">
        <f>IFERROR(SEARCH("공원",표1[[#This Row],[대여 대여소명]]),0)</f>
        <v>0</v>
      </c>
      <c r="R147" s="2" t="b">
        <f>OR(표1[[#This Row],[역_파생변수]],표1[[#This Row],[정류장_파생변수]])</f>
        <v>0</v>
      </c>
      <c r="S147" s="2">
        <v>0</v>
      </c>
      <c r="T147" s="2" t="s">
        <v>694</v>
      </c>
      <c r="U147" s="2" t="s">
        <v>695</v>
      </c>
      <c r="V147" s="2" t="str">
        <f>IF(표1[[#This Row],[반납대여소명]]=표1[[#This Row],[대여 대여소명]],"일치","불일치")</f>
        <v>불일치</v>
      </c>
      <c r="W147" s="2">
        <v>0</v>
      </c>
      <c r="X147" s="2">
        <v>10</v>
      </c>
      <c r="Y147" s="2">
        <v>0</v>
      </c>
      <c r="Z147" s="7">
        <f>표1[[#This Row],[이용거리]]/표1[[#This Row],[이용시간]]</f>
        <v>0</v>
      </c>
      <c r="AA147" s="7">
        <f>IF(표1[[#This Row],[시속]] &gt; 300, 300,표1[[#This Row],[시속]])</f>
        <v>0</v>
      </c>
      <c r="AB147" s="9" t="e">
        <f ca="1">IFS(표1[[#This Row],[이용거리]] &lt; 1200, "단거리", 표1[[#This Row],[이용거리]] &lt; 3000, "중거리")</f>
        <v>#NAME?</v>
      </c>
    </row>
    <row r="148" spans="1:28" x14ac:dyDescent="0.25">
      <c r="A148" s="2" t="s">
        <v>696</v>
      </c>
      <c r="B148" s="2" t="s">
        <v>697</v>
      </c>
      <c r="C148" s="2">
        <f>YEAR(표1[[#This Row],[대여일시]])</f>
        <v>2021</v>
      </c>
      <c r="D148" s="2">
        <f>MONTH(표1[[#This Row],[대여일시]])</f>
        <v>1</v>
      </c>
      <c r="E148" s="2">
        <f>DAY(표1[[#This Row],[대여일시]])</f>
        <v>29</v>
      </c>
      <c r="F148" s="2" t="str">
        <f>TEXT(표1[[#This Row],[대여일시]], "ddd")</f>
        <v>Fri</v>
      </c>
      <c r="G148" s="5" t="str">
        <f>TEXT(표1[[#This Row],[대여일시]],"aaa")</f>
        <v>금</v>
      </c>
      <c r="H148" s="2">
        <f>HOUR(표1[[#This Row],[대여일시]])</f>
        <v>8</v>
      </c>
      <c r="I148" s="2" t="str" cm="1">
        <f t="array" ref="I148">_xlfn.IFS(ISNA(표1[[#This Row],[시간대]]), "Error: Missing timezone data", 표1[[#This Row],[시간대]] &lt; 8, "오전", 표1[[#This Row],[시간대]] &lt; 19, "오후", 표1[[#This Row],[시간대]] &lt; 24, "밤")</f>
        <v>오후</v>
      </c>
      <c r="J148" s="2" t="s">
        <v>698</v>
      </c>
      <c r="K148" s="2" t="e">
        <f>SEARCH( "역", 표1[[#This Row],[대여 대여소명]])</f>
        <v>#VALUE!</v>
      </c>
      <c r="L148" s="2">
        <f>IFERROR(SEARCH("역",표1[[#This Row],[대여 대여소명]]),0)</f>
        <v>0</v>
      </c>
      <c r="M148" s="2" t="b">
        <f>IF(표1[[#This Row],[역_nan]] &gt;0,TRUE,FALSE)</f>
        <v>0</v>
      </c>
      <c r="N148" s="2">
        <f>IFERROR(SEARCH("정류장",표1[[#This Row],[대여 대여소명]]),0)</f>
        <v>0</v>
      </c>
      <c r="O148" s="2" t="b">
        <f>IF(표1[[#This Row],[정류장]]&gt;0,TRUE,FALSE)</f>
        <v>0</v>
      </c>
      <c r="P148" s="2">
        <f>IFERROR(SEARCH("학교",표1[[#This Row],[대여 대여소명]]),0)</f>
        <v>0</v>
      </c>
      <c r="Q148" s="2">
        <f>IFERROR(SEARCH("공원",표1[[#This Row],[대여 대여소명]]),0)</f>
        <v>0</v>
      </c>
      <c r="R148" s="2" t="b">
        <f>OR(표1[[#This Row],[역_파생변수]],표1[[#This Row],[정류장_파생변수]])</f>
        <v>0</v>
      </c>
      <c r="S148" s="2">
        <v>0</v>
      </c>
      <c r="T148" s="2" t="s">
        <v>699</v>
      </c>
      <c r="U148" s="2" t="s">
        <v>197</v>
      </c>
      <c r="V148" s="2" t="str">
        <f>IF(표1[[#This Row],[반납대여소명]]=표1[[#This Row],[대여 대여소명]],"일치","불일치")</f>
        <v>불일치</v>
      </c>
      <c r="W148" s="2">
        <v>0</v>
      </c>
      <c r="X148" s="2">
        <v>11</v>
      </c>
      <c r="Y148" s="2">
        <v>895.08</v>
      </c>
      <c r="Z148" s="7">
        <f>표1[[#This Row],[이용거리]]/표1[[#This Row],[이용시간]]</f>
        <v>81.370909090909095</v>
      </c>
      <c r="AA148" s="7">
        <f>IF(표1[[#This Row],[시속]] &gt; 300, 300,표1[[#This Row],[시속]])</f>
        <v>81.370909090909095</v>
      </c>
      <c r="AB148" s="9" t="e">
        <f ca="1">IFS(표1[[#This Row],[이용거리]] &lt; 1200, "단거리", 표1[[#This Row],[이용거리]] &lt; 3000, "중거리")</f>
        <v>#NAME?</v>
      </c>
    </row>
    <row r="149" spans="1:28" x14ac:dyDescent="0.25">
      <c r="A149" s="2" t="s">
        <v>700</v>
      </c>
      <c r="B149" s="2" t="s">
        <v>701</v>
      </c>
      <c r="C149" s="2">
        <f>YEAR(표1[[#This Row],[대여일시]])</f>
        <v>2021</v>
      </c>
      <c r="D149" s="2">
        <f>MONTH(표1[[#This Row],[대여일시]])</f>
        <v>1</v>
      </c>
      <c r="E149" s="2">
        <f>DAY(표1[[#This Row],[대여일시]])</f>
        <v>30</v>
      </c>
      <c r="F149" s="2" t="str">
        <f>TEXT(표1[[#This Row],[대여일시]], "ddd")</f>
        <v>Sat</v>
      </c>
      <c r="G149" s="5" t="str">
        <f>TEXT(표1[[#This Row],[대여일시]],"aaa")</f>
        <v>토</v>
      </c>
      <c r="H149" s="2">
        <f>HOUR(표1[[#This Row],[대여일시]])</f>
        <v>20</v>
      </c>
      <c r="I149" s="2" t="str" cm="1">
        <f t="array" ref="I149">_xlfn.IFS(ISNA(표1[[#This Row],[시간대]]), "Error: Missing timezone data", 표1[[#This Row],[시간대]] &lt; 8, "오전", 표1[[#This Row],[시간대]] &lt; 19, "오후", 표1[[#This Row],[시간대]] &lt; 24, "밤")</f>
        <v>밤</v>
      </c>
      <c r="J149" s="2" t="s">
        <v>301</v>
      </c>
      <c r="K149" s="2" t="e">
        <f>SEARCH( "역", 표1[[#This Row],[대여 대여소명]])</f>
        <v>#VALUE!</v>
      </c>
      <c r="L149" s="2">
        <f>IFERROR(SEARCH("역",표1[[#This Row],[대여 대여소명]]),0)</f>
        <v>0</v>
      </c>
      <c r="M149" s="2" t="b">
        <f>IF(표1[[#This Row],[역_nan]] &gt;0,TRUE,FALSE)</f>
        <v>0</v>
      </c>
      <c r="N149" s="2">
        <f>IFERROR(SEARCH("정류장",표1[[#This Row],[대여 대여소명]]),0)</f>
        <v>0</v>
      </c>
      <c r="O149" s="2" t="b">
        <f>IF(표1[[#This Row],[정류장]]&gt;0,TRUE,FALSE)</f>
        <v>0</v>
      </c>
      <c r="P149" s="2">
        <f>IFERROR(SEARCH("학교",표1[[#This Row],[대여 대여소명]]),0)</f>
        <v>0</v>
      </c>
      <c r="Q149" s="2">
        <f>IFERROR(SEARCH("공원",표1[[#This Row],[대여 대여소명]]),0)</f>
        <v>0</v>
      </c>
      <c r="R149" s="2" t="b">
        <f>OR(표1[[#This Row],[역_파생변수]],표1[[#This Row],[정류장_파생변수]])</f>
        <v>0</v>
      </c>
      <c r="S149" s="2">
        <v>0</v>
      </c>
      <c r="T149" s="2" t="s">
        <v>702</v>
      </c>
      <c r="U149" s="2" t="s">
        <v>703</v>
      </c>
      <c r="V149" s="2" t="str">
        <f>IF(표1[[#This Row],[반납대여소명]]=표1[[#This Row],[대여 대여소명]],"일치","불일치")</f>
        <v>불일치</v>
      </c>
      <c r="W149" s="2">
        <v>0</v>
      </c>
      <c r="X149" s="2">
        <v>4</v>
      </c>
      <c r="Y149" s="2">
        <v>0</v>
      </c>
      <c r="Z149" s="7">
        <f>표1[[#This Row],[이용거리]]/표1[[#This Row],[이용시간]]</f>
        <v>0</v>
      </c>
      <c r="AA149" s="7">
        <f>IF(표1[[#This Row],[시속]] &gt; 300, 300,표1[[#This Row],[시속]])</f>
        <v>0</v>
      </c>
      <c r="AB149" s="9" t="e">
        <f ca="1">IFS(표1[[#This Row],[이용거리]] &lt; 1200, "단거리", 표1[[#This Row],[이용거리]] &lt; 3000, "중거리")</f>
        <v>#NAME?</v>
      </c>
    </row>
    <row r="150" spans="1:28" x14ac:dyDescent="0.25">
      <c r="A150" s="2" t="s">
        <v>704</v>
      </c>
      <c r="B150" s="2" t="s">
        <v>705</v>
      </c>
      <c r="C150" s="2">
        <f>YEAR(표1[[#This Row],[대여일시]])</f>
        <v>2021</v>
      </c>
      <c r="D150" s="2">
        <f>MONTH(표1[[#This Row],[대여일시]])</f>
        <v>1</v>
      </c>
      <c r="E150" s="2">
        <f>DAY(표1[[#This Row],[대여일시]])</f>
        <v>14</v>
      </c>
      <c r="F150" s="2" t="str">
        <f>TEXT(표1[[#This Row],[대여일시]], "ddd")</f>
        <v>Thu</v>
      </c>
      <c r="G150" s="5" t="str">
        <f>TEXT(표1[[#This Row],[대여일시]],"aaa")</f>
        <v>목</v>
      </c>
      <c r="H150" s="2">
        <f>HOUR(표1[[#This Row],[대여일시]])</f>
        <v>20</v>
      </c>
      <c r="I150" s="2" t="str" cm="1">
        <f t="array" ref="I150">_xlfn.IFS(ISNA(표1[[#This Row],[시간대]]), "Error: Missing timezone data", 표1[[#This Row],[시간대]] &lt; 8, "오전", 표1[[#This Row],[시간대]] &lt; 19, "오후", 표1[[#This Row],[시간대]] &lt; 24, "밤")</f>
        <v>밤</v>
      </c>
      <c r="J150" s="2" t="s">
        <v>706</v>
      </c>
      <c r="K150" s="2" t="e">
        <f>SEARCH( "역", 표1[[#This Row],[대여 대여소명]])</f>
        <v>#VALUE!</v>
      </c>
      <c r="L150" s="2">
        <f>IFERROR(SEARCH("역",표1[[#This Row],[대여 대여소명]]),0)</f>
        <v>0</v>
      </c>
      <c r="M150" s="2" t="b">
        <f>IF(표1[[#This Row],[역_nan]] &gt;0,TRUE,FALSE)</f>
        <v>0</v>
      </c>
      <c r="N150" s="2">
        <f>IFERROR(SEARCH("정류장",표1[[#This Row],[대여 대여소명]]),0)</f>
        <v>0</v>
      </c>
      <c r="O150" s="2" t="b">
        <f>IF(표1[[#This Row],[정류장]]&gt;0,TRUE,FALSE)</f>
        <v>0</v>
      </c>
      <c r="P150" s="2">
        <f>IFERROR(SEARCH("학교",표1[[#This Row],[대여 대여소명]]),0)</f>
        <v>0</v>
      </c>
      <c r="Q150" s="2">
        <f>IFERROR(SEARCH("공원",표1[[#This Row],[대여 대여소명]]),0)</f>
        <v>0</v>
      </c>
      <c r="R150" s="2" t="b">
        <f>OR(표1[[#This Row],[역_파생변수]],표1[[#This Row],[정류장_파생변수]])</f>
        <v>0</v>
      </c>
      <c r="S150" s="2">
        <v>0</v>
      </c>
      <c r="T150" s="2" t="s">
        <v>707</v>
      </c>
      <c r="U150" s="2" t="s">
        <v>708</v>
      </c>
      <c r="V150" s="2" t="str">
        <f>IF(표1[[#This Row],[반납대여소명]]=표1[[#This Row],[대여 대여소명]],"일치","불일치")</f>
        <v>불일치</v>
      </c>
      <c r="W150" s="2">
        <v>0</v>
      </c>
      <c r="X150" s="2">
        <v>16</v>
      </c>
      <c r="Y150" s="2">
        <v>3559.97</v>
      </c>
      <c r="Z150" s="7">
        <f>표1[[#This Row],[이용거리]]/표1[[#This Row],[이용시간]]</f>
        <v>222.49812499999999</v>
      </c>
      <c r="AA150" s="7">
        <f>IF(표1[[#This Row],[시속]] &gt; 300, 300,표1[[#This Row],[시속]])</f>
        <v>222.49812499999999</v>
      </c>
      <c r="AB150" s="9" t="e">
        <f ca="1">IFS(표1[[#This Row],[이용거리]] &lt; 1200, "단거리", 표1[[#This Row],[이용거리]] &lt; 3000, "중거리")</f>
        <v>#NAME?</v>
      </c>
    </row>
    <row r="151" spans="1:28" x14ac:dyDescent="0.25">
      <c r="A151" s="2" t="s">
        <v>709</v>
      </c>
      <c r="B151" s="2" t="s">
        <v>710</v>
      </c>
      <c r="C151" s="2">
        <f>YEAR(표1[[#This Row],[대여일시]])</f>
        <v>2021</v>
      </c>
      <c r="D151" s="2">
        <f>MONTH(표1[[#This Row],[대여일시]])</f>
        <v>1</v>
      </c>
      <c r="E151" s="2">
        <f>DAY(표1[[#This Row],[대여일시]])</f>
        <v>4</v>
      </c>
      <c r="F151" s="2" t="str">
        <f>TEXT(표1[[#This Row],[대여일시]], "ddd")</f>
        <v>Mon</v>
      </c>
      <c r="G151" s="5" t="str">
        <f>TEXT(표1[[#This Row],[대여일시]],"aaa")</f>
        <v>월</v>
      </c>
      <c r="H151" s="2">
        <f>HOUR(표1[[#This Row],[대여일시]])</f>
        <v>16</v>
      </c>
      <c r="I151" s="2" t="str" cm="1">
        <f t="array" ref="I151">_xlfn.IFS(ISNA(표1[[#This Row],[시간대]]), "Error: Missing timezone data", 표1[[#This Row],[시간대]] &lt; 8, "오전", 표1[[#This Row],[시간대]] &lt; 19, "오후", 표1[[#This Row],[시간대]] &lt; 24, "밤")</f>
        <v>오후</v>
      </c>
      <c r="J151" s="2" t="s">
        <v>711</v>
      </c>
      <c r="K151" s="2">
        <f>SEARCH( "역", 표1[[#This Row],[대여 대여소명]])</f>
        <v>12</v>
      </c>
      <c r="L151" s="2">
        <f>IFERROR(SEARCH("역",표1[[#This Row],[대여 대여소명]]),0)</f>
        <v>12</v>
      </c>
      <c r="M151" s="2" t="b">
        <f>IF(표1[[#This Row],[역_nan]] &gt;0,TRUE,FALSE)</f>
        <v>1</v>
      </c>
      <c r="N151" s="2">
        <f>IFERROR(SEARCH("정류장",표1[[#This Row],[대여 대여소명]]),0)</f>
        <v>0</v>
      </c>
      <c r="O151" s="2" t="b">
        <f>IF(표1[[#This Row],[정류장]]&gt;0,TRUE,FALSE)</f>
        <v>0</v>
      </c>
      <c r="P151" s="2">
        <f>IFERROR(SEARCH("학교",표1[[#This Row],[대여 대여소명]]),0)</f>
        <v>0</v>
      </c>
      <c r="Q151" s="2">
        <f>IFERROR(SEARCH("공원",표1[[#This Row],[대여 대여소명]]),0)</f>
        <v>0</v>
      </c>
      <c r="R151" s="2" t="b">
        <f>OR(표1[[#This Row],[역_파생변수]],표1[[#This Row],[정류장_파생변수]])</f>
        <v>1</v>
      </c>
      <c r="S151" s="2">
        <v>0</v>
      </c>
      <c r="T151" s="2" t="s">
        <v>712</v>
      </c>
      <c r="U151" s="2" t="s">
        <v>18</v>
      </c>
      <c r="V151" s="2" t="str">
        <f>IF(표1[[#This Row],[반납대여소명]]=표1[[#This Row],[대여 대여소명]],"일치","불일치")</f>
        <v>불일치</v>
      </c>
      <c r="W151" s="2">
        <v>0</v>
      </c>
      <c r="X151" s="2">
        <v>54</v>
      </c>
      <c r="Y151" s="2">
        <v>0</v>
      </c>
      <c r="Z151" s="7">
        <f>표1[[#This Row],[이용거리]]/표1[[#This Row],[이용시간]]</f>
        <v>0</v>
      </c>
      <c r="AA151" s="7">
        <f>IF(표1[[#This Row],[시속]] &gt; 300, 300,표1[[#This Row],[시속]])</f>
        <v>0</v>
      </c>
      <c r="AB151" s="9" t="e">
        <f ca="1">IFS(표1[[#This Row],[이용거리]] &lt; 1200, "단거리", 표1[[#This Row],[이용거리]] &lt; 3000, "중거리")</f>
        <v>#NAME?</v>
      </c>
    </row>
    <row r="152" spans="1:28" x14ac:dyDescent="0.25">
      <c r="A152" s="2" t="s">
        <v>713</v>
      </c>
      <c r="B152" s="2" t="s">
        <v>714</v>
      </c>
      <c r="C152" s="2">
        <f>YEAR(표1[[#This Row],[대여일시]])</f>
        <v>2021</v>
      </c>
      <c r="D152" s="2">
        <f>MONTH(표1[[#This Row],[대여일시]])</f>
        <v>1</v>
      </c>
      <c r="E152" s="2">
        <f>DAY(표1[[#This Row],[대여일시]])</f>
        <v>24</v>
      </c>
      <c r="F152" s="2" t="str">
        <f>TEXT(표1[[#This Row],[대여일시]], "ddd")</f>
        <v>Sun</v>
      </c>
      <c r="G152" s="5" t="str">
        <f>TEXT(표1[[#This Row],[대여일시]],"aaa")</f>
        <v>일</v>
      </c>
      <c r="H152" s="2">
        <f>HOUR(표1[[#This Row],[대여일시]])</f>
        <v>10</v>
      </c>
      <c r="I152" s="2" t="str" cm="1">
        <f t="array" ref="I152">_xlfn.IFS(ISNA(표1[[#This Row],[시간대]]), "Error: Missing timezone data", 표1[[#This Row],[시간대]] &lt; 8, "오전", 표1[[#This Row],[시간대]] &lt; 19, "오후", 표1[[#This Row],[시간대]] &lt; 24, "밤")</f>
        <v>오후</v>
      </c>
      <c r="J152" s="2" t="s">
        <v>715</v>
      </c>
      <c r="K152" s="2" t="e">
        <f>SEARCH( "역", 표1[[#This Row],[대여 대여소명]])</f>
        <v>#VALUE!</v>
      </c>
      <c r="L152" s="2">
        <f>IFERROR(SEARCH("역",표1[[#This Row],[대여 대여소명]]),0)</f>
        <v>0</v>
      </c>
      <c r="M152" s="2" t="b">
        <f>IF(표1[[#This Row],[역_nan]] &gt;0,TRUE,FALSE)</f>
        <v>0</v>
      </c>
      <c r="N152" s="2">
        <f>IFERROR(SEARCH("정류장",표1[[#This Row],[대여 대여소명]]),0)</f>
        <v>0</v>
      </c>
      <c r="O152" s="2" t="b">
        <f>IF(표1[[#This Row],[정류장]]&gt;0,TRUE,FALSE)</f>
        <v>0</v>
      </c>
      <c r="P152" s="2">
        <f>IFERROR(SEARCH("학교",표1[[#This Row],[대여 대여소명]]),0)</f>
        <v>0</v>
      </c>
      <c r="Q152" s="2">
        <f>IFERROR(SEARCH("공원",표1[[#This Row],[대여 대여소명]]),0)</f>
        <v>0</v>
      </c>
      <c r="R152" s="2" t="b">
        <f>OR(표1[[#This Row],[역_파생변수]],표1[[#This Row],[정류장_파생변수]])</f>
        <v>0</v>
      </c>
      <c r="S152" s="2">
        <v>0</v>
      </c>
      <c r="T152" s="2" t="s">
        <v>716</v>
      </c>
      <c r="U152" s="2" t="s">
        <v>717</v>
      </c>
      <c r="V152" s="2" t="str">
        <f>IF(표1[[#This Row],[반납대여소명]]=표1[[#This Row],[대여 대여소명]],"일치","불일치")</f>
        <v>불일치</v>
      </c>
      <c r="W152" s="2">
        <v>0</v>
      </c>
      <c r="X152" s="2">
        <v>8</v>
      </c>
      <c r="Y152" s="2">
        <v>1134.27</v>
      </c>
      <c r="Z152" s="7">
        <f>표1[[#This Row],[이용거리]]/표1[[#This Row],[이용시간]]</f>
        <v>141.78375</v>
      </c>
      <c r="AA152" s="7">
        <f>IF(표1[[#This Row],[시속]] &gt; 300, 300,표1[[#This Row],[시속]])</f>
        <v>141.78375</v>
      </c>
      <c r="AB152" s="9" t="e">
        <f ca="1">IFS(표1[[#This Row],[이용거리]] &lt; 1200, "단거리", 표1[[#This Row],[이용거리]] &lt; 3000, "중거리")</f>
        <v>#NAME?</v>
      </c>
    </row>
    <row r="153" spans="1:28" x14ac:dyDescent="0.25">
      <c r="A153" s="2" t="s">
        <v>718</v>
      </c>
      <c r="B153" s="2" t="s">
        <v>719</v>
      </c>
      <c r="C153" s="2">
        <f>YEAR(표1[[#This Row],[대여일시]])</f>
        <v>2021</v>
      </c>
      <c r="D153" s="2">
        <f>MONTH(표1[[#This Row],[대여일시]])</f>
        <v>1</v>
      </c>
      <c r="E153" s="2">
        <f>DAY(표1[[#This Row],[대여일시]])</f>
        <v>5</v>
      </c>
      <c r="F153" s="2" t="str">
        <f>TEXT(표1[[#This Row],[대여일시]], "ddd")</f>
        <v>Tue</v>
      </c>
      <c r="G153" s="5" t="str">
        <f>TEXT(표1[[#This Row],[대여일시]],"aaa")</f>
        <v>화</v>
      </c>
      <c r="H153" s="2">
        <f>HOUR(표1[[#This Row],[대여일시]])</f>
        <v>5</v>
      </c>
      <c r="I153" s="2" t="str" cm="1">
        <f t="array" ref="I153">_xlfn.IFS(ISNA(표1[[#This Row],[시간대]]), "Error: Missing timezone data", 표1[[#This Row],[시간대]] &lt; 8, "오전", 표1[[#This Row],[시간대]] &lt; 19, "오후", 표1[[#This Row],[시간대]] &lt; 24, "밤")</f>
        <v>오전</v>
      </c>
      <c r="J153" s="2" t="s">
        <v>720</v>
      </c>
      <c r="K153" s="2" t="e">
        <f>SEARCH( "역", 표1[[#This Row],[대여 대여소명]])</f>
        <v>#VALUE!</v>
      </c>
      <c r="L153" s="2">
        <f>IFERROR(SEARCH("역",표1[[#This Row],[대여 대여소명]]),0)</f>
        <v>0</v>
      </c>
      <c r="M153" s="2" t="b">
        <f>IF(표1[[#This Row],[역_nan]] &gt;0,TRUE,FALSE)</f>
        <v>0</v>
      </c>
      <c r="N153" s="2">
        <f>IFERROR(SEARCH("정류장",표1[[#This Row],[대여 대여소명]]),0)</f>
        <v>0</v>
      </c>
      <c r="O153" s="2" t="b">
        <f>IF(표1[[#This Row],[정류장]]&gt;0,TRUE,FALSE)</f>
        <v>0</v>
      </c>
      <c r="P153" s="2">
        <f>IFERROR(SEARCH("학교",표1[[#This Row],[대여 대여소명]]),0)</f>
        <v>0</v>
      </c>
      <c r="Q153" s="2">
        <f>IFERROR(SEARCH("공원",표1[[#This Row],[대여 대여소명]]),0)</f>
        <v>7</v>
      </c>
      <c r="R153" s="2" t="b">
        <f>OR(표1[[#This Row],[역_파생변수]],표1[[#This Row],[정류장_파생변수]])</f>
        <v>0</v>
      </c>
      <c r="S153" s="2">
        <v>0</v>
      </c>
      <c r="T153" s="2" t="s">
        <v>721</v>
      </c>
      <c r="U153" s="2" t="s">
        <v>722</v>
      </c>
      <c r="V153" s="2" t="str">
        <f>IF(표1[[#This Row],[반납대여소명]]=표1[[#This Row],[대여 대여소명]],"일치","불일치")</f>
        <v>불일치</v>
      </c>
      <c r="W153" s="2">
        <v>0</v>
      </c>
      <c r="X153" s="2">
        <v>4</v>
      </c>
      <c r="Y153" s="2">
        <v>438.75</v>
      </c>
      <c r="Z153" s="7">
        <f>표1[[#This Row],[이용거리]]/표1[[#This Row],[이용시간]]</f>
        <v>109.6875</v>
      </c>
      <c r="AA153" s="7">
        <f>IF(표1[[#This Row],[시속]] &gt; 300, 300,표1[[#This Row],[시속]])</f>
        <v>109.6875</v>
      </c>
      <c r="AB153" s="9" t="e">
        <f ca="1">IFS(표1[[#This Row],[이용거리]] &lt; 1200, "단거리", 표1[[#This Row],[이용거리]] &lt; 3000, "중거리")</f>
        <v>#NAME?</v>
      </c>
    </row>
    <row r="154" spans="1:28" x14ac:dyDescent="0.25">
      <c r="A154" s="2" t="s">
        <v>723</v>
      </c>
      <c r="B154" s="2" t="s">
        <v>724</v>
      </c>
      <c r="C154" s="2">
        <f>YEAR(표1[[#This Row],[대여일시]])</f>
        <v>2021</v>
      </c>
      <c r="D154" s="2">
        <f>MONTH(표1[[#This Row],[대여일시]])</f>
        <v>1</v>
      </c>
      <c r="E154" s="2">
        <f>DAY(표1[[#This Row],[대여일시]])</f>
        <v>21</v>
      </c>
      <c r="F154" s="2" t="str">
        <f>TEXT(표1[[#This Row],[대여일시]], "ddd")</f>
        <v>Thu</v>
      </c>
      <c r="G154" s="5" t="str">
        <f>TEXT(표1[[#This Row],[대여일시]],"aaa")</f>
        <v>목</v>
      </c>
      <c r="H154" s="2">
        <f>HOUR(표1[[#This Row],[대여일시]])</f>
        <v>8</v>
      </c>
      <c r="I154" s="2" t="str" cm="1">
        <f t="array" ref="I154">_xlfn.IFS(ISNA(표1[[#This Row],[시간대]]), "Error: Missing timezone data", 표1[[#This Row],[시간대]] &lt; 8, "오전", 표1[[#This Row],[시간대]] &lt; 19, "오후", 표1[[#This Row],[시간대]] &lt; 24, "밤")</f>
        <v>오후</v>
      </c>
      <c r="J154" s="2" t="s">
        <v>725</v>
      </c>
      <c r="K154" s="2" t="e">
        <f>SEARCH( "역", 표1[[#This Row],[대여 대여소명]])</f>
        <v>#VALUE!</v>
      </c>
      <c r="L154" s="2">
        <f>IFERROR(SEARCH("역",표1[[#This Row],[대여 대여소명]]),0)</f>
        <v>0</v>
      </c>
      <c r="M154" s="2" t="b">
        <f>IF(표1[[#This Row],[역_nan]] &gt;0,TRUE,FALSE)</f>
        <v>0</v>
      </c>
      <c r="N154" s="2">
        <f>IFERROR(SEARCH("정류장",표1[[#This Row],[대여 대여소명]]),0)</f>
        <v>0</v>
      </c>
      <c r="O154" s="2" t="b">
        <f>IF(표1[[#This Row],[정류장]]&gt;0,TRUE,FALSE)</f>
        <v>0</v>
      </c>
      <c r="P154" s="2">
        <f>IFERROR(SEARCH("학교",표1[[#This Row],[대여 대여소명]]),0)</f>
        <v>0</v>
      </c>
      <c r="Q154" s="2">
        <f>IFERROR(SEARCH("공원",표1[[#This Row],[대여 대여소명]]),0)</f>
        <v>0</v>
      </c>
      <c r="R154" s="2" t="b">
        <f>OR(표1[[#This Row],[역_파생변수]],표1[[#This Row],[정류장_파생변수]])</f>
        <v>0</v>
      </c>
      <c r="S154" s="2">
        <v>0</v>
      </c>
      <c r="T154" s="2" t="s">
        <v>726</v>
      </c>
      <c r="U154" s="2" t="s">
        <v>722</v>
      </c>
      <c r="V154" s="2" t="str">
        <f>IF(표1[[#This Row],[반납대여소명]]=표1[[#This Row],[대여 대여소명]],"일치","불일치")</f>
        <v>불일치</v>
      </c>
      <c r="W154" s="2">
        <v>0</v>
      </c>
      <c r="X154" s="2">
        <v>2</v>
      </c>
      <c r="Y154" s="2">
        <v>632.66999999999996</v>
      </c>
      <c r="Z154" s="7">
        <f>표1[[#This Row],[이용거리]]/표1[[#This Row],[이용시간]]</f>
        <v>316.33499999999998</v>
      </c>
      <c r="AA154" s="7">
        <f>IF(표1[[#This Row],[시속]] &gt; 300, 300,표1[[#This Row],[시속]])</f>
        <v>300</v>
      </c>
      <c r="AB154" s="9" t="e">
        <f ca="1">IFS(표1[[#This Row],[이용거리]] &lt; 1200, "단거리", 표1[[#This Row],[이용거리]] &lt; 3000, "중거리")</f>
        <v>#NAME?</v>
      </c>
    </row>
    <row r="155" spans="1:28" x14ac:dyDescent="0.25">
      <c r="A155" s="2" t="s">
        <v>727</v>
      </c>
      <c r="B155" s="2" t="s">
        <v>728</v>
      </c>
      <c r="C155" s="2">
        <f>YEAR(표1[[#This Row],[대여일시]])</f>
        <v>2021</v>
      </c>
      <c r="D155" s="2">
        <f>MONTH(표1[[#This Row],[대여일시]])</f>
        <v>1</v>
      </c>
      <c r="E155" s="2">
        <f>DAY(표1[[#This Row],[대여일시]])</f>
        <v>11</v>
      </c>
      <c r="F155" s="2" t="str">
        <f>TEXT(표1[[#This Row],[대여일시]], "ddd")</f>
        <v>Mon</v>
      </c>
      <c r="G155" s="5" t="str">
        <f>TEXT(표1[[#This Row],[대여일시]],"aaa")</f>
        <v>월</v>
      </c>
      <c r="H155" s="2">
        <f>HOUR(표1[[#This Row],[대여일시]])</f>
        <v>18</v>
      </c>
      <c r="I155" s="2" t="str" cm="1">
        <f t="array" ref="I155">_xlfn.IFS(ISNA(표1[[#This Row],[시간대]]), "Error: Missing timezone data", 표1[[#This Row],[시간대]] &lt; 8, "오전", 표1[[#This Row],[시간대]] &lt; 19, "오후", 표1[[#This Row],[시간대]] &lt; 24, "밤")</f>
        <v>오후</v>
      </c>
      <c r="J155" s="2" t="s">
        <v>729</v>
      </c>
      <c r="K155" s="2" t="e">
        <f>SEARCH( "역", 표1[[#This Row],[대여 대여소명]])</f>
        <v>#VALUE!</v>
      </c>
      <c r="L155" s="2">
        <f>IFERROR(SEARCH("역",표1[[#This Row],[대여 대여소명]]),0)</f>
        <v>0</v>
      </c>
      <c r="M155" s="2" t="b">
        <f>IF(표1[[#This Row],[역_nan]] &gt;0,TRUE,FALSE)</f>
        <v>0</v>
      </c>
      <c r="N155" s="2">
        <f>IFERROR(SEARCH("정류장",표1[[#This Row],[대여 대여소명]]),0)</f>
        <v>0</v>
      </c>
      <c r="O155" s="2" t="b">
        <f>IF(표1[[#This Row],[정류장]]&gt;0,TRUE,FALSE)</f>
        <v>0</v>
      </c>
      <c r="P155" s="2">
        <f>IFERROR(SEARCH("학교",표1[[#This Row],[대여 대여소명]]),0)</f>
        <v>0</v>
      </c>
      <c r="Q155" s="2">
        <f>IFERROR(SEARCH("공원",표1[[#This Row],[대여 대여소명]]),0)</f>
        <v>0</v>
      </c>
      <c r="R155" s="2" t="b">
        <f>OR(표1[[#This Row],[역_파생변수]],표1[[#This Row],[정류장_파생변수]])</f>
        <v>0</v>
      </c>
      <c r="S155" s="2">
        <v>0</v>
      </c>
      <c r="T155" s="2" t="s">
        <v>730</v>
      </c>
      <c r="U155" s="2" t="s">
        <v>729</v>
      </c>
      <c r="V155" s="2" t="str">
        <f>IF(표1[[#This Row],[반납대여소명]]=표1[[#This Row],[대여 대여소명]],"일치","불일치")</f>
        <v>일치</v>
      </c>
      <c r="W155" s="2">
        <v>0</v>
      </c>
      <c r="X155" s="2">
        <v>9</v>
      </c>
      <c r="Y155" s="2">
        <v>452.68</v>
      </c>
      <c r="Z155" s="7">
        <f>표1[[#This Row],[이용거리]]/표1[[#This Row],[이용시간]]</f>
        <v>50.297777777777782</v>
      </c>
      <c r="AA155" s="7">
        <f>IF(표1[[#This Row],[시속]] &gt; 300, 300,표1[[#This Row],[시속]])</f>
        <v>50.297777777777782</v>
      </c>
      <c r="AB155" s="9" t="e">
        <f ca="1">IFS(표1[[#This Row],[이용거리]] &lt; 1200, "단거리", 표1[[#This Row],[이용거리]] &lt; 3000, "중거리")</f>
        <v>#NAME?</v>
      </c>
    </row>
    <row r="156" spans="1:28" x14ac:dyDescent="0.25">
      <c r="A156" s="2" t="s">
        <v>731</v>
      </c>
      <c r="B156" s="2" t="s">
        <v>732</v>
      </c>
      <c r="C156" s="2">
        <f>YEAR(표1[[#This Row],[대여일시]])</f>
        <v>2021</v>
      </c>
      <c r="D156" s="2">
        <f>MONTH(표1[[#This Row],[대여일시]])</f>
        <v>1</v>
      </c>
      <c r="E156" s="2">
        <f>DAY(표1[[#This Row],[대여일시]])</f>
        <v>20</v>
      </c>
      <c r="F156" s="2" t="str">
        <f>TEXT(표1[[#This Row],[대여일시]], "ddd")</f>
        <v>Wed</v>
      </c>
      <c r="G156" s="5" t="str">
        <f>TEXT(표1[[#This Row],[대여일시]],"aaa")</f>
        <v>수</v>
      </c>
      <c r="H156" s="2">
        <f>HOUR(표1[[#This Row],[대여일시]])</f>
        <v>13</v>
      </c>
      <c r="I156" s="2" t="str" cm="1">
        <f t="array" ref="I156">_xlfn.IFS(ISNA(표1[[#This Row],[시간대]]), "Error: Missing timezone data", 표1[[#This Row],[시간대]] &lt; 8, "오전", 표1[[#This Row],[시간대]] &lt; 19, "오후", 표1[[#This Row],[시간대]] &lt; 24, "밤")</f>
        <v>오후</v>
      </c>
      <c r="J156" s="2" t="s">
        <v>656</v>
      </c>
      <c r="K156" s="2" t="e">
        <f>SEARCH( "역", 표1[[#This Row],[대여 대여소명]])</f>
        <v>#VALUE!</v>
      </c>
      <c r="L156" s="2">
        <f>IFERROR(SEARCH("역",표1[[#This Row],[대여 대여소명]]),0)</f>
        <v>0</v>
      </c>
      <c r="M156" s="2" t="b">
        <f>IF(표1[[#This Row],[역_nan]] &gt;0,TRUE,FALSE)</f>
        <v>0</v>
      </c>
      <c r="N156" s="2">
        <f>IFERROR(SEARCH("정류장",표1[[#This Row],[대여 대여소명]]),0)</f>
        <v>0</v>
      </c>
      <c r="O156" s="2" t="b">
        <f>IF(표1[[#This Row],[정류장]]&gt;0,TRUE,FALSE)</f>
        <v>0</v>
      </c>
      <c r="P156" s="2">
        <f>IFERROR(SEARCH("학교",표1[[#This Row],[대여 대여소명]]),0)</f>
        <v>0</v>
      </c>
      <c r="Q156" s="2">
        <f>IFERROR(SEARCH("공원",표1[[#This Row],[대여 대여소명]]),0)</f>
        <v>0</v>
      </c>
      <c r="R156" s="2" t="b">
        <f>OR(표1[[#This Row],[역_파생변수]],표1[[#This Row],[정류장_파생변수]])</f>
        <v>0</v>
      </c>
      <c r="S156" s="2">
        <v>0</v>
      </c>
      <c r="T156" s="2" t="s">
        <v>733</v>
      </c>
      <c r="U156" s="2" t="s">
        <v>734</v>
      </c>
      <c r="V156" s="2" t="str">
        <f>IF(표1[[#This Row],[반납대여소명]]=표1[[#This Row],[대여 대여소명]],"일치","불일치")</f>
        <v>불일치</v>
      </c>
      <c r="W156" s="2">
        <v>0</v>
      </c>
      <c r="X156" s="2">
        <v>17</v>
      </c>
      <c r="Y156" s="2">
        <v>2566.4899999999998</v>
      </c>
      <c r="Z156" s="7">
        <f>표1[[#This Row],[이용거리]]/표1[[#This Row],[이용시간]]</f>
        <v>150.97</v>
      </c>
      <c r="AA156" s="7">
        <f>IF(표1[[#This Row],[시속]] &gt; 300, 300,표1[[#This Row],[시속]])</f>
        <v>150.97</v>
      </c>
      <c r="AB156" s="9" t="e">
        <f ca="1">IFS(표1[[#This Row],[이용거리]] &lt; 1200, "단거리", 표1[[#This Row],[이용거리]] &lt; 3000, "중거리")</f>
        <v>#NAME?</v>
      </c>
    </row>
    <row r="157" spans="1:28" x14ac:dyDescent="0.25">
      <c r="A157" s="2" t="s">
        <v>735</v>
      </c>
      <c r="B157" s="2" t="s">
        <v>736</v>
      </c>
      <c r="C157" s="2">
        <f>YEAR(표1[[#This Row],[대여일시]])</f>
        <v>2021</v>
      </c>
      <c r="D157" s="2">
        <f>MONTH(표1[[#This Row],[대여일시]])</f>
        <v>1</v>
      </c>
      <c r="E157" s="2">
        <f>DAY(표1[[#This Row],[대여일시]])</f>
        <v>22</v>
      </c>
      <c r="F157" s="2" t="str">
        <f>TEXT(표1[[#This Row],[대여일시]], "ddd")</f>
        <v>Fri</v>
      </c>
      <c r="G157" s="5" t="str">
        <f>TEXT(표1[[#This Row],[대여일시]],"aaa")</f>
        <v>금</v>
      </c>
      <c r="H157" s="2">
        <f>HOUR(표1[[#This Row],[대여일시]])</f>
        <v>19</v>
      </c>
      <c r="I157" s="2" t="str" cm="1">
        <f t="array" ref="I157">_xlfn.IFS(ISNA(표1[[#This Row],[시간대]]), "Error: Missing timezone data", 표1[[#This Row],[시간대]] &lt; 8, "오전", 표1[[#This Row],[시간대]] &lt; 19, "오후", 표1[[#This Row],[시간대]] &lt; 24, "밤")</f>
        <v>밤</v>
      </c>
      <c r="J157" s="2" t="s">
        <v>708</v>
      </c>
      <c r="K157" s="2">
        <f>SEARCH( "역", 표1[[#This Row],[대여 대여소명]])</f>
        <v>3</v>
      </c>
      <c r="L157" s="2">
        <f>IFERROR(SEARCH("역",표1[[#This Row],[대여 대여소명]]),0)</f>
        <v>3</v>
      </c>
      <c r="M157" s="2" t="b">
        <f>IF(표1[[#This Row],[역_nan]] &gt;0,TRUE,FALSE)</f>
        <v>1</v>
      </c>
      <c r="N157" s="2">
        <f>IFERROR(SEARCH("정류장",표1[[#This Row],[대여 대여소명]]),0)</f>
        <v>0</v>
      </c>
      <c r="O157" s="2" t="b">
        <f>IF(표1[[#This Row],[정류장]]&gt;0,TRUE,FALSE)</f>
        <v>0</v>
      </c>
      <c r="P157" s="2">
        <f>IFERROR(SEARCH("학교",표1[[#This Row],[대여 대여소명]]),0)</f>
        <v>0</v>
      </c>
      <c r="Q157" s="2">
        <f>IFERROR(SEARCH("공원",표1[[#This Row],[대여 대여소명]]),0)</f>
        <v>0</v>
      </c>
      <c r="R157" s="2" t="b">
        <f>OR(표1[[#This Row],[역_파생변수]],표1[[#This Row],[정류장_파생변수]])</f>
        <v>1</v>
      </c>
      <c r="S157" s="2">
        <v>0</v>
      </c>
      <c r="T157" s="2" t="s">
        <v>737</v>
      </c>
      <c r="U157" s="2" t="s">
        <v>708</v>
      </c>
      <c r="V157" s="2" t="str">
        <f>IF(표1[[#This Row],[반납대여소명]]=표1[[#This Row],[대여 대여소명]],"일치","불일치")</f>
        <v>일치</v>
      </c>
      <c r="W157" s="2">
        <v>0</v>
      </c>
      <c r="X157" s="2">
        <v>53</v>
      </c>
      <c r="Y157" s="2">
        <v>3198.69</v>
      </c>
      <c r="Z157" s="7">
        <f>표1[[#This Row],[이용거리]]/표1[[#This Row],[이용시간]]</f>
        <v>60.352641509433965</v>
      </c>
      <c r="AA157" s="7">
        <f>IF(표1[[#This Row],[시속]] &gt; 300, 300,표1[[#This Row],[시속]])</f>
        <v>60.352641509433965</v>
      </c>
      <c r="AB157" s="9" t="e">
        <f ca="1">IFS(표1[[#This Row],[이용거리]] &lt; 1200, "단거리", 표1[[#This Row],[이용거리]] &lt; 3000, "중거리")</f>
        <v>#NAME?</v>
      </c>
    </row>
    <row r="158" spans="1:28" x14ac:dyDescent="0.25">
      <c r="A158" s="2" t="s">
        <v>738</v>
      </c>
      <c r="B158" s="2" t="s">
        <v>739</v>
      </c>
      <c r="C158" s="2">
        <f>YEAR(표1[[#This Row],[대여일시]])</f>
        <v>2021</v>
      </c>
      <c r="D158" s="2">
        <f>MONTH(표1[[#This Row],[대여일시]])</f>
        <v>1</v>
      </c>
      <c r="E158" s="2">
        <f>DAY(표1[[#This Row],[대여일시]])</f>
        <v>25</v>
      </c>
      <c r="F158" s="2" t="str">
        <f>TEXT(표1[[#This Row],[대여일시]], "ddd")</f>
        <v>Mon</v>
      </c>
      <c r="G158" s="5" t="str">
        <f>TEXT(표1[[#This Row],[대여일시]],"aaa")</f>
        <v>월</v>
      </c>
      <c r="H158" s="2">
        <f>HOUR(표1[[#This Row],[대여일시]])</f>
        <v>14</v>
      </c>
      <c r="I158" s="2" t="str" cm="1">
        <f t="array" ref="I158">_xlfn.IFS(ISNA(표1[[#This Row],[시간대]]), "Error: Missing timezone data", 표1[[#This Row],[시간대]] &lt; 8, "오전", 표1[[#This Row],[시간대]] &lt; 19, "오후", 표1[[#This Row],[시간대]] &lt; 24, "밤")</f>
        <v>오후</v>
      </c>
      <c r="J158" s="2" t="s">
        <v>740</v>
      </c>
      <c r="K158" s="2">
        <f>SEARCH( "역", 표1[[#This Row],[대여 대여소명]])</f>
        <v>4</v>
      </c>
      <c r="L158" s="2">
        <f>IFERROR(SEARCH("역",표1[[#This Row],[대여 대여소명]]),0)</f>
        <v>4</v>
      </c>
      <c r="M158" s="2" t="b">
        <f>IF(표1[[#This Row],[역_nan]] &gt;0,TRUE,FALSE)</f>
        <v>1</v>
      </c>
      <c r="N158" s="2">
        <f>IFERROR(SEARCH("정류장",표1[[#This Row],[대여 대여소명]]),0)</f>
        <v>0</v>
      </c>
      <c r="O158" s="2" t="b">
        <f>IF(표1[[#This Row],[정류장]]&gt;0,TRUE,FALSE)</f>
        <v>0</v>
      </c>
      <c r="P158" s="2">
        <f>IFERROR(SEARCH("학교",표1[[#This Row],[대여 대여소명]]),0)</f>
        <v>0</v>
      </c>
      <c r="Q158" s="2">
        <f>IFERROR(SEARCH("공원",표1[[#This Row],[대여 대여소명]]),0)</f>
        <v>0</v>
      </c>
      <c r="R158" s="2" t="b">
        <f>OR(표1[[#This Row],[역_파생변수]],표1[[#This Row],[정류장_파생변수]])</f>
        <v>1</v>
      </c>
      <c r="S158" s="2">
        <v>0</v>
      </c>
      <c r="T158" s="2" t="s">
        <v>741</v>
      </c>
      <c r="U158" s="2" t="s">
        <v>742</v>
      </c>
      <c r="V158" s="2" t="str">
        <f>IF(표1[[#This Row],[반납대여소명]]=표1[[#This Row],[대여 대여소명]],"일치","불일치")</f>
        <v>불일치</v>
      </c>
      <c r="W158" s="2">
        <v>0</v>
      </c>
      <c r="X158" s="2">
        <v>31</v>
      </c>
      <c r="Y158" s="2">
        <v>4747.0200000000004</v>
      </c>
      <c r="Z158" s="7">
        <f>표1[[#This Row],[이용거리]]/표1[[#This Row],[이용시간]]</f>
        <v>153.12967741935486</v>
      </c>
      <c r="AA158" s="7">
        <f>IF(표1[[#This Row],[시속]] &gt; 300, 300,표1[[#This Row],[시속]])</f>
        <v>153.12967741935486</v>
      </c>
      <c r="AB158" s="9" t="e">
        <f ca="1">IFS(표1[[#This Row],[이용거리]] &lt; 1200, "단거리", 표1[[#This Row],[이용거리]] &lt; 3000, "중거리")</f>
        <v>#NAME?</v>
      </c>
    </row>
    <row r="159" spans="1:28" x14ac:dyDescent="0.25">
      <c r="A159" s="2" t="s">
        <v>743</v>
      </c>
      <c r="B159" s="2" t="s">
        <v>744</v>
      </c>
      <c r="C159" s="2">
        <f>YEAR(표1[[#This Row],[대여일시]])</f>
        <v>2021</v>
      </c>
      <c r="D159" s="2">
        <f>MONTH(표1[[#This Row],[대여일시]])</f>
        <v>1</v>
      </c>
      <c r="E159" s="2">
        <f>DAY(표1[[#This Row],[대여일시]])</f>
        <v>11</v>
      </c>
      <c r="F159" s="2" t="str">
        <f>TEXT(표1[[#This Row],[대여일시]], "ddd")</f>
        <v>Mon</v>
      </c>
      <c r="G159" s="5" t="str">
        <f>TEXT(표1[[#This Row],[대여일시]],"aaa")</f>
        <v>월</v>
      </c>
      <c r="H159" s="2">
        <f>HOUR(표1[[#This Row],[대여일시]])</f>
        <v>20</v>
      </c>
      <c r="I159" s="2" t="str" cm="1">
        <f t="array" ref="I159">_xlfn.IFS(ISNA(표1[[#This Row],[시간대]]), "Error: Missing timezone data", 표1[[#This Row],[시간대]] &lt; 8, "오전", 표1[[#This Row],[시간대]] &lt; 19, "오후", 표1[[#This Row],[시간대]] &lt; 24, "밤")</f>
        <v>밤</v>
      </c>
      <c r="J159" s="2" t="s">
        <v>745</v>
      </c>
      <c r="K159" s="2" t="e">
        <f>SEARCH( "역", 표1[[#This Row],[대여 대여소명]])</f>
        <v>#VALUE!</v>
      </c>
      <c r="L159" s="2">
        <f>IFERROR(SEARCH("역",표1[[#This Row],[대여 대여소명]]),0)</f>
        <v>0</v>
      </c>
      <c r="M159" s="2" t="b">
        <f>IF(표1[[#This Row],[역_nan]] &gt;0,TRUE,FALSE)</f>
        <v>0</v>
      </c>
      <c r="N159" s="2">
        <f>IFERROR(SEARCH("정류장",표1[[#This Row],[대여 대여소명]]),0)</f>
        <v>0</v>
      </c>
      <c r="O159" s="2" t="b">
        <f>IF(표1[[#This Row],[정류장]]&gt;0,TRUE,FALSE)</f>
        <v>0</v>
      </c>
      <c r="P159" s="2">
        <f>IFERROR(SEARCH("학교",표1[[#This Row],[대여 대여소명]]),0)</f>
        <v>0</v>
      </c>
      <c r="Q159" s="2">
        <f>IFERROR(SEARCH("공원",표1[[#This Row],[대여 대여소명]]),0)</f>
        <v>0</v>
      </c>
      <c r="R159" s="2" t="b">
        <f>OR(표1[[#This Row],[역_파생변수]],표1[[#This Row],[정류장_파생변수]])</f>
        <v>0</v>
      </c>
      <c r="S159" s="2">
        <v>0</v>
      </c>
      <c r="T159" s="2" t="s">
        <v>746</v>
      </c>
      <c r="U159" s="2" t="s">
        <v>745</v>
      </c>
      <c r="V159" s="2" t="str">
        <f>IF(표1[[#This Row],[반납대여소명]]=표1[[#This Row],[대여 대여소명]],"일치","불일치")</f>
        <v>일치</v>
      </c>
      <c r="W159" s="2">
        <v>0</v>
      </c>
      <c r="X159" s="2">
        <v>50</v>
      </c>
      <c r="Y159" s="2">
        <v>3887.38</v>
      </c>
      <c r="Z159" s="7">
        <f>표1[[#This Row],[이용거리]]/표1[[#This Row],[이용시간]]</f>
        <v>77.747600000000006</v>
      </c>
      <c r="AA159" s="7">
        <f>IF(표1[[#This Row],[시속]] &gt; 300, 300,표1[[#This Row],[시속]])</f>
        <v>77.747600000000006</v>
      </c>
      <c r="AB159" s="9" t="e">
        <f ca="1">IFS(표1[[#This Row],[이용거리]] &lt; 1200, "단거리", 표1[[#This Row],[이용거리]] &lt; 3000, "중거리")</f>
        <v>#NAME?</v>
      </c>
    </row>
    <row r="160" spans="1:28" x14ac:dyDescent="0.25">
      <c r="A160" s="2" t="s">
        <v>747</v>
      </c>
      <c r="B160" s="2" t="s">
        <v>748</v>
      </c>
      <c r="C160" s="2">
        <f>YEAR(표1[[#This Row],[대여일시]])</f>
        <v>2021</v>
      </c>
      <c r="D160" s="2">
        <f>MONTH(표1[[#This Row],[대여일시]])</f>
        <v>1</v>
      </c>
      <c r="E160" s="2">
        <f>DAY(표1[[#This Row],[대여일시]])</f>
        <v>25</v>
      </c>
      <c r="F160" s="2" t="str">
        <f>TEXT(표1[[#This Row],[대여일시]], "ddd")</f>
        <v>Mon</v>
      </c>
      <c r="G160" s="5" t="str">
        <f>TEXT(표1[[#This Row],[대여일시]],"aaa")</f>
        <v>월</v>
      </c>
      <c r="H160" s="2">
        <f>HOUR(표1[[#This Row],[대여일시]])</f>
        <v>8</v>
      </c>
      <c r="I160" s="2" t="str" cm="1">
        <f t="array" ref="I160">_xlfn.IFS(ISNA(표1[[#This Row],[시간대]]), "Error: Missing timezone data", 표1[[#This Row],[시간대]] &lt; 8, "오전", 표1[[#This Row],[시간대]] &lt; 19, "오후", 표1[[#This Row],[시간대]] &lt; 24, "밤")</f>
        <v>오후</v>
      </c>
      <c r="J160" s="2" t="s">
        <v>749</v>
      </c>
      <c r="K160" s="2" t="e">
        <f>SEARCH( "역", 표1[[#This Row],[대여 대여소명]])</f>
        <v>#VALUE!</v>
      </c>
      <c r="L160" s="2">
        <f>IFERROR(SEARCH("역",표1[[#This Row],[대여 대여소명]]),0)</f>
        <v>0</v>
      </c>
      <c r="M160" s="2" t="b">
        <f>IF(표1[[#This Row],[역_nan]] &gt;0,TRUE,FALSE)</f>
        <v>0</v>
      </c>
      <c r="N160" s="2">
        <f>IFERROR(SEARCH("정류장",표1[[#This Row],[대여 대여소명]]),0)</f>
        <v>0</v>
      </c>
      <c r="O160" s="2" t="b">
        <f>IF(표1[[#This Row],[정류장]]&gt;0,TRUE,FALSE)</f>
        <v>0</v>
      </c>
      <c r="P160" s="2">
        <f>IFERROR(SEARCH("학교",표1[[#This Row],[대여 대여소명]]),0)</f>
        <v>5</v>
      </c>
      <c r="Q160" s="2">
        <f>IFERROR(SEARCH("공원",표1[[#This Row],[대여 대여소명]]),0)</f>
        <v>0</v>
      </c>
      <c r="R160" s="2" t="b">
        <f>OR(표1[[#This Row],[역_파생변수]],표1[[#This Row],[정류장_파생변수]])</f>
        <v>0</v>
      </c>
      <c r="S160" s="2">
        <v>0</v>
      </c>
      <c r="T160" s="2" t="s">
        <v>750</v>
      </c>
      <c r="U160" s="2" t="s">
        <v>751</v>
      </c>
      <c r="V160" s="2" t="str">
        <f>IF(표1[[#This Row],[반납대여소명]]=표1[[#This Row],[대여 대여소명]],"일치","불일치")</f>
        <v>불일치</v>
      </c>
      <c r="W160" s="2">
        <v>0</v>
      </c>
      <c r="X160" s="2">
        <v>15</v>
      </c>
      <c r="Y160" s="2">
        <v>1873.71</v>
      </c>
      <c r="Z160" s="7">
        <f>표1[[#This Row],[이용거리]]/표1[[#This Row],[이용시간]]</f>
        <v>124.914</v>
      </c>
      <c r="AA160" s="7">
        <f>IF(표1[[#This Row],[시속]] &gt; 300, 300,표1[[#This Row],[시속]])</f>
        <v>124.914</v>
      </c>
      <c r="AB160" s="9" t="e">
        <f ca="1">IFS(표1[[#This Row],[이용거리]] &lt; 1200, "단거리", 표1[[#This Row],[이용거리]] &lt; 3000, "중거리")</f>
        <v>#NAME?</v>
      </c>
    </row>
    <row r="161" spans="1:28" x14ac:dyDescent="0.25">
      <c r="A161" s="2" t="s">
        <v>752</v>
      </c>
      <c r="B161" s="2" t="s">
        <v>753</v>
      </c>
      <c r="C161" s="2">
        <f>YEAR(표1[[#This Row],[대여일시]])</f>
        <v>2021</v>
      </c>
      <c r="D161" s="2">
        <f>MONTH(표1[[#This Row],[대여일시]])</f>
        <v>1</v>
      </c>
      <c r="E161" s="2">
        <f>DAY(표1[[#This Row],[대여일시]])</f>
        <v>16</v>
      </c>
      <c r="F161" s="2" t="str">
        <f>TEXT(표1[[#This Row],[대여일시]], "ddd")</f>
        <v>Sat</v>
      </c>
      <c r="G161" s="5" t="str">
        <f>TEXT(표1[[#This Row],[대여일시]],"aaa")</f>
        <v>토</v>
      </c>
      <c r="H161" s="2">
        <f>HOUR(표1[[#This Row],[대여일시]])</f>
        <v>16</v>
      </c>
      <c r="I161" s="2" t="str" cm="1">
        <f t="array" ref="I161">_xlfn.IFS(ISNA(표1[[#This Row],[시간대]]), "Error: Missing timezone data", 표1[[#This Row],[시간대]] &lt; 8, "오전", 표1[[#This Row],[시간대]] &lt; 19, "오후", 표1[[#This Row],[시간대]] &lt; 24, "밤")</f>
        <v>오후</v>
      </c>
      <c r="J161" s="2" t="s">
        <v>754</v>
      </c>
      <c r="K161" s="2">
        <f>SEARCH( "역", 표1[[#This Row],[대여 대여소명]])</f>
        <v>10</v>
      </c>
      <c r="L161" s="2">
        <f>IFERROR(SEARCH("역",표1[[#This Row],[대여 대여소명]]),0)</f>
        <v>10</v>
      </c>
      <c r="M161" s="2" t="b">
        <f>IF(표1[[#This Row],[역_nan]] &gt;0,TRUE,FALSE)</f>
        <v>1</v>
      </c>
      <c r="N161" s="2">
        <f>IFERROR(SEARCH("정류장",표1[[#This Row],[대여 대여소명]]),0)</f>
        <v>0</v>
      </c>
      <c r="O161" s="2" t="b">
        <f>IF(표1[[#This Row],[정류장]]&gt;0,TRUE,FALSE)</f>
        <v>0</v>
      </c>
      <c r="P161" s="2">
        <f>IFERROR(SEARCH("학교",표1[[#This Row],[대여 대여소명]]),0)</f>
        <v>0</v>
      </c>
      <c r="Q161" s="2">
        <f>IFERROR(SEARCH("공원",표1[[#This Row],[대여 대여소명]]),0)</f>
        <v>0</v>
      </c>
      <c r="R161" s="2" t="b">
        <f>OR(표1[[#This Row],[역_파생변수]],표1[[#This Row],[정류장_파생변수]])</f>
        <v>1</v>
      </c>
      <c r="S161" s="2">
        <v>0</v>
      </c>
      <c r="T161" s="2" t="s">
        <v>755</v>
      </c>
      <c r="U161" s="2" t="s">
        <v>628</v>
      </c>
      <c r="V161" s="2" t="str">
        <f>IF(표1[[#This Row],[반납대여소명]]=표1[[#This Row],[대여 대여소명]],"일치","불일치")</f>
        <v>불일치</v>
      </c>
      <c r="W161" s="2">
        <v>0</v>
      </c>
      <c r="X161" s="2">
        <v>22</v>
      </c>
      <c r="Y161" s="2">
        <v>1004.72</v>
      </c>
      <c r="Z161" s="7">
        <f>표1[[#This Row],[이용거리]]/표1[[#This Row],[이용시간]]</f>
        <v>45.669090909090912</v>
      </c>
      <c r="AA161" s="7">
        <f>IF(표1[[#This Row],[시속]] &gt; 300, 300,표1[[#This Row],[시속]])</f>
        <v>45.669090909090912</v>
      </c>
      <c r="AB161" s="9" t="e">
        <f ca="1">IFS(표1[[#This Row],[이용거리]] &lt; 1200, "단거리", 표1[[#This Row],[이용거리]] &lt; 3000, "중거리")</f>
        <v>#NAME?</v>
      </c>
    </row>
    <row r="162" spans="1:28" x14ac:dyDescent="0.25">
      <c r="A162" s="2" t="s">
        <v>756</v>
      </c>
      <c r="B162" s="2" t="s">
        <v>757</v>
      </c>
      <c r="C162" s="2">
        <f>YEAR(표1[[#This Row],[대여일시]])</f>
        <v>2021</v>
      </c>
      <c r="D162" s="2">
        <f>MONTH(표1[[#This Row],[대여일시]])</f>
        <v>1</v>
      </c>
      <c r="E162" s="2">
        <f>DAY(표1[[#This Row],[대여일시]])</f>
        <v>3</v>
      </c>
      <c r="F162" s="2" t="str">
        <f>TEXT(표1[[#This Row],[대여일시]], "ddd")</f>
        <v>Sun</v>
      </c>
      <c r="G162" s="5" t="str">
        <f>TEXT(표1[[#This Row],[대여일시]],"aaa")</f>
        <v>일</v>
      </c>
      <c r="H162" s="2">
        <f>HOUR(표1[[#This Row],[대여일시]])</f>
        <v>20</v>
      </c>
      <c r="I162" s="2" t="str" cm="1">
        <f t="array" ref="I162">_xlfn.IFS(ISNA(표1[[#This Row],[시간대]]), "Error: Missing timezone data", 표1[[#This Row],[시간대]] &lt; 8, "오전", 표1[[#This Row],[시간대]] &lt; 19, "오후", 표1[[#This Row],[시간대]] &lt; 24, "밤")</f>
        <v>밤</v>
      </c>
      <c r="J162" s="2" t="s">
        <v>758</v>
      </c>
      <c r="K162" s="2" t="e">
        <f>SEARCH( "역", 표1[[#This Row],[대여 대여소명]])</f>
        <v>#VALUE!</v>
      </c>
      <c r="L162" s="2">
        <f>IFERROR(SEARCH("역",표1[[#This Row],[대여 대여소명]]),0)</f>
        <v>0</v>
      </c>
      <c r="M162" s="2" t="b">
        <f>IF(표1[[#This Row],[역_nan]] &gt;0,TRUE,FALSE)</f>
        <v>0</v>
      </c>
      <c r="N162" s="2">
        <f>IFERROR(SEARCH("정류장",표1[[#This Row],[대여 대여소명]]),0)</f>
        <v>0</v>
      </c>
      <c r="O162" s="2" t="b">
        <f>IF(표1[[#This Row],[정류장]]&gt;0,TRUE,FALSE)</f>
        <v>0</v>
      </c>
      <c r="P162" s="2">
        <f>IFERROR(SEARCH("학교",표1[[#This Row],[대여 대여소명]]),0)</f>
        <v>0</v>
      </c>
      <c r="Q162" s="2">
        <f>IFERROR(SEARCH("공원",표1[[#This Row],[대여 대여소명]]),0)</f>
        <v>0</v>
      </c>
      <c r="R162" s="2" t="b">
        <f>OR(표1[[#This Row],[역_파생변수]],표1[[#This Row],[정류장_파생변수]])</f>
        <v>0</v>
      </c>
      <c r="S162" s="2">
        <v>0</v>
      </c>
      <c r="T162" s="2" t="s">
        <v>759</v>
      </c>
      <c r="U162" s="2" t="s">
        <v>760</v>
      </c>
      <c r="V162" s="2" t="str">
        <f>IF(표1[[#This Row],[반납대여소명]]=표1[[#This Row],[대여 대여소명]],"일치","불일치")</f>
        <v>불일치</v>
      </c>
      <c r="W162" s="2">
        <v>0</v>
      </c>
      <c r="X162" s="2">
        <v>8</v>
      </c>
      <c r="Y162" s="2">
        <v>1497.83</v>
      </c>
      <c r="Z162" s="7">
        <f>표1[[#This Row],[이용거리]]/표1[[#This Row],[이용시간]]</f>
        <v>187.22874999999999</v>
      </c>
      <c r="AA162" s="7">
        <f>IF(표1[[#This Row],[시속]] &gt; 300, 300,표1[[#This Row],[시속]])</f>
        <v>187.22874999999999</v>
      </c>
      <c r="AB162" s="9" t="e">
        <f ca="1">IFS(표1[[#This Row],[이용거리]] &lt; 1200, "단거리", 표1[[#This Row],[이용거리]] &lt; 3000, "중거리")</f>
        <v>#NAME?</v>
      </c>
    </row>
    <row r="163" spans="1:28" x14ac:dyDescent="0.25">
      <c r="A163" s="2" t="s">
        <v>761</v>
      </c>
      <c r="B163" s="2" t="s">
        <v>762</v>
      </c>
      <c r="C163" s="2">
        <f>YEAR(표1[[#This Row],[대여일시]])</f>
        <v>2021</v>
      </c>
      <c r="D163" s="2">
        <f>MONTH(표1[[#This Row],[대여일시]])</f>
        <v>1</v>
      </c>
      <c r="E163" s="2">
        <f>DAY(표1[[#This Row],[대여일시]])</f>
        <v>20</v>
      </c>
      <c r="F163" s="2" t="str">
        <f>TEXT(표1[[#This Row],[대여일시]], "ddd")</f>
        <v>Wed</v>
      </c>
      <c r="G163" s="5" t="str">
        <f>TEXT(표1[[#This Row],[대여일시]],"aaa")</f>
        <v>수</v>
      </c>
      <c r="H163" s="2">
        <f>HOUR(표1[[#This Row],[대여일시]])</f>
        <v>20</v>
      </c>
      <c r="I163" s="2" t="str" cm="1">
        <f t="array" ref="I163">_xlfn.IFS(ISNA(표1[[#This Row],[시간대]]), "Error: Missing timezone data", 표1[[#This Row],[시간대]] &lt; 8, "오전", 표1[[#This Row],[시간대]] &lt; 19, "오후", 표1[[#This Row],[시간대]] &lt; 24, "밤")</f>
        <v>밤</v>
      </c>
      <c r="J163" s="2" t="s">
        <v>763</v>
      </c>
      <c r="K163" s="2" t="e">
        <f>SEARCH( "역", 표1[[#This Row],[대여 대여소명]])</f>
        <v>#VALUE!</v>
      </c>
      <c r="L163" s="2">
        <f>IFERROR(SEARCH("역",표1[[#This Row],[대여 대여소명]]),0)</f>
        <v>0</v>
      </c>
      <c r="M163" s="2" t="b">
        <f>IF(표1[[#This Row],[역_nan]] &gt;0,TRUE,FALSE)</f>
        <v>0</v>
      </c>
      <c r="N163" s="2">
        <f>IFERROR(SEARCH("정류장",표1[[#This Row],[대여 대여소명]]),0)</f>
        <v>0</v>
      </c>
      <c r="O163" s="2" t="b">
        <f>IF(표1[[#This Row],[정류장]]&gt;0,TRUE,FALSE)</f>
        <v>0</v>
      </c>
      <c r="P163" s="2">
        <f>IFERROR(SEARCH("학교",표1[[#This Row],[대여 대여소명]]),0)</f>
        <v>0</v>
      </c>
      <c r="Q163" s="2">
        <f>IFERROR(SEARCH("공원",표1[[#This Row],[대여 대여소명]]),0)</f>
        <v>4</v>
      </c>
      <c r="R163" s="2" t="b">
        <f>OR(표1[[#This Row],[역_파생변수]],표1[[#This Row],[정류장_파생변수]])</f>
        <v>0</v>
      </c>
      <c r="S163" s="2">
        <v>0</v>
      </c>
      <c r="T163" s="2" t="s">
        <v>764</v>
      </c>
      <c r="U163" s="2" t="s">
        <v>50</v>
      </c>
      <c r="V163" s="2" t="str">
        <f>IF(표1[[#This Row],[반납대여소명]]=표1[[#This Row],[대여 대여소명]],"일치","불일치")</f>
        <v>불일치</v>
      </c>
      <c r="W163" s="2">
        <v>0</v>
      </c>
      <c r="X163" s="2">
        <v>15</v>
      </c>
      <c r="Y163" s="2">
        <v>1963.83</v>
      </c>
      <c r="Z163" s="7">
        <f>표1[[#This Row],[이용거리]]/표1[[#This Row],[이용시간]]</f>
        <v>130.922</v>
      </c>
      <c r="AA163" s="7">
        <f>IF(표1[[#This Row],[시속]] &gt; 300, 300,표1[[#This Row],[시속]])</f>
        <v>130.922</v>
      </c>
      <c r="AB163" s="9" t="e">
        <f ca="1">IFS(표1[[#This Row],[이용거리]] &lt; 1200, "단거리", 표1[[#This Row],[이용거리]] &lt; 3000, "중거리")</f>
        <v>#NAME?</v>
      </c>
    </row>
    <row r="164" spans="1:28" x14ac:dyDescent="0.25">
      <c r="A164" s="2" t="s">
        <v>765</v>
      </c>
      <c r="B164" s="2" t="s">
        <v>766</v>
      </c>
      <c r="C164" s="2">
        <f>YEAR(표1[[#This Row],[대여일시]])</f>
        <v>2021</v>
      </c>
      <c r="D164" s="2">
        <f>MONTH(표1[[#This Row],[대여일시]])</f>
        <v>1</v>
      </c>
      <c r="E164" s="2">
        <f>DAY(표1[[#This Row],[대여일시]])</f>
        <v>15</v>
      </c>
      <c r="F164" s="2" t="str">
        <f>TEXT(표1[[#This Row],[대여일시]], "ddd")</f>
        <v>Fri</v>
      </c>
      <c r="G164" s="5" t="str">
        <f>TEXT(표1[[#This Row],[대여일시]],"aaa")</f>
        <v>금</v>
      </c>
      <c r="H164" s="2">
        <f>HOUR(표1[[#This Row],[대여일시]])</f>
        <v>8</v>
      </c>
      <c r="I164" s="2" t="str" cm="1">
        <f t="array" ref="I164">_xlfn.IFS(ISNA(표1[[#This Row],[시간대]]), "Error: Missing timezone data", 표1[[#This Row],[시간대]] &lt; 8, "오전", 표1[[#This Row],[시간대]] &lt; 19, "오후", 표1[[#This Row],[시간대]] &lt; 24, "밤")</f>
        <v>오후</v>
      </c>
      <c r="J164" s="2" t="s">
        <v>767</v>
      </c>
      <c r="K164" s="2">
        <f>SEARCH( "역", 표1[[#This Row],[대여 대여소명]])</f>
        <v>4</v>
      </c>
      <c r="L164" s="2">
        <f>IFERROR(SEARCH("역",표1[[#This Row],[대여 대여소명]]),0)</f>
        <v>4</v>
      </c>
      <c r="M164" s="2" t="b">
        <f>IF(표1[[#This Row],[역_nan]] &gt;0,TRUE,FALSE)</f>
        <v>1</v>
      </c>
      <c r="N164" s="2">
        <f>IFERROR(SEARCH("정류장",표1[[#This Row],[대여 대여소명]]),0)</f>
        <v>0</v>
      </c>
      <c r="O164" s="2" t="b">
        <f>IF(표1[[#This Row],[정류장]]&gt;0,TRUE,FALSE)</f>
        <v>0</v>
      </c>
      <c r="P164" s="2">
        <f>IFERROR(SEARCH("학교",표1[[#This Row],[대여 대여소명]]),0)</f>
        <v>0</v>
      </c>
      <c r="Q164" s="2">
        <f>IFERROR(SEARCH("공원",표1[[#This Row],[대여 대여소명]]),0)</f>
        <v>0</v>
      </c>
      <c r="R164" s="2" t="b">
        <f>OR(표1[[#This Row],[역_파생변수]],표1[[#This Row],[정류장_파생변수]])</f>
        <v>1</v>
      </c>
      <c r="S164" s="2">
        <v>0</v>
      </c>
      <c r="T164" s="2" t="s">
        <v>768</v>
      </c>
      <c r="U164" s="2" t="s">
        <v>769</v>
      </c>
      <c r="V164" s="2" t="str">
        <f>IF(표1[[#This Row],[반납대여소명]]=표1[[#This Row],[대여 대여소명]],"일치","불일치")</f>
        <v>불일치</v>
      </c>
      <c r="W164" s="2">
        <v>0</v>
      </c>
      <c r="X164" s="2">
        <v>4</v>
      </c>
      <c r="Y164" s="2">
        <v>843.41</v>
      </c>
      <c r="Z164" s="7">
        <f>표1[[#This Row],[이용거리]]/표1[[#This Row],[이용시간]]</f>
        <v>210.85249999999999</v>
      </c>
      <c r="AA164" s="7">
        <f>IF(표1[[#This Row],[시속]] &gt; 300, 300,표1[[#This Row],[시속]])</f>
        <v>210.85249999999999</v>
      </c>
      <c r="AB164" s="9" t="e">
        <f ca="1">IFS(표1[[#This Row],[이용거리]] &lt; 1200, "단거리", 표1[[#This Row],[이용거리]] &lt; 3000, "중거리")</f>
        <v>#NAME?</v>
      </c>
    </row>
    <row r="165" spans="1:28" x14ac:dyDescent="0.25">
      <c r="A165" s="2" t="s">
        <v>770</v>
      </c>
      <c r="B165" s="2" t="s">
        <v>771</v>
      </c>
      <c r="C165" s="2">
        <f>YEAR(표1[[#This Row],[대여일시]])</f>
        <v>2021</v>
      </c>
      <c r="D165" s="2">
        <f>MONTH(표1[[#This Row],[대여일시]])</f>
        <v>1</v>
      </c>
      <c r="E165" s="2">
        <f>DAY(표1[[#This Row],[대여일시]])</f>
        <v>17</v>
      </c>
      <c r="F165" s="2" t="str">
        <f>TEXT(표1[[#This Row],[대여일시]], "ddd")</f>
        <v>Sun</v>
      </c>
      <c r="G165" s="5" t="str">
        <f>TEXT(표1[[#This Row],[대여일시]],"aaa")</f>
        <v>일</v>
      </c>
      <c r="H165" s="2">
        <f>HOUR(표1[[#This Row],[대여일시]])</f>
        <v>0</v>
      </c>
      <c r="I165" s="2" t="str" cm="1">
        <f t="array" ref="I165">_xlfn.IFS(ISNA(표1[[#This Row],[시간대]]), "Error: Missing timezone data", 표1[[#This Row],[시간대]] &lt; 8, "오전", 표1[[#This Row],[시간대]] &lt; 19, "오후", 표1[[#This Row],[시간대]] &lt; 24, "밤")</f>
        <v>오전</v>
      </c>
      <c r="J165" s="2" t="s">
        <v>772</v>
      </c>
      <c r="K165" s="2" t="e">
        <f>SEARCH( "역", 표1[[#This Row],[대여 대여소명]])</f>
        <v>#VALUE!</v>
      </c>
      <c r="L165" s="2">
        <f>IFERROR(SEARCH("역",표1[[#This Row],[대여 대여소명]]),0)</f>
        <v>0</v>
      </c>
      <c r="M165" s="2" t="b">
        <f>IF(표1[[#This Row],[역_nan]] &gt;0,TRUE,FALSE)</f>
        <v>0</v>
      </c>
      <c r="N165" s="2">
        <f>IFERROR(SEARCH("정류장",표1[[#This Row],[대여 대여소명]]),0)</f>
        <v>0</v>
      </c>
      <c r="O165" s="2" t="b">
        <f>IF(표1[[#This Row],[정류장]]&gt;0,TRUE,FALSE)</f>
        <v>0</v>
      </c>
      <c r="P165" s="2">
        <f>IFERROR(SEARCH("학교",표1[[#This Row],[대여 대여소명]]),0)</f>
        <v>0</v>
      </c>
      <c r="Q165" s="2">
        <f>IFERROR(SEARCH("공원",표1[[#This Row],[대여 대여소명]]),0)</f>
        <v>0</v>
      </c>
      <c r="R165" s="2" t="b">
        <f>OR(표1[[#This Row],[역_파생변수]],표1[[#This Row],[정류장_파생변수]])</f>
        <v>0</v>
      </c>
      <c r="S165" s="2">
        <v>0</v>
      </c>
      <c r="T165" s="2" t="s">
        <v>773</v>
      </c>
      <c r="U165" s="2" t="s">
        <v>23</v>
      </c>
      <c r="V165" s="2" t="str">
        <f>IF(표1[[#This Row],[반납대여소명]]=표1[[#This Row],[대여 대여소명]],"일치","불일치")</f>
        <v>불일치</v>
      </c>
      <c r="W165" s="2">
        <v>0</v>
      </c>
      <c r="X165" s="2">
        <v>8</v>
      </c>
      <c r="Y165" s="2">
        <v>1327.26</v>
      </c>
      <c r="Z165" s="7">
        <f>표1[[#This Row],[이용거리]]/표1[[#This Row],[이용시간]]</f>
        <v>165.9075</v>
      </c>
      <c r="AA165" s="7">
        <f>IF(표1[[#This Row],[시속]] &gt; 300, 300,표1[[#This Row],[시속]])</f>
        <v>165.9075</v>
      </c>
      <c r="AB165" s="9" t="e">
        <f ca="1">IFS(표1[[#This Row],[이용거리]] &lt; 1200, "단거리", 표1[[#This Row],[이용거리]] &lt; 3000, "중거리")</f>
        <v>#NAME?</v>
      </c>
    </row>
    <row r="166" spans="1:28" x14ac:dyDescent="0.25">
      <c r="A166" s="2" t="s">
        <v>774</v>
      </c>
      <c r="B166" s="2" t="s">
        <v>775</v>
      </c>
      <c r="C166" s="2">
        <f>YEAR(표1[[#This Row],[대여일시]])</f>
        <v>2021</v>
      </c>
      <c r="D166" s="2">
        <f>MONTH(표1[[#This Row],[대여일시]])</f>
        <v>1</v>
      </c>
      <c r="E166" s="2">
        <f>DAY(표1[[#This Row],[대여일시]])</f>
        <v>24</v>
      </c>
      <c r="F166" s="2" t="str">
        <f>TEXT(표1[[#This Row],[대여일시]], "ddd")</f>
        <v>Sun</v>
      </c>
      <c r="G166" s="5" t="str">
        <f>TEXT(표1[[#This Row],[대여일시]],"aaa")</f>
        <v>일</v>
      </c>
      <c r="H166" s="2">
        <f>HOUR(표1[[#This Row],[대여일시]])</f>
        <v>11</v>
      </c>
      <c r="I166" s="2" t="str" cm="1">
        <f t="array" ref="I166">_xlfn.IFS(ISNA(표1[[#This Row],[시간대]]), "Error: Missing timezone data", 표1[[#This Row],[시간대]] &lt; 8, "오전", 표1[[#This Row],[시간대]] &lt; 19, "오후", 표1[[#This Row],[시간대]] &lt; 24, "밤")</f>
        <v>오후</v>
      </c>
      <c r="J166" s="2" t="s">
        <v>776</v>
      </c>
      <c r="K166" s="2" t="e">
        <f>SEARCH( "역", 표1[[#This Row],[대여 대여소명]])</f>
        <v>#VALUE!</v>
      </c>
      <c r="L166" s="2">
        <f>IFERROR(SEARCH("역",표1[[#This Row],[대여 대여소명]]),0)</f>
        <v>0</v>
      </c>
      <c r="M166" s="2" t="b">
        <f>IF(표1[[#This Row],[역_nan]] &gt;0,TRUE,FALSE)</f>
        <v>0</v>
      </c>
      <c r="N166" s="2">
        <f>IFERROR(SEARCH("정류장",표1[[#This Row],[대여 대여소명]]),0)</f>
        <v>0</v>
      </c>
      <c r="O166" s="2" t="b">
        <f>IF(표1[[#This Row],[정류장]]&gt;0,TRUE,FALSE)</f>
        <v>0</v>
      </c>
      <c r="P166" s="2">
        <f>IFERROR(SEARCH("학교",표1[[#This Row],[대여 대여소명]]),0)</f>
        <v>0</v>
      </c>
      <c r="Q166" s="2">
        <f>IFERROR(SEARCH("공원",표1[[#This Row],[대여 대여소명]]),0)</f>
        <v>0</v>
      </c>
      <c r="R166" s="2" t="b">
        <f>OR(표1[[#This Row],[역_파생변수]],표1[[#This Row],[정류장_파생변수]])</f>
        <v>0</v>
      </c>
      <c r="S166" s="2">
        <v>0</v>
      </c>
      <c r="T166" s="2" t="s">
        <v>777</v>
      </c>
      <c r="U166" s="2" t="s">
        <v>408</v>
      </c>
      <c r="V166" s="2" t="str">
        <f>IF(표1[[#This Row],[반납대여소명]]=표1[[#This Row],[대여 대여소명]],"일치","불일치")</f>
        <v>불일치</v>
      </c>
      <c r="W166" s="2">
        <v>0</v>
      </c>
      <c r="X166" s="2">
        <v>50</v>
      </c>
      <c r="Y166" s="2">
        <v>7281.86</v>
      </c>
      <c r="Z166" s="7">
        <f>표1[[#This Row],[이용거리]]/표1[[#This Row],[이용시간]]</f>
        <v>145.63720000000001</v>
      </c>
      <c r="AA166" s="7">
        <f>IF(표1[[#This Row],[시속]] &gt; 300, 300,표1[[#This Row],[시속]])</f>
        <v>145.63720000000001</v>
      </c>
      <c r="AB166" s="9" t="e">
        <f ca="1">IFS(표1[[#This Row],[이용거리]] &lt; 1200, "단거리", 표1[[#This Row],[이용거리]] &lt; 3000, "중거리")</f>
        <v>#NAME?</v>
      </c>
    </row>
    <row r="167" spans="1:28" x14ac:dyDescent="0.25">
      <c r="A167" s="2" t="s">
        <v>778</v>
      </c>
      <c r="B167" s="2" t="s">
        <v>779</v>
      </c>
      <c r="C167" s="2">
        <f>YEAR(표1[[#This Row],[대여일시]])</f>
        <v>2021</v>
      </c>
      <c r="D167" s="2">
        <f>MONTH(표1[[#This Row],[대여일시]])</f>
        <v>1</v>
      </c>
      <c r="E167" s="2">
        <f>DAY(표1[[#This Row],[대여일시]])</f>
        <v>27</v>
      </c>
      <c r="F167" s="2" t="str">
        <f>TEXT(표1[[#This Row],[대여일시]], "ddd")</f>
        <v>Wed</v>
      </c>
      <c r="G167" s="5" t="str">
        <f>TEXT(표1[[#This Row],[대여일시]],"aaa")</f>
        <v>수</v>
      </c>
      <c r="H167" s="2">
        <f>HOUR(표1[[#This Row],[대여일시]])</f>
        <v>14</v>
      </c>
      <c r="I167" s="2" t="str" cm="1">
        <f t="array" ref="I167">_xlfn.IFS(ISNA(표1[[#This Row],[시간대]]), "Error: Missing timezone data", 표1[[#This Row],[시간대]] &lt; 8, "오전", 표1[[#This Row],[시간대]] &lt; 19, "오후", 표1[[#This Row],[시간대]] &lt; 24, "밤")</f>
        <v>오후</v>
      </c>
      <c r="J167" s="2" t="s">
        <v>780</v>
      </c>
      <c r="K167" s="2">
        <f>SEARCH( "역", 표1[[#This Row],[대여 대여소명]])</f>
        <v>3</v>
      </c>
      <c r="L167" s="2">
        <f>IFERROR(SEARCH("역",표1[[#This Row],[대여 대여소명]]),0)</f>
        <v>3</v>
      </c>
      <c r="M167" s="2" t="b">
        <f>IF(표1[[#This Row],[역_nan]] &gt;0,TRUE,FALSE)</f>
        <v>1</v>
      </c>
      <c r="N167" s="2">
        <f>IFERROR(SEARCH("정류장",표1[[#This Row],[대여 대여소명]]),0)</f>
        <v>0</v>
      </c>
      <c r="O167" s="2" t="b">
        <f>IF(표1[[#This Row],[정류장]]&gt;0,TRUE,FALSE)</f>
        <v>0</v>
      </c>
      <c r="P167" s="2">
        <f>IFERROR(SEARCH("학교",표1[[#This Row],[대여 대여소명]]),0)</f>
        <v>0</v>
      </c>
      <c r="Q167" s="2">
        <f>IFERROR(SEARCH("공원",표1[[#This Row],[대여 대여소명]]),0)</f>
        <v>0</v>
      </c>
      <c r="R167" s="2" t="b">
        <f>OR(표1[[#This Row],[역_파생변수]],표1[[#This Row],[정류장_파생변수]])</f>
        <v>1</v>
      </c>
      <c r="S167" s="2">
        <v>0</v>
      </c>
      <c r="T167" s="2" t="s">
        <v>781</v>
      </c>
      <c r="U167" s="2" t="s">
        <v>782</v>
      </c>
      <c r="V167" s="2" t="str">
        <f>IF(표1[[#This Row],[반납대여소명]]=표1[[#This Row],[대여 대여소명]],"일치","불일치")</f>
        <v>불일치</v>
      </c>
      <c r="W167" s="2">
        <v>0</v>
      </c>
      <c r="X167" s="2">
        <v>19</v>
      </c>
      <c r="Y167" s="2">
        <v>2176.6</v>
      </c>
      <c r="Z167" s="7">
        <f>표1[[#This Row],[이용거리]]/표1[[#This Row],[이용시간]]</f>
        <v>114.5578947368421</v>
      </c>
      <c r="AA167" s="7">
        <f>IF(표1[[#This Row],[시속]] &gt; 300, 300,표1[[#This Row],[시속]])</f>
        <v>114.5578947368421</v>
      </c>
      <c r="AB167" s="9" t="e">
        <f ca="1">IFS(표1[[#This Row],[이용거리]] &lt; 1200, "단거리", 표1[[#This Row],[이용거리]] &lt; 3000, "중거리")</f>
        <v>#NAME?</v>
      </c>
    </row>
    <row r="168" spans="1:28" x14ac:dyDescent="0.25">
      <c r="A168" s="2" t="s">
        <v>783</v>
      </c>
      <c r="B168" s="2" t="s">
        <v>784</v>
      </c>
      <c r="C168" s="2">
        <f>YEAR(표1[[#This Row],[대여일시]])</f>
        <v>2021</v>
      </c>
      <c r="D168" s="2">
        <f>MONTH(표1[[#This Row],[대여일시]])</f>
        <v>1</v>
      </c>
      <c r="E168" s="2">
        <f>DAY(표1[[#This Row],[대여일시]])</f>
        <v>4</v>
      </c>
      <c r="F168" s="2" t="str">
        <f>TEXT(표1[[#This Row],[대여일시]], "ddd")</f>
        <v>Mon</v>
      </c>
      <c r="G168" s="5" t="str">
        <f>TEXT(표1[[#This Row],[대여일시]],"aaa")</f>
        <v>월</v>
      </c>
      <c r="H168" s="2">
        <f>HOUR(표1[[#This Row],[대여일시]])</f>
        <v>17</v>
      </c>
      <c r="I168" s="2" t="str" cm="1">
        <f t="array" ref="I168">_xlfn.IFS(ISNA(표1[[#This Row],[시간대]]), "Error: Missing timezone data", 표1[[#This Row],[시간대]] &lt; 8, "오전", 표1[[#This Row],[시간대]] &lt; 19, "오후", 표1[[#This Row],[시간대]] &lt; 24, "밤")</f>
        <v>오후</v>
      </c>
      <c r="J168" s="2" t="s">
        <v>785</v>
      </c>
      <c r="K168" s="2" t="e">
        <f>SEARCH( "역", 표1[[#This Row],[대여 대여소명]])</f>
        <v>#VALUE!</v>
      </c>
      <c r="L168" s="2">
        <f>IFERROR(SEARCH("역",표1[[#This Row],[대여 대여소명]]),0)</f>
        <v>0</v>
      </c>
      <c r="M168" s="2" t="b">
        <f>IF(표1[[#This Row],[역_nan]] &gt;0,TRUE,FALSE)</f>
        <v>0</v>
      </c>
      <c r="N168" s="2">
        <f>IFERROR(SEARCH("정류장",표1[[#This Row],[대여 대여소명]]),0)</f>
        <v>0</v>
      </c>
      <c r="O168" s="2" t="b">
        <f>IF(표1[[#This Row],[정류장]]&gt;0,TRUE,FALSE)</f>
        <v>0</v>
      </c>
      <c r="P168" s="2">
        <f>IFERROR(SEARCH("학교",표1[[#This Row],[대여 대여소명]]),0)</f>
        <v>0</v>
      </c>
      <c r="Q168" s="2">
        <f>IFERROR(SEARCH("공원",표1[[#This Row],[대여 대여소명]]),0)</f>
        <v>0</v>
      </c>
      <c r="R168" s="2" t="b">
        <f>OR(표1[[#This Row],[역_파생변수]],표1[[#This Row],[정류장_파생변수]])</f>
        <v>0</v>
      </c>
      <c r="S168" s="2">
        <v>0</v>
      </c>
      <c r="T168" s="2" t="s">
        <v>786</v>
      </c>
      <c r="U168" s="2" t="s">
        <v>787</v>
      </c>
      <c r="V168" s="2" t="str">
        <f>IF(표1[[#This Row],[반납대여소명]]=표1[[#This Row],[대여 대여소명]],"일치","불일치")</f>
        <v>불일치</v>
      </c>
      <c r="W168" s="2">
        <v>0</v>
      </c>
      <c r="X168" s="2">
        <v>15</v>
      </c>
      <c r="Y168" s="2">
        <v>1274.5899999999999</v>
      </c>
      <c r="Z168" s="7">
        <f>표1[[#This Row],[이용거리]]/표1[[#This Row],[이용시간]]</f>
        <v>84.972666666666655</v>
      </c>
      <c r="AA168" s="7">
        <f>IF(표1[[#This Row],[시속]] &gt; 300, 300,표1[[#This Row],[시속]])</f>
        <v>84.972666666666655</v>
      </c>
      <c r="AB168" s="9" t="e">
        <f ca="1">IFS(표1[[#This Row],[이용거리]] &lt; 1200, "단거리", 표1[[#This Row],[이용거리]] &lt; 3000, "중거리")</f>
        <v>#NAME?</v>
      </c>
    </row>
    <row r="169" spans="1:28" x14ac:dyDescent="0.25">
      <c r="A169" s="2" t="s">
        <v>788</v>
      </c>
      <c r="B169" s="2" t="s">
        <v>789</v>
      </c>
      <c r="C169" s="2">
        <f>YEAR(표1[[#This Row],[대여일시]])</f>
        <v>2021</v>
      </c>
      <c r="D169" s="2">
        <f>MONTH(표1[[#This Row],[대여일시]])</f>
        <v>1</v>
      </c>
      <c r="E169" s="2">
        <f>DAY(표1[[#This Row],[대여일시]])</f>
        <v>9</v>
      </c>
      <c r="F169" s="2" t="str">
        <f>TEXT(표1[[#This Row],[대여일시]], "ddd")</f>
        <v>Sat</v>
      </c>
      <c r="G169" s="5" t="str">
        <f>TEXT(표1[[#This Row],[대여일시]],"aaa")</f>
        <v>토</v>
      </c>
      <c r="H169" s="2">
        <f>HOUR(표1[[#This Row],[대여일시]])</f>
        <v>20</v>
      </c>
      <c r="I169" s="2" t="str" cm="1">
        <f t="array" ref="I169">_xlfn.IFS(ISNA(표1[[#This Row],[시간대]]), "Error: Missing timezone data", 표1[[#This Row],[시간대]] &lt; 8, "오전", 표1[[#This Row],[시간대]] &lt; 19, "오후", 표1[[#This Row],[시간대]] &lt; 24, "밤")</f>
        <v>밤</v>
      </c>
      <c r="J169" s="2" t="s">
        <v>111</v>
      </c>
      <c r="K169" s="2">
        <f>SEARCH( "역", 표1[[#This Row],[대여 대여소명]])</f>
        <v>3</v>
      </c>
      <c r="L169" s="2">
        <f>IFERROR(SEARCH("역",표1[[#This Row],[대여 대여소명]]),0)</f>
        <v>3</v>
      </c>
      <c r="M169" s="2" t="b">
        <f>IF(표1[[#This Row],[역_nan]] &gt;0,TRUE,FALSE)</f>
        <v>1</v>
      </c>
      <c r="N169" s="2">
        <f>IFERROR(SEARCH("정류장",표1[[#This Row],[대여 대여소명]]),0)</f>
        <v>0</v>
      </c>
      <c r="O169" s="2" t="b">
        <f>IF(표1[[#This Row],[정류장]]&gt;0,TRUE,FALSE)</f>
        <v>0</v>
      </c>
      <c r="P169" s="2">
        <f>IFERROR(SEARCH("학교",표1[[#This Row],[대여 대여소명]]),0)</f>
        <v>0</v>
      </c>
      <c r="Q169" s="2">
        <f>IFERROR(SEARCH("공원",표1[[#This Row],[대여 대여소명]]),0)</f>
        <v>0</v>
      </c>
      <c r="R169" s="2" t="b">
        <f>OR(표1[[#This Row],[역_파생변수]],표1[[#This Row],[정류장_파생변수]])</f>
        <v>1</v>
      </c>
      <c r="S169" s="2">
        <v>0</v>
      </c>
      <c r="T169" s="2" t="s">
        <v>790</v>
      </c>
      <c r="U169" s="2" t="s">
        <v>791</v>
      </c>
      <c r="V169" s="2" t="str">
        <f>IF(표1[[#This Row],[반납대여소명]]=표1[[#This Row],[대여 대여소명]],"일치","불일치")</f>
        <v>불일치</v>
      </c>
      <c r="W169" s="2">
        <v>0</v>
      </c>
      <c r="X169" s="2">
        <v>5</v>
      </c>
      <c r="Y169" s="2">
        <v>877.16</v>
      </c>
      <c r="Z169" s="7">
        <f>표1[[#This Row],[이용거리]]/표1[[#This Row],[이용시간]]</f>
        <v>175.43199999999999</v>
      </c>
      <c r="AA169" s="7">
        <f>IF(표1[[#This Row],[시속]] &gt; 300, 300,표1[[#This Row],[시속]])</f>
        <v>175.43199999999999</v>
      </c>
      <c r="AB169" s="9" t="e">
        <f ca="1">IFS(표1[[#This Row],[이용거리]] &lt; 1200, "단거리", 표1[[#This Row],[이용거리]] &lt; 3000, "중거리")</f>
        <v>#NAME?</v>
      </c>
    </row>
    <row r="170" spans="1:28" x14ac:dyDescent="0.25">
      <c r="A170" s="2" t="s">
        <v>792</v>
      </c>
      <c r="B170" s="2" t="s">
        <v>793</v>
      </c>
      <c r="C170" s="2">
        <f>YEAR(표1[[#This Row],[대여일시]])</f>
        <v>2021</v>
      </c>
      <c r="D170" s="2">
        <f>MONTH(표1[[#This Row],[대여일시]])</f>
        <v>1</v>
      </c>
      <c r="E170" s="2">
        <f>DAY(표1[[#This Row],[대여일시]])</f>
        <v>8</v>
      </c>
      <c r="F170" s="2" t="str">
        <f>TEXT(표1[[#This Row],[대여일시]], "ddd")</f>
        <v>Fri</v>
      </c>
      <c r="G170" s="5" t="str">
        <f>TEXT(표1[[#This Row],[대여일시]],"aaa")</f>
        <v>금</v>
      </c>
      <c r="H170" s="2">
        <f>HOUR(표1[[#This Row],[대여일시]])</f>
        <v>18</v>
      </c>
      <c r="I170" s="2" t="str" cm="1">
        <f t="array" ref="I170">_xlfn.IFS(ISNA(표1[[#This Row],[시간대]]), "Error: Missing timezone data", 표1[[#This Row],[시간대]] &lt; 8, "오전", 표1[[#This Row],[시간대]] &lt; 19, "오후", 표1[[#This Row],[시간대]] &lt; 24, "밤")</f>
        <v>오후</v>
      </c>
      <c r="J170" s="2" t="s">
        <v>794</v>
      </c>
      <c r="K170" s="2" t="e">
        <f>SEARCH( "역", 표1[[#This Row],[대여 대여소명]])</f>
        <v>#VALUE!</v>
      </c>
      <c r="L170" s="2">
        <f>IFERROR(SEARCH("역",표1[[#This Row],[대여 대여소명]]),0)</f>
        <v>0</v>
      </c>
      <c r="M170" s="2" t="b">
        <f>IF(표1[[#This Row],[역_nan]] &gt;0,TRUE,FALSE)</f>
        <v>0</v>
      </c>
      <c r="N170" s="2">
        <f>IFERROR(SEARCH("정류장",표1[[#This Row],[대여 대여소명]]),0)</f>
        <v>0</v>
      </c>
      <c r="O170" s="2" t="b">
        <f>IF(표1[[#This Row],[정류장]]&gt;0,TRUE,FALSE)</f>
        <v>0</v>
      </c>
      <c r="P170" s="2">
        <f>IFERROR(SEARCH("학교",표1[[#This Row],[대여 대여소명]]),0)</f>
        <v>0</v>
      </c>
      <c r="Q170" s="2">
        <f>IFERROR(SEARCH("공원",표1[[#This Row],[대여 대여소명]]),0)</f>
        <v>0</v>
      </c>
      <c r="R170" s="2" t="b">
        <f>OR(표1[[#This Row],[역_파생변수]],표1[[#This Row],[정류장_파생변수]])</f>
        <v>0</v>
      </c>
      <c r="S170" s="2">
        <v>0</v>
      </c>
      <c r="T170" s="2" t="s">
        <v>795</v>
      </c>
      <c r="U170" s="2" t="s">
        <v>794</v>
      </c>
      <c r="V170" s="2" t="str">
        <f>IF(표1[[#This Row],[반납대여소명]]=표1[[#This Row],[대여 대여소명]],"일치","불일치")</f>
        <v>일치</v>
      </c>
      <c r="W170" s="2">
        <v>0</v>
      </c>
      <c r="X170" s="2">
        <v>12</v>
      </c>
      <c r="Y170" s="2">
        <v>1665.46</v>
      </c>
      <c r="Z170" s="7">
        <f>표1[[#This Row],[이용거리]]/표1[[#This Row],[이용시간]]</f>
        <v>138.78833333333333</v>
      </c>
      <c r="AA170" s="7">
        <f>IF(표1[[#This Row],[시속]] &gt; 300, 300,표1[[#This Row],[시속]])</f>
        <v>138.78833333333333</v>
      </c>
      <c r="AB170" s="9" t="e">
        <f ca="1">IFS(표1[[#This Row],[이용거리]] &lt; 1200, "단거리", 표1[[#This Row],[이용거리]] &lt; 3000, "중거리")</f>
        <v>#NAME?</v>
      </c>
    </row>
    <row r="171" spans="1:28" x14ac:dyDescent="0.25">
      <c r="A171" s="2" t="s">
        <v>796</v>
      </c>
      <c r="B171" s="2" t="s">
        <v>797</v>
      </c>
      <c r="C171" s="2">
        <f>YEAR(표1[[#This Row],[대여일시]])</f>
        <v>2021</v>
      </c>
      <c r="D171" s="2">
        <f>MONTH(표1[[#This Row],[대여일시]])</f>
        <v>1</v>
      </c>
      <c r="E171" s="2">
        <f>DAY(표1[[#This Row],[대여일시]])</f>
        <v>24</v>
      </c>
      <c r="F171" s="2" t="str">
        <f>TEXT(표1[[#This Row],[대여일시]], "ddd")</f>
        <v>Sun</v>
      </c>
      <c r="G171" s="5" t="str">
        <f>TEXT(표1[[#This Row],[대여일시]],"aaa")</f>
        <v>일</v>
      </c>
      <c r="H171" s="2">
        <f>HOUR(표1[[#This Row],[대여일시]])</f>
        <v>16</v>
      </c>
      <c r="I171" s="2" t="str" cm="1">
        <f t="array" ref="I171">_xlfn.IFS(ISNA(표1[[#This Row],[시간대]]), "Error: Missing timezone data", 표1[[#This Row],[시간대]] &lt; 8, "오전", 표1[[#This Row],[시간대]] &lt; 19, "오후", 표1[[#This Row],[시간대]] &lt; 24, "밤")</f>
        <v>오후</v>
      </c>
      <c r="J171" s="2" t="s">
        <v>184</v>
      </c>
      <c r="K171" s="2">
        <f>SEARCH( "역", 표1[[#This Row],[대여 대여소명]])</f>
        <v>6</v>
      </c>
      <c r="L171" s="2">
        <f>IFERROR(SEARCH("역",표1[[#This Row],[대여 대여소명]]),0)</f>
        <v>6</v>
      </c>
      <c r="M171" s="2" t="b">
        <f>IF(표1[[#This Row],[역_nan]] &gt;0,TRUE,FALSE)</f>
        <v>1</v>
      </c>
      <c r="N171" s="2">
        <f>IFERROR(SEARCH("정류장",표1[[#This Row],[대여 대여소명]]),0)</f>
        <v>0</v>
      </c>
      <c r="O171" s="2" t="b">
        <f>IF(표1[[#This Row],[정류장]]&gt;0,TRUE,FALSE)</f>
        <v>0</v>
      </c>
      <c r="P171" s="2">
        <f>IFERROR(SEARCH("학교",표1[[#This Row],[대여 대여소명]]),0)</f>
        <v>0</v>
      </c>
      <c r="Q171" s="2">
        <f>IFERROR(SEARCH("공원",표1[[#This Row],[대여 대여소명]]),0)</f>
        <v>4</v>
      </c>
      <c r="R171" s="2" t="b">
        <f>OR(표1[[#This Row],[역_파생변수]],표1[[#This Row],[정류장_파생변수]])</f>
        <v>1</v>
      </c>
      <c r="S171" s="2">
        <v>99</v>
      </c>
      <c r="T171" s="2" t="s">
        <v>798</v>
      </c>
      <c r="U171" s="2" t="s">
        <v>184</v>
      </c>
      <c r="V171" s="2" t="str">
        <f>IF(표1[[#This Row],[반납대여소명]]=표1[[#This Row],[대여 대여소명]],"일치","불일치")</f>
        <v>일치</v>
      </c>
      <c r="W171" s="2">
        <v>99</v>
      </c>
      <c r="X171" s="2">
        <v>42</v>
      </c>
      <c r="Y171" s="2">
        <v>4500</v>
      </c>
      <c r="Z171" s="7">
        <f>표1[[#This Row],[이용거리]]/표1[[#This Row],[이용시간]]</f>
        <v>107.14285714285714</v>
      </c>
      <c r="AA171" s="7">
        <f>IF(표1[[#This Row],[시속]] &gt; 300, 300,표1[[#This Row],[시속]])</f>
        <v>107.14285714285714</v>
      </c>
      <c r="AB171" s="9" t="e">
        <f ca="1">IFS(표1[[#This Row],[이용거리]] &lt; 1200, "단거리", 표1[[#This Row],[이용거리]] &lt; 3000, "중거리")</f>
        <v>#NAME?</v>
      </c>
    </row>
    <row r="172" spans="1:28" x14ac:dyDescent="0.25">
      <c r="A172" s="2" t="s">
        <v>799</v>
      </c>
      <c r="B172" s="2" t="s">
        <v>800</v>
      </c>
      <c r="C172" s="2">
        <f>YEAR(표1[[#This Row],[대여일시]])</f>
        <v>2021</v>
      </c>
      <c r="D172" s="2">
        <f>MONTH(표1[[#This Row],[대여일시]])</f>
        <v>1</v>
      </c>
      <c r="E172" s="2">
        <f>DAY(표1[[#This Row],[대여일시]])</f>
        <v>23</v>
      </c>
      <c r="F172" s="2" t="str">
        <f>TEXT(표1[[#This Row],[대여일시]], "ddd")</f>
        <v>Sat</v>
      </c>
      <c r="G172" s="5" t="str">
        <f>TEXT(표1[[#This Row],[대여일시]],"aaa")</f>
        <v>토</v>
      </c>
      <c r="H172" s="2">
        <f>HOUR(표1[[#This Row],[대여일시]])</f>
        <v>1</v>
      </c>
      <c r="I172" s="2" t="str" cm="1">
        <f t="array" ref="I172">_xlfn.IFS(ISNA(표1[[#This Row],[시간대]]), "Error: Missing timezone data", 표1[[#This Row],[시간대]] &lt; 8, "오전", 표1[[#This Row],[시간대]] &lt; 19, "오후", 표1[[#This Row],[시간대]] &lt; 24, "밤")</f>
        <v>오전</v>
      </c>
      <c r="J172" s="2" t="s">
        <v>801</v>
      </c>
      <c r="K172" s="2">
        <f>SEARCH( "역", 표1[[#This Row],[대여 대여소명]])</f>
        <v>3</v>
      </c>
      <c r="L172" s="2">
        <f>IFERROR(SEARCH("역",표1[[#This Row],[대여 대여소명]]),0)</f>
        <v>3</v>
      </c>
      <c r="M172" s="2" t="b">
        <f>IF(표1[[#This Row],[역_nan]] &gt;0,TRUE,FALSE)</f>
        <v>1</v>
      </c>
      <c r="N172" s="2">
        <f>IFERROR(SEARCH("정류장",표1[[#This Row],[대여 대여소명]]),0)</f>
        <v>0</v>
      </c>
      <c r="O172" s="2" t="b">
        <f>IF(표1[[#This Row],[정류장]]&gt;0,TRUE,FALSE)</f>
        <v>0</v>
      </c>
      <c r="P172" s="2">
        <f>IFERROR(SEARCH("학교",표1[[#This Row],[대여 대여소명]]),0)</f>
        <v>0</v>
      </c>
      <c r="Q172" s="2">
        <f>IFERROR(SEARCH("공원",표1[[#This Row],[대여 대여소명]]),0)</f>
        <v>0</v>
      </c>
      <c r="R172" s="2" t="b">
        <f>OR(표1[[#This Row],[역_파생변수]],표1[[#This Row],[정류장_파생변수]])</f>
        <v>1</v>
      </c>
      <c r="S172" s="2">
        <v>0</v>
      </c>
      <c r="T172" s="2" t="s">
        <v>802</v>
      </c>
      <c r="U172" s="2" t="s">
        <v>803</v>
      </c>
      <c r="V172" s="2" t="str">
        <f>IF(표1[[#This Row],[반납대여소명]]=표1[[#This Row],[대여 대여소명]],"일치","불일치")</f>
        <v>불일치</v>
      </c>
      <c r="W172" s="2">
        <v>0</v>
      </c>
      <c r="X172" s="2">
        <v>35</v>
      </c>
      <c r="Y172" s="2">
        <v>4213.62</v>
      </c>
      <c r="Z172" s="7">
        <f>표1[[#This Row],[이용거리]]/표1[[#This Row],[이용시간]]</f>
        <v>120.38914285714286</v>
      </c>
      <c r="AA172" s="7">
        <f>IF(표1[[#This Row],[시속]] &gt; 300, 300,표1[[#This Row],[시속]])</f>
        <v>120.38914285714286</v>
      </c>
      <c r="AB172" s="9" t="e">
        <f ca="1">IFS(표1[[#This Row],[이용거리]] &lt; 1200, "단거리", 표1[[#This Row],[이용거리]] &lt; 3000, "중거리")</f>
        <v>#NAME?</v>
      </c>
    </row>
    <row r="173" spans="1:28" x14ac:dyDescent="0.25">
      <c r="A173" s="2" t="s">
        <v>804</v>
      </c>
      <c r="B173" s="2" t="s">
        <v>805</v>
      </c>
      <c r="C173" s="2">
        <f>YEAR(표1[[#This Row],[대여일시]])</f>
        <v>2021</v>
      </c>
      <c r="D173" s="2">
        <f>MONTH(표1[[#This Row],[대여일시]])</f>
        <v>1</v>
      </c>
      <c r="E173" s="2">
        <f>DAY(표1[[#This Row],[대여일시]])</f>
        <v>24</v>
      </c>
      <c r="F173" s="2" t="str">
        <f>TEXT(표1[[#This Row],[대여일시]], "ddd")</f>
        <v>Sun</v>
      </c>
      <c r="G173" s="5" t="str">
        <f>TEXT(표1[[#This Row],[대여일시]],"aaa")</f>
        <v>일</v>
      </c>
      <c r="H173" s="2">
        <f>HOUR(표1[[#This Row],[대여일시]])</f>
        <v>14</v>
      </c>
      <c r="I173" s="2" t="str" cm="1">
        <f t="array" ref="I173">_xlfn.IFS(ISNA(표1[[#This Row],[시간대]]), "Error: Missing timezone data", 표1[[#This Row],[시간대]] &lt; 8, "오전", 표1[[#This Row],[시간대]] &lt; 19, "오후", 표1[[#This Row],[시간대]] &lt; 24, "밤")</f>
        <v>오후</v>
      </c>
      <c r="J173" s="2" t="s">
        <v>806</v>
      </c>
      <c r="K173" s="2">
        <f>SEARCH( "역", 표1[[#This Row],[대여 대여소명]])</f>
        <v>3</v>
      </c>
      <c r="L173" s="2">
        <f>IFERROR(SEARCH("역",표1[[#This Row],[대여 대여소명]]),0)</f>
        <v>3</v>
      </c>
      <c r="M173" s="2" t="b">
        <f>IF(표1[[#This Row],[역_nan]] &gt;0,TRUE,FALSE)</f>
        <v>1</v>
      </c>
      <c r="N173" s="2">
        <f>IFERROR(SEARCH("정류장",표1[[#This Row],[대여 대여소명]]),0)</f>
        <v>0</v>
      </c>
      <c r="O173" s="2" t="b">
        <f>IF(표1[[#This Row],[정류장]]&gt;0,TRUE,FALSE)</f>
        <v>0</v>
      </c>
      <c r="P173" s="2">
        <f>IFERROR(SEARCH("학교",표1[[#This Row],[대여 대여소명]]),0)</f>
        <v>0</v>
      </c>
      <c r="Q173" s="2">
        <f>IFERROR(SEARCH("공원",표1[[#This Row],[대여 대여소명]]),0)</f>
        <v>0</v>
      </c>
      <c r="R173" s="2" t="b">
        <f>OR(표1[[#This Row],[역_파생변수]],표1[[#This Row],[정류장_파생변수]])</f>
        <v>1</v>
      </c>
      <c r="S173" s="2">
        <v>0</v>
      </c>
      <c r="T173" s="2" t="s">
        <v>807</v>
      </c>
      <c r="U173" s="2" t="s">
        <v>277</v>
      </c>
      <c r="V173" s="2" t="str">
        <f>IF(표1[[#This Row],[반납대여소명]]=표1[[#This Row],[대여 대여소명]],"일치","불일치")</f>
        <v>불일치</v>
      </c>
      <c r="W173" s="2">
        <v>0</v>
      </c>
      <c r="X173" s="2">
        <v>11</v>
      </c>
      <c r="Y173" s="2">
        <v>822.07</v>
      </c>
      <c r="Z173" s="7">
        <f>표1[[#This Row],[이용거리]]/표1[[#This Row],[이용시간]]</f>
        <v>74.733636363636364</v>
      </c>
      <c r="AA173" s="7">
        <f>IF(표1[[#This Row],[시속]] &gt; 300, 300,표1[[#This Row],[시속]])</f>
        <v>74.733636363636364</v>
      </c>
      <c r="AB173" s="9" t="e">
        <f ca="1">IFS(표1[[#This Row],[이용거리]] &lt; 1200, "단거리", 표1[[#This Row],[이용거리]] &lt; 3000, "중거리")</f>
        <v>#NAME?</v>
      </c>
    </row>
    <row r="174" spans="1:28" x14ac:dyDescent="0.25">
      <c r="A174" s="2" t="s">
        <v>808</v>
      </c>
      <c r="B174" s="2" t="s">
        <v>809</v>
      </c>
      <c r="C174" s="2">
        <f>YEAR(표1[[#This Row],[대여일시]])</f>
        <v>2021</v>
      </c>
      <c r="D174" s="2">
        <f>MONTH(표1[[#This Row],[대여일시]])</f>
        <v>1</v>
      </c>
      <c r="E174" s="2">
        <f>DAY(표1[[#This Row],[대여일시]])</f>
        <v>12</v>
      </c>
      <c r="F174" s="2" t="str">
        <f>TEXT(표1[[#This Row],[대여일시]], "ddd")</f>
        <v>Tue</v>
      </c>
      <c r="G174" s="5" t="str">
        <f>TEXT(표1[[#This Row],[대여일시]],"aaa")</f>
        <v>화</v>
      </c>
      <c r="H174" s="2">
        <f>HOUR(표1[[#This Row],[대여일시]])</f>
        <v>3</v>
      </c>
      <c r="I174" s="2" t="str" cm="1">
        <f t="array" ref="I174">_xlfn.IFS(ISNA(표1[[#This Row],[시간대]]), "Error: Missing timezone data", 표1[[#This Row],[시간대]] &lt; 8, "오전", 표1[[#This Row],[시간대]] &lt; 19, "오후", 표1[[#This Row],[시간대]] &lt; 24, "밤")</f>
        <v>오전</v>
      </c>
      <c r="J174" s="2" t="s">
        <v>810</v>
      </c>
      <c r="K174" s="2" t="e">
        <f>SEARCH( "역", 표1[[#This Row],[대여 대여소명]])</f>
        <v>#VALUE!</v>
      </c>
      <c r="L174" s="2">
        <f>IFERROR(SEARCH("역",표1[[#This Row],[대여 대여소명]]),0)</f>
        <v>0</v>
      </c>
      <c r="M174" s="2" t="b">
        <f>IF(표1[[#This Row],[역_nan]] &gt;0,TRUE,FALSE)</f>
        <v>0</v>
      </c>
      <c r="N174" s="2">
        <f>IFERROR(SEARCH("정류장",표1[[#This Row],[대여 대여소명]]),0)</f>
        <v>0</v>
      </c>
      <c r="O174" s="2" t="b">
        <f>IF(표1[[#This Row],[정류장]]&gt;0,TRUE,FALSE)</f>
        <v>0</v>
      </c>
      <c r="P174" s="2">
        <f>IFERROR(SEARCH("학교",표1[[#This Row],[대여 대여소명]]),0)</f>
        <v>0</v>
      </c>
      <c r="Q174" s="2">
        <f>IFERROR(SEARCH("공원",표1[[#This Row],[대여 대여소명]]),0)</f>
        <v>0</v>
      </c>
      <c r="R174" s="2" t="b">
        <f>OR(표1[[#This Row],[역_파생변수]],표1[[#This Row],[정류장_파생변수]])</f>
        <v>0</v>
      </c>
      <c r="S174" s="2">
        <v>0</v>
      </c>
      <c r="T174" s="2" t="s">
        <v>811</v>
      </c>
      <c r="U174" s="2" t="s">
        <v>812</v>
      </c>
      <c r="V174" s="2" t="str">
        <f>IF(표1[[#This Row],[반납대여소명]]=표1[[#This Row],[대여 대여소명]],"일치","불일치")</f>
        <v>불일치</v>
      </c>
      <c r="W174" s="2">
        <v>0</v>
      </c>
      <c r="X174" s="2">
        <v>30</v>
      </c>
      <c r="Y174" s="2">
        <v>1501.14</v>
      </c>
      <c r="Z174" s="7">
        <f>표1[[#This Row],[이용거리]]/표1[[#This Row],[이용시간]]</f>
        <v>50.038000000000004</v>
      </c>
      <c r="AA174" s="7">
        <f>IF(표1[[#This Row],[시속]] &gt; 300, 300,표1[[#This Row],[시속]])</f>
        <v>50.038000000000004</v>
      </c>
      <c r="AB174" s="9" t="e">
        <f ca="1">IFS(표1[[#This Row],[이용거리]] &lt; 1200, "단거리", 표1[[#This Row],[이용거리]] &lt; 3000, "중거리")</f>
        <v>#NAME?</v>
      </c>
    </row>
    <row r="175" spans="1:28" x14ac:dyDescent="0.25">
      <c r="A175" s="2" t="s">
        <v>813</v>
      </c>
      <c r="B175" s="2" t="s">
        <v>814</v>
      </c>
      <c r="C175" s="2">
        <f>YEAR(표1[[#This Row],[대여일시]])</f>
        <v>2021</v>
      </c>
      <c r="D175" s="2">
        <f>MONTH(표1[[#This Row],[대여일시]])</f>
        <v>1</v>
      </c>
      <c r="E175" s="2">
        <f>DAY(표1[[#This Row],[대여일시]])</f>
        <v>27</v>
      </c>
      <c r="F175" s="2" t="str">
        <f>TEXT(표1[[#This Row],[대여일시]], "ddd")</f>
        <v>Wed</v>
      </c>
      <c r="G175" s="5" t="str">
        <f>TEXT(표1[[#This Row],[대여일시]],"aaa")</f>
        <v>수</v>
      </c>
      <c r="H175" s="2">
        <f>HOUR(표1[[#This Row],[대여일시]])</f>
        <v>16</v>
      </c>
      <c r="I175" s="2" t="str" cm="1">
        <f t="array" ref="I175">_xlfn.IFS(ISNA(표1[[#This Row],[시간대]]), "Error: Missing timezone data", 표1[[#This Row],[시간대]] &lt; 8, "오전", 표1[[#This Row],[시간대]] &lt; 19, "오후", 표1[[#This Row],[시간대]] &lt; 24, "밤")</f>
        <v>오후</v>
      </c>
      <c r="J175" s="2" t="s">
        <v>815</v>
      </c>
      <c r="K175" s="2" t="e">
        <f>SEARCH( "역", 표1[[#This Row],[대여 대여소명]])</f>
        <v>#VALUE!</v>
      </c>
      <c r="L175" s="2">
        <f>IFERROR(SEARCH("역",표1[[#This Row],[대여 대여소명]]),0)</f>
        <v>0</v>
      </c>
      <c r="M175" s="2" t="b">
        <f>IF(표1[[#This Row],[역_nan]] &gt;0,TRUE,FALSE)</f>
        <v>0</v>
      </c>
      <c r="N175" s="2">
        <f>IFERROR(SEARCH("정류장",표1[[#This Row],[대여 대여소명]]),0)</f>
        <v>0</v>
      </c>
      <c r="O175" s="2" t="b">
        <f>IF(표1[[#This Row],[정류장]]&gt;0,TRUE,FALSE)</f>
        <v>0</v>
      </c>
      <c r="P175" s="2">
        <f>IFERROR(SEARCH("학교",표1[[#This Row],[대여 대여소명]]),0)</f>
        <v>0</v>
      </c>
      <c r="Q175" s="2">
        <f>IFERROR(SEARCH("공원",표1[[#This Row],[대여 대여소명]]),0)</f>
        <v>0</v>
      </c>
      <c r="R175" s="2" t="b">
        <f>OR(표1[[#This Row],[역_파생변수]],표1[[#This Row],[정류장_파생변수]])</f>
        <v>0</v>
      </c>
      <c r="S175" s="2">
        <v>11</v>
      </c>
      <c r="T175" s="2" t="s">
        <v>816</v>
      </c>
      <c r="U175" s="2" t="s">
        <v>815</v>
      </c>
      <c r="V175" s="2" t="str">
        <f>IF(표1[[#This Row],[반납대여소명]]=표1[[#This Row],[대여 대여소명]],"일치","불일치")</f>
        <v>일치</v>
      </c>
      <c r="W175" s="2">
        <v>14</v>
      </c>
      <c r="X175" s="2">
        <v>32</v>
      </c>
      <c r="Y175" s="2">
        <v>1390</v>
      </c>
      <c r="Z175" s="7">
        <f>표1[[#This Row],[이용거리]]/표1[[#This Row],[이용시간]]</f>
        <v>43.4375</v>
      </c>
      <c r="AA175" s="7">
        <f>IF(표1[[#This Row],[시속]] &gt; 300, 300,표1[[#This Row],[시속]])</f>
        <v>43.4375</v>
      </c>
      <c r="AB175" s="9" t="e">
        <f ca="1">IFS(표1[[#This Row],[이용거리]] &lt; 1200, "단거리", 표1[[#This Row],[이용거리]] &lt; 3000, "중거리")</f>
        <v>#NAME?</v>
      </c>
    </row>
    <row r="176" spans="1:28" x14ac:dyDescent="0.25">
      <c r="A176" s="2" t="s">
        <v>817</v>
      </c>
      <c r="B176" s="2" t="s">
        <v>818</v>
      </c>
      <c r="C176" s="2">
        <f>YEAR(표1[[#This Row],[대여일시]])</f>
        <v>2021</v>
      </c>
      <c r="D176" s="2">
        <f>MONTH(표1[[#This Row],[대여일시]])</f>
        <v>1</v>
      </c>
      <c r="E176" s="2">
        <f>DAY(표1[[#This Row],[대여일시]])</f>
        <v>14</v>
      </c>
      <c r="F176" s="2" t="str">
        <f>TEXT(표1[[#This Row],[대여일시]], "ddd")</f>
        <v>Thu</v>
      </c>
      <c r="G176" s="5" t="str">
        <f>TEXT(표1[[#This Row],[대여일시]],"aaa")</f>
        <v>목</v>
      </c>
      <c r="H176" s="2">
        <f>HOUR(표1[[#This Row],[대여일시]])</f>
        <v>9</v>
      </c>
      <c r="I176" s="2" t="str" cm="1">
        <f t="array" ref="I176">_xlfn.IFS(ISNA(표1[[#This Row],[시간대]]), "Error: Missing timezone data", 표1[[#This Row],[시간대]] &lt; 8, "오전", 표1[[#This Row],[시간대]] &lt; 19, "오후", 표1[[#This Row],[시간대]] &lt; 24, "밤")</f>
        <v>오후</v>
      </c>
      <c r="J176" s="2" t="s">
        <v>641</v>
      </c>
      <c r="K176" s="2" t="e">
        <f>SEARCH( "역", 표1[[#This Row],[대여 대여소명]])</f>
        <v>#VALUE!</v>
      </c>
      <c r="L176" s="2">
        <f>IFERROR(SEARCH("역",표1[[#This Row],[대여 대여소명]]),0)</f>
        <v>0</v>
      </c>
      <c r="M176" s="2" t="b">
        <f>IF(표1[[#This Row],[역_nan]] &gt;0,TRUE,FALSE)</f>
        <v>0</v>
      </c>
      <c r="N176" s="2">
        <f>IFERROR(SEARCH("정류장",표1[[#This Row],[대여 대여소명]]),0)</f>
        <v>0</v>
      </c>
      <c r="O176" s="2" t="b">
        <f>IF(표1[[#This Row],[정류장]]&gt;0,TRUE,FALSE)</f>
        <v>0</v>
      </c>
      <c r="P176" s="2">
        <f>IFERROR(SEARCH("학교",표1[[#This Row],[대여 대여소명]]),0)</f>
        <v>0</v>
      </c>
      <c r="Q176" s="2">
        <f>IFERROR(SEARCH("공원",표1[[#This Row],[대여 대여소명]]),0)</f>
        <v>0</v>
      </c>
      <c r="R176" s="2" t="b">
        <f>OR(표1[[#This Row],[역_파생변수]],표1[[#This Row],[정류장_파생변수]])</f>
        <v>0</v>
      </c>
      <c r="S176" s="2">
        <v>0</v>
      </c>
      <c r="T176" s="2" t="s">
        <v>819</v>
      </c>
      <c r="U176" s="2" t="s">
        <v>772</v>
      </c>
      <c r="V176" s="2" t="str">
        <f>IF(표1[[#This Row],[반납대여소명]]=표1[[#This Row],[대여 대여소명]],"일치","불일치")</f>
        <v>불일치</v>
      </c>
      <c r="W176" s="2">
        <v>0</v>
      </c>
      <c r="X176" s="2">
        <v>51</v>
      </c>
      <c r="Y176" s="2">
        <v>7265.64</v>
      </c>
      <c r="Z176" s="7">
        <f>표1[[#This Row],[이용거리]]/표1[[#This Row],[이용시간]]</f>
        <v>142.46352941176471</v>
      </c>
      <c r="AA176" s="7">
        <f>IF(표1[[#This Row],[시속]] &gt; 300, 300,표1[[#This Row],[시속]])</f>
        <v>142.46352941176471</v>
      </c>
      <c r="AB176" s="9" t="e">
        <f ca="1">IFS(표1[[#This Row],[이용거리]] &lt; 1200, "단거리", 표1[[#This Row],[이용거리]] &lt; 3000, "중거리")</f>
        <v>#NAME?</v>
      </c>
    </row>
    <row r="177" spans="1:28" x14ac:dyDescent="0.25">
      <c r="A177" s="2" t="s">
        <v>820</v>
      </c>
      <c r="B177" s="2" t="s">
        <v>821</v>
      </c>
      <c r="C177" s="2">
        <f>YEAR(표1[[#This Row],[대여일시]])</f>
        <v>2021</v>
      </c>
      <c r="D177" s="2">
        <f>MONTH(표1[[#This Row],[대여일시]])</f>
        <v>1</v>
      </c>
      <c r="E177" s="2">
        <f>DAY(표1[[#This Row],[대여일시]])</f>
        <v>23</v>
      </c>
      <c r="F177" s="2" t="str">
        <f>TEXT(표1[[#This Row],[대여일시]], "ddd")</f>
        <v>Sat</v>
      </c>
      <c r="G177" s="5" t="str">
        <f>TEXT(표1[[#This Row],[대여일시]],"aaa")</f>
        <v>토</v>
      </c>
      <c r="H177" s="2">
        <f>HOUR(표1[[#This Row],[대여일시]])</f>
        <v>14</v>
      </c>
      <c r="I177" s="2" t="str" cm="1">
        <f t="array" ref="I177">_xlfn.IFS(ISNA(표1[[#This Row],[시간대]]), "Error: Missing timezone data", 표1[[#This Row],[시간대]] &lt; 8, "오전", 표1[[#This Row],[시간대]] &lt; 19, "오후", 표1[[#This Row],[시간대]] &lt; 24, "밤")</f>
        <v>오후</v>
      </c>
      <c r="J177" s="2" t="s">
        <v>822</v>
      </c>
      <c r="K177" s="2" t="e">
        <f>SEARCH( "역", 표1[[#This Row],[대여 대여소명]])</f>
        <v>#VALUE!</v>
      </c>
      <c r="L177" s="2">
        <f>IFERROR(SEARCH("역",표1[[#This Row],[대여 대여소명]]),0)</f>
        <v>0</v>
      </c>
      <c r="M177" s="2" t="b">
        <f>IF(표1[[#This Row],[역_nan]] &gt;0,TRUE,FALSE)</f>
        <v>0</v>
      </c>
      <c r="N177" s="2">
        <f>IFERROR(SEARCH("정류장",표1[[#This Row],[대여 대여소명]]),0)</f>
        <v>0</v>
      </c>
      <c r="O177" s="2" t="b">
        <f>IF(표1[[#This Row],[정류장]]&gt;0,TRUE,FALSE)</f>
        <v>0</v>
      </c>
      <c r="P177" s="2">
        <f>IFERROR(SEARCH("학교",표1[[#This Row],[대여 대여소명]]),0)</f>
        <v>0</v>
      </c>
      <c r="Q177" s="2">
        <f>IFERROR(SEARCH("공원",표1[[#This Row],[대여 대여소명]]),0)</f>
        <v>0</v>
      </c>
      <c r="R177" s="2" t="b">
        <f>OR(표1[[#This Row],[역_파생변수]],표1[[#This Row],[정류장_파생변수]])</f>
        <v>0</v>
      </c>
      <c r="S177" s="2">
        <v>0</v>
      </c>
      <c r="T177" s="2" t="s">
        <v>823</v>
      </c>
      <c r="U177" s="2" t="s">
        <v>824</v>
      </c>
      <c r="V177" s="2" t="str">
        <f>IF(표1[[#This Row],[반납대여소명]]=표1[[#This Row],[대여 대여소명]],"일치","불일치")</f>
        <v>불일치</v>
      </c>
      <c r="W177" s="2">
        <v>0</v>
      </c>
      <c r="X177" s="2">
        <v>9</v>
      </c>
      <c r="Y177" s="2">
        <v>1477.42</v>
      </c>
      <c r="Z177" s="7">
        <f>표1[[#This Row],[이용거리]]/표1[[#This Row],[이용시간]]</f>
        <v>164.1577777777778</v>
      </c>
      <c r="AA177" s="7">
        <f>IF(표1[[#This Row],[시속]] &gt; 300, 300,표1[[#This Row],[시속]])</f>
        <v>164.1577777777778</v>
      </c>
      <c r="AB177" s="9" t="e">
        <f ca="1">IFS(표1[[#This Row],[이용거리]] &lt; 1200, "단거리", 표1[[#This Row],[이용거리]] &lt; 3000, "중거리")</f>
        <v>#NAME?</v>
      </c>
    </row>
    <row r="178" spans="1:28" x14ac:dyDescent="0.25">
      <c r="A178" s="2" t="s">
        <v>825</v>
      </c>
      <c r="B178" s="2" t="s">
        <v>826</v>
      </c>
      <c r="C178" s="2">
        <f>YEAR(표1[[#This Row],[대여일시]])</f>
        <v>2021</v>
      </c>
      <c r="D178" s="2">
        <f>MONTH(표1[[#This Row],[대여일시]])</f>
        <v>1</v>
      </c>
      <c r="E178" s="2">
        <f>DAY(표1[[#This Row],[대여일시]])</f>
        <v>31</v>
      </c>
      <c r="F178" s="2" t="str">
        <f>TEXT(표1[[#This Row],[대여일시]], "ddd")</f>
        <v>Sun</v>
      </c>
      <c r="G178" s="5" t="str">
        <f>TEXT(표1[[#This Row],[대여일시]],"aaa")</f>
        <v>일</v>
      </c>
      <c r="H178" s="2">
        <f>HOUR(표1[[#This Row],[대여일시]])</f>
        <v>12</v>
      </c>
      <c r="I178" s="2" t="str" cm="1">
        <f t="array" ref="I178">_xlfn.IFS(ISNA(표1[[#This Row],[시간대]]), "Error: Missing timezone data", 표1[[#This Row],[시간대]] &lt; 8, "오전", 표1[[#This Row],[시간대]] &lt; 19, "오후", 표1[[#This Row],[시간대]] &lt; 24, "밤")</f>
        <v>오후</v>
      </c>
      <c r="J178" s="2" t="s">
        <v>827</v>
      </c>
      <c r="K178" s="2">
        <f>SEARCH( "역", 표1[[#This Row],[대여 대여소명]])</f>
        <v>7</v>
      </c>
      <c r="L178" s="2">
        <f>IFERROR(SEARCH("역",표1[[#This Row],[대여 대여소명]]),0)</f>
        <v>7</v>
      </c>
      <c r="M178" s="2" t="b">
        <f>IF(표1[[#This Row],[역_nan]] &gt;0,TRUE,FALSE)</f>
        <v>1</v>
      </c>
      <c r="N178" s="2">
        <f>IFERROR(SEARCH("정류장",표1[[#This Row],[대여 대여소명]]),0)</f>
        <v>0</v>
      </c>
      <c r="O178" s="2" t="b">
        <f>IF(표1[[#This Row],[정류장]]&gt;0,TRUE,FALSE)</f>
        <v>0</v>
      </c>
      <c r="P178" s="2">
        <f>IFERROR(SEARCH("학교",표1[[#This Row],[대여 대여소명]]),0)</f>
        <v>0</v>
      </c>
      <c r="Q178" s="2">
        <f>IFERROR(SEARCH("공원",표1[[#This Row],[대여 대여소명]]),0)</f>
        <v>0</v>
      </c>
      <c r="R178" s="2" t="b">
        <f>OR(표1[[#This Row],[역_파생변수]],표1[[#This Row],[정류장_파생변수]])</f>
        <v>1</v>
      </c>
      <c r="S178" s="2">
        <v>0</v>
      </c>
      <c r="T178" s="2" t="s">
        <v>828</v>
      </c>
      <c r="U178" s="2" t="s">
        <v>829</v>
      </c>
      <c r="V178" s="2" t="str">
        <f>IF(표1[[#This Row],[반납대여소명]]=표1[[#This Row],[대여 대여소명]],"일치","불일치")</f>
        <v>불일치</v>
      </c>
      <c r="W178" s="2">
        <v>0</v>
      </c>
      <c r="X178" s="2">
        <v>104</v>
      </c>
      <c r="Y178" s="2">
        <v>11156.94</v>
      </c>
      <c r="Z178" s="7">
        <f>표1[[#This Row],[이용거리]]/표1[[#This Row],[이용시간]]</f>
        <v>107.27826923076924</v>
      </c>
      <c r="AA178" s="7">
        <f>IF(표1[[#This Row],[시속]] &gt; 300, 300,표1[[#This Row],[시속]])</f>
        <v>107.27826923076924</v>
      </c>
      <c r="AB178" s="9" t="e">
        <f ca="1">IFS(표1[[#This Row],[이용거리]] &lt; 1200, "단거리", 표1[[#This Row],[이용거리]] &lt; 3000, "중거리")</f>
        <v>#NAME?</v>
      </c>
    </row>
    <row r="179" spans="1:28" x14ac:dyDescent="0.25">
      <c r="A179" s="2" t="s">
        <v>830</v>
      </c>
      <c r="B179" s="2" t="s">
        <v>831</v>
      </c>
      <c r="C179" s="2">
        <f>YEAR(표1[[#This Row],[대여일시]])</f>
        <v>2021</v>
      </c>
      <c r="D179" s="2">
        <f>MONTH(표1[[#This Row],[대여일시]])</f>
        <v>1</v>
      </c>
      <c r="E179" s="2">
        <f>DAY(표1[[#This Row],[대여일시]])</f>
        <v>31</v>
      </c>
      <c r="F179" s="2" t="str">
        <f>TEXT(표1[[#This Row],[대여일시]], "ddd")</f>
        <v>Sun</v>
      </c>
      <c r="G179" s="5" t="str">
        <f>TEXT(표1[[#This Row],[대여일시]],"aaa")</f>
        <v>일</v>
      </c>
      <c r="H179" s="2">
        <f>HOUR(표1[[#This Row],[대여일시]])</f>
        <v>10</v>
      </c>
      <c r="I179" s="2" t="str" cm="1">
        <f t="array" ref="I179">_xlfn.IFS(ISNA(표1[[#This Row],[시간대]]), "Error: Missing timezone data", 표1[[#This Row],[시간대]] &lt; 8, "오전", 표1[[#This Row],[시간대]] &lt; 19, "오후", 표1[[#This Row],[시간대]] &lt; 24, "밤")</f>
        <v>오후</v>
      </c>
      <c r="J179" s="2" t="s">
        <v>258</v>
      </c>
      <c r="K179" s="2" t="e">
        <f>SEARCH( "역", 표1[[#This Row],[대여 대여소명]])</f>
        <v>#VALUE!</v>
      </c>
      <c r="L179" s="2">
        <f>IFERROR(SEARCH("역",표1[[#This Row],[대여 대여소명]]),0)</f>
        <v>0</v>
      </c>
      <c r="M179" s="2" t="b">
        <f>IF(표1[[#This Row],[역_nan]] &gt;0,TRUE,FALSE)</f>
        <v>0</v>
      </c>
      <c r="N179" s="2">
        <f>IFERROR(SEARCH("정류장",표1[[#This Row],[대여 대여소명]]),0)</f>
        <v>0</v>
      </c>
      <c r="O179" s="2" t="b">
        <f>IF(표1[[#This Row],[정류장]]&gt;0,TRUE,FALSE)</f>
        <v>0</v>
      </c>
      <c r="P179" s="2">
        <f>IFERROR(SEARCH("학교",표1[[#This Row],[대여 대여소명]]),0)</f>
        <v>0</v>
      </c>
      <c r="Q179" s="2">
        <f>IFERROR(SEARCH("공원",표1[[#This Row],[대여 대여소명]]),0)</f>
        <v>0</v>
      </c>
      <c r="R179" s="2" t="b">
        <f>OR(표1[[#This Row],[역_파생변수]],표1[[#This Row],[정류장_파생변수]])</f>
        <v>0</v>
      </c>
      <c r="S179" s="2">
        <v>0</v>
      </c>
      <c r="T179" s="2" t="s">
        <v>832</v>
      </c>
      <c r="U179" s="2" t="s">
        <v>494</v>
      </c>
      <c r="V179" s="2" t="str">
        <f>IF(표1[[#This Row],[반납대여소명]]=표1[[#This Row],[대여 대여소명]],"일치","불일치")</f>
        <v>불일치</v>
      </c>
      <c r="W179" s="2">
        <v>0</v>
      </c>
      <c r="X179" s="2">
        <v>8</v>
      </c>
      <c r="Y179" s="2">
        <v>1100.17</v>
      </c>
      <c r="Z179" s="7">
        <f>표1[[#This Row],[이용거리]]/표1[[#This Row],[이용시간]]</f>
        <v>137.52125000000001</v>
      </c>
      <c r="AA179" s="7">
        <f>IF(표1[[#This Row],[시속]] &gt; 300, 300,표1[[#This Row],[시속]])</f>
        <v>137.52125000000001</v>
      </c>
      <c r="AB179" s="9" t="e">
        <f ca="1">IFS(표1[[#This Row],[이용거리]] &lt; 1200, "단거리", 표1[[#This Row],[이용거리]] &lt; 3000, "중거리")</f>
        <v>#NAME?</v>
      </c>
    </row>
    <row r="180" spans="1:28" x14ac:dyDescent="0.25">
      <c r="A180" s="2" t="s">
        <v>833</v>
      </c>
      <c r="B180" s="2" t="s">
        <v>834</v>
      </c>
      <c r="C180" s="2">
        <f>YEAR(표1[[#This Row],[대여일시]])</f>
        <v>2021</v>
      </c>
      <c r="D180" s="2">
        <f>MONTH(표1[[#This Row],[대여일시]])</f>
        <v>1</v>
      </c>
      <c r="E180" s="2">
        <f>DAY(표1[[#This Row],[대여일시]])</f>
        <v>31</v>
      </c>
      <c r="F180" s="2" t="str">
        <f>TEXT(표1[[#This Row],[대여일시]], "ddd")</f>
        <v>Sun</v>
      </c>
      <c r="G180" s="5" t="str">
        <f>TEXT(표1[[#This Row],[대여일시]],"aaa")</f>
        <v>일</v>
      </c>
      <c r="H180" s="2">
        <f>HOUR(표1[[#This Row],[대여일시]])</f>
        <v>15</v>
      </c>
      <c r="I180" s="2" t="str" cm="1">
        <f t="array" ref="I180">_xlfn.IFS(ISNA(표1[[#This Row],[시간대]]), "Error: Missing timezone data", 표1[[#This Row],[시간대]] &lt; 8, "오전", 표1[[#This Row],[시간대]] &lt; 19, "오후", 표1[[#This Row],[시간대]] &lt; 24, "밤")</f>
        <v>오후</v>
      </c>
      <c r="J180" s="2" t="s">
        <v>521</v>
      </c>
      <c r="K180" s="2" t="e">
        <f>SEARCH( "역", 표1[[#This Row],[대여 대여소명]])</f>
        <v>#VALUE!</v>
      </c>
      <c r="L180" s="2">
        <f>IFERROR(SEARCH("역",표1[[#This Row],[대여 대여소명]]),0)</f>
        <v>0</v>
      </c>
      <c r="M180" s="2" t="b">
        <f>IF(표1[[#This Row],[역_nan]] &gt;0,TRUE,FALSE)</f>
        <v>0</v>
      </c>
      <c r="N180" s="2">
        <f>IFERROR(SEARCH("정류장",표1[[#This Row],[대여 대여소명]]),0)</f>
        <v>0</v>
      </c>
      <c r="O180" s="2" t="b">
        <f>IF(표1[[#This Row],[정류장]]&gt;0,TRUE,FALSE)</f>
        <v>0</v>
      </c>
      <c r="P180" s="2">
        <f>IFERROR(SEARCH("학교",표1[[#This Row],[대여 대여소명]]),0)</f>
        <v>0</v>
      </c>
      <c r="Q180" s="2">
        <f>IFERROR(SEARCH("공원",표1[[#This Row],[대여 대여소명]]),0)</f>
        <v>0</v>
      </c>
      <c r="R180" s="2" t="b">
        <f>OR(표1[[#This Row],[역_파생변수]],표1[[#This Row],[정류장_파생변수]])</f>
        <v>0</v>
      </c>
      <c r="S180" s="2">
        <v>0</v>
      </c>
      <c r="T180" s="2" t="s">
        <v>835</v>
      </c>
      <c r="U180" s="2" t="s">
        <v>521</v>
      </c>
      <c r="V180" s="2" t="str">
        <f>IF(표1[[#This Row],[반납대여소명]]=표1[[#This Row],[대여 대여소명]],"일치","불일치")</f>
        <v>일치</v>
      </c>
      <c r="W180" s="2">
        <v>0</v>
      </c>
      <c r="X180" s="2">
        <v>67</v>
      </c>
      <c r="Y180" s="2">
        <v>8340.82</v>
      </c>
      <c r="Z180" s="7">
        <f>표1[[#This Row],[이용거리]]/표1[[#This Row],[이용시간]]</f>
        <v>124.48985074626866</v>
      </c>
      <c r="AA180" s="7">
        <f>IF(표1[[#This Row],[시속]] &gt; 300, 300,표1[[#This Row],[시속]])</f>
        <v>124.48985074626866</v>
      </c>
      <c r="AB180" s="9" t="e">
        <f ca="1">IFS(표1[[#This Row],[이용거리]] &lt; 1200, "단거리", 표1[[#This Row],[이용거리]] &lt; 3000, "중거리")</f>
        <v>#NAME?</v>
      </c>
    </row>
    <row r="181" spans="1:28" x14ac:dyDescent="0.25">
      <c r="A181" s="2" t="s">
        <v>836</v>
      </c>
      <c r="B181" s="2" t="s">
        <v>837</v>
      </c>
      <c r="C181" s="2">
        <f>YEAR(표1[[#This Row],[대여일시]])</f>
        <v>2021</v>
      </c>
      <c r="D181" s="2">
        <f>MONTH(표1[[#This Row],[대여일시]])</f>
        <v>1</v>
      </c>
      <c r="E181" s="2">
        <f>DAY(표1[[#This Row],[대여일시]])</f>
        <v>19</v>
      </c>
      <c r="F181" s="2" t="str">
        <f>TEXT(표1[[#This Row],[대여일시]], "ddd")</f>
        <v>Tue</v>
      </c>
      <c r="G181" s="5" t="str">
        <f>TEXT(표1[[#This Row],[대여일시]],"aaa")</f>
        <v>화</v>
      </c>
      <c r="H181" s="2">
        <f>HOUR(표1[[#This Row],[대여일시]])</f>
        <v>8</v>
      </c>
      <c r="I181" s="2" t="str" cm="1">
        <f t="array" ref="I181">_xlfn.IFS(ISNA(표1[[#This Row],[시간대]]), "Error: Missing timezone data", 표1[[#This Row],[시간대]] &lt; 8, "오전", 표1[[#This Row],[시간대]] &lt; 19, "오후", 표1[[#This Row],[시간대]] &lt; 24, "밤")</f>
        <v>오후</v>
      </c>
      <c r="J181" s="2" t="s">
        <v>838</v>
      </c>
      <c r="K181" s="2" t="e">
        <f>SEARCH( "역", 표1[[#This Row],[대여 대여소명]])</f>
        <v>#VALUE!</v>
      </c>
      <c r="L181" s="2">
        <f>IFERROR(SEARCH("역",표1[[#This Row],[대여 대여소명]]),0)</f>
        <v>0</v>
      </c>
      <c r="M181" s="2" t="b">
        <f>IF(표1[[#This Row],[역_nan]] &gt;0,TRUE,FALSE)</f>
        <v>0</v>
      </c>
      <c r="N181" s="2">
        <f>IFERROR(SEARCH("정류장",표1[[#This Row],[대여 대여소명]]),0)</f>
        <v>0</v>
      </c>
      <c r="O181" s="2" t="b">
        <f>IF(표1[[#This Row],[정류장]]&gt;0,TRUE,FALSE)</f>
        <v>0</v>
      </c>
      <c r="P181" s="2">
        <f>IFERROR(SEARCH("학교",표1[[#This Row],[대여 대여소명]]),0)</f>
        <v>0</v>
      </c>
      <c r="Q181" s="2">
        <f>IFERROR(SEARCH("공원",표1[[#This Row],[대여 대여소명]]),0)</f>
        <v>0</v>
      </c>
      <c r="R181" s="2" t="b">
        <f>OR(표1[[#This Row],[역_파생변수]],표1[[#This Row],[정류장_파생변수]])</f>
        <v>0</v>
      </c>
      <c r="S181" s="2">
        <v>0</v>
      </c>
      <c r="T181" s="2" t="s">
        <v>839</v>
      </c>
      <c r="U181" s="2" t="s">
        <v>840</v>
      </c>
      <c r="V181" s="2" t="str">
        <f>IF(표1[[#This Row],[반납대여소명]]=표1[[#This Row],[대여 대여소명]],"일치","불일치")</f>
        <v>불일치</v>
      </c>
      <c r="W181" s="2">
        <v>0</v>
      </c>
      <c r="X181" s="2">
        <v>2</v>
      </c>
      <c r="Y181" s="2">
        <v>430.96</v>
      </c>
      <c r="Z181" s="7">
        <f>표1[[#This Row],[이용거리]]/표1[[#This Row],[이용시간]]</f>
        <v>215.48</v>
      </c>
      <c r="AA181" s="7">
        <f>IF(표1[[#This Row],[시속]] &gt; 300, 300,표1[[#This Row],[시속]])</f>
        <v>215.48</v>
      </c>
      <c r="AB181" s="9" t="e">
        <f ca="1">IFS(표1[[#This Row],[이용거리]] &lt; 1200, "단거리", 표1[[#This Row],[이용거리]] &lt; 3000, "중거리")</f>
        <v>#NAME?</v>
      </c>
    </row>
    <row r="182" spans="1:28" x14ac:dyDescent="0.25">
      <c r="A182" s="2" t="s">
        <v>841</v>
      </c>
      <c r="B182" s="2" t="s">
        <v>842</v>
      </c>
      <c r="C182" s="2">
        <f>YEAR(표1[[#This Row],[대여일시]])</f>
        <v>2021</v>
      </c>
      <c r="D182" s="2">
        <f>MONTH(표1[[#This Row],[대여일시]])</f>
        <v>1</v>
      </c>
      <c r="E182" s="2">
        <f>DAY(표1[[#This Row],[대여일시]])</f>
        <v>14</v>
      </c>
      <c r="F182" s="2" t="str">
        <f>TEXT(표1[[#This Row],[대여일시]], "ddd")</f>
        <v>Thu</v>
      </c>
      <c r="G182" s="5" t="str">
        <f>TEXT(표1[[#This Row],[대여일시]],"aaa")</f>
        <v>목</v>
      </c>
      <c r="H182" s="2">
        <f>HOUR(표1[[#This Row],[대여일시]])</f>
        <v>10</v>
      </c>
      <c r="I182" s="2" t="str" cm="1">
        <f t="array" ref="I182">_xlfn.IFS(ISNA(표1[[#This Row],[시간대]]), "Error: Missing timezone data", 표1[[#This Row],[시간대]] &lt; 8, "오전", 표1[[#This Row],[시간대]] &lt; 19, "오후", 표1[[#This Row],[시간대]] &lt; 24, "밤")</f>
        <v>오후</v>
      </c>
      <c r="J182" s="2" t="s">
        <v>843</v>
      </c>
      <c r="K182" s="2" t="e">
        <f>SEARCH( "역", 표1[[#This Row],[대여 대여소명]])</f>
        <v>#VALUE!</v>
      </c>
      <c r="L182" s="2">
        <f>IFERROR(SEARCH("역",표1[[#This Row],[대여 대여소명]]),0)</f>
        <v>0</v>
      </c>
      <c r="M182" s="2" t="b">
        <f>IF(표1[[#This Row],[역_nan]] &gt;0,TRUE,FALSE)</f>
        <v>0</v>
      </c>
      <c r="N182" s="2">
        <f>IFERROR(SEARCH("정류장",표1[[#This Row],[대여 대여소명]]),0)</f>
        <v>0</v>
      </c>
      <c r="O182" s="2" t="b">
        <f>IF(표1[[#This Row],[정류장]]&gt;0,TRUE,FALSE)</f>
        <v>0</v>
      </c>
      <c r="P182" s="2">
        <f>IFERROR(SEARCH("학교",표1[[#This Row],[대여 대여소명]]),0)</f>
        <v>0</v>
      </c>
      <c r="Q182" s="2">
        <f>IFERROR(SEARCH("공원",표1[[#This Row],[대여 대여소명]]),0)</f>
        <v>0</v>
      </c>
      <c r="R182" s="2" t="b">
        <f>OR(표1[[#This Row],[역_파생변수]],표1[[#This Row],[정류장_파생변수]])</f>
        <v>0</v>
      </c>
      <c r="S182" s="2">
        <v>0</v>
      </c>
      <c r="T182" s="2" t="s">
        <v>844</v>
      </c>
      <c r="U182" s="2" t="s">
        <v>845</v>
      </c>
      <c r="V182" s="2" t="str">
        <f>IF(표1[[#This Row],[반납대여소명]]=표1[[#This Row],[대여 대여소명]],"일치","불일치")</f>
        <v>불일치</v>
      </c>
      <c r="W182" s="2">
        <v>0</v>
      </c>
      <c r="X182" s="2">
        <v>27</v>
      </c>
      <c r="Y182" s="2">
        <v>5141.38</v>
      </c>
      <c r="Z182" s="7">
        <f>표1[[#This Row],[이용거리]]/표1[[#This Row],[이용시간]]</f>
        <v>190.42148148148149</v>
      </c>
      <c r="AA182" s="7">
        <f>IF(표1[[#This Row],[시속]] &gt; 300, 300,표1[[#This Row],[시속]])</f>
        <v>190.42148148148149</v>
      </c>
      <c r="AB182" s="9" t="e">
        <f ca="1">IFS(표1[[#This Row],[이용거리]] &lt; 1200, "단거리", 표1[[#This Row],[이용거리]] &lt; 3000, "중거리")</f>
        <v>#NAME?</v>
      </c>
    </row>
    <row r="183" spans="1:28" x14ac:dyDescent="0.25">
      <c r="A183" s="2" t="s">
        <v>846</v>
      </c>
      <c r="B183" s="2" t="s">
        <v>847</v>
      </c>
      <c r="C183" s="2">
        <f>YEAR(표1[[#This Row],[대여일시]])</f>
        <v>2021</v>
      </c>
      <c r="D183" s="2">
        <f>MONTH(표1[[#This Row],[대여일시]])</f>
        <v>1</v>
      </c>
      <c r="E183" s="2">
        <f>DAY(표1[[#This Row],[대여일시]])</f>
        <v>27</v>
      </c>
      <c r="F183" s="2" t="str">
        <f>TEXT(표1[[#This Row],[대여일시]], "ddd")</f>
        <v>Wed</v>
      </c>
      <c r="G183" s="5" t="str">
        <f>TEXT(표1[[#This Row],[대여일시]],"aaa")</f>
        <v>수</v>
      </c>
      <c r="H183" s="2">
        <f>HOUR(표1[[#This Row],[대여일시]])</f>
        <v>8</v>
      </c>
      <c r="I183" s="2" t="str" cm="1">
        <f t="array" ref="I183">_xlfn.IFS(ISNA(표1[[#This Row],[시간대]]), "Error: Missing timezone data", 표1[[#This Row],[시간대]] &lt; 8, "오전", 표1[[#This Row],[시간대]] &lt; 19, "오후", 표1[[#This Row],[시간대]] &lt; 24, "밤")</f>
        <v>오후</v>
      </c>
      <c r="J183" s="2" t="s">
        <v>848</v>
      </c>
      <c r="K183" s="2">
        <f>SEARCH( "역", 표1[[#This Row],[대여 대여소명]])</f>
        <v>4</v>
      </c>
      <c r="L183" s="2">
        <f>IFERROR(SEARCH("역",표1[[#This Row],[대여 대여소명]]),0)</f>
        <v>4</v>
      </c>
      <c r="M183" s="2" t="b">
        <f>IF(표1[[#This Row],[역_nan]] &gt;0,TRUE,FALSE)</f>
        <v>1</v>
      </c>
      <c r="N183" s="2">
        <f>IFERROR(SEARCH("정류장",표1[[#This Row],[대여 대여소명]]),0)</f>
        <v>0</v>
      </c>
      <c r="O183" s="2" t="b">
        <f>IF(표1[[#This Row],[정류장]]&gt;0,TRUE,FALSE)</f>
        <v>0</v>
      </c>
      <c r="P183" s="2">
        <f>IFERROR(SEARCH("학교",표1[[#This Row],[대여 대여소명]]),0)</f>
        <v>0</v>
      </c>
      <c r="Q183" s="2">
        <f>IFERROR(SEARCH("공원",표1[[#This Row],[대여 대여소명]]),0)</f>
        <v>0</v>
      </c>
      <c r="R183" s="2" t="b">
        <f>OR(표1[[#This Row],[역_파생변수]],표1[[#This Row],[정류장_파생변수]])</f>
        <v>1</v>
      </c>
      <c r="S183" s="2">
        <v>0</v>
      </c>
      <c r="T183" s="2" t="s">
        <v>849</v>
      </c>
      <c r="U183" s="2" t="s">
        <v>850</v>
      </c>
      <c r="V183" s="2" t="str">
        <f>IF(표1[[#This Row],[반납대여소명]]=표1[[#This Row],[대여 대여소명]],"일치","불일치")</f>
        <v>불일치</v>
      </c>
      <c r="W183" s="2">
        <v>0</v>
      </c>
      <c r="X183" s="2">
        <v>3</v>
      </c>
      <c r="Y183" s="2">
        <v>364.29</v>
      </c>
      <c r="Z183" s="7">
        <f>표1[[#This Row],[이용거리]]/표1[[#This Row],[이용시간]]</f>
        <v>121.43</v>
      </c>
      <c r="AA183" s="7">
        <f>IF(표1[[#This Row],[시속]] &gt; 300, 300,표1[[#This Row],[시속]])</f>
        <v>121.43</v>
      </c>
      <c r="AB183" s="9" t="e">
        <f ca="1">IFS(표1[[#This Row],[이용거리]] &lt; 1200, "단거리", 표1[[#This Row],[이용거리]] &lt; 3000, "중거리")</f>
        <v>#NAME?</v>
      </c>
    </row>
    <row r="184" spans="1:28" x14ac:dyDescent="0.25">
      <c r="A184" s="2" t="s">
        <v>851</v>
      </c>
      <c r="B184" s="2" t="s">
        <v>852</v>
      </c>
      <c r="C184" s="2">
        <f>YEAR(표1[[#This Row],[대여일시]])</f>
        <v>2021</v>
      </c>
      <c r="D184" s="2">
        <f>MONTH(표1[[#This Row],[대여일시]])</f>
        <v>1</v>
      </c>
      <c r="E184" s="2">
        <f>DAY(표1[[#This Row],[대여일시]])</f>
        <v>22</v>
      </c>
      <c r="F184" s="2" t="str">
        <f>TEXT(표1[[#This Row],[대여일시]], "ddd")</f>
        <v>Fri</v>
      </c>
      <c r="G184" s="5" t="str">
        <f>TEXT(표1[[#This Row],[대여일시]],"aaa")</f>
        <v>금</v>
      </c>
      <c r="H184" s="2">
        <f>HOUR(표1[[#This Row],[대여일시]])</f>
        <v>19</v>
      </c>
      <c r="I184" s="2" t="str" cm="1">
        <f t="array" ref="I184">_xlfn.IFS(ISNA(표1[[#This Row],[시간대]]), "Error: Missing timezone data", 표1[[#This Row],[시간대]] &lt; 8, "오전", 표1[[#This Row],[시간대]] &lt; 19, "오후", 표1[[#This Row],[시간대]] &lt; 24, "밤")</f>
        <v>밤</v>
      </c>
      <c r="J184" s="2" t="s">
        <v>853</v>
      </c>
      <c r="K184" s="2" t="e">
        <f>SEARCH( "역", 표1[[#This Row],[대여 대여소명]])</f>
        <v>#VALUE!</v>
      </c>
      <c r="L184" s="2">
        <f>IFERROR(SEARCH("역",표1[[#This Row],[대여 대여소명]]),0)</f>
        <v>0</v>
      </c>
      <c r="M184" s="2" t="b">
        <f>IF(표1[[#This Row],[역_nan]] &gt;0,TRUE,FALSE)</f>
        <v>0</v>
      </c>
      <c r="N184" s="2">
        <f>IFERROR(SEARCH("정류장",표1[[#This Row],[대여 대여소명]]),0)</f>
        <v>0</v>
      </c>
      <c r="O184" s="2" t="b">
        <f>IF(표1[[#This Row],[정류장]]&gt;0,TRUE,FALSE)</f>
        <v>0</v>
      </c>
      <c r="P184" s="2">
        <f>IFERROR(SEARCH("학교",표1[[#This Row],[대여 대여소명]]),0)</f>
        <v>0</v>
      </c>
      <c r="Q184" s="2">
        <f>IFERROR(SEARCH("공원",표1[[#This Row],[대여 대여소명]]),0)</f>
        <v>0</v>
      </c>
      <c r="R184" s="2" t="b">
        <f>OR(표1[[#This Row],[역_파생변수]],표1[[#This Row],[정류장_파생변수]])</f>
        <v>0</v>
      </c>
      <c r="S184" s="2">
        <v>0</v>
      </c>
      <c r="T184" s="2" t="s">
        <v>854</v>
      </c>
      <c r="U184" s="2" t="s">
        <v>855</v>
      </c>
      <c r="V184" s="2" t="str">
        <f>IF(표1[[#This Row],[반납대여소명]]=표1[[#This Row],[대여 대여소명]],"일치","불일치")</f>
        <v>불일치</v>
      </c>
      <c r="W184" s="2">
        <v>0</v>
      </c>
      <c r="X184" s="2">
        <v>8</v>
      </c>
      <c r="Y184" s="2">
        <v>1378.12</v>
      </c>
      <c r="Z184" s="7">
        <f>표1[[#This Row],[이용거리]]/표1[[#This Row],[이용시간]]</f>
        <v>172.26499999999999</v>
      </c>
      <c r="AA184" s="7">
        <f>IF(표1[[#This Row],[시속]] &gt; 300, 300,표1[[#This Row],[시속]])</f>
        <v>172.26499999999999</v>
      </c>
      <c r="AB184" s="9" t="e">
        <f ca="1">IFS(표1[[#This Row],[이용거리]] &lt; 1200, "단거리", 표1[[#This Row],[이용거리]] &lt; 3000, "중거리")</f>
        <v>#NAME?</v>
      </c>
    </row>
    <row r="185" spans="1:28" x14ac:dyDescent="0.25">
      <c r="A185" s="2" t="s">
        <v>856</v>
      </c>
      <c r="B185" s="2" t="s">
        <v>857</v>
      </c>
      <c r="C185" s="2">
        <f>YEAR(표1[[#This Row],[대여일시]])</f>
        <v>2021</v>
      </c>
      <c r="D185" s="2">
        <f>MONTH(표1[[#This Row],[대여일시]])</f>
        <v>1</v>
      </c>
      <c r="E185" s="2">
        <f>DAY(표1[[#This Row],[대여일시]])</f>
        <v>17</v>
      </c>
      <c r="F185" s="2" t="str">
        <f>TEXT(표1[[#This Row],[대여일시]], "ddd")</f>
        <v>Sun</v>
      </c>
      <c r="G185" s="5" t="str">
        <f>TEXT(표1[[#This Row],[대여일시]],"aaa")</f>
        <v>일</v>
      </c>
      <c r="H185" s="2">
        <f>HOUR(표1[[#This Row],[대여일시]])</f>
        <v>5</v>
      </c>
      <c r="I185" s="2" t="str" cm="1">
        <f t="array" ref="I185">_xlfn.IFS(ISNA(표1[[#This Row],[시간대]]), "Error: Missing timezone data", 표1[[#This Row],[시간대]] &lt; 8, "오전", 표1[[#This Row],[시간대]] &lt; 19, "오후", 표1[[#This Row],[시간대]] &lt; 24, "밤")</f>
        <v>오전</v>
      </c>
      <c r="J185" s="2" t="s">
        <v>858</v>
      </c>
      <c r="K185" s="2">
        <f>SEARCH( "역", 표1[[#This Row],[대여 대여소명]])</f>
        <v>7</v>
      </c>
      <c r="L185" s="2">
        <f>IFERROR(SEARCH("역",표1[[#This Row],[대여 대여소명]]),0)</f>
        <v>7</v>
      </c>
      <c r="M185" s="2" t="b">
        <f>IF(표1[[#This Row],[역_nan]] &gt;0,TRUE,FALSE)</f>
        <v>1</v>
      </c>
      <c r="N185" s="2">
        <f>IFERROR(SEARCH("정류장",표1[[#This Row],[대여 대여소명]]),0)</f>
        <v>0</v>
      </c>
      <c r="O185" s="2" t="b">
        <f>IF(표1[[#This Row],[정류장]]&gt;0,TRUE,FALSE)</f>
        <v>0</v>
      </c>
      <c r="P185" s="2">
        <f>IFERROR(SEARCH("학교",표1[[#This Row],[대여 대여소명]]),0)</f>
        <v>0</v>
      </c>
      <c r="Q185" s="2">
        <f>IFERROR(SEARCH("공원",표1[[#This Row],[대여 대여소명]]),0)</f>
        <v>0</v>
      </c>
      <c r="R185" s="2" t="b">
        <f>OR(표1[[#This Row],[역_파생변수]],표1[[#This Row],[정류장_파생변수]])</f>
        <v>1</v>
      </c>
      <c r="S185" s="2">
        <v>0</v>
      </c>
      <c r="T185" s="2" t="s">
        <v>859</v>
      </c>
      <c r="U185" s="2" t="s">
        <v>860</v>
      </c>
      <c r="V185" s="2" t="str">
        <f>IF(표1[[#This Row],[반납대여소명]]=표1[[#This Row],[대여 대여소명]],"일치","불일치")</f>
        <v>불일치</v>
      </c>
      <c r="W185" s="2">
        <v>0</v>
      </c>
      <c r="X185" s="2">
        <v>15</v>
      </c>
      <c r="Y185" s="2">
        <v>3100.9</v>
      </c>
      <c r="Z185" s="7">
        <f>표1[[#This Row],[이용거리]]/표1[[#This Row],[이용시간]]</f>
        <v>206.72666666666666</v>
      </c>
      <c r="AA185" s="7">
        <f>IF(표1[[#This Row],[시속]] &gt; 300, 300,표1[[#This Row],[시속]])</f>
        <v>206.72666666666666</v>
      </c>
      <c r="AB185" s="9" t="e">
        <f ca="1">IFS(표1[[#This Row],[이용거리]] &lt; 1200, "단거리", 표1[[#This Row],[이용거리]] &lt; 3000, "중거리")</f>
        <v>#NAME?</v>
      </c>
    </row>
    <row r="186" spans="1:28" x14ac:dyDescent="0.25">
      <c r="A186" s="2" t="s">
        <v>861</v>
      </c>
      <c r="B186" s="2" t="s">
        <v>862</v>
      </c>
      <c r="C186" s="2">
        <f>YEAR(표1[[#This Row],[대여일시]])</f>
        <v>2021</v>
      </c>
      <c r="D186" s="2">
        <f>MONTH(표1[[#This Row],[대여일시]])</f>
        <v>1</v>
      </c>
      <c r="E186" s="2">
        <f>DAY(표1[[#This Row],[대여일시]])</f>
        <v>5</v>
      </c>
      <c r="F186" s="2" t="str">
        <f>TEXT(표1[[#This Row],[대여일시]], "ddd")</f>
        <v>Tue</v>
      </c>
      <c r="G186" s="5" t="str">
        <f>TEXT(표1[[#This Row],[대여일시]],"aaa")</f>
        <v>화</v>
      </c>
      <c r="H186" s="2">
        <f>HOUR(표1[[#This Row],[대여일시]])</f>
        <v>8</v>
      </c>
      <c r="I186" s="2" t="str" cm="1">
        <f t="array" ref="I186">_xlfn.IFS(ISNA(표1[[#This Row],[시간대]]), "Error: Missing timezone data", 표1[[#This Row],[시간대]] &lt; 8, "오전", 표1[[#This Row],[시간대]] &lt; 19, "오후", 표1[[#This Row],[시간대]] &lt; 24, "밤")</f>
        <v>오후</v>
      </c>
      <c r="J186" s="2" t="s">
        <v>863</v>
      </c>
      <c r="K186" s="2" t="e">
        <f>SEARCH( "역", 표1[[#This Row],[대여 대여소명]])</f>
        <v>#VALUE!</v>
      </c>
      <c r="L186" s="2">
        <f>IFERROR(SEARCH("역",표1[[#This Row],[대여 대여소명]]),0)</f>
        <v>0</v>
      </c>
      <c r="M186" s="2" t="b">
        <f>IF(표1[[#This Row],[역_nan]] &gt;0,TRUE,FALSE)</f>
        <v>0</v>
      </c>
      <c r="N186" s="2">
        <f>IFERROR(SEARCH("정류장",표1[[#This Row],[대여 대여소명]]),0)</f>
        <v>0</v>
      </c>
      <c r="O186" s="2" t="b">
        <f>IF(표1[[#This Row],[정류장]]&gt;0,TRUE,FALSE)</f>
        <v>0</v>
      </c>
      <c r="P186" s="2">
        <f>IFERROR(SEARCH("학교",표1[[#This Row],[대여 대여소명]]),0)</f>
        <v>0</v>
      </c>
      <c r="Q186" s="2">
        <f>IFERROR(SEARCH("공원",표1[[#This Row],[대여 대여소명]]),0)</f>
        <v>0</v>
      </c>
      <c r="R186" s="2" t="b">
        <f>OR(표1[[#This Row],[역_파생변수]],표1[[#This Row],[정류장_파생변수]])</f>
        <v>0</v>
      </c>
      <c r="S186" s="2">
        <v>0</v>
      </c>
      <c r="T186" s="2" t="s">
        <v>864</v>
      </c>
      <c r="U186" s="2" t="s">
        <v>865</v>
      </c>
      <c r="V186" s="2" t="str">
        <f>IF(표1[[#This Row],[반납대여소명]]=표1[[#This Row],[대여 대여소명]],"일치","불일치")</f>
        <v>불일치</v>
      </c>
      <c r="W186" s="2">
        <v>0</v>
      </c>
      <c r="X186" s="2">
        <v>53</v>
      </c>
      <c r="Y186" s="2">
        <v>9111.01</v>
      </c>
      <c r="Z186" s="7">
        <f>표1[[#This Row],[이용거리]]/표1[[#This Row],[이용시간]]</f>
        <v>171.90584905660378</v>
      </c>
      <c r="AA186" s="7">
        <f>IF(표1[[#This Row],[시속]] &gt; 300, 300,표1[[#This Row],[시속]])</f>
        <v>171.90584905660378</v>
      </c>
      <c r="AB186" s="9" t="e">
        <f ca="1">IFS(표1[[#This Row],[이용거리]] &lt; 1200, "단거리", 표1[[#This Row],[이용거리]] &lt; 3000, "중거리")</f>
        <v>#NAME?</v>
      </c>
    </row>
    <row r="187" spans="1:28" x14ac:dyDescent="0.25">
      <c r="A187" s="2" t="s">
        <v>866</v>
      </c>
      <c r="B187" s="2" t="s">
        <v>867</v>
      </c>
      <c r="C187" s="2">
        <f>YEAR(표1[[#This Row],[대여일시]])</f>
        <v>2021</v>
      </c>
      <c r="D187" s="2">
        <f>MONTH(표1[[#This Row],[대여일시]])</f>
        <v>1</v>
      </c>
      <c r="E187" s="2">
        <f>DAY(표1[[#This Row],[대여일시]])</f>
        <v>20</v>
      </c>
      <c r="F187" s="2" t="str">
        <f>TEXT(표1[[#This Row],[대여일시]], "ddd")</f>
        <v>Wed</v>
      </c>
      <c r="G187" s="5" t="str">
        <f>TEXT(표1[[#This Row],[대여일시]],"aaa")</f>
        <v>수</v>
      </c>
      <c r="H187" s="2">
        <f>HOUR(표1[[#This Row],[대여일시]])</f>
        <v>9</v>
      </c>
      <c r="I187" s="2" t="str" cm="1">
        <f t="array" ref="I187">_xlfn.IFS(ISNA(표1[[#This Row],[시간대]]), "Error: Missing timezone data", 표1[[#This Row],[시간대]] &lt; 8, "오전", 표1[[#This Row],[시간대]] &lt; 19, "오후", 표1[[#This Row],[시간대]] &lt; 24, "밤")</f>
        <v>오후</v>
      </c>
      <c r="J187" s="2" t="s">
        <v>868</v>
      </c>
      <c r="K187" s="2">
        <f>SEARCH( "역", 표1[[#This Row],[대여 대여소명]])</f>
        <v>4</v>
      </c>
      <c r="L187" s="2">
        <f>IFERROR(SEARCH("역",표1[[#This Row],[대여 대여소명]]),0)</f>
        <v>4</v>
      </c>
      <c r="M187" s="2" t="b">
        <f>IF(표1[[#This Row],[역_nan]] &gt;0,TRUE,FALSE)</f>
        <v>1</v>
      </c>
      <c r="N187" s="2">
        <f>IFERROR(SEARCH("정류장",표1[[#This Row],[대여 대여소명]]),0)</f>
        <v>0</v>
      </c>
      <c r="O187" s="2" t="b">
        <f>IF(표1[[#This Row],[정류장]]&gt;0,TRUE,FALSE)</f>
        <v>0</v>
      </c>
      <c r="P187" s="2">
        <f>IFERROR(SEARCH("학교",표1[[#This Row],[대여 대여소명]]),0)</f>
        <v>0</v>
      </c>
      <c r="Q187" s="2">
        <f>IFERROR(SEARCH("공원",표1[[#This Row],[대여 대여소명]]),0)</f>
        <v>0</v>
      </c>
      <c r="R187" s="2" t="b">
        <f>OR(표1[[#This Row],[역_파생변수]],표1[[#This Row],[정류장_파생변수]])</f>
        <v>1</v>
      </c>
      <c r="S187" s="2">
        <v>0</v>
      </c>
      <c r="T187" s="2" t="s">
        <v>869</v>
      </c>
      <c r="U187" s="2" t="s">
        <v>870</v>
      </c>
      <c r="V187" s="2" t="str">
        <f>IF(표1[[#This Row],[반납대여소명]]=표1[[#This Row],[대여 대여소명]],"일치","불일치")</f>
        <v>불일치</v>
      </c>
      <c r="W187" s="2">
        <v>0</v>
      </c>
      <c r="X187" s="2">
        <v>5</v>
      </c>
      <c r="Y187" s="2">
        <v>472.92</v>
      </c>
      <c r="Z187" s="7">
        <f>표1[[#This Row],[이용거리]]/표1[[#This Row],[이용시간]]</f>
        <v>94.584000000000003</v>
      </c>
      <c r="AA187" s="7">
        <f>IF(표1[[#This Row],[시속]] &gt; 300, 300,표1[[#This Row],[시속]])</f>
        <v>94.584000000000003</v>
      </c>
      <c r="AB187" s="9" t="e">
        <f ca="1">IFS(표1[[#This Row],[이용거리]] &lt; 1200, "단거리", 표1[[#This Row],[이용거리]] &lt; 3000, "중거리")</f>
        <v>#NAME?</v>
      </c>
    </row>
    <row r="188" spans="1:28" x14ac:dyDescent="0.25">
      <c r="A188" s="2" t="s">
        <v>871</v>
      </c>
      <c r="B188" s="2" t="s">
        <v>872</v>
      </c>
      <c r="C188" s="2">
        <f>YEAR(표1[[#This Row],[대여일시]])</f>
        <v>2021</v>
      </c>
      <c r="D188" s="2">
        <f>MONTH(표1[[#This Row],[대여일시]])</f>
        <v>1</v>
      </c>
      <c r="E188" s="2">
        <f>DAY(표1[[#This Row],[대여일시]])</f>
        <v>24</v>
      </c>
      <c r="F188" s="2" t="str">
        <f>TEXT(표1[[#This Row],[대여일시]], "ddd")</f>
        <v>Sun</v>
      </c>
      <c r="G188" s="5" t="str">
        <f>TEXT(표1[[#This Row],[대여일시]],"aaa")</f>
        <v>일</v>
      </c>
      <c r="H188" s="2">
        <f>HOUR(표1[[#This Row],[대여일시]])</f>
        <v>21</v>
      </c>
      <c r="I188" s="2" t="str" cm="1">
        <f t="array" ref="I188">_xlfn.IFS(ISNA(표1[[#This Row],[시간대]]), "Error: Missing timezone data", 표1[[#This Row],[시간대]] &lt; 8, "오전", 표1[[#This Row],[시간대]] &lt; 19, "오후", 표1[[#This Row],[시간대]] &lt; 24, "밤")</f>
        <v>밤</v>
      </c>
      <c r="J188" s="2" t="s">
        <v>873</v>
      </c>
      <c r="K188" s="2" t="e">
        <f>SEARCH( "역", 표1[[#This Row],[대여 대여소명]])</f>
        <v>#VALUE!</v>
      </c>
      <c r="L188" s="2">
        <f>IFERROR(SEARCH("역",표1[[#This Row],[대여 대여소명]]),0)</f>
        <v>0</v>
      </c>
      <c r="M188" s="2" t="b">
        <f>IF(표1[[#This Row],[역_nan]] &gt;0,TRUE,FALSE)</f>
        <v>0</v>
      </c>
      <c r="N188" s="2">
        <f>IFERROR(SEARCH("정류장",표1[[#This Row],[대여 대여소명]]),0)</f>
        <v>0</v>
      </c>
      <c r="O188" s="2" t="b">
        <f>IF(표1[[#This Row],[정류장]]&gt;0,TRUE,FALSE)</f>
        <v>0</v>
      </c>
      <c r="P188" s="2">
        <f>IFERROR(SEARCH("학교",표1[[#This Row],[대여 대여소명]]),0)</f>
        <v>0</v>
      </c>
      <c r="Q188" s="2">
        <f>IFERROR(SEARCH("공원",표1[[#This Row],[대여 대여소명]]),0)</f>
        <v>0</v>
      </c>
      <c r="R188" s="2" t="b">
        <f>OR(표1[[#This Row],[역_파생변수]],표1[[#This Row],[정류장_파생변수]])</f>
        <v>0</v>
      </c>
      <c r="S188" s="2">
        <v>2</v>
      </c>
      <c r="T188" s="2" t="s">
        <v>874</v>
      </c>
      <c r="U188" s="2" t="s">
        <v>548</v>
      </c>
      <c r="V188" s="2" t="str">
        <f>IF(표1[[#This Row],[반납대여소명]]=표1[[#This Row],[대여 대여소명]],"일치","불일치")</f>
        <v>불일치</v>
      </c>
      <c r="W188" s="2">
        <v>7</v>
      </c>
      <c r="X188" s="2">
        <v>21</v>
      </c>
      <c r="Y188" s="2">
        <v>3300</v>
      </c>
      <c r="Z188" s="7">
        <f>표1[[#This Row],[이용거리]]/표1[[#This Row],[이용시간]]</f>
        <v>157.14285714285714</v>
      </c>
      <c r="AA188" s="7">
        <f>IF(표1[[#This Row],[시속]] &gt; 300, 300,표1[[#This Row],[시속]])</f>
        <v>157.14285714285714</v>
      </c>
      <c r="AB188" s="9" t="e">
        <f ca="1">IFS(표1[[#This Row],[이용거리]] &lt; 1200, "단거리", 표1[[#This Row],[이용거리]] &lt; 3000, "중거리")</f>
        <v>#NAME?</v>
      </c>
    </row>
    <row r="189" spans="1:28" x14ac:dyDescent="0.25">
      <c r="A189" s="2" t="s">
        <v>875</v>
      </c>
      <c r="B189" s="2" t="s">
        <v>876</v>
      </c>
      <c r="C189" s="2">
        <f>YEAR(표1[[#This Row],[대여일시]])</f>
        <v>2021</v>
      </c>
      <c r="D189" s="2">
        <f>MONTH(표1[[#This Row],[대여일시]])</f>
        <v>1</v>
      </c>
      <c r="E189" s="2">
        <f>DAY(표1[[#This Row],[대여일시]])</f>
        <v>6</v>
      </c>
      <c r="F189" s="2" t="str">
        <f>TEXT(표1[[#This Row],[대여일시]], "ddd")</f>
        <v>Wed</v>
      </c>
      <c r="G189" s="5" t="str">
        <f>TEXT(표1[[#This Row],[대여일시]],"aaa")</f>
        <v>수</v>
      </c>
      <c r="H189" s="2">
        <f>HOUR(표1[[#This Row],[대여일시]])</f>
        <v>18</v>
      </c>
      <c r="I189" s="2" t="str" cm="1">
        <f t="array" ref="I189">_xlfn.IFS(ISNA(표1[[#This Row],[시간대]]), "Error: Missing timezone data", 표1[[#This Row],[시간대]] &lt; 8, "오전", 표1[[#This Row],[시간대]] &lt; 19, "오후", 표1[[#This Row],[시간대]] &lt; 24, "밤")</f>
        <v>오후</v>
      </c>
      <c r="J189" s="2" t="s">
        <v>877</v>
      </c>
      <c r="K189" s="2" t="e">
        <f>SEARCH( "역", 표1[[#This Row],[대여 대여소명]])</f>
        <v>#VALUE!</v>
      </c>
      <c r="L189" s="2">
        <f>IFERROR(SEARCH("역",표1[[#This Row],[대여 대여소명]]),0)</f>
        <v>0</v>
      </c>
      <c r="M189" s="2" t="b">
        <f>IF(표1[[#This Row],[역_nan]] &gt;0,TRUE,FALSE)</f>
        <v>0</v>
      </c>
      <c r="N189" s="2">
        <f>IFERROR(SEARCH("정류장",표1[[#This Row],[대여 대여소명]]),0)</f>
        <v>0</v>
      </c>
      <c r="O189" s="2" t="b">
        <f>IF(표1[[#This Row],[정류장]]&gt;0,TRUE,FALSE)</f>
        <v>0</v>
      </c>
      <c r="P189" s="2">
        <f>IFERROR(SEARCH("학교",표1[[#This Row],[대여 대여소명]]),0)</f>
        <v>0</v>
      </c>
      <c r="Q189" s="2">
        <f>IFERROR(SEARCH("공원",표1[[#This Row],[대여 대여소명]]),0)</f>
        <v>0</v>
      </c>
      <c r="R189" s="2" t="b">
        <f>OR(표1[[#This Row],[역_파생변수]],표1[[#This Row],[정류장_파생변수]])</f>
        <v>0</v>
      </c>
      <c r="S189" s="2">
        <v>0</v>
      </c>
      <c r="T189" s="2" t="s">
        <v>878</v>
      </c>
      <c r="U189" s="2" t="s">
        <v>346</v>
      </c>
      <c r="V189" s="2" t="str">
        <f>IF(표1[[#This Row],[반납대여소명]]=표1[[#This Row],[대여 대여소명]],"일치","불일치")</f>
        <v>불일치</v>
      </c>
      <c r="W189" s="2">
        <v>0</v>
      </c>
      <c r="X189" s="2">
        <v>16</v>
      </c>
      <c r="Y189" s="2">
        <v>3120.28</v>
      </c>
      <c r="Z189" s="7">
        <f>표1[[#This Row],[이용거리]]/표1[[#This Row],[이용시간]]</f>
        <v>195.01750000000001</v>
      </c>
      <c r="AA189" s="7">
        <f>IF(표1[[#This Row],[시속]] &gt; 300, 300,표1[[#This Row],[시속]])</f>
        <v>195.01750000000001</v>
      </c>
      <c r="AB189" s="9" t="e">
        <f ca="1">IFS(표1[[#This Row],[이용거리]] &lt; 1200, "단거리", 표1[[#This Row],[이용거리]] &lt; 3000, "중거리")</f>
        <v>#NAME?</v>
      </c>
    </row>
    <row r="190" spans="1:28" x14ac:dyDescent="0.25">
      <c r="A190" s="2" t="s">
        <v>879</v>
      </c>
      <c r="B190" s="2" t="s">
        <v>880</v>
      </c>
      <c r="C190" s="2">
        <f>YEAR(표1[[#This Row],[대여일시]])</f>
        <v>2021</v>
      </c>
      <c r="D190" s="2">
        <f>MONTH(표1[[#This Row],[대여일시]])</f>
        <v>1</v>
      </c>
      <c r="E190" s="2">
        <f>DAY(표1[[#This Row],[대여일시]])</f>
        <v>29</v>
      </c>
      <c r="F190" s="2" t="str">
        <f>TEXT(표1[[#This Row],[대여일시]], "ddd")</f>
        <v>Fri</v>
      </c>
      <c r="G190" s="5" t="str">
        <f>TEXT(표1[[#This Row],[대여일시]],"aaa")</f>
        <v>금</v>
      </c>
      <c r="H190" s="2">
        <f>HOUR(표1[[#This Row],[대여일시]])</f>
        <v>18</v>
      </c>
      <c r="I190" s="2" t="str" cm="1">
        <f t="array" ref="I190">_xlfn.IFS(ISNA(표1[[#This Row],[시간대]]), "Error: Missing timezone data", 표1[[#This Row],[시간대]] &lt; 8, "오전", 표1[[#This Row],[시간대]] &lt; 19, "오후", 표1[[#This Row],[시간대]] &lt; 24, "밤")</f>
        <v>오후</v>
      </c>
      <c r="J190" s="2" t="s">
        <v>881</v>
      </c>
      <c r="K190" s="2" t="e">
        <f>SEARCH( "역", 표1[[#This Row],[대여 대여소명]])</f>
        <v>#VALUE!</v>
      </c>
      <c r="L190" s="2">
        <f>IFERROR(SEARCH("역",표1[[#This Row],[대여 대여소명]]),0)</f>
        <v>0</v>
      </c>
      <c r="M190" s="2" t="b">
        <f>IF(표1[[#This Row],[역_nan]] &gt;0,TRUE,FALSE)</f>
        <v>0</v>
      </c>
      <c r="N190" s="2">
        <f>IFERROR(SEARCH("정류장",표1[[#This Row],[대여 대여소명]]),0)</f>
        <v>0</v>
      </c>
      <c r="O190" s="2" t="b">
        <f>IF(표1[[#This Row],[정류장]]&gt;0,TRUE,FALSE)</f>
        <v>0</v>
      </c>
      <c r="P190" s="2">
        <f>IFERROR(SEARCH("학교",표1[[#This Row],[대여 대여소명]]),0)</f>
        <v>0</v>
      </c>
      <c r="Q190" s="2">
        <f>IFERROR(SEARCH("공원",표1[[#This Row],[대여 대여소명]]),0)</f>
        <v>0</v>
      </c>
      <c r="R190" s="2" t="b">
        <f>OR(표1[[#This Row],[역_파생변수]],표1[[#This Row],[정류장_파생변수]])</f>
        <v>0</v>
      </c>
      <c r="S190" s="2">
        <v>0</v>
      </c>
      <c r="T190" s="2" t="s">
        <v>882</v>
      </c>
      <c r="U190" s="2" t="s">
        <v>78</v>
      </c>
      <c r="V190" s="2" t="str">
        <f>IF(표1[[#This Row],[반납대여소명]]=표1[[#This Row],[대여 대여소명]],"일치","불일치")</f>
        <v>불일치</v>
      </c>
      <c r="W190" s="2">
        <v>0</v>
      </c>
      <c r="X190" s="2">
        <v>62</v>
      </c>
      <c r="Y190" s="2">
        <v>8857.6</v>
      </c>
      <c r="Z190" s="7">
        <f>표1[[#This Row],[이용거리]]/표1[[#This Row],[이용시간]]</f>
        <v>142.86451612903227</v>
      </c>
      <c r="AA190" s="7">
        <f>IF(표1[[#This Row],[시속]] &gt; 300, 300,표1[[#This Row],[시속]])</f>
        <v>142.86451612903227</v>
      </c>
      <c r="AB190" s="9" t="e">
        <f ca="1">IFS(표1[[#This Row],[이용거리]] &lt; 1200, "단거리", 표1[[#This Row],[이용거리]] &lt; 3000, "중거리")</f>
        <v>#NAME?</v>
      </c>
    </row>
    <row r="191" spans="1:28" x14ac:dyDescent="0.25">
      <c r="A191" s="2" t="s">
        <v>883</v>
      </c>
      <c r="B191" s="2" t="s">
        <v>884</v>
      </c>
      <c r="C191" s="2">
        <f>YEAR(표1[[#This Row],[대여일시]])</f>
        <v>2021</v>
      </c>
      <c r="D191" s="2">
        <f>MONTH(표1[[#This Row],[대여일시]])</f>
        <v>1</v>
      </c>
      <c r="E191" s="2">
        <f>DAY(표1[[#This Row],[대여일시]])</f>
        <v>19</v>
      </c>
      <c r="F191" s="2" t="str">
        <f>TEXT(표1[[#This Row],[대여일시]], "ddd")</f>
        <v>Tue</v>
      </c>
      <c r="G191" s="5" t="str">
        <f>TEXT(표1[[#This Row],[대여일시]],"aaa")</f>
        <v>화</v>
      </c>
      <c r="H191" s="2">
        <f>HOUR(표1[[#This Row],[대여일시]])</f>
        <v>11</v>
      </c>
      <c r="I191" s="2" t="str" cm="1">
        <f t="array" ref="I191">_xlfn.IFS(ISNA(표1[[#This Row],[시간대]]), "Error: Missing timezone data", 표1[[#This Row],[시간대]] &lt; 8, "오전", 표1[[#This Row],[시간대]] &lt; 19, "오후", 표1[[#This Row],[시간대]] &lt; 24, "밤")</f>
        <v>오후</v>
      </c>
      <c r="J191" s="2" t="s">
        <v>885</v>
      </c>
      <c r="K191" s="2" t="e">
        <f>SEARCH( "역", 표1[[#This Row],[대여 대여소명]])</f>
        <v>#VALUE!</v>
      </c>
      <c r="L191" s="2">
        <f>IFERROR(SEARCH("역",표1[[#This Row],[대여 대여소명]]),0)</f>
        <v>0</v>
      </c>
      <c r="M191" s="2" t="b">
        <f>IF(표1[[#This Row],[역_nan]] &gt;0,TRUE,FALSE)</f>
        <v>0</v>
      </c>
      <c r="N191" s="2">
        <f>IFERROR(SEARCH("정류장",표1[[#This Row],[대여 대여소명]]),0)</f>
        <v>0</v>
      </c>
      <c r="O191" s="2" t="b">
        <f>IF(표1[[#This Row],[정류장]]&gt;0,TRUE,FALSE)</f>
        <v>0</v>
      </c>
      <c r="P191" s="2">
        <f>IFERROR(SEARCH("학교",표1[[#This Row],[대여 대여소명]]),0)</f>
        <v>0</v>
      </c>
      <c r="Q191" s="2">
        <f>IFERROR(SEARCH("공원",표1[[#This Row],[대여 대여소명]]),0)</f>
        <v>0</v>
      </c>
      <c r="R191" s="2" t="b">
        <f>OR(표1[[#This Row],[역_파생변수]],표1[[#This Row],[정류장_파생변수]])</f>
        <v>0</v>
      </c>
      <c r="S191" s="2">
        <v>0</v>
      </c>
      <c r="T191" s="2" t="s">
        <v>886</v>
      </c>
      <c r="U191" s="2" t="s">
        <v>887</v>
      </c>
      <c r="V191" s="2" t="str">
        <f>IF(표1[[#This Row],[반납대여소명]]=표1[[#This Row],[대여 대여소명]],"일치","불일치")</f>
        <v>불일치</v>
      </c>
      <c r="W191" s="2">
        <v>0</v>
      </c>
      <c r="X191" s="2">
        <v>8</v>
      </c>
      <c r="Y191" s="2">
        <v>1456.42</v>
      </c>
      <c r="Z191" s="7">
        <f>표1[[#This Row],[이용거리]]/표1[[#This Row],[이용시간]]</f>
        <v>182.05250000000001</v>
      </c>
      <c r="AA191" s="7">
        <f>IF(표1[[#This Row],[시속]] &gt; 300, 300,표1[[#This Row],[시속]])</f>
        <v>182.05250000000001</v>
      </c>
      <c r="AB191" s="9" t="e">
        <f ca="1">IFS(표1[[#This Row],[이용거리]] &lt; 1200, "단거리", 표1[[#This Row],[이용거리]] &lt; 3000, "중거리")</f>
        <v>#NAME?</v>
      </c>
    </row>
    <row r="192" spans="1:28" x14ac:dyDescent="0.25">
      <c r="A192" s="2" t="s">
        <v>888</v>
      </c>
      <c r="B192" s="2" t="s">
        <v>889</v>
      </c>
      <c r="C192" s="2">
        <f>YEAR(표1[[#This Row],[대여일시]])</f>
        <v>2021</v>
      </c>
      <c r="D192" s="2">
        <f>MONTH(표1[[#This Row],[대여일시]])</f>
        <v>1</v>
      </c>
      <c r="E192" s="2">
        <f>DAY(표1[[#This Row],[대여일시]])</f>
        <v>24</v>
      </c>
      <c r="F192" s="2" t="str">
        <f>TEXT(표1[[#This Row],[대여일시]], "ddd")</f>
        <v>Sun</v>
      </c>
      <c r="G192" s="5" t="str">
        <f>TEXT(표1[[#This Row],[대여일시]],"aaa")</f>
        <v>일</v>
      </c>
      <c r="H192" s="2">
        <f>HOUR(표1[[#This Row],[대여일시]])</f>
        <v>9</v>
      </c>
      <c r="I192" s="2" t="str" cm="1">
        <f t="array" ref="I192">_xlfn.IFS(ISNA(표1[[#This Row],[시간대]]), "Error: Missing timezone data", 표1[[#This Row],[시간대]] &lt; 8, "오전", 표1[[#This Row],[시간대]] &lt; 19, "오후", 표1[[#This Row],[시간대]] &lt; 24, "밤")</f>
        <v>오후</v>
      </c>
      <c r="J192" s="2" t="s">
        <v>81</v>
      </c>
      <c r="K192" s="2" t="e">
        <f>SEARCH( "역", 표1[[#This Row],[대여 대여소명]])</f>
        <v>#VALUE!</v>
      </c>
      <c r="L192" s="2">
        <f>IFERROR(SEARCH("역",표1[[#This Row],[대여 대여소명]]),0)</f>
        <v>0</v>
      </c>
      <c r="M192" s="2" t="b">
        <f>IF(표1[[#This Row],[역_nan]] &gt;0,TRUE,FALSE)</f>
        <v>0</v>
      </c>
      <c r="N192" s="2">
        <f>IFERROR(SEARCH("정류장",표1[[#This Row],[대여 대여소명]]),0)</f>
        <v>0</v>
      </c>
      <c r="O192" s="2" t="b">
        <f>IF(표1[[#This Row],[정류장]]&gt;0,TRUE,FALSE)</f>
        <v>0</v>
      </c>
      <c r="P192" s="2">
        <f>IFERROR(SEARCH("학교",표1[[#This Row],[대여 대여소명]]),0)</f>
        <v>0</v>
      </c>
      <c r="Q192" s="2">
        <f>IFERROR(SEARCH("공원",표1[[#This Row],[대여 대여소명]]),0)</f>
        <v>0</v>
      </c>
      <c r="R192" s="2" t="b">
        <f>OR(표1[[#This Row],[역_파생변수]],표1[[#This Row],[정류장_파생변수]])</f>
        <v>0</v>
      </c>
      <c r="S192" s="2">
        <v>0</v>
      </c>
      <c r="T192" s="2" t="s">
        <v>890</v>
      </c>
      <c r="U192" s="2" t="s">
        <v>891</v>
      </c>
      <c r="V192" s="2" t="str">
        <f>IF(표1[[#This Row],[반납대여소명]]=표1[[#This Row],[대여 대여소명]],"일치","불일치")</f>
        <v>불일치</v>
      </c>
      <c r="W192" s="2">
        <v>0</v>
      </c>
      <c r="X192" s="2">
        <v>11</v>
      </c>
      <c r="Y192" s="2">
        <v>1698.9</v>
      </c>
      <c r="Z192" s="7">
        <f>표1[[#This Row],[이용거리]]/표1[[#This Row],[이용시간]]</f>
        <v>154.44545454545457</v>
      </c>
      <c r="AA192" s="7">
        <f>IF(표1[[#This Row],[시속]] &gt; 300, 300,표1[[#This Row],[시속]])</f>
        <v>154.44545454545457</v>
      </c>
      <c r="AB192" s="9" t="e">
        <f ca="1">IFS(표1[[#This Row],[이용거리]] &lt; 1200, "단거리", 표1[[#This Row],[이용거리]] &lt; 3000, "중거리")</f>
        <v>#NAME?</v>
      </c>
    </row>
    <row r="193" spans="1:28" x14ac:dyDescent="0.25">
      <c r="A193" s="2" t="s">
        <v>892</v>
      </c>
      <c r="B193" s="2" t="s">
        <v>893</v>
      </c>
      <c r="C193" s="2">
        <f>YEAR(표1[[#This Row],[대여일시]])</f>
        <v>2021</v>
      </c>
      <c r="D193" s="2">
        <f>MONTH(표1[[#This Row],[대여일시]])</f>
        <v>1</v>
      </c>
      <c r="E193" s="2">
        <f>DAY(표1[[#This Row],[대여일시]])</f>
        <v>25</v>
      </c>
      <c r="F193" s="2" t="str">
        <f>TEXT(표1[[#This Row],[대여일시]], "ddd")</f>
        <v>Mon</v>
      </c>
      <c r="G193" s="5" t="str">
        <f>TEXT(표1[[#This Row],[대여일시]],"aaa")</f>
        <v>월</v>
      </c>
      <c r="H193" s="2">
        <f>HOUR(표1[[#This Row],[대여일시]])</f>
        <v>8</v>
      </c>
      <c r="I193" s="2" t="str" cm="1">
        <f t="array" ref="I193">_xlfn.IFS(ISNA(표1[[#This Row],[시간대]]), "Error: Missing timezone data", 표1[[#This Row],[시간대]] &lt; 8, "오전", 표1[[#This Row],[시간대]] &lt; 19, "오후", 표1[[#This Row],[시간대]] &lt; 24, "밤")</f>
        <v>오후</v>
      </c>
      <c r="J193" s="2" t="s">
        <v>598</v>
      </c>
      <c r="K193" s="2" t="e">
        <f>SEARCH( "역", 표1[[#This Row],[대여 대여소명]])</f>
        <v>#VALUE!</v>
      </c>
      <c r="L193" s="2">
        <f>IFERROR(SEARCH("역",표1[[#This Row],[대여 대여소명]]),0)</f>
        <v>0</v>
      </c>
      <c r="M193" s="2" t="b">
        <f>IF(표1[[#This Row],[역_nan]] &gt;0,TRUE,FALSE)</f>
        <v>0</v>
      </c>
      <c r="N193" s="2">
        <f>IFERROR(SEARCH("정류장",표1[[#This Row],[대여 대여소명]]),0)</f>
        <v>0</v>
      </c>
      <c r="O193" s="2" t="b">
        <f>IF(표1[[#This Row],[정류장]]&gt;0,TRUE,FALSE)</f>
        <v>0</v>
      </c>
      <c r="P193" s="2">
        <f>IFERROR(SEARCH("학교",표1[[#This Row],[대여 대여소명]]),0)</f>
        <v>0</v>
      </c>
      <c r="Q193" s="2">
        <f>IFERROR(SEARCH("공원",표1[[#This Row],[대여 대여소명]]),0)</f>
        <v>0</v>
      </c>
      <c r="R193" s="2" t="b">
        <f>OR(표1[[#This Row],[역_파생변수]],표1[[#This Row],[정류장_파생변수]])</f>
        <v>0</v>
      </c>
      <c r="S193" s="2">
        <v>0</v>
      </c>
      <c r="T193" s="2" t="s">
        <v>894</v>
      </c>
      <c r="U193" s="2" t="s">
        <v>895</v>
      </c>
      <c r="V193" s="2" t="str">
        <f>IF(표1[[#This Row],[반납대여소명]]=표1[[#This Row],[대여 대여소명]],"일치","불일치")</f>
        <v>불일치</v>
      </c>
      <c r="W193" s="2">
        <v>0</v>
      </c>
      <c r="X193" s="2">
        <v>4</v>
      </c>
      <c r="Y193" s="2">
        <v>0</v>
      </c>
      <c r="Z193" s="7">
        <f>표1[[#This Row],[이용거리]]/표1[[#This Row],[이용시간]]</f>
        <v>0</v>
      </c>
      <c r="AA193" s="7">
        <f>IF(표1[[#This Row],[시속]] &gt; 300, 300,표1[[#This Row],[시속]])</f>
        <v>0</v>
      </c>
      <c r="AB193" s="9" t="e">
        <f ca="1">IFS(표1[[#This Row],[이용거리]] &lt; 1200, "단거리", 표1[[#This Row],[이용거리]] &lt; 3000, "중거리")</f>
        <v>#NAME?</v>
      </c>
    </row>
    <row r="194" spans="1:28" x14ac:dyDescent="0.25">
      <c r="A194" s="2" t="s">
        <v>896</v>
      </c>
      <c r="B194" s="2" t="s">
        <v>897</v>
      </c>
      <c r="C194" s="2">
        <f>YEAR(표1[[#This Row],[대여일시]])</f>
        <v>2021</v>
      </c>
      <c r="D194" s="2">
        <f>MONTH(표1[[#This Row],[대여일시]])</f>
        <v>1</v>
      </c>
      <c r="E194" s="2">
        <f>DAY(표1[[#This Row],[대여일시]])</f>
        <v>9</v>
      </c>
      <c r="F194" s="2" t="str">
        <f>TEXT(표1[[#This Row],[대여일시]], "ddd")</f>
        <v>Sat</v>
      </c>
      <c r="G194" s="5" t="str">
        <f>TEXT(표1[[#This Row],[대여일시]],"aaa")</f>
        <v>토</v>
      </c>
      <c r="H194" s="2">
        <f>HOUR(표1[[#This Row],[대여일시]])</f>
        <v>15</v>
      </c>
      <c r="I194" s="2" t="str" cm="1">
        <f t="array" ref="I194">_xlfn.IFS(ISNA(표1[[#This Row],[시간대]]), "Error: Missing timezone data", 표1[[#This Row],[시간대]] &lt; 8, "오전", 표1[[#This Row],[시간대]] &lt; 19, "오후", 표1[[#This Row],[시간대]] &lt; 24, "밤")</f>
        <v>오후</v>
      </c>
      <c r="J194" s="2" t="s">
        <v>513</v>
      </c>
      <c r="K194" s="2" t="e">
        <f>SEARCH( "역", 표1[[#This Row],[대여 대여소명]])</f>
        <v>#VALUE!</v>
      </c>
      <c r="L194" s="2">
        <f>IFERROR(SEARCH("역",표1[[#This Row],[대여 대여소명]]),0)</f>
        <v>0</v>
      </c>
      <c r="M194" s="2" t="b">
        <f>IF(표1[[#This Row],[역_nan]] &gt;0,TRUE,FALSE)</f>
        <v>0</v>
      </c>
      <c r="N194" s="2">
        <f>IFERROR(SEARCH("정류장",표1[[#This Row],[대여 대여소명]]),0)</f>
        <v>0</v>
      </c>
      <c r="O194" s="2" t="b">
        <f>IF(표1[[#This Row],[정류장]]&gt;0,TRUE,FALSE)</f>
        <v>0</v>
      </c>
      <c r="P194" s="2">
        <f>IFERROR(SEARCH("학교",표1[[#This Row],[대여 대여소명]]),0)</f>
        <v>0</v>
      </c>
      <c r="Q194" s="2">
        <f>IFERROR(SEARCH("공원",표1[[#This Row],[대여 대여소명]]),0)</f>
        <v>0</v>
      </c>
      <c r="R194" s="2" t="b">
        <f>OR(표1[[#This Row],[역_파생변수]],표1[[#This Row],[정류장_파생변수]])</f>
        <v>0</v>
      </c>
      <c r="S194" s="2">
        <v>0</v>
      </c>
      <c r="T194" s="2" t="s">
        <v>898</v>
      </c>
      <c r="U194" s="2" t="s">
        <v>899</v>
      </c>
      <c r="V194" s="2" t="str">
        <f>IF(표1[[#This Row],[반납대여소명]]=표1[[#This Row],[대여 대여소명]],"일치","불일치")</f>
        <v>불일치</v>
      </c>
      <c r="W194" s="2">
        <v>0</v>
      </c>
      <c r="X194" s="2">
        <v>13</v>
      </c>
      <c r="Y194" s="2">
        <v>2741.11</v>
      </c>
      <c r="Z194" s="7">
        <f>표1[[#This Row],[이용거리]]/표1[[#This Row],[이용시간]]</f>
        <v>210.85461538461539</v>
      </c>
      <c r="AA194" s="7">
        <f>IF(표1[[#This Row],[시속]] &gt; 300, 300,표1[[#This Row],[시속]])</f>
        <v>210.85461538461539</v>
      </c>
      <c r="AB194" s="9" t="e">
        <f ca="1">IFS(표1[[#This Row],[이용거리]] &lt; 1200, "단거리", 표1[[#This Row],[이용거리]] &lt; 3000, "중거리")</f>
        <v>#NAME?</v>
      </c>
    </row>
    <row r="195" spans="1:28" x14ac:dyDescent="0.25">
      <c r="A195" s="2" t="s">
        <v>900</v>
      </c>
      <c r="B195" s="2" t="s">
        <v>901</v>
      </c>
      <c r="C195" s="2">
        <f>YEAR(표1[[#This Row],[대여일시]])</f>
        <v>2021</v>
      </c>
      <c r="D195" s="2">
        <f>MONTH(표1[[#This Row],[대여일시]])</f>
        <v>1</v>
      </c>
      <c r="E195" s="2">
        <f>DAY(표1[[#This Row],[대여일시]])</f>
        <v>7</v>
      </c>
      <c r="F195" s="2" t="str">
        <f>TEXT(표1[[#This Row],[대여일시]], "ddd")</f>
        <v>Thu</v>
      </c>
      <c r="G195" s="5" t="str">
        <f>TEXT(표1[[#This Row],[대여일시]],"aaa")</f>
        <v>목</v>
      </c>
      <c r="H195" s="2">
        <f>HOUR(표1[[#This Row],[대여일시]])</f>
        <v>18</v>
      </c>
      <c r="I195" s="2" t="str" cm="1">
        <f t="array" ref="I195">_xlfn.IFS(ISNA(표1[[#This Row],[시간대]]), "Error: Missing timezone data", 표1[[#This Row],[시간대]] &lt; 8, "오전", 표1[[#This Row],[시간대]] &lt; 19, "오후", 표1[[#This Row],[시간대]] &lt; 24, "밤")</f>
        <v>오후</v>
      </c>
      <c r="J195" s="2" t="s">
        <v>902</v>
      </c>
      <c r="K195" s="2">
        <f>SEARCH( "역", 표1[[#This Row],[대여 대여소명]])</f>
        <v>3</v>
      </c>
      <c r="L195" s="2">
        <f>IFERROR(SEARCH("역",표1[[#This Row],[대여 대여소명]]),0)</f>
        <v>3</v>
      </c>
      <c r="M195" s="2" t="b">
        <f>IF(표1[[#This Row],[역_nan]] &gt;0,TRUE,FALSE)</f>
        <v>1</v>
      </c>
      <c r="N195" s="2">
        <f>IFERROR(SEARCH("정류장",표1[[#This Row],[대여 대여소명]]),0)</f>
        <v>0</v>
      </c>
      <c r="O195" s="2" t="b">
        <f>IF(표1[[#This Row],[정류장]]&gt;0,TRUE,FALSE)</f>
        <v>0</v>
      </c>
      <c r="P195" s="2">
        <f>IFERROR(SEARCH("학교",표1[[#This Row],[대여 대여소명]]),0)</f>
        <v>0</v>
      </c>
      <c r="Q195" s="2">
        <f>IFERROR(SEARCH("공원",표1[[#This Row],[대여 대여소명]]),0)</f>
        <v>0</v>
      </c>
      <c r="R195" s="2" t="b">
        <f>OR(표1[[#This Row],[역_파생변수]],표1[[#This Row],[정류장_파생변수]])</f>
        <v>1</v>
      </c>
      <c r="S195" s="2">
        <v>0</v>
      </c>
      <c r="T195" s="2" t="s">
        <v>903</v>
      </c>
      <c r="U195" s="2" t="s">
        <v>904</v>
      </c>
      <c r="V195" s="2" t="str">
        <f>IF(표1[[#This Row],[반납대여소명]]=표1[[#This Row],[대여 대여소명]],"일치","불일치")</f>
        <v>불일치</v>
      </c>
      <c r="W195" s="2">
        <v>0</v>
      </c>
      <c r="X195" s="2">
        <v>29</v>
      </c>
      <c r="Y195" s="2">
        <v>1900.76</v>
      </c>
      <c r="Z195" s="7">
        <f>표1[[#This Row],[이용거리]]/표1[[#This Row],[이용시간]]</f>
        <v>65.543448275862062</v>
      </c>
      <c r="AA195" s="7">
        <f>IF(표1[[#This Row],[시속]] &gt; 300, 300,표1[[#This Row],[시속]])</f>
        <v>65.543448275862062</v>
      </c>
      <c r="AB195" s="9" t="e">
        <f ca="1">IFS(표1[[#This Row],[이용거리]] &lt; 1200, "단거리", 표1[[#This Row],[이용거리]] &lt; 3000, "중거리")</f>
        <v>#NAME?</v>
      </c>
    </row>
    <row r="196" spans="1:28" x14ac:dyDescent="0.25">
      <c r="A196" s="2" t="s">
        <v>905</v>
      </c>
      <c r="B196" s="2" t="s">
        <v>906</v>
      </c>
      <c r="C196" s="2">
        <f>YEAR(표1[[#This Row],[대여일시]])</f>
        <v>2021</v>
      </c>
      <c r="D196" s="2">
        <f>MONTH(표1[[#This Row],[대여일시]])</f>
        <v>1</v>
      </c>
      <c r="E196" s="2">
        <f>DAY(표1[[#This Row],[대여일시]])</f>
        <v>11</v>
      </c>
      <c r="F196" s="2" t="str">
        <f>TEXT(표1[[#This Row],[대여일시]], "ddd")</f>
        <v>Mon</v>
      </c>
      <c r="G196" s="5" t="str">
        <f>TEXT(표1[[#This Row],[대여일시]],"aaa")</f>
        <v>월</v>
      </c>
      <c r="H196" s="2">
        <f>HOUR(표1[[#This Row],[대여일시]])</f>
        <v>15</v>
      </c>
      <c r="I196" s="2" t="str" cm="1">
        <f t="array" ref="I196">_xlfn.IFS(ISNA(표1[[#This Row],[시간대]]), "Error: Missing timezone data", 표1[[#This Row],[시간대]] &lt; 8, "오전", 표1[[#This Row],[시간대]] &lt; 19, "오후", 표1[[#This Row],[시간대]] &lt; 24, "밤")</f>
        <v>오후</v>
      </c>
      <c r="J196" s="2" t="s">
        <v>907</v>
      </c>
      <c r="K196" s="2">
        <f>SEARCH( "역", 표1[[#This Row],[대여 대여소명]])</f>
        <v>6</v>
      </c>
      <c r="L196" s="2">
        <f>IFERROR(SEARCH("역",표1[[#This Row],[대여 대여소명]]),0)</f>
        <v>6</v>
      </c>
      <c r="M196" s="2" t="b">
        <f>IF(표1[[#This Row],[역_nan]] &gt;0,TRUE,FALSE)</f>
        <v>1</v>
      </c>
      <c r="N196" s="2">
        <f>IFERROR(SEARCH("정류장",표1[[#This Row],[대여 대여소명]]),0)</f>
        <v>0</v>
      </c>
      <c r="O196" s="2" t="b">
        <f>IF(표1[[#This Row],[정류장]]&gt;0,TRUE,FALSE)</f>
        <v>0</v>
      </c>
      <c r="P196" s="2">
        <f>IFERROR(SEARCH("학교",표1[[#This Row],[대여 대여소명]]),0)</f>
        <v>0</v>
      </c>
      <c r="Q196" s="2">
        <f>IFERROR(SEARCH("공원",표1[[#This Row],[대여 대여소명]]),0)</f>
        <v>3</v>
      </c>
      <c r="R196" s="2" t="b">
        <f>OR(표1[[#This Row],[역_파생변수]],표1[[#This Row],[정류장_파생변수]])</f>
        <v>1</v>
      </c>
      <c r="S196" s="2">
        <v>0</v>
      </c>
      <c r="T196" s="2" t="s">
        <v>908</v>
      </c>
      <c r="U196" s="2" t="s">
        <v>909</v>
      </c>
      <c r="V196" s="2" t="str">
        <f>IF(표1[[#This Row],[반납대여소명]]=표1[[#This Row],[대여 대여소명]],"일치","불일치")</f>
        <v>불일치</v>
      </c>
      <c r="W196" s="2">
        <v>0</v>
      </c>
      <c r="X196" s="2">
        <v>7</v>
      </c>
      <c r="Y196" s="2">
        <v>740</v>
      </c>
      <c r="Z196" s="7">
        <f>표1[[#This Row],[이용거리]]/표1[[#This Row],[이용시간]]</f>
        <v>105.71428571428571</v>
      </c>
      <c r="AA196" s="7">
        <f>IF(표1[[#This Row],[시속]] &gt; 300, 300,표1[[#This Row],[시속]])</f>
        <v>105.71428571428571</v>
      </c>
      <c r="AB196" s="9" t="e">
        <f ca="1">IFS(표1[[#This Row],[이용거리]] &lt; 1200, "단거리", 표1[[#This Row],[이용거리]] &lt; 3000, "중거리")</f>
        <v>#NAME?</v>
      </c>
    </row>
    <row r="197" spans="1:28" x14ac:dyDescent="0.25">
      <c r="A197" s="2" t="s">
        <v>910</v>
      </c>
      <c r="B197" s="2" t="s">
        <v>911</v>
      </c>
      <c r="C197" s="2">
        <f>YEAR(표1[[#This Row],[대여일시]])</f>
        <v>2021</v>
      </c>
      <c r="D197" s="2">
        <f>MONTH(표1[[#This Row],[대여일시]])</f>
        <v>1</v>
      </c>
      <c r="E197" s="2">
        <f>DAY(표1[[#This Row],[대여일시]])</f>
        <v>11</v>
      </c>
      <c r="F197" s="2" t="str">
        <f>TEXT(표1[[#This Row],[대여일시]], "ddd")</f>
        <v>Mon</v>
      </c>
      <c r="G197" s="5" t="str">
        <f>TEXT(표1[[#This Row],[대여일시]],"aaa")</f>
        <v>월</v>
      </c>
      <c r="H197" s="2">
        <f>HOUR(표1[[#This Row],[대여일시]])</f>
        <v>19</v>
      </c>
      <c r="I197" s="2" t="str" cm="1">
        <f t="array" ref="I197">_xlfn.IFS(ISNA(표1[[#This Row],[시간대]]), "Error: Missing timezone data", 표1[[#This Row],[시간대]] &lt; 8, "오전", 표1[[#This Row],[시간대]] &lt; 19, "오후", 표1[[#This Row],[시간대]] &lt; 24, "밤")</f>
        <v>밤</v>
      </c>
      <c r="J197" s="2" t="s">
        <v>187</v>
      </c>
      <c r="K197" s="2" t="e">
        <f>SEARCH( "역", 표1[[#This Row],[대여 대여소명]])</f>
        <v>#VALUE!</v>
      </c>
      <c r="L197" s="2">
        <f>IFERROR(SEARCH("역",표1[[#This Row],[대여 대여소명]]),0)</f>
        <v>0</v>
      </c>
      <c r="M197" s="2" t="b">
        <f>IF(표1[[#This Row],[역_nan]] &gt;0,TRUE,FALSE)</f>
        <v>0</v>
      </c>
      <c r="N197" s="2">
        <f>IFERROR(SEARCH("정류장",표1[[#This Row],[대여 대여소명]]),0)</f>
        <v>0</v>
      </c>
      <c r="O197" s="2" t="b">
        <f>IF(표1[[#This Row],[정류장]]&gt;0,TRUE,FALSE)</f>
        <v>0</v>
      </c>
      <c r="P197" s="2">
        <f>IFERROR(SEARCH("학교",표1[[#This Row],[대여 대여소명]]),0)</f>
        <v>0</v>
      </c>
      <c r="Q197" s="2">
        <f>IFERROR(SEARCH("공원",표1[[#This Row],[대여 대여소명]]),0)</f>
        <v>0</v>
      </c>
      <c r="R197" s="2" t="b">
        <f>OR(표1[[#This Row],[역_파생변수]],표1[[#This Row],[정류장_파생변수]])</f>
        <v>0</v>
      </c>
      <c r="S197" s="2">
        <v>0</v>
      </c>
      <c r="T197" s="2" t="s">
        <v>912</v>
      </c>
      <c r="U197" s="2" t="s">
        <v>426</v>
      </c>
      <c r="V197" s="2" t="str">
        <f>IF(표1[[#This Row],[반납대여소명]]=표1[[#This Row],[대여 대여소명]],"일치","불일치")</f>
        <v>불일치</v>
      </c>
      <c r="W197" s="2">
        <v>0</v>
      </c>
      <c r="X197" s="2">
        <v>5</v>
      </c>
      <c r="Y197" s="2">
        <v>681.74</v>
      </c>
      <c r="Z197" s="7">
        <f>표1[[#This Row],[이용거리]]/표1[[#This Row],[이용시간]]</f>
        <v>136.34800000000001</v>
      </c>
      <c r="AA197" s="7">
        <f>IF(표1[[#This Row],[시속]] &gt; 300, 300,표1[[#This Row],[시속]])</f>
        <v>136.34800000000001</v>
      </c>
      <c r="AB197" s="9" t="e">
        <f ca="1">IFS(표1[[#This Row],[이용거리]] &lt; 1200, "단거리", 표1[[#This Row],[이용거리]] &lt; 3000, "중거리")</f>
        <v>#NAME?</v>
      </c>
    </row>
    <row r="198" spans="1:28" x14ac:dyDescent="0.25">
      <c r="A198" s="2" t="s">
        <v>913</v>
      </c>
      <c r="B198" s="2" t="s">
        <v>914</v>
      </c>
      <c r="C198" s="2">
        <f>YEAR(표1[[#This Row],[대여일시]])</f>
        <v>2021</v>
      </c>
      <c r="D198" s="2">
        <f>MONTH(표1[[#This Row],[대여일시]])</f>
        <v>1</v>
      </c>
      <c r="E198" s="2">
        <f>DAY(표1[[#This Row],[대여일시]])</f>
        <v>22</v>
      </c>
      <c r="F198" s="2" t="str">
        <f>TEXT(표1[[#This Row],[대여일시]], "ddd")</f>
        <v>Fri</v>
      </c>
      <c r="G198" s="5" t="str">
        <f>TEXT(표1[[#This Row],[대여일시]],"aaa")</f>
        <v>금</v>
      </c>
      <c r="H198" s="2">
        <f>HOUR(표1[[#This Row],[대여일시]])</f>
        <v>14</v>
      </c>
      <c r="I198" s="2" t="str" cm="1">
        <f t="array" ref="I198">_xlfn.IFS(ISNA(표1[[#This Row],[시간대]]), "Error: Missing timezone data", 표1[[#This Row],[시간대]] &lt; 8, "오전", 표1[[#This Row],[시간대]] &lt; 19, "오후", 표1[[#This Row],[시간대]] &lt; 24, "밤")</f>
        <v>오후</v>
      </c>
      <c r="J198" s="2" t="s">
        <v>891</v>
      </c>
      <c r="K198" s="2" t="e">
        <f>SEARCH( "역", 표1[[#This Row],[대여 대여소명]])</f>
        <v>#VALUE!</v>
      </c>
      <c r="L198" s="2">
        <f>IFERROR(SEARCH("역",표1[[#This Row],[대여 대여소명]]),0)</f>
        <v>0</v>
      </c>
      <c r="M198" s="2" t="b">
        <f>IF(표1[[#This Row],[역_nan]] &gt;0,TRUE,FALSE)</f>
        <v>0</v>
      </c>
      <c r="N198" s="2">
        <f>IFERROR(SEARCH("정류장",표1[[#This Row],[대여 대여소명]]),0)</f>
        <v>0</v>
      </c>
      <c r="O198" s="2" t="b">
        <f>IF(표1[[#This Row],[정류장]]&gt;0,TRUE,FALSE)</f>
        <v>0</v>
      </c>
      <c r="P198" s="2">
        <f>IFERROR(SEARCH("학교",표1[[#This Row],[대여 대여소명]]),0)</f>
        <v>0</v>
      </c>
      <c r="Q198" s="2">
        <f>IFERROR(SEARCH("공원",표1[[#This Row],[대여 대여소명]]),0)</f>
        <v>0</v>
      </c>
      <c r="R198" s="2" t="b">
        <f>OR(표1[[#This Row],[역_파생변수]],표1[[#This Row],[정류장_파생변수]])</f>
        <v>0</v>
      </c>
      <c r="S198" s="2">
        <v>0</v>
      </c>
      <c r="T198" s="2" t="s">
        <v>915</v>
      </c>
      <c r="U198" s="2" t="s">
        <v>211</v>
      </c>
      <c r="V198" s="2" t="str">
        <f>IF(표1[[#This Row],[반납대여소명]]=표1[[#This Row],[대여 대여소명]],"일치","불일치")</f>
        <v>불일치</v>
      </c>
      <c r="W198" s="2">
        <v>0</v>
      </c>
      <c r="X198" s="2">
        <v>23</v>
      </c>
      <c r="Y198" s="2">
        <v>4150.8900000000003</v>
      </c>
      <c r="Z198" s="7">
        <f>표1[[#This Row],[이용거리]]/표1[[#This Row],[이용시간]]</f>
        <v>180.47347826086957</v>
      </c>
      <c r="AA198" s="7">
        <f>IF(표1[[#This Row],[시속]] &gt; 300, 300,표1[[#This Row],[시속]])</f>
        <v>180.47347826086957</v>
      </c>
      <c r="AB198" s="9" t="e">
        <f ca="1">IFS(표1[[#This Row],[이용거리]] &lt; 1200, "단거리", 표1[[#This Row],[이용거리]] &lt; 3000, "중거리")</f>
        <v>#NAME?</v>
      </c>
    </row>
    <row r="199" spans="1:28" x14ac:dyDescent="0.25">
      <c r="A199" s="2" t="s">
        <v>916</v>
      </c>
      <c r="B199" s="2" t="s">
        <v>917</v>
      </c>
      <c r="C199" s="2">
        <f>YEAR(표1[[#This Row],[대여일시]])</f>
        <v>2021</v>
      </c>
      <c r="D199" s="2">
        <f>MONTH(표1[[#This Row],[대여일시]])</f>
        <v>1</v>
      </c>
      <c r="E199" s="2">
        <f>DAY(표1[[#This Row],[대여일시]])</f>
        <v>24</v>
      </c>
      <c r="F199" s="2" t="str">
        <f>TEXT(표1[[#This Row],[대여일시]], "ddd")</f>
        <v>Sun</v>
      </c>
      <c r="G199" s="5" t="str">
        <f>TEXT(표1[[#This Row],[대여일시]],"aaa")</f>
        <v>일</v>
      </c>
      <c r="H199" s="2">
        <f>HOUR(표1[[#This Row],[대여일시]])</f>
        <v>13</v>
      </c>
      <c r="I199" s="2" t="str" cm="1">
        <f t="array" ref="I199">_xlfn.IFS(ISNA(표1[[#This Row],[시간대]]), "Error: Missing timezone data", 표1[[#This Row],[시간대]] &lt; 8, "오전", 표1[[#This Row],[시간대]] &lt; 19, "오후", 표1[[#This Row],[시간대]] &lt; 24, "밤")</f>
        <v>오후</v>
      </c>
      <c r="J199" s="2" t="s">
        <v>877</v>
      </c>
      <c r="K199" s="2" t="e">
        <f>SEARCH( "역", 표1[[#This Row],[대여 대여소명]])</f>
        <v>#VALUE!</v>
      </c>
      <c r="L199" s="2">
        <f>IFERROR(SEARCH("역",표1[[#This Row],[대여 대여소명]]),0)</f>
        <v>0</v>
      </c>
      <c r="M199" s="2" t="b">
        <f>IF(표1[[#This Row],[역_nan]] &gt;0,TRUE,FALSE)</f>
        <v>0</v>
      </c>
      <c r="N199" s="2">
        <f>IFERROR(SEARCH("정류장",표1[[#This Row],[대여 대여소명]]),0)</f>
        <v>0</v>
      </c>
      <c r="O199" s="2" t="b">
        <f>IF(표1[[#This Row],[정류장]]&gt;0,TRUE,FALSE)</f>
        <v>0</v>
      </c>
      <c r="P199" s="2">
        <f>IFERROR(SEARCH("학교",표1[[#This Row],[대여 대여소명]]),0)</f>
        <v>0</v>
      </c>
      <c r="Q199" s="2">
        <f>IFERROR(SEARCH("공원",표1[[#This Row],[대여 대여소명]]),0)</f>
        <v>0</v>
      </c>
      <c r="R199" s="2" t="b">
        <f>OR(표1[[#This Row],[역_파생변수]],표1[[#This Row],[정류장_파생변수]])</f>
        <v>0</v>
      </c>
      <c r="S199" s="2">
        <v>0</v>
      </c>
      <c r="T199" s="2" t="s">
        <v>918</v>
      </c>
      <c r="U199" s="2" t="s">
        <v>919</v>
      </c>
      <c r="V199" s="2" t="str">
        <f>IF(표1[[#This Row],[반납대여소명]]=표1[[#This Row],[대여 대여소명]],"일치","불일치")</f>
        <v>불일치</v>
      </c>
      <c r="W199" s="2">
        <v>0</v>
      </c>
      <c r="X199" s="2">
        <v>61</v>
      </c>
      <c r="Y199" s="2">
        <v>4353.92</v>
      </c>
      <c r="Z199" s="7">
        <f>표1[[#This Row],[이용거리]]/표1[[#This Row],[이용시간]]</f>
        <v>71.375737704918038</v>
      </c>
      <c r="AA199" s="7">
        <f>IF(표1[[#This Row],[시속]] &gt; 300, 300,표1[[#This Row],[시속]])</f>
        <v>71.375737704918038</v>
      </c>
      <c r="AB199" s="9" t="e">
        <f ca="1">IFS(표1[[#This Row],[이용거리]] &lt; 1200, "단거리", 표1[[#This Row],[이용거리]] &lt; 3000, "중거리")</f>
        <v>#NAME?</v>
      </c>
    </row>
    <row r="200" spans="1:28" x14ac:dyDescent="0.25">
      <c r="A200" s="2" t="s">
        <v>920</v>
      </c>
      <c r="B200" s="2" t="s">
        <v>921</v>
      </c>
      <c r="C200" s="2">
        <f>YEAR(표1[[#This Row],[대여일시]])</f>
        <v>2021</v>
      </c>
      <c r="D200" s="2">
        <f>MONTH(표1[[#This Row],[대여일시]])</f>
        <v>1</v>
      </c>
      <c r="E200" s="2">
        <f>DAY(표1[[#This Row],[대여일시]])</f>
        <v>3</v>
      </c>
      <c r="F200" s="2" t="str">
        <f>TEXT(표1[[#This Row],[대여일시]], "ddd")</f>
        <v>Sun</v>
      </c>
      <c r="G200" s="5" t="str">
        <f>TEXT(표1[[#This Row],[대여일시]],"aaa")</f>
        <v>일</v>
      </c>
      <c r="H200" s="2">
        <f>HOUR(표1[[#This Row],[대여일시]])</f>
        <v>9</v>
      </c>
      <c r="I200" s="2" t="str" cm="1">
        <f t="array" ref="I200">_xlfn.IFS(ISNA(표1[[#This Row],[시간대]]), "Error: Missing timezone data", 표1[[#This Row],[시간대]] &lt; 8, "오전", 표1[[#This Row],[시간대]] &lt; 19, "오후", 표1[[#This Row],[시간대]] &lt; 24, "밤")</f>
        <v>오후</v>
      </c>
      <c r="J200" s="2" t="s">
        <v>922</v>
      </c>
      <c r="K200" s="2" t="e">
        <f>SEARCH( "역", 표1[[#This Row],[대여 대여소명]])</f>
        <v>#VALUE!</v>
      </c>
      <c r="L200" s="2">
        <f>IFERROR(SEARCH("역",표1[[#This Row],[대여 대여소명]]),0)</f>
        <v>0</v>
      </c>
      <c r="M200" s="2" t="b">
        <f>IF(표1[[#This Row],[역_nan]] &gt;0,TRUE,FALSE)</f>
        <v>0</v>
      </c>
      <c r="N200" s="2">
        <f>IFERROR(SEARCH("정류장",표1[[#This Row],[대여 대여소명]]),0)</f>
        <v>0</v>
      </c>
      <c r="O200" s="2" t="b">
        <f>IF(표1[[#This Row],[정류장]]&gt;0,TRUE,FALSE)</f>
        <v>0</v>
      </c>
      <c r="P200" s="2">
        <f>IFERROR(SEARCH("학교",표1[[#This Row],[대여 대여소명]]),0)</f>
        <v>0</v>
      </c>
      <c r="Q200" s="2">
        <f>IFERROR(SEARCH("공원",표1[[#This Row],[대여 대여소명]]),0)</f>
        <v>0</v>
      </c>
      <c r="R200" s="2" t="b">
        <f>OR(표1[[#This Row],[역_파생변수]],표1[[#This Row],[정류장_파생변수]])</f>
        <v>0</v>
      </c>
      <c r="S200" s="2">
        <v>0</v>
      </c>
      <c r="T200" s="2" t="s">
        <v>923</v>
      </c>
      <c r="U200" s="2" t="s">
        <v>924</v>
      </c>
      <c r="V200" s="2" t="str">
        <f>IF(표1[[#This Row],[반납대여소명]]=표1[[#This Row],[대여 대여소명]],"일치","불일치")</f>
        <v>불일치</v>
      </c>
      <c r="W200" s="2">
        <v>0</v>
      </c>
      <c r="X200" s="2">
        <v>7</v>
      </c>
      <c r="Y200" s="2">
        <v>0</v>
      </c>
      <c r="Z200" s="7">
        <f>표1[[#This Row],[이용거리]]/표1[[#This Row],[이용시간]]</f>
        <v>0</v>
      </c>
      <c r="AA200" s="7">
        <f>IF(표1[[#This Row],[시속]] &gt; 300, 300,표1[[#This Row],[시속]])</f>
        <v>0</v>
      </c>
      <c r="AB200" s="9" t="e">
        <f ca="1">IFS(표1[[#This Row],[이용거리]] &lt; 1200, "단거리", 표1[[#This Row],[이용거리]] &lt; 3000, "중거리")</f>
        <v>#NAME?</v>
      </c>
    </row>
    <row r="201" spans="1:28" x14ac:dyDescent="0.25">
      <c r="A201" s="2" t="s">
        <v>925</v>
      </c>
      <c r="B201" s="2" t="s">
        <v>926</v>
      </c>
      <c r="C201" s="2">
        <f>YEAR(표1[[#This Row],[대여일시]])</f>
        <v>2021</v>
      </c>
      <c r="D201" s="2">
        <f>MONTH(표1[[#This Row],[대여일시]])</f>
        <v>1</v>
      </c>
      <c r="E201" s="2">
        <f>DAY(표1[[#This Row],[대여일시]])</f>
        <v>15</v>
      </c>
      <c r="F201" s="2" t="str">
        <f>TEXT(표1[[#This Row],[대여일시]], "ddd")</f>
        <v>Fri</v>
      </c>
      <c r="G201" s="5" t="str">
        <f>TEXT(표1[[#This Row],[대여일시]],"aaa")</f>
        <v>금</v>
      </c>
      <c r="H201" s="2">
        <f>HOUR(표1[[#This Row],[대여일시]])</f>
        <v>14</v>
      </c>
      <c r="I201" s="2" t="str" cm="1">
        <f t="array" ref="I201">_xlfn.IFS(ISNA(표1[[#This Row],[시간대]]), "Error: Missing timezone data", 표1[[#This Row],[시간대]] &lt; 8, "오전", 표1[[#This Row],[시간대]] &lt; 19, "오후", 표1[[#This Row],[시간대]] &lt; 24, "밤")</f>
        <v>오후</v>
      </c>
      <c r="J201" s="2" t="s">
        <v>927</v>
      </c>
      <c r="K201" s="2" t="e">
        <f>SEARCH( "역", 표1[[#This Row],[대여 대여소명]])</f>
        <v>#VALUE!</v>
      </c>
      <c r="L201" s="2">
        <f>IFERROR(SEARCH("역",표1[[#This Row],[대여 대여소명]]),0)</f>
        <v>0</v>
      </c>
      <c r="M201" s="2" t="b">
        <f>IF(표1[[#This Row],[역_nan]] &gt;0,TRUE,FALSE)</f>
        <v>0</v>
      </c>
      <c r="N201" s="2">
        <f>IFERROR(SEARCH("정류장",표1[[#This Row],[대여 대여소명]]),0)</f>
        <v>0</v>
      </c>
      <c r="O201" s="2" t="b">
        <f>IF(표1[[#This Row],[정류장]]&gt;0,TRUE,FALSE)</f>
        <v>0</v>
      </c>
      <c r="P201" s="2">
        <f>IFERROR(SEARCH("학교",표1[[#This Row],[대여 대여소명]]),0)</f>
        <v>0</v>
      </c>
      <c r="Q201" s="2">
        <f>IFERROR(SEARCH("공원",표1[[#This Row],[대여 대여소명]]),0)</f>
        <v>0</v>
      </c>
      <c r="R201" s="2" t="b">
        <f>OR(표1[[#This Row],[역_파생변수]],표1[[#This Row],[정류장_파생변수]])</f>
        <v>0</v>
      </c>
      <c r="S201" s="2">
        <v>0</v>
      </c>
      <c r="T201" s="2" t="s">
        <v>928</v>
      </c>
      <c r="U201" s="2" t="s">
        <v>767</v>
      </c>
      <c r="V201" s="2" t="str">
        <f>IF(표1[[#This Row],[반납대여소명]]=표1[[#This Row],[대여 대여소명]],"일치","불일치")</f>
        <v>불일치</v>
      </c>
      <c r="W201" s="2">
        <v>0</v>
      </c>
      <c r="X201" s="2">
        <v>38</v>
      </c>
      <c r="Y201" s="2">
        <v>3904.17</v>
      </c>
      <c r="Z201" s="7">
        <f>표1[[#This Row],[이용거리]]/표1[[#This Row],[이용시간]]</f>
        <v>102.74131578947369</v>
      </c>
      <c r="AA201" s="7">
        <f>IF(표1[[#This Row],[시속]] &gt; 300, 300,표1[[#This Row],[시속]])</f>
        <v>102.74131578947369</v>
      </c>
      <c r="AB201" s="9" t="e">
        <f ca="1">IFS(표1[[#This Row],[이용거리]] &lt; 1200, "단거리", 표1[[#This Row],[이용거리]] &lt; 3000, "중거리")</f>
        <v>#NAME?</v>
      </c>
    </row>
    <row r="202" spans="1:28" x14ac:dyDescent="0.25">
      <c r="A202" s="2" t="s">
        <v>929</v>
      </c>
      <c r="B202" s="2" t="s">
        <v>930</v>
      </c>
      <c r="C202" s="2">
        <f>YEAR(표1[[#This Row],[대여일시]])</f>
        <v>2021</v>
      </c>
      <c r="D202" s="2">
        <f>MONTH(표1[[#This Row],[대여일시]])</f>
        <v>1</v>
      </c>
      <c r="E202" s="2">
        <f>DAY(표1[[#This Row],[대여일시]])</f>
        <v>22</v>
      </c>
      <c r="F202" s="2" t="str">
        <f>TEXT(표1[[#This Row],[대여일시]], "ddd")</f>
        <v>Fri</v>
      </c>
      <c r="G202" s="5" t="str">
        <f>TEXT(표1[[#This Row],[대여일시]],"aaa")</f>
        <v>금</v>
      </c>
      <c r="H202" s="2">
        <f>HOUR(표1[[#This Row],[대여일시]])</f>
        <v>1</v>
      </c>
      <c r="I202" s="2" t="str" cm="1">
        <f t="array" ref="I202">_xlfn.IFS(ISNA(표1[[#This Row],[시간대]]), "Error: Missing timezone data", 표1[[#This Row],[시간대]] &lt; 8, "오전", 표1[[#This Row],[시간대]] &lt; 19, "오후", 표1[[#This Row],[시간대]] &lt; 24, "밤")</f>
        <v>오전</v>
      </c>
      <c r="J202" s="2" t="s">
        <v>931</v>
      </c>
      <c r="K202" s="2" t="e">
        <f>SEARCH( "역", 표1[[#This Row],[대여 대여소명]])</f>
        <v>#VALUE!</v>
      </c>
      <c r="L202" s="2">
        <f>IFERROR(SEARCH("역",표1[[#This Row],[대여 대여소명]]),0)</f>
        <v>0</v>
      </c>
      <c r="M202" s="2" t="b">
        <f>IF(표1[[#This Row],[역_nan]] &gt;0,TRUE,FALSE)</f>
        <v>0</v>
      </c>
      <c r="N202" s="2">
        <f>IFERROR(SEARCH("정류장",표1[[#This Row],[대여 대여소명]]),0)</f>
        <v>0</v>
      </c>
      <c r="O202" s="2" t="b">
        <f>IF(표1[[#This Row],[정류장]]&gt;0,TRUE,FALSE)</f>
        <v>0</v>
      </c>
      <c r="P202" s="2">
        <f>IFERROR(SEARCH("학교",표1[[#This Row],[대여 대여소명]]),0)</f>
        <v>0</v>
      </c>
      <c r="Q202" s="2">
        <f>IFERROR(SEARCH("공원",표1[[#This Row],[대여 대여소명]]),0)</f>
        <v>0</v>
      </c>
      <c r="R202" s="2" t="b">
        <f>OR(표1[[#This Row],[역_파생변수]],표1[[#This Row],[정류장_파생변수]])</f>
        <v>0</v>
      </c>
      <c r="S202" s="2">
        <v>0</v>
      </c>
      <c r="T202" s="2" t="s">
        <v>932</v>
      </c>
      <c r="U202" s="2" t="s">
        <v>933</v>
      </c>
      <c r="V202" s="2" t="str">
        <f>IF(표1[[#This Row],[반납대여소명]]=표1[[#This Row],[대여 대여소명]],"일치","불일치")</f>
        <v>불일치</v>
      </c>
      <c r="W202" s="2">
        <v>0</v>
      </c>
      <c r="X202" s="2">
        <v>23</v>
      </c>
      <c r="Y202" s="2">
        <v>4659.82</v>
      </c>
      <c r="Z202" s="7">
        <f>표1[[#This Row],[이용거리]]/표1[[#This Row],[이용시간]]</f>
        <v>202.60086956521738</v>
      </c>
      <c r="AA202" s="7">
        <f>IF(표1[[#This Row],[시속]] &gt; 300, 300,표1[[#This Row],[시속]])</f>
        <v>202.60086956521738</v>
      </c>
      <c r="AB202" s="9" t="e">
        <f ca="1">IFS(표1[[#This Row],[이용거리]] &lt; 1200, "단거리", 표1[[#This Row],[이용거리]] &lt; 3000, "중거리")</f>
        <v>#NAME?</v>
      </c>
    </row>
    <row r="203" spans="1:28" x14ac:dyDescent="0.25">
      <c r="A203" s="2" t="s">
        <v>934</v>
      </c>
      <c r="B203" s="2" t="s">
        <v>935</v>
      </c>
      <c r="C203" s="2">
        <f>YEAR(표1[[#This Row],[대여일시]])</f>
        <v>2021</v>
      </c>
      <c r="D203" s="2">
        <f>MONTH(표1[[#This Row],[대여일시]])</f>
        <v>1</v>
      </c>
      <c r="E203" s="2">
        <f>DAY(표1[[#This Row],[대여일시]])</f>
        <v>27</v>
      </c>
      <c r="F203" s="2" t="str">
        <f>TEXT(표1[[#This Row],[대여일시]], "ddd")</f>
        <v>Wed</v>
      </c>
      <c r="G203" s="5" t="str">
        <f>TEXT(표1[[#This Row],[대여일시]],"aaa")</f>
        <v>수</v>
      </c>
      <c r="H203" s="2">
        <f>HOUR(표1[[#This Row],[대여일시]])</f>
        <v>12</v>
      </c>
      <c r="I203" s="2" t="str" cm="1">
        <f t="array" ref="I203">_xlfn.IFS(ISNA(표1[[#This Row],[시간대]]), "Error: Missing timezone data", 표1[[#This Row],[시간대]] &lt; 8, "오전", 표1[[#This Row],[시간대]] &lt; 19, "오후", 표1[[#This Row],[시간대]] &lt; 24, "밤")</f>
        <v>오후</v>
      </c>
      <c r="J203" s="2" t="s">
        <v>936</v>
      </c>
      <c r="K203" s="2">
        <f>SEARCH( "역", 표1[[#This Row],[대여 대여소명]])</f>
        <v>3</v>
      </c>
      <c r="L203" s="2">
        <f>IFERROR(SEARCH("역",표1[[#This Row],[대여 대여소명]]),0)</f>
        <v>3</v>
      </c>
      <c r="M203" s="2" t="b">
        <f>IF(표1[[#This Row],[역_nan]] &gt;0,TRUE,FALSE)</f>
        <v>1</v>
      </c>
      <c r="N203" s="2">
        <f>IFERROR(SEARCH("정류장",표1[[#This Row],[대여 대여소명]]),0)</f>
        <v>0</v>
      </c>
      <c r="O203" s="2" t="b">
        <f>IF(표1[[#This Row],[정류장]]&gt;0,TRUE,FALSE)</f>
        <v>0</v>
      </c>
      <c r="P203" s="2">
        <f>IFERROR(SEARCH("학교",표1[[#This Row],[대여 대여소명]]),0)</f>
        <v>0</v>
      </c>
      <c r="Q203" s="2">
        <f>IFERROR(SEARCH("공원",표1[[#This Row],[대여 대여소명]]),0)</f>
        <v>0</v>
      </c>
      <c r="R203" s="2" t="b">
        <f>OR(표1[[#This Row],[역_파생변수]],표1[[#This Row],[정류장_파생변수]])</f>
        <v>1</v>
      </c>
      <c r="S203" s="2">
        <v>0</v>
      </c>
      <c r="T203" s="2" t="s">
        <v>937</v>
      </c>
      <c r="U203" s="2" t="s">
        <v>600</v>
      </c>
      <c r="V203" s="2" t="str">
        <f>IF(표1[[#This Row],[반납대여소명]]=표1[[#This Row],[대여 대여소명]],"일치","불일치")</f>
        <v>불일치</v>
      </c>
      <c r="W203" s="2">
        <v>0</v>
      </c>
      <c r="X203" s="2">
        <v>5</v>
      </c>
      <c r="Y203" s="2">
        <v>1000</v>
      </c>
      <c r="Z203" s="7">
        <f>표1[[#This Row],[이용거리]]/표1[[#This Row],[이용시간]]</f>
        <v>200</v>
      </c>
      <c r="AA203" s="7">
        <f>IF(표1[[#This Row],[시속]] &gt; 300, 300,표1[[#This Row],[시속]])</f>
        <v>200</v>
      </c>
      <c r="AB203" s="9" t="e">
        <f ca="1">IFS(표1[[#This Row],[이용거리]] &lt; 1200, "단거리", 표1[[#This Row],[이용거리]] &lt; 3000, "중거리")</f>
        <v>#NAME?</v>
      </c>
    </row>
    <row r="204" spans="1:28" x14ac:dyDescent="0.25">
      <c r="A204" s="2" t="s">
        <v>938</v>
      </c>
      <c r="B204" s="2" t="s">
        <v>939</v>
      </c>
      <c r="C204" s="2">
        <f>YEAR(표1[[#This Row],[대여일시]])</f>
        <v>2021</v>
      </c>
      <c r="D204" s="2">
        <f>MONTH(표1[[#This Row],[대여일시]])</f>
        <v>1</v>
      </c>
      <c r="E204" s="2">
        <f>DAY(표1[[#This Row],[대여일시]])</f>
        <v>12</v>
      </c>
      <c r="F204" s="2" t="str">
        <f>TEXT(표1[[#This Row],[대여일시]], "ddd")</f>
        <v>Tue</v>
      </c>
      <c r="G204" s="5" t="str">
        <f>TEXT(표1[[#This Row],[대여일시]],"aaa")</f>
        <v>화</v>
      </c>
      <c r="H204" s="2">
        <f>HOUR(표1[[#This Row],[대여일시]])</f>
        <v>19</v>
      </c>
      <c r="I204" s="2" t="str" cm="1">
        <f t="array" ref="I204">_xlfn.IFS(ISNA(표1[[#This Row],[시간대]]), "Error: Missing timezone data", 표1[[#This Row],[시간대]] &lt; 8, "오전", 표1[[#This Row],[시간대]] &lt; 19, "오후", 표1[[#This Row],[시간대]] &lt; 24, "밤")</f>
        <v>밤</v>
      </c>
      <c r="J204" s="2" t="s">
        <v>940</v>
      </c>
      <c r="K204" s="2" t="e">
        <f>SEARCH( "역", 표1[[#This Row],[대여 대여소명]])</f>
        <v>#VALUE!</v>
      </c>
      <c r="L204" s="2">
        <f>IFERROR(SEARCH("역",표1[[#This Row],[대여 대여소명]]),0)</f>
        <v>0</v>
      </c>
      <c r="M204" s="2" t="b">
        <f>IF(표1[[#This Row],[역_nan]] &gt;0,TRUE,FALSE)</f>
        <v>0</v>
      </c>
      <c r="N204" s="2">
        <f>IFERROR(SEARCH("정류장",표1[[#This Row],[대여 대여소명]]),0)</f>
        <v>0</v>
      </c>
      <c r="O204" s="2" t="b">
        <f>IF(표1[[#This Row],[정류장]]&gt;0,TRUE,FALSE)</f>
        <v>0</v>
      </c>
      <c r="P204" s="2">
        <f>IFERROR(SEARCH("학교",표1[[#This Row],[대여 대여소명]]),0)</f>
        <v>0</v>
      </c>
      <c r="Q204" s="2">
        <f>IFERROR(SEARCH("공원",표1[[#This Row],[대여 대여소명]]),0)</f>
        <v>0</v>
      </c>
      <c r="R204" s="2" t="b">
        <f>OR(표1[[#This Row],[역_파생변수]],표1[[#This Row],[정류장_파생변수]])</f>
        <v>0</v>
      </c>
      <c r="S204" s="2">
        <v>0</v>
      </c>
      <c r="T204" s="2" t="s">
        <v>941</v>
      </c>
      <c r="U204" s="2" t="s">
        <v>942</v>
      </c>
      <c r="V204" s="2" t="str">
        <f>IF(표1[[#This Row],[반납대여소명]]=표1[[#This Row],[대여 대여소명]],"일치","불일치")</f>
        <v>불일치</v>
      </c>
      <c r="W204" s="2">
        <v>0</v>
      </c>
      <c r="X204" s="2">
        <v>20</v>
      </c>
      <c r="Y204" s="2">
        <v>2360</v>
      </c>
      <c r="Z204" s="7">
        <f>표1[[#This Row],[이용거리]]/표1[[#This Row],[이용시간]]</f>
        <v>118</v>
      </c>
      <c r="AA204" s="7">
        <f>IF(표1[[#This Row],[시속]] &gt; 300, 300,표1[[#This Row],[시속]])</f>
        <v>118</v>
      </c>
      <c r="AB204" s="9" t="e">
        <f ca="1">IFS(표1[[#This Row],[이용거리]] &lt; 1200, "단거리", 표1[[#This Row],[이용거리]] &lt; 3000, "중거리")</f>
        <v>#NAME?</v>
      </c>
    </row>
    <row r="205" spans="1:28" x14ac:dyDescent="0.25">
      <c r="A205" s="2" t="s">
        <v>943</v>
      </c>
      <c r="B205" s="2" t="s">
        <v>944</v>
      </c>
      <c r="C205" s="2">
        <f>YEAR(표1[[#This Row],[대여일시]])</f>
        <v>2021</v>
      </c>
      <c r="D205" s="2">
        <f>MONTH(표1[[#This Row],[대여일시]])</f>
        <v>1</v>
      </c>
      <c r="E205" s="2">
        <f>DAY(표1[[#This Row],[대여일시]])</f>
        <v>9</v>
      </c>
      <c r="F205" s="2" t="str">
        <f>TEXT(표1[[#This Row],[대여일시]], "ddd")</f>
        <v>Sat</v>
      </c>
      <c r="G205" s="5" t="str">
        <f>TEXT(표1[[#This Row],[대여일시]],"aaa")</f>
        <v>토</v>
      </c>
      <c r="H205" s="2">
        <f>HOUR(표1[[#This Row],[대여일시]])</f>
        <v>14</v>
      </c>
      <c r="I205" s="2" t="str" cm="1">
        <f t="array" ref="I205">_xlfn.IFS(ISNA(표1[[#This Row],[시간대]]), "Error: Missing timezone data", 표1[[#This Row],[시간대]] &lt; 8, "오전", 표1[[#This Row],[시간대]] &lt; 19, "오후", 표1[[#This Row],[시간대]] &lt; 24, "밤")</f>
        <v>오후</v>
      </c>
      <c r="J205" s="2" t="s">
        <v>301</v>
      </c>
      <c r="K205" s="2" t="e">
        <f>SEARCH( "역", 표1[[#This Row],[대여 대여소명]])</f>
        <v>#VALUE!</v>
      </c>
      <c r="L205" s="2">
        <f>IFERROR(SEARCH("역",표1[[#This Row],[대여 대여소명]]),0)</f>
        <v>0</v>
      </c>
      <c r="M205" s="2" t="b">
        <f>IF(표1[[#This Row],[역_nan]] &gt;0,TRUE,FALSE)</f>
        <v>0</v>
      </c>
      <c r="N205" s="2">
        <f>IFERROR(SEARCH("정류장",표1[[#This Row],[대여 대여소명]]),0)</f>
        <v>0</v>
      </c>
      <c r="O205" s="2" t="b">
        <f>IF(표1[[#This Row],[정류장]]&gt;0,TRUE,FALSE)</f>
        <v>0</v>
      </c>
      <c r="P205" s="2">
        <f>IFERROR(SEARCH("학교",표1[[#This Row],[대여 대여소명]]),0)</f>
        <v>0</v>
      </c>
      <c r="Q205" s="2">
        <f>IFERROR(SEARCH("공원",표1[[#This Row],[대여 대여소명]]),0)</f>
        <v>0</v>
      </c>
      <c r="R205" s="2" t="b">
        <f>OR(표1[[#This Row],[역_파생변수]],표1[[#This Row],[정류장_파생변수]])</f>
        <v>0</v>
      </c>
      <c r="S205" s="2">
        <v>0</v>
      </c>
      <c r="T205" s="2" t="s">
        <v>945</v>
      </c>
      <c r="U205" s="2" t="s">
        <v>301</v>
      </c>
      <c r="V205" s="2" t="str">
        <f>IF(표1[[#This Row],[반납대여소명]]=표1[[#This Row],[대여 대여소명]],"일치","불일치")</f>
        <v>일치</v>
      </c>
      <c r="W205" s="2">
        <v>0</v>
      </c>
      <c r="X205" s="2">
        <v>16</v>
      </c>
      <c r="Y205" s="2">
        <v>1710.88</v>
      </c>
      <c r="Z205" s="7">
        <f>표1[[#This Row],[이용거리]]/표1[[#This Row],[이용시간]]</f>
        <v>106.93</v>
      </c>
      <c r="AA205" s="7">
        <f>IF(표1[[#This Row],[시속]] &gt; 300, 300,표1[[#This Row],[시속]])</f>
        <v>106.93</v>
      </c>
      <c r="AB205" s="9" t="e">
        <f ca="1">IFS(표1[[#This Row],[이용거리]] &lt; 1200, "단거리", 표1[[#This Row],[이용거리]] &lt; 3000, "중거리")</f>
        <v>#NAME?</v>
      </c>
    </row>
    <row r="206" spans="1:28" x14ac:dyDescent="0.25">
      <c r="A206" s="2" t="s">
        <v>946</v>
      </c>
      <c r="B206" s="2" t="s">
        <v>947</v>
      </c>
      <c r="C206" s="2">
        <f>YEAR(표1[[#This Row],[대여일시]])</f>
        <v>2021</v>
      </c>
      <c r="D206" s="2">
        <f>MONTH(표1[[#This Row],[대여일시]])</f>
        <v>1</v>
      </c>
      <c r="E206" s="2">
        <f>DAY(표1[[#This Row],[대여일시]])</f>
        <v>22</v>
      </c>
      <c r="F206" s="2" t="str">
        <f>TEXT(표1[[#This Row],[대여일시]], "ddd")</f>
        <v>Fri</v>
      </c>
      <c r="G206" s="5" t="str">
        <f>TEXT(표1[[#This Row],[대여일시]],"aaa")</f>
        <v>금</v>
      </c>
      <c r="H206" s="2">
        <f>HOUR(표1[[#This Row],[대여일시]])</f>
        <v>23</v>
      </c>
      <c r="I206" s="2" t="str" cm="1">
        <f t="array" ref="I206">_xlfn.IFS(ISNA(표1[[#This Row],[시간대]]), "Error: Missing timezone data", 표1[[#This Row],[시간대]] &lt; 8, "오전", 표1[[#This Row],[시간대]] &lt; 19, "오후", 표1[[#This Row],[시간대]] &lt; 24, "밤")</f>
        <v>밤</v>
      </c>
      <c r="J206" s="2" t="s">
        <v>948</v>
      </c>
      <c r="K206" s="2">
        <f>SEARCH( "역", 표1[[#This Row],[대여 대여소명]])</f>
        <v>4</v>
      </c>
      <c r="L206" s="2">
        <f>IFERROR(SEARCH("역",표1[[#This Row],[대여 대여소명]]),0)</f>
        <v>4</v>
      </c>
      <c r="M206" s="2" t="b">
        <f>IF(표1[[#This Row],[역_nan]] &gt;0,TRUE,FALSE)</f>
        <v>1</v>
      </c>
      <c r="N206" s="2">
        <f>IFERROR(SEARCH("정류장",표1[[#This Row],[대여 대여소명]]),0)</f>
        <v>0</v>
      </c>
      <c r="O206" s="2" t="b">
        <f>IF(표1[[#This Row],[정류장]]&gt;0,TRUE,FALSE)</f>
        <v>0</v>
      </c>
      <c r="P206" s="2">
        <f>IFERROR(SEARCH("학교",표1[[#This Row],[대여 대여소명]]),0)</f>
        <v>0</v>
      </c>
      <c r="Q206" s="2">
        <f>IFERROR(SEARCH("공원",표1[[#This Row],[대여 대여소명]]),0)</f>
        <v>8</v>
      </c>
      <c r="R206" s="2" t="b">
        <f>OR(표1[[#This Row],[역_파생변수]],표1[[#This Row],[정류장_파생변수]])</f>
        <v>1</v>
      </c>
      <c r="S206" s="2">
        <v>0</v>
      </c>
      <c r="T206" s="2" t="s">
        <v>949</v>
      </c>
      <c r="U206" s="2" t="s">
        <v>950</v>
      </c>
      <c r="V206" s="2" t="str">
        <f>IF(표1[[#This Row],[반납대여소명]]=표1[[#This Row],[대여 대여소명]],"일치","불일치")</f>
        <v>불일치</v>
      </c>
      <c r="W206" s="2">
        <v>0</v>
      </c>
      <c r="X206" s="2">
        <v>112</v>
      </c>
      <c r="Y206" s="2">
        <v>15970.47</v>
      </c>
      <c r="Z206" s="7">
        <f>표1[[#This Row],[이용거리]]/표1[[#This Row],[이용시간]]</f>
        <v>142.59348214285714</v>
      </c>
      <c r="AA206" s="7">
        <f>IF(표1[[#This Row],[시속]] &gt; 300, 300,표1[[#This Row],[시속]])</f>
        <v>142.59348214285714</v>
      </c>
      <c r="AB206" s="9" t="e">
        <f ca="1">IFS(표1[[#This Row],[이용거리]] &lt; 1200, "단거리", 표1[[#This Row],[이용거리]] &lt; 3000, "중거리")</f>
        <v>#NAME?</v>
      </c>
    </row>
    <row r="207" spans="1:28" x14ac:dyDescent="0.25">
      <c r="A207" s="2" t="s">
        <v>951</v>
      </c>
      <c r="B207" s="2" t="s">
        <v>952</v>
      </c>
      <c r="C207" s="2">
        <f>YEAR(표1[[#This Row],[대여일시]])</f>
        <v>2021</v>
      </c>
      <c r="D207" s="2">
        <f>MONTH(표1[[#This Row],[대여일시]])</f>
        <v>1</v>
      </c>
      <c r="E207" s="2">
        <f>DAY(표1[[#This Row],[대여일시]])</f>
        <v>25</v>
      </c>
      <c r="F207" s="2" t="str">
        <f>TEXT(표1[[#This Row],[대여일시]], "ddd")</f>
        <v>Mon</v>
      </c>
      <c r="G207" s="5" t="str">
        <f>TEXT(표1[[#This Row],[대여일시]],"aaa")</f>
        <v>월</v>
      </c>
      <c r="H207" s="2">
        <f>HOUR(표1[[#This Row],[대여일시]])</f>
        <v>6</v>
      </c>
      <c r="I207" s="2" t="str" cm="1">
        <f t="array" ref="I207">_xlfn.IFS(ISNA(표1[[#This Row],[시간대]]), "Error: Missing timezone data", 표1[[#This Row],[시간대]] &lt; 8, "오전", 표1[[#This Row],[시간대]] &lt; 19, "오후", 표1[[#This Row],[시간대]] &lt; 24, "밤")</f>
        <v>오전</v>
      </c>
      <c r="J207" s="2" t="s">
        <v>953</v>
      </c>
      <c r="K207" s="2">
        <f>SEARCH( "역", 표1[[#This Row],[대여 대여소명]])</f>
        <v>5</v>
      </c>
      <c r="L207" s="2">
        <f>IFERROR(SEARCH("역",표1[[#This Row],[대여 대여소명]]),0)</f>
        <v>5</v>
      </c>
      <c r="M207" s="2" t="b">
        <f>IF(표1[[#This Row],[역_nan]] &gt;0,TRUE,FALSE)</f>
        <v>1</v>
      </c>
      <c r="N207" s="2">
        <f>IFERROR(SEARCH("정류장",표1[[#This Row],[대여 대여소명]]),0)</f>
        <v>0</v>
      </c>
      <c r="O207" s="2" t="b">
        <f>IF(표1[[#This Row],[정류장]]&gt;0,TRUE,FALSE)</f>
        <v>0</v>
      </c>
      <c r="P207" s="2">
        <f>IFERROR(SEARCH("학교",표1[[#This Row],[대여 대여소명]]),0)</f>
        <v>0</v>
      </c>
      <c r="Q207" s="2">
        <f>IFERROR(SEARCH("공원",표1[[#This Row],[대여 대여소명]]),0)</f>
        <v>0</v>
      </c>
      <c r="R207" s="2" t="b">
        <f>OR(표1[[#This Row],[역_파생변수]],표1[[#This Row],[정류장_파생변수]])</f>
        <v>1</v>
      </c>
      <c r="S207" s="2">
        <v>0</v>
      </c>
      <c r="T207" s="2" t="s">
        <v>954</v>
      </c>
      <c r="U207" s="2" t="s">
        <v>955</v>
      </c>
      <c r="V207" s="2" t="str">
        <f>IF(표1[[#This Row],[반납대여소명]]=표1[[#This Row],[대여 대여소명]],"일치","불일치")</f>
        <v>불일치</v>
      </c>
      <c r="W207" s="2">
        <v>0</v>
      </c>
      <c r="X207" s="2">
        <v>14</v>
      </c>
      <c r="Y207" s="2">
        <v>2383.14</v>
      </c>
      <c r="Z207" s="7">
        <f>표1[[#This Row],[이용거리]]/표1[[#This Row],[이용시간]]</f>
        <v>170.22428571428571</v>
      </c>
      <c r="AA207" s="7">
        <f>IF(표1[[#This Row],[시속]] &gt; 300, 300,표1[[#This Row],[시속]])</f>
        <v>170.22428571428571</v>
      </c>
      <c r="AB207" s="9" t="e">
        <f ca="1">IFS(표1[[#This Row],[이용거리]] &lt; 1200, "단거리", 표1[[#This Row],[이용거리]] &lt; 3000, "중거리")</f>
        <v>#NAME?</v>
      </c>
    </row>
    <row r="208" spans="1:28" x14ac:dyDescent="0.25">
      <c r="A208" s="2" t="s">
        <v>956</v>
      </c>
      <c r="B208" s="2" t="s">
        <v>957</v>
      </c>
      <c r="C208" s="2">
        <f>YEAR(표1[[#This Row],[대여일시]])</f>
        <v>2021</v>
      </c>
      <c r="D208" s="2">
        <f>MONTH(표1[[#This Row],[대여일시]])</f>
        <v>1</v>
      </c>
      <c r="E208" s="2">
        <f>DAY(표1[[#This Row],[대여일시]])</f>
        <v>15</v>
      </c>
      <c r="F208" s="2" t="str">
        <f>TEXT(표1[[#This Row],[대여일시]], "ddd")</f>
        <v>Fri</v>
      </c>
      <c r="G208" s="5" t="str">
        <f>TEXT(표1[[#This Row],[대여일시]],"aaa")</f>
        <v>금</v>
      </c>
      <c r="H208" s="2">
        <f>HOUR(표1[[#This Row],[대여일시]])</f>
        <v>15</v>
      </c>
      <c r="I208" s="2" t="str" cm="1">
        <f t="array" ref="I208">_xlfn.IFS(ISNA(표1[[#This Row],[시간대]]), "Error: Missing timezone data", 표1[[#This Row],[시간대]] &lt; 8, "오전", 표1[[#This Row],[시간대]] &lt; 19, "오후", 표1[[#This Row],[시간대]] &lt; 24, "밤")</f>
        <v>오후</v>
      </c>
      <c r="J208" s="2" t="s">
        <v>958</v>
      </c>
      <c r="K208" s="2" t="e">
        <f>SEARCH( "역", 표1[[#This Row],[대여 대여소명]])</f>
        <v>#VALUE!</v>
      </c>
      <c r="L208" s="2">
        <f>IFERROR(SEARCH("역",표1[[#This Row],[대여 대여소명]]),0)</f>
        <v>0</v>
      </c>
      <c r="M208" s="2" t="b">
        <f>IF(표1[[#This Row],[역_nan]] &gt;0,TRUE,FALSE)</f>
        <v>0</v>
      </c>
      <c r="N208" s="2">
        <f>IFERROR(SEARCH("정류장",표1[[#This Row],[대여 대여소명]]),0)</f>
        <v>0</v>
      </c>
      <c r="O208" s="2" t="b">
        <f>IF(표1[[#This Row],[정류장]]&gt;0,TRUE,FALSE)</f>
        <v>0</v>
      </c>
      <c r="P208" s="2">
        <f>IFERROR(SEARCH("학교",표1[[#This Row],[대여 대여소명]]),0)</f>
        <v>0</v>
      </c>
      <c r="Q208" s="2">
        <f>IFERROR(SEARCH("공원",표1[[#This Row],[대여 대여소명]]),0)</f>
        <v>3</v>
      </c>
      <c r="R208" s="2" t="b">
        <f>OR(표1[[#This Row],[역_파생변수]],표1[[#This Row],[정류장_파생변수]])</f>
        <v>0</v>
      </c>
      <c r="S208" s="2">
        <v>0</v>
      </c>
      <c r="T208" s="2" t="s">
        <v>959</v>
      </c>
      <c r="U208" s="2" t="s">
        <v>960</v>
      </c>
      <c r="V208" s="2" t="str">
        <f>IF(표1[[#This Row],[반납대여소명]]=표1[[#This Row],[대여 대여소명]],"일치","불일치")</f>
        <v>불일치</v>
      </c>
      <c r="W208" s="2">
        <v>0</v>
      </c>
      <c r="X208" s="2">
        <v>26</v>
      </c>
      <c r="Y208" s="2">
        <v>3452.41</v>
      </c>
      <c r="Z208" s="7">
        <f>표1[[#This Row],[이용거리]]/표1[[#This Row],[이용시간]]</f>
        <v>132.785</v>
      </c>
      <c r="AA208" s="7">
        <f>IF(표1[[#This Row],[시속]] &gt; 300, 300,표1[[#This Row],[시속]])</f>
        <v>132.785</v>
      </c>
      <c r="AB208" s="9" t="e">
        <f ca="1">IFS(표1[[#This Row],[이용거리]] &lt; 1200, "단거리", 표1[[#This Row],[이용거리]] &lt; 3000, "중거리")</f>
        <v>#NAME?</v>
      </c>
    </row>
    <row r="209" spans="1:28" x14ac:dyDescent="0.25">
      <c r="A209" s="2" t="s">
        <v>961</v>
      </c>
      <c r="B209" s="2" t="s">
        <v>962</v>
      </c>
      <c r="C209" s="2">
        <f>YEAR(표1[[#This Row],[대여일시]])</f>
        <v>2021</v>
      </c>
      <c r="D209" s="2">
        <f>MONTH(표1[[#This Row],[대여일시]])</f>
        <v>1</v>
      </c>
      <c r="E209" s="2">
        <f>DAY(표1[[#This Row],[대여일시]])</f>
        <v>4</v>
      </c>
      <c r="F209" s="2" t="str">
        <f>TEXT(표1[[#This Row],[대여일시]], "ddd")</f>
        <v>Mon</v>
      </c>
      <c r="G209" s="5" t="str">
        <f>TEXT(표1[[#This Row],[대여일시]],"aaa")</f>
        <v>월</v>
      </c>
      <c r="H209" s="2">
        <f>HOUR(표1[[#This Row],[대여일시]])</f>
        <v>18</v>
      </c>
      <c r="I209" s="2" t="str" cm="1">
        <f t="array" ref="I209">_xlfn.IFS(ISNA(표1[[#This Row],[시간대]]), "Error: Missing timezone data", 표1[[#This Row],[시간대]] &lt; 8, "오전", 표1[[#This Row],[시간대]] &lt; 19, "오후", 표1[[#This Row],[시간대]] &lt; 24, "밤")</f>
        <v>오후</v>
      </c>
      <c r="J209" s="2" t="s">
        <v>963</v>
      </c>
      <c r="K209" s="2" t="e">
        <f>SEARCH( "역", 표1[[#This Row],[대여 대여소명]])</f>
        <v>#VALUE!</v>
      </c>
      <c r="L209" s="2">
        <f>IFERROR(SEARCH("역",표1[[#This Row],[대여 대여소명]]),0)</f>
        <v>0</v>
      </c>
      <c r="M209" s="2" t="b">
        <f>IF(표1[[#This Row],[역_nan]] &gt;0,TRUE,FALSE)</f>
        <v>0</v>
      </c>
      <c r="N209" s="2">
        <f>IFERROR(SEARCH("정류장",표1[[#This Row],[대여 대여소명]]),0)</f>
        <v>0</v>
      </c>
      <c r="O209" s="2" t="b">
        <f>IF(표1[[#This Row],[정류장]]&gt;0,TRUE,FALSE)</f>
        <v>0</v>
      </c>
      <c r="P209" s="2">
        <f>IFERROR(SEARCH("학교",표1[[#This Row],[대여 대여소명]]),0)</f>
        <v>0</v>
      </c>
      <c r="Q209" s="2">
        <f>IFERROR(SEARCH("공원",표1[[#This Row],[대여 대여소명]]),0)</f>
        <v>0</v>
      </c>
      <c r="R209" s="2" t="b">
        <f>OR(표1[[#This Row],[역_파생변수]],표1[[#This Row],[정류장_파생변수]])</f>
        <v>0</v>
      </c>
      <c r="S209" s="2">
        <v>0</v>
      </c>
      <c r="T209" s="2" t="s">
        <v>964</v>
      </c>
      <c r="U209" s="2" t="s">
        <v>965</v>
      </c>
      <c r="V209" s="2" t="str">
        <f>IF(표1[[#This Row],[반납대여소명]]=표1[[#This Row],[대여 대여소명]],"일치","불일치")</f>
        <v>불일치</v>
      </c>
      <c r="W209" s="2">
        <v>0</v>
      </c>
      <c r="X209" s="2">
        <v>11</v>
      </c>
      <c r="Y209" s="2">
        <v>0</v>
      </c>
      <c r="Z209" s="7">
        <f>표1[[#This Row],[이용거리]]/표1[[#This Row],[이용시간]]</f>
        <v>0</v>
      </c>
      <c r="AA209" s="7">
        <f>IF(표1[[#This Row],[시속]] &gt; 300, 300,표1[[#This Row],[시속]])</f>
        <v>0</v>
      </c>
      <c r="AB209" s="9" t="e">
        <f ca="1">IFS(표1[[#This Row],[이용거리]] &lt; 1200, "단거리", 표1[[#This Row],[이용거리]] &lt; 3000, "중거리")</f>
        <v>#NAME?</v>
      </c>
    </row>
    <row r="210" spans="1:28" x14ac:dyDescent="0.25">
      <c r="A210" s="2" t="s">
        <v>966</v>
      </c>
      <c r="B210" s="2" t="s">
        <v>967</v>
      </c>
      <c r="C210" s="2">
        <f>YEAR(표1[[#This Row],[대여일시]])</f>
        <v>2021</v>
      </c>
      <c r="D210" s="2">
        <f>MONTH(표1[[#This Row],[대여일시]])</f>
        <v>1</v>
      </c>
      <c r="E210" s="2">
        <f>DAY(표1[[#This Row],[대여일시]])</f>
        <v>3</v>
      </c>
      <c r="F210" s="2" t="str">
        <f>TEXT(표1[[#This Row],[대여일시]], "ddd")</f>
        <v>Sun</v>
      </c>
      <c r="G210" s="5" t="str">
        <f>TEXT(표1[[#This Row],[대여일시]],"aaa")</f>
        <v>일</v>
      </c>
      <c r="H210" s="2">
        <f>HOUR(표1[[#This Row],[대여일시]])</f>
        <v>16</v>
      </c>
      <c r="I210" s="2" t="str" cm="1">
        <f t="array" ref="I210">_xlfn.IFS(ISNA(표1[[#This Row],[시간대]]), "Error: Missing timezone data", 표1[[#This Row],[시간대]] &lt; 8, "오전", 표1[[#This Row],[시간대]] &lt; 19, "오후", 표1[[#This Row],[시간대]] &lt; 24, "밤")</f>
        <v>오후</v>
      </c>
      <c r="J210" s="2" t="s">
        <v>968</v>
      </c>
      <c r="K210" s="2" t="e">
        <f>SEARCH( "역", 표1[[#This Row],[대여 대여소명]])</f>
        <v>#VALUE!</v>
      </c>
      <c r="L210" s="2">
        <f>IFERROR(SEARCH("역",표1[[#This Row],[대여 대여소명]]),0)</f>
        <v>0</v>
      </c>
      <c r="M210" s="2" t="b">
        <f>IF(표1[[#This Row],[역_nan]] &gt;0,TRUE,FALSE)</f>
        <v>0</v>
      </c>
      <c r="N210" s="2">
        <f>IFERROR(SEARCH("정류장",표1[[#This Row],[대여 대여소명]]),0)</f>
        <v>0</v>
      </c>
      <c r="O210" s="2" t="b">
        <f>IF(표1[[#This Row],[정류장]]&gt;0,TRUE,FALSE)</f>
        <v>0</v>
      </c>
      <c r="P210" s="2">
        <f>IFERROR(SEARCH("학교",표1[[#This Row],[대여 대여소명]]),0)</f>
        <v>0</v>
      </c>
      <c r="Q210" s="2">
        <f>IFERROR(SEARCH("공원",표1[[#This Row],[대여 대여소명]]),0)</f>
        <v>0</v>
      </c>
      <c r="R210" s="2" t="b">
        <f>OR(표1[[#This Row],[역_파생변수]],표1[[#This Row],[정류장_파생변수]])</f>
        <v>0</v>
      </c>
      <c r="S210" s="2">
        <v>0</v>
      </c>
      <c r="T210" s="2" t="s">
        <v>969</v>
      </c>
      <c r="U210" s="2" t="s">
        <v>50</v>
      </c>
      <c r="V210" s="2" t="str">
        <f>IF(표1[[#This Row],[반납대여소명]]=표1[[#This Row],[대여 대여소명]],"일치","불일치")</f>
        <v>불일치</v>
      </c>
      <c r="W210" s="2">
        <v>0</v>
      </c>
      <c r="X210" s="2">
        <v>22</v>
      </c>
      <c r="Y210" s="2">
        <v>0</v>
      </c>
      <c r="Z210" s="7">
        <f>표1[[#This Row],[이용거리]]/표1[[#This Row],[이용시간]]</f>
        <v>0</v>
      </c>
      <c r="AA210" s="7">
        <f>IF(표1[[#This Row],[시속]] &gt; 300, 300,표1[[#This Row],[시속]])</f>
        <v>0</v>
      </c>
      <c r="AB210" s="9" t="e">
        <f ca="1">IFS(표1[[#This Row],[이용거리]] &lt; 1200, "단거리", 표1[[#This Row],[이용거리]] &lt; 3000, "중거리")</f>
        <v>#NAME?</v>
      </c>
    </row>
    <row r="211" spans="1:28" x14ac:dyDescent="0.25">
      <c r="A211" s="2" t="s">
        <v>970</v>
      </c>
      <c r="B211" s="2" t="s">
        <v>971</v>
      </c>
      <c r="C211" s="2">
        <f>YEAR(표1[[#This Row],[대여일시]])</f>
        <v>2021</v>
      </c>
      <c r="D211" s="2">
        <f>MONTH(표1[[#This Row],[대여일시]])</f>
        <v>1</v>
      </c>
      <c r="E211" s="2">
        <f>DAY(표1[[#This Row],[대여일시]])</f>
        <v>24</v>
      </c>
      <c r="F211" s="2" t="str">
        <f>TEXT(표1[[#This Row],[대여일시]], "ddd")</f>
        <v>Sun</v>
      </c>
      <c r="G211" s="5" t="str">
        <f>TEXT(표1[[#This Row],[대여일시]],"aaa")</f>
        <v>일</v>
      </c>
      <c r="H211" s="2">
        <f>HOUR(표1[[#This Row],[대여일시]])</f>
        <v>15</v>
      </c>
      <c r="I211" s="2" t="str" cm="1">
        <f t="array" ref="I211">_xlfn.IFS(ISNA(표1[[#This Row],[시간대]]), "Error: Missing timezone data", 표1[[#This Row],[시간대]] &lt; 8, "오전", 표1[[#This Row],[시간대]] &lt; 19, "오후", 표1[[#This Row],[시간대]] &lt; 24, "밤")</f>
        <v>오후</v>
      </c>
      <c r="J211" s="2" t="s">
        <v>972</v>
      </c>
      <c r="K211" s="2" t="e">
        <f>SEARCH( "역", 표1[[#This Row],[대여 대여소명]])</f>
        <v>#VALUE!</v>
      </c>
      <c r="L211" s="2">
        <f>IFERROR(SEARCH("역",표1[[#This Row],[대여 대여소명]]),0)</f>
        <v>0</v>
      </c>
      <c r="M211" s="2" t="b">
        <f>IF(표1[[#This Row],[역_nan]] &gt;0,TRUE,FALSE)</f>
        <v>0</v>
      </c>
      <c r="N211" s="2">
        <f>IFERROR(SEARCH("정류장",표1[[#This Row],[대여 대여소명]]),0)</f>
        <v>0</v>
      </c>
      <c r="O211" s="2" t="b">
        <f>IF(표1[[#This Row],[정류장]]&gt;0,TRUE,FALSE)</f>
        <v>0</v>
      </c>
      <c r="P211" s="2">
        <f>IFERROR(SEARCH("학교",표1[[#This Row],[대여 대여소명]]),0)</f>
        <v>4</v>
      </c>
      <c r="Q211" s="2">
        <f>IFERROR(SEARCH("공원",표1[[#This Row],[대여 대여소명]]),0)</f>
        <v>0</v>
      </c>
      <c r="R211" s="2" t="b">
        <f>OR(표1[[#This Row],[역_파생변수]],표1[[#This Row],[정류장_파생변수]])</f>
        <v>0</v>
      </c>
      <c r="S211" s="2">
        <v>0</v>
      </c>
      <c r="T211" s="2" t="s">
        <v>973</v>
      </c>
      <c r="U211" s="2" t="s">
        <v>974</v>
      </c>
      <c r="V211" s="2" t="str">
        <f>IF(표1[[#This Row],[반납대여소명]]=표1[[#This Row],[대여 대여소명]],"일치","불일치")</f>
        <v>불일치</v>
      </c>
      <c r="W211" s="2">
        <v>0</v>
      </c>
      <c r="X211" s="2">
        <v>18</v>
      </c>
      <c r="Y211" s="2">
        <v>3332.2</v>
      </c>
      <c r="Z211" s="7">
        <f>표1[[#This Row],[이용거리]]/표1[[#This Row],[이용시간]]</f>
        <v>185.12222222222221</v>
      </c>
      <c r="AA211" s="7">
        <f>IF(표1[[#This Row],[시속]] &gt; 300, 300,표1[[#This Row],[시속]])</f>
        <v>185.12222222222221</v>
      </c>
      <c r="AB211" s="9" t="e">
        <f ca="1">IFS(표1[[#This Row],[이용거리]] &lt; 1200, "단거리", 표1[[#This Row],[이용거리]] &lt; 3000, "중거리")</f>
        <v>#NAME?</v>
      </c>
    </row>
    <row r="212" spans="1:28" x14ac:dyDescent="0.25">
      <c r="A212" s="2" t="s">
        <v>975</v>
      </c>
      <c r="B212" s="2" t="s">
        <v>976</v>
      </c>
      <c r="C212" s="2">
        <f>YEAR(표1[[#This Row],[대여일시]])</f>
        <v>2021</v>
      </c>
      <c r="D212" s="2">
        <f>MONTH(표1[[#This Row],[대여일시]])</f>
        <v>1</v>
      </c>
      <c r="E212" s="2">
        <f>DAY(표1[[#This Row],[대여일시]])</f>
        <v>30</v>
      </c>
      <c r="F212" s="2" t="str">
        <f>TEXT(표1[[#This Row],[대여일시]], "ddd")</f>
        <v>Sat</v>
      </c>
      <c r="G212" s="5" t="str">
        <f>TEXT(표1[[#This Row],[대여일시]],"aaa")</f>
        <v>토</v>
      </c>
      <c r="H212" s="2">
        <f>HOUR(표1[[#This Row],[대여일시]])</f>
        <v>13</v>
      </c>
      <c r="I212" s="2" t="str" cm="1">
        <f t="array" ref="I212">_xlfn.IFS(ISNA(표1[[#This Row],[시간대]]), "Error: Missing timezone data", 표1[[#This Row],[시간대]] &lt; 8, "오전", 표1[[#This Row],[시간대]] &lt; 19, "오후", 표1[[#This Row],[시간대]] &lt; 24, "밤")</f>
        <v>오후</v>
      </c>
      <c r="J212" s="2" t="s">
        <v>977</v>
      </c>
      <c r="K212" s="2">
        <f>SEARCH( "역", 표1[[#This Row],[대여 대여소명]])</f>
        <v>6</v>
      </c>
      <c r="L212" s="2">
        <f>IFERROR(SEARCH("역",표1[[#This Row],[대여 대여소명]]),0)</f>
        <v>6</v>
      </c>
      <c r="M212" s="2" t="b">
        <f>IF(표1[[#This Row],[역_nan]] &gt;0,TRUE,FALSE)</f>
        <v>1</v>
      </c>
      <c r="N212" s="2">
        <f>IFERROR(SEARCH("정류장",표1[[#This Row],[대여 대여소명]]),0)</f>
        <v>0</v>
      </c>
      <c r="O212" s="2" t="b">
        <f>IF(표1[[#This Row],[정류장]]&gt;0,TRUE,FALSE)</f>
        <v>0</v>
      </c>
      <c r="P212" s="2">
        <f>IFERROR(SEARCH("학교",표1[[#This Row],[대여 대여소명]]),0)</f>
        <v>0</v>
      </c>
      <c r="Q212" s="2">
        <f>IFERROR(SEARCH("공원",표1[[#This Row],[대여 대여소명]]),0)</f>
        <v>0</v>
      </c>
      <c r="R212" s="2" t="b">
        <f>OR(표1[[#This Row],[역_파생변수]],표1[[#This Row],[정류장_파생변수]])</f>
        <v>1</v>
      </c>
      <c r="S212" s="2">
        <v>0</v>
      </c>
      <c r="T212" s="2" t="s">
        <v>978</v>
      </c>
      <c r="U212" s="2" t="s">
        <v>979</v>
      </c>
      <c r="V212" s="2" t="str">
        <f>IF(표1[[#This Row],[반납대여소명]]=표1[[#This Row],[대여 대여소명]],"일치","불일치")</f>
        <v>불일치</v>
      </c>
      <c r="W212" s="2">
        <v>0</v>
      </c>
      <c r="X212" s="2">
        <v>9</v>
      </c>
      <c r="Y212" s="2">
        <v>1406.42</v>
      </c>
      <c r="Z212" s="7">
        <f>표1[[#This Row],[이용거리]]/표1[[#This Row],[이용시간]]</f>
        <v>156.26888888888891</v>
      </c>
      <c r="AA212" s="7">
        <f>IF(표1[[#This Row],[시속]] &gt; 300, 300,표1[[#This Row],[시속]])</f>
        <v>156.26888888888891</v>
      </c>
      <c r="AB212" s="9" t="e">
        <f ca="1">IFS(표1[[#This Row],[이용거리]] &lt; 1200, "단거리", 표1[[#This Row],[이용거리]] &lt; 3000, "중거리")</f>
        <v>#NAME?</v>
      </c>
    </row>
    <row r="213" spans="1:28" x14ac:dyDescent="0.25">
      <c r="A213" s="2" t="s">
        <v>980</v>
      </c>
      <c r="B213" s="2" t="s">
        <v>981</v>
      </c>
      <c r="C213" s="2">
        <f>YEAR(표1[[#This Row],[대여일시]])</f>
        <v>2021</v>
      </c>
      <c r="D213" s="2">
        <f>MONTH(표1[[#This Row],[대여일시]])</f>
        <v>1</v>
      </c>
      <c r="E213" s="2">
        <f>DAY(표1[[#This Row],[대여일시]])</f>
        <v>29</v>
      </c>
      <c r="F213" s="2" t="str">
        <f>TEXT(표1[[#This Row],[대여일시]], "ddd")</f>
        <v>Fri</v>
      </c>
      <c r="G213" s="5" t="str">
        <f>TEXT(표1[[#This Row],[대여일시]],"aaa")</f>
        <v>금</v>
      </c>
      <c r="H213" s="2">
        <f>HOUR(표1[[#This Row],[대여일시]])</f>
        <v>10</v>
      </c>
      <c r="I213" s="2" t="str" cm="1">
        <f t="array" ref="I213">_xlfn.IFS(ISNA(표1[[#This Row],[시간대]]), "Error: Missing timezone data", 표1[[#This Row],[시간대]] &lt; 8, "오전", 표1[[#This Row],[시간대]] &lt; 19, "오후", 표1[[#This Row],[시간대]] &lt; 24, "밤")</f>
        <v>오후</v>
      </c>
      <c r="J213" s="2" t="s">
        <v>982</v>
      </c>
      <c r="K213" s="2" t="e">
        <f>SEARCH( "역", 표1[[#This Row],[대여 대여소명]])</f>
        <v>#VALUE!</v>
      </c>
      <c r="L213" s="2">
        <f>IFERROR(SEARCH("역",표1[[#This Row],[대여 대여소명]]),0)</f>
        <v>0</v>
      </c>
      <c r="M213" s="2" t="b">
        <f>IF(표1[[#This Row],[역_nan]] &gt;0,TRUE,FALSE)</f>
        <v>0</v>
      </c>
      <c r="N213" s="2">
        <f>IFERROR(SEARCH("정류장",표1[[#This Row],[대여 대여소명]]),0)</f>
        <v>0</v>
      </c>
      <c r="O213" s="2" t="b">
        <f>IF(표1[[#This Row],[정류장]]&gt;0,TRUE,FALSE)</f>
        <v>0</v>
      </c>
      <c r="P213" s="2">
        <f>IFERROR(SEARCH("학교",표1[[#This Row],[대여 대여소명]]),0)</f>
        <v>0</v>
      </c>
      <c r="Q213" s="2">
        <f>IFERROR(SEARCH("공원",표1[[#This Row],[대여 대여소명]]),0)</f>
        <v>3</v>
      </c>
      <c r="R213" s="2" t="b">
        <f>OR(표1[[#This Row],[역_파생변수]],표1[[#This Row],[정류장_파생변수]])</f>
        <v>0</v>
      </c>
      <c r="S213" s="2">
        <v>0</v>
      </c>
      <c r="T213" s="2" t="s">
        <v>983</v>
      </c>
      <c r="U213" s="2" t="s">
        <v>984</v>
      </c>
      <c r="V213" s="2" t="str">
        <f>IF(표1[[#This Row],[반납대여소명]]=표1[[#This Row],[대여 대여소명]],"일치","불일치")</f>
        <v>불일치</v>
      </c>
      <c r="W213" s="2">
        <v>0</v>
      </c>
      <c r="X213" s="2">
        <v>4</v>
      </c>
      <c r="Y213" s="2">
        <v>552.05999999999995</v>
      </c>
      <c r="Z213" s="7">
        <f>표1[[#This Row],[이용거리]]/표1[[#This Row],[이용시간]]</f>
        <v>138.01499999999999</v>
      </c>
      <c r="AA213" s="7">
        <f>IF(표1[[#This Row],[시속]] &gt; 300, 300,표1[[#This Row],[시속]])</f>
        <v>138.01499999999999</v>
      </c>
      <c r="AB213" s="9" t="e">
        <f ca="1">IFS(표1[[#This Row],[이용거리]] &lt; 1200, "단거리", 표1[[#This Row],[이용거리]] &lt; 3000, "중거리")</f>
        <v>#NAME?</v>
      </c>
    </row>
    <row r="214" spans="1:28" x14ac:dyDescent="0.25">
      <c r="A214" s="2" t="s">
        <v>985</v>
      </c>
      <c r="B214" s="2" t="s">
        <v>986</v>
      </c>
      <c r="C214" s="2">
        <f>YEAR(표1[[#This Row],[대여일시]])</f>
        <v>2021</v>
      </c>
      <c r="D214" s="2">
        <f>MONTH(표1[[#This Row],[대여일시]])</f>
        <v>1</v>
      </c>
      <c r="E214" s="2">
        <f>DAY(표1[[#This Row],[대여일시]])</f>
        <v>15</v>
      </c>
      <c r="F214" s="2" t="str">
        <f>TEXT(표1[[#This Row],[대여일시]], "ddd")</f>
        <v>Fri</v>
      </c>
      <c r="G214" s="5" t="str">
        <f>TEXT(표1[[#This Row],[대여일시]],"aaa")</f>
        <v>금</v>
      </c>
      <c r="H214" s="2">
        <f>HOUR(표1[[#This Row],[대여일시]])</f>
        <v>18</v>
      </c>
      <c r="I214" s="2" t="str" cm="1">
        <f t="array" ref="I214">_xlfn.IFS(ISNA(표1[[#This Row],[시간대]]), "Error: Missing timezone data", 표1[[#This Row],[시간대]] &lt; 8, "오전", 표1[[#This Row],[시간대]] &lt; 19, "오후", 표1[[#This Row],[시간대]] &lt; 24, "밤")</f>
        <v>오후</v>
      </c>
      <c r="J214" s="2" t="s">
        <v>987</v>
      </c>
      <c r="K214" s="2" t="e">
        <f>SEARCH( "역", 표1[[#This Row],[대여 대여소명]])</f>
        <v>#VALUE!</v>
      </c>
      <c r="L214" s="2">
        <f>IFERROR(SEARCH("역",표1[[#This Row],[대여 대여소명]]),0)</f>
        <v>0</v>
      </c>
      <c r="M214" s="2" t="b">
        <f>IF(표1[[#This Row],[역_nan]] &gt;0,TRUE,FALSE)</f>
        <v>0</v>
      </c>
      <c r="N214" s="2">
        <f>IFERROR(SEARCH("정류장",표1[[#This Row],[대여 대여소명]]),0)</f>
        <v>0</v>
      </c>
      <c r="O214" s="2" t="b">
        <f>IF(표1[[#This Row],[정류장]]&gt;0,TRUE,FALSE)</f>
        <v>0</v>
      </c>
      <c r="P214" s="2">
        <f>IFERROR(SEARCH("학교",표1[[#This Row],[대여 대여소명]]),0)</f>
        <v>0</v>
      </c>
      <c r="Q214" s="2">
        <f>IFERROR(SEARCH("공원",표1[[#This Row],[대여 대여소명]]),0)</f>
        <v>0</v>
      </c>
      <c r="R214" s="2" t="b">
        <f>OR(표1[[#This Row],[역_파생변수]],표1[[#This Row],[정류장_파생변수]])</f>
        <v>0</v>
      </c>
      <c r="S214" s="2">
        <v>0</v>
      </c>
      <c r="T214" s="2" t="s">
        <v>988</v>
      </c>
      <c r="U214" s="2" t="s">
        <v>989</v>
      </c>
      <c r="V214" s="2" t="str">
        <f>IF(표1[[#This Row],[반납대여소명]]=표1[[#This Row],[대여 대여소명]],"일치","불일치")</f>
        <v>불일치</v>
      </c>
      <c r="W214" s="2">
        <v>0</v>
      </c>
      <c r="X214" s="2">
        <v>3</v>
      </c>
      <c r="Y214" s="2">
        <v>460.41</v>
      </c>
      <c r="Z214" s="7">
        <f>표1[[#This Row],[이용거리]]/표1[[#This Row],[이용시간]]</f>
        <v>153.47</v>
      </c>
      <c r="AA214" s="7">
        <f>IF(표1[[#This Row],[시속]] &gt; 300, 300,표1[[#This Row],[시속]])</f>
        <v>153.47</v>
      </c>
      <c r="AB214" s="9" t="e">
        <f ca="1">IFS(표1[[#This Row],[이용거리]] &lt; 1200, "단거리", 표1[[#This Row],[이용거리]] &lt; 3000, "중거리")</f>
        <v>#NAME?</v>
      </c>
    </row>
    <row r="215" spans="1:28" x14ac:dyDescent="0.25">
      <c r="A215" s="2" t="s">
        <v>990</v>
      </c>
      <c r="B215" s="2" t="s">
        <v>991</v>
      </c>
      <c r="C215" s="2">
        <f>YEAR(표1[[#This Row],[대여일시]])</f>
        <v>2021</v>
      </c>
      <c r="D215" s="2">
        <f>MONTH(표1[[#This Row],[대여일시]])</f>
        <v>1</v>
      </c>
      <c r="E215" s="2">
        <f>DAY(표1[[#This Row],[대여일시]])</f>
        <v>6</v>
      </c>
      <c r="F215" s="2" t="str">
        <f>TEXT(표1[[#This Row],[대여일시]], "ddd")</f>
        <v>Wed</v>
      </c>
      <c r="G215" s="5" t="str">
        <f>TEXT(표1[[#This Row],[대여일시]],"aaa")</f>
        <v>수</v>
      </c>
      <c r="H215" s="2">
        <f>HOUR(표1[[#This Row],[대여일시]])</f>
        <v>17</v>
      </c>
      <c r="I215" s="2" t="str" cm="1">
        <f t="array" ref="I215">_xlfn.IFS(ISNA(표1[[#This Row],[시간대]]), "Error: Missing timezone data", 표1[[#This Row],[시간대]] &lt; 8, "오전", 표1[[#This Row],[시간대]] &lt; 19, "오후", 표1[[#This Row],[시간대]] &lt; 24, "밤")</f>
        <v>오후</v>
      </c>
      <c r="J215" s="2" t="s">
        <v>992</v>
      </c>
      <c r="K215" s="2">
        <f>SEARCH( "역", 표1[[#This Row],[대여 대여소명]])</f>
        <v>5</v>
      </c>
      <c r="L215" s="2">
        <f>IFERROR(SEARCH("역",표1[[#This Row],[대여 대여소명]]),0)</f>
        <v>5</v>
      </c>
      <c r="M215" s="2" t="b">
        <f>IF(표1[[#This Row],[역_nan]] &gt;0,TRUE,FALSE)</f>
        <v>1</v>
      </c>
      <c r="N215" s="2">
        <f>IFERROR(SEARCH("정류장",표1[[#This Row],[대여 대여소명]]),0)</f>
        <v>0</v>
      </c>
      <c r="O215" s="2" t="b">
        <f>IF(표1[[#This Row],[정류장]]&gt;0,TRUE,FALSE)</f>
        <v>0</v>
      </c>
      <c r="P215" s="2">
        <f>IFERROR(SEARCH("학교",표1[[#This Row],[대여 대여소명]]),0)</f>
        <v>0</v>
      </c>
      <c r="Q215" s="2">
        <f>IFERROR(SEARCH("공원",표1[[#This Row],[대여 대여소명]]),0)</f>
        <v>0</v>
      </c>
      <c r="R215" s="2" t="b">
        <f>OR(표1[[#This Row],[역_파생변수]],표1[[#This Row],[정류장_파생변수]])</f>
        <v>1</v>
      </c>
      <c r="S215" s="2">
        <v>0</v>
      </c>
      <c r="T215" s="2" t="s">
        <v>993</v>
      </c>
      <c r="U215" s="2" t="s">
        <v>994</v>
      </c>
      <c r="V215" s="2" t="str">
        <f>IF(표1[[#This Row],[반납대여소명]]=표1[[#This Row],[대여 대여소명]],"일치","불일치")</f>
        <v>불일치</v>
      </c>
      <c r="W215" s="2">
        <v>0</v>
      </c>
      <c r="X215" s="2">
        <v>52</v>
      </c>
      <c r="Y215" s="2">
        <v>5690.5</v>
      </c>
      <c r="Z215" s="7">
        <f>표1[[#This Row],[이용거리]]/표1[[#This Row],[이용시간]]</f>
        <v>109.43269230769231</v>
      </c>
      <c r="AA215" s="7">
        <f>IF(표1[[#This Row],[시속]] &gt; 300, 300,표1[[#This Row],[시속]])</f>
        <v>109.43269230769231</v>
      </c>
      <c r="AB215" s="9" t="e">
        <f ca="1">IFS(표1[[#This Row],[이용거리]] &lt; 1200, "단거리", 표1[[#This Row],[이용거리]] &lt; 3000, "중거리")</f>
        <v>#NAME?</v>
      </c>
    </row>
    <row r="216" spans="1:28" x14ac:dyDescent="0.25">
      <c r="A216" s="2" t="s">
        <v>995</v>
      </c>
      <c r="B216" s="2" t="s">
        <v>996</v>
      </c>
      <c r="C216" s="2">
        <f>YEAR(표1[[#This Row],[대여일시]])</f>
        <v>2021</v>
      </c>
      <c r="D216" s="2">
        <f>MONTH(표1[[#This Row],[대여일시]])</f>
        <v>1</v>
      </c>
      <c r="E216" s="2">
        <f>DAY(표1[[#This Row],[대여일시]])</f>
        <v>10</v>
      </c>
      <c r="F216" s="2" t="str">
        <f>TEXT(표1[[#This Row],[대여일시]], "ddd")</f>
        <v>Sun</v>
      </c>
      <c r="G216" s="5" t="str">
        <f>TEXT(표1[[#This Row],[대여일시]],"aaa")</f>
        <v>일</v>
      </c>
      <c r="H216" s="2">
        <f>HOUR(표1[[#This Row],[대여일시]])</f>
        <v>17</v>
      </c>
      <c r="I216" s="2" t="str" cm="1">
        <f t="array" ref="I216">_xlfn.IFS(ISNA(표1[[#This Row],[시간대]]), "Error: Missing timezone data", 표1[[#This Row],[시간대]] &lt; 8, "오전", 표1[[#This Row],[시간대]] &lt; 19, "오후", 표1[[#This Row],[시간대]] &lt; 24, "밤")</f>
        <v>오후</v>
      </c>
      <c r="J216" s="2" t="s">
        <v>997</v>
      </c>
      <c r="K216" s="2" t="e">
        <f>SEARCH( "역", 표1[[#This Row],[대여 대여소명]])</f>
        <v>#VALUE!</v>
      </c>
      <c r="L216" s="2">
        <f>IFERROR(SEARCH("역",표1[[#This Row],[대여 대여소명]]),0)</f>
        <v>0</v>
      </c>
      <c r="M216" s="2" t="b">
        <f>IF(표1[[#This Row],[역_nan]] &gt;0,TRUE,FALSE)</f>
        <v>0</v>
      </c>
      <c r="N216" s="2">
        <f>IFERROR(SEARCH("정류장",표1[[#This Row],[대여 대여소명]]),0)</f>
        <v>0</v>
      </c>
      <c r="O216" s="2" t="b">
        <f>IF(표1[[#This Row],[정류장]]&gt;0,TRUE,FALSE)</f>
        <v>0</v>
      </c>
      <c r="P216" s="2">
        <f>IFERROR(SEARCH("학교",표1[[#This Row],[대여 대여소명]]),0)</f>
        <v>0</v>
      </c>
      <c r="Q216" s="2">
        <f>IFERROR(SEARCH("공원",표1[[#This Row],[대여 대여소명]]),0)</f>
        <v>0</v>
      </c>
      <c r="R216" s="2" t="b">
        <f>OR(표1[[#This Row],[역_파생변수]],표1[[#This Row],[정류장_파생변수]])</f>
        <v>0</v>
      </c>
      <c r="S216" s="2">
        <v>0</v>
      </c>
      <c r="T216" s="2" t="s">
        <v>998</v>
      </c>
      <c r="U216" s="2" t="s">
        <v>999</v>
      </c>
      <c r="V216" s="2" t="str">
        <f>IF(표1[[#This Row],[반납대여소명]]=표1[[#This Row],[대여 대여소명]],"일치","불일치")</f>
        <v>불일치</v>
      </c>
      <c r="W216" s="2">
        <v>0</v>
      </c>
      <c r="X216" s="2">
        <v>11</v>
      </c>
      <c r="Y216" s="2">
        <v>0</v>
      </c>
      <c r="Z216" s="7">
        <f>표1[[#This Row],[이용거리]]/표1[[#This Row],[이용시간]]</f>
        <v>0</v>
      </c>
      <c r="AA216" s="7">
        <f>IF(표1[[#This Row],[시속]] &gt; 300, 300,표1[[#This Row],[시속]])</f>
        <v>0</v>
      </c>
      <c r="AB216" s="9" t="e">
        <f ca="1">IFS(표1[[#This Row],[이용거리]] &lt; 1200, "단거리", 표1[[#This Row],[이용거리]] &lt; 3000, "중거리")</f>
        <v>#NAME?</v>
      </c>
    </row>
    <row r="217" spans="1:28" x14ac:dyDescent="0.25">
      <c r="A217" s="2" t="s">
        <v>1000</v>
      </c>
      <c r="B217" s="2" t="s">
        <v>1001</v>
      </c>
      <c r="C217" s="2">
        <f>YEAR(표1[[#This Row],[대여일시]])</f>
        <v>2021</v>
      </c>
      <c r="D217" s="2">
        <f>MONTH(표1[[#This Row],[대여일시]])</f>
        <v>1</v>
      </c>
      <c r="E217" s="2">
        <f>DAY(표1[[#This Row],[대여일시]])</f>
        <v>9</v>
      </c>
      <c r="F217" s="2" t="str">
        <f>TEXT(표1[[#This Row],[대여일시]], "ddd")</f>
        <v>Sat</v>
      </c>
      <c r="G217" s="5" t="str">
        <f>TEXT(표1[[#This Row],[대여일시]],"aaa")</f>
        <v>토</v>
      </c>
      <c r="H217" s="2">
        <f>HOUR(표1[[#This Row],[대여일시]])</f>
        <v>19</v>
      </c>
      <c r="I217" s="2" t="str" cm="1">
        <f t="array" ref="I217">_xlfn.IFS(ISNA(표1[[#This Row],[시간대]]), "Error: Missing timezone data", 표1[[#This Row],[시간대]] &lt; 8, "오전", 표1[[#This Row],[시간대]] &lt; 19, "오후", 표1[[#This Row],[시간대]] &lt; 24, "밤")</f>
        <v>밤</v>
      </c>
      <c r="J217" s="2" t="s">
        <v>598</v>
      </c>
      <c r="K217" s="2" t="e">
        <f>SEARCH( "역", 표1[[#This Row],[대여 대여소명]])</f>
        <v>#VALUE!</v>
      </c>
      <c r="L217" s="2">
        <f>IFERROR(SEARCH("역",표1[[#This Row],[대여 대여소명]]),0)</f>
        <v>0</v>
      </c>
      <c r="M217" s="2" t="b">
        <f>IF(표1[[#This Row],[역_nan]] &gt;0,TRUE,FALSE)</f>
        <v>0</v>
      </c>
      <c r="N217" s="2">
        <f>IFERROR(SEARCH("정류장",표1[[#This Row],[대여 대여소명]]),0)</f>
        <v>0</v>
      </c>
      <c r="O217" s="2" t="b">
        <f>IF(표1[[#This Row],[정류장]]&gt;0,TRUE,FALSE)</f>
        <v>0</v>
      </c>
      <c r="P217" s="2">
        <f>IFERROR(SEARCH("학교",표1[[#This Row],[대여 대여소명]]),0)</f>
        <v>0</v>
      </c>
      <c r="Q217" s="2">
        <f>IFERROR(SEARCH("공원",표1[[#This Row],[대여 대여소명]]),0)</f>
        <v>0</v>
      </c>
      <c r="R217" s="2" t="b">
        <f>OR(표1[[#This Row],[역_파생변수]],표1[[#This Row],[정류장_파생변수]])</f>
        <v>0</v>
      </c>
      <c r="S217" s="2">
        <v>0</v>
      </c>
      <c r="T217" s="2" t="s">
        <v>1002</v>
      </c>
      <c r="U217" s="2" t="s">
        <v>688</v>
      </c>
      <c r="V217" s="2" t="str">
        <f>IF(표1[[#This Row],[반납대여소명]]=표1[[#This Row],[대여 대여소명]],"일치","불일치")</f>
        <v>불일치</v>
      </c>
      <c r="W217" s="2">
        <v>0</v>
      </c>
      <c r="X217" s="2">
        <v>11</v>
      </c>
      <c r="Y217" s="2">
        <v>1328.11</v>
      </c>
      <c r="Z217" s="7">
        <f>표1[[#This Row],[이용거리]]/표1[[#This Row],[이용시간]]</f>
        <v>120.73727272727272</v>
      </c>
      <c r="AA217" s="7">
        <f>IF(표1[[#This Row],[시속]] &gt; 300, 300,표1[[#This Row],[시속]])</f>
        <v>120.73727272727272</v>
      </c>
      <c r="AB217" s="9" t="e">
        <f ca="1">IFS(표1[[#This Row],[이용거리]] &lt; 1200, "단거리", 표1[[#This Row],[이용거리]] &lt; 3000, "중거리")</f>
        <v>#NAME?</v>
      </c>
    </row>
    <row r="218" spans="1:28" x14ac:dyDescent="0.25">
      <c r="A218" s="2" t="s">
        <v>1003</v>
      </c>
      <c r="B218" s="2" t="s">
        <v>1004</v>
      </c>
      <c r="C218" s="2">
        <f>YEAR(표1[[#This Row],[대여일시]])</f>
        <v>2021</v>
      </c>
      <c r="D218" s="2">
        <f>MONTH(표1[[#This Row],[대여일시]])</f>
        <v>1</v>
      </c>
      <c r="E218" s="2">
        <f>DAY(표1[[#This Row],[대여일시]])</f>
        <v>12</v>
      </c>
      <c r="F218" s="2" t="str">
        <f>TEXT(표1[[#This Row],[대여일시]], "ddd")</f>
        <v>Tue</v>
      </c>
      <c r="G218" s="5" t="str">
        <f>TEXT(표1[[#This Row],[대여일시]],"aaa")</f>
        <v>화</v>
      </c>
      <c r="H218" s="2">
        <f>HOUR(표1[[#This Row],[대여일시]])</f>
        <v>8</v>
      </c>
      <c r="I218" s="2" t="str" cm="1">
        <f t="array" ref="I218">_xlfn.IFS(ISNA(표1[[#This Row],[시간대]]), "Error: Missing timezone data", 표1[[#This Row],[시간대]] &lt; 8, "오전", 표1[[#This Row],[시간대]] &lt; 19, "오후", 표1[[#This Row],[시간대]] &lt; 24, "밤")</f>
        <v>오후</v>
      </c>
      <c r="J218" s="2" t="s">
        <v>1005</v>
      </c>
      <c r="K218" s="2">
        <f>SEARCH( "역", 표1[[#This Row],[대여 대여소명]])</f>
        <v>1</v>
      </c>
      <c r="L218" s="2">
        <f>IFERROR(SEARCH("역",표1[[#This Row],[대여 대여소명]]),0)</f>
        <v>1</v>
      </c>
      <c r="M218" s="2" t="b">
        <f>IF(표1[[#This Row],[역_nan]] &gt;0,TRUE,FALSE)</f>
        <v>1</v>
      </c>
      <c r="N218" s="2">
        <f>IFERROR(SEARCH("정류장",표1[[#This Row],[대여 대여소명]]),0)</f>
        <v>0</v>
      </c>
      <c r="O218" s="2" t="b">
        <f>IF(표1[[#This Row],[정류장]]&gt;0,TRUE,FALSE)</f>
        <v>0</v>
      </c>
      <c r="P218" s="2">
        <f>IFERROR(SEARCH("학교",표1[[#This Row],[대여 대여소명]]),0)</f>
        <v>0</v>
      </c>
      <c r="Q218" s="2">
        <f>IFERROR(SEARCH("공원",표1[[#This Row],[대여 대여소명]]),0)</f>
        <v>0</v>
      </c>
      <c r="R218" s="2" t="b">
        <f>OR(표1[[#This Row],[역_파생변수]],표1[[#This Row],[정류장_파생변수]])</f>
        <v>1</v>
      </c>
      <c r="S218" s="2">
        <v>0</v>
      </c>
      <c r="T218" s="2" t="s">
        <v>1006</v>
      </c>
      <c r="U218" s="2" t="s">
        <v>414</v>
      </c>
      <c r="V218" s="2" t="str">
        <f>IF(표1[[#This Row],[반납대여소명]]=표1[[#This Row],[대여 대여소명]],"일치","불일치")</f>
        <v>불일치</v>
      </c>
      <c r="W218" s="2">
        <v>0</v>
      </c>
      <c r="X218" s="2">
        <v>9</v>
      </c>
      <c r="Y218" s="2">
        <v>1209.1099999999999</v>
      </c>
      <c r="Z218" s="7">
        <f>표1[[#This Row],[이용거리]]/표1[[#This Row],[이용시간]]</f>
        <v>134.34555555555553</v>
      </c>
      <c r="AA218" s="7">
        <f>IF(표1[[#This Row],[시속]] &gt; 300, 300,표1[[#This Row],[시속]])</f>
        <v>134.34555555555553</v>
      </c>
      <c r="AB218" s="9" t="e">
        <f ca="1">IFS(표1[[#This Row],[이용거리]] &lt; 1200, "단거리", 표1[[#This Row],[이용거리]] &lt; 3000, "중거리")</f>
        <v>#NAME?</v>
      </c>
    </row>
    <row r="219" spans="1:28" x14ac:dyDescent="0.25">
      <c r="A219" s="2" t="s">
        <v>1007</v>
      </c>
      <c r="B219" s="2" t="s">
        <v>1008</v>
      </c>
      <c r="C219" s="2">
        <f>YEAR(표1[[#This Row],[대여일시]])</f>
        <v>2021</v>
      </c>
      <c r="D219" s="2">
        <f>MONTH(표1[[#This Row],[대여일시]])</f>
        <v>1</v>
      </c>
      <c r="E219" s="2">
        <f>DAY(표1[[#This Row],[대여일시]])</f>
        <v>22</v>
      </c>
      <c r="F219" s="2" t="str">
        <f>TEXT(표1[[#This Row],[대여일시]], "ddd")</f>
        <v>Fri</v>
      </c>
      <c r="G219" s="5" t="str">
        <f>TEXT(표1[[#This Row],[대여일시]],"aaa")</f>
        <v>금</v>
      </c>
      <c r="H219" s="2">
        <f>HOUR(표1[[#This Row],[대여일시]])</f>
        <v>21</v>
      </c>
      <c r="I219" s="2" t="str" cm="1">
        <f t="array" ref="I219">_xlfn.IFS(ISNA(표1[[#This Row],[시간대]]), "Error: Missing timezone data", 표1[[#This Row],[시간대]] &lt; 8, "오전", 표1[[#This Row],[시간대]] &lt; 19, "오후", 표1[[#This Row],[시간대]] &lt; 24, "밤")</f>
        <v>밤</v>
      </c>
      <c r="J219" s="2" t="s">
        <v>1009</v>
      </c>
      <c r="K219" s="2" t="e">
        <f>SEARCH( "역", 표1[[#This Row],[대여 대여소명]])</f>
        <v>#VALUE!</v>
      </c>
      <c r="L219" s="2">
        <f>IFERROR(SEARCH("역",표1[[#This Row],[대여 대여소명]]),0)</f>
        <v>0</v>
      </c>
      <c r="M219" s="2" t="b">
        <f>IF(표1[[#This Row],[역_nan]] &gt;0,TRUE,FALSE)</f>
        <v>0</v>
      </c>
      <c r="N219" s="2">
        <f>IFERROR(SEARCH("정류장",표1[[#This Row],[대여 대여소명]]),0)</f>
        <v>0</v>
      </c>
      <c r="O219" s="2" t="b">
        <f>IF(표1[[#This Row],[정류장]]&gt;0,TRUE,FALSE)</f>
        <v>0</v>
      </c>
      <c r="P219" s="2">
        <f>IFERROR(SEARCH("학교",표1[[#This Row],[대여 대여소명]]),0)</f>
        <v>0</v>
      </c>
      <c r="Q219" s="2">
        <f>IFERROR(SEARCH("공원",표1[[#This Row],[대여 대여소명]]),0)</f>
        <v>0</v>
      </c>
      <c r="R219" s="2" t="b">
        <f>OR(표1[[#This Row],[역_파생변수]],표1[[#This Row],[정류장_파생변수]])</f>
        <v>0</v>
      </c>
      <c r="S219" s="2">
        <v>0</v>
      </c>
      <c r="T219" s="2" t="s">
        <v>1010</v>
      </c>
      <c r="U219" s="2" t="s">
        <v>1011</v>
      </c>
      <c r="V219" s="2" t="str">
        <f>IF(표1[[#This Row],[반납대여소명]]=표1[[#This Row],[대여 대여소명]],"일치","불일치")</f>
        <v>불일치</v>
      </c>
      <c r="W219" s="2">
        <v>0</v>
      </c>
      <c r="X219" s="2">
        <v>11</v>
      </c>
      <c r="Y219" s="2">
        <v>0</v>
      </c>
      <c r="Z219" s="7">
        <f>표1[[#This Row],[이용거리]]/표1[[#This Row],[이용시간]]</f>
        <v>0</v>
      </c>
      <c r="AA219" s="7">
        <f>IF(표1[[#This Row],[시속]] &gt; 300, 300,표1[[#This Row],[시속]])</f>
        <v>0</v>
      </c>
      <c r="AB219" s="9" t="e">
        <f ca="1">IFS(표1[[#This Row],[이용거리]] &lt; 1200, "단거리", 표1[[#This Row],[이용거리]] &lt; 3000, "중거리")</f>
        <v>#NAME?</v>
      </c>
    </row>
    <row r="220" spans="1:28" x14ac:dyDescent="0.25">
      <c r="A220" s="2" t="s">
        <v>1012</v>
      </c>
      <c r="B220" s="2" t="s">
        <v>1013</v>
      </c>
      <c r="C220" s="2">
        <f>YEAR(표1[[#This Row],[대여일시]])</f>
        <v>2021</v>
      </c>
      <c r="D220" s="2">
        <f>MONTH(표1[[#This Row],[대여일시]])</f>
        <v>1</v>
      </c>
      <c r="E220" s="2">
        <f>DAY(표1[[#This Row],[대여일시]])</f>
        <v>19</v>
      </c>
      <c r="F220" s="2" t="str">
        <f>TEXT(표1[[#This Row],[대여일시]], "ddd")</f>
        <v>Tue</v>
      </c>
      <c r="G220" s="5" t="str">
        <f>TEXT(표1[[#This Row],[대여일시]],"aaa")</f>
        <v>화</v>
      </c>
      <c r="H220" s="2">
        <f>HOUR(표1[[#This Row],[대여일시]])</f>
        <v>10</v>
      </c>
      <c r="I220" s="2" t="str" cm="1">
        <f t="array" ref="I220">_xlfn.IFS(ISNA(표1[[#This Row],[시간대]]), "Error: Missing timezone data", 표1[[#This Row],[시간대]] &lt; 8, "오전", 표1[[#This Row],[시간대]] &lt; 19, "오후", 표1[[#This Row],[시간대]] &lt; 24, "밤")</f>
        <v>오후</v>
      </c>
      <c r="J220" s="2" t="s">
        <v>1014</v>
      </c>
      <c r="K220" s="2">
        <f>SEARCH( "역", 표1[[#This Row],[대여 대여소명]])</f>
        <v>4</v>
      </c>
      <c r="L220" s="2">
        <f>IFERROR(SEARCH("역",표1[[#This Row],[대여 대여소명]]),0)</f>
        <v>4</v>
      </c>
      <c r="M220" s="2" t="b">
        <f>IF(표1[[#This Row],[역_nan]] &gt;0,TRUE,FALSE)</f>
        <v>1</v>
      </c>
      <c r="N220" s="2">
        <f>IFERROR(SEARCH("정류장",표1[[#This Row],[대여 대여소명]]),0)</f>
        <v>0</v>
      </c>
      <c r="O220" s="2" t="b">
        <f>IF(표1[[#This Row],[정류장]]&gt;0,TRUE,FALSE)</f>
        <v>0</v>
      </c>
      <c r="P220" s="2">
        <f>IFERROR(SEARCH("학교",표1[[#This Row],[대여 대여소명]]),0)</f>
        <v>0</v>
      </c>
      <c r="Q220" s="2">
        <f>IFERROR(SEARCH("공원",표1[[#This Row],[대여 대여소명]]),0)</f>
        <v>0</v>
      </c>
      <c r="R220" s="2" t="b">
        <f>OR(표1[[#This Row],[역_파생변수]],표1[[#This Row],[정류장_파생변수]])</f>
        <v>1</v>
      </c>
      <c r="S220" s="2">
        <v>0</v>
      </c>
      <c r="T220" s="2" t="s">
        <v>1015</v>
      </c>
      <c r="U220" s="2" t="s">
        <v>1014</v>
      </c>
      <c r="V220" s="2" t="str">
        <f>IF(표1[[#This Row],[반납대여소명]]=표1[[#This Row],[대여 대여소명]],"일치","불일치")</f>
        <v>일치</v>
      </c>
      <c r="W220" s="2">
        <v>0</v>
      </c>
      <c r="X220" s="2">
        <v>60</v>
      </c>
      <c r="Y220" s="2">
        <v>7826.13</v>
      </c>
      <c r="Z220" s="7">
        <f>표1[[#This Row],[이용거리]]/표1[[#This Row],[이용시간]]</f>
        <v>130.43549999999999</v>
      </c>
      <c r="AA220" s="7">
        <f>IF(표1[[#This Row],[시속]] &gt; 300, 300,표1[[#This Row],[시속]])</f>
        <v>130.43549999999999</v>
      </c>
      <c r="AB220" s="9" t="e">
        <f ca="1">IFS(표1[[#This Row],[이용거리]] &lt; 1200, "단거리", 표1[[#This Row],[이용거리]] &lt; 3000, "중거리")</f>
        <v>#NAME?</v>
      </c>
    </row>
    <row r="221" spans="1:28" x14ac:dyDescent="0.25">
      <c r="A221" s="2" t="s">
        <v>1016</v>
      </c>
      <c r="B221" s="2" t="s">
        <v>1017</v>
      </c>
      <c r="C221" s="2">
        <f>YEAR(표1[[#This Row],[대여일시]])</f>
        <v>2021</v>
      </c>
      <c r="D221" s="2">
        <f>MONTH(표1[[#This Row],[대여일시]])</f>
        <v>1</v>
      </c>
      <c r="E221" s="2">
        <f>DAY(표1[[#This Row],[대여일시]])</f>
        <v>31</v>
      </c>
      <c r="F221" s="2" t="str">
        <f>TEXT(표1[[#This Row],[대여일시]], "ddd")</f>
        <v>Sun</v>
      </c>
      <c r="G221" s="5" t="str">
        <f>TEXT(표1[[#This Row],[대여일시]],"aaa")</f>
        <v>일</v>
      </c>
      <c r="H221" s="2">
        <f>HOUR(표1[[#This Row],[대여일시]])</f>
        <v>15</v>
      </c>
      <c r="I221" s="2" t="str" cm="1">
        <f t="array" ref="I221">_xlfn.IFS(ISNA(표1[[#This Row],[시간대]]), "Error: Missing timezone data", 표1[[#This Row],[시간대]] &lt; 8, "오전", 표1[[#This Row],[시간대]] &lt; 19, "오후", 표1[[#This Row],[시간대]] &lt; 24, "밤")</f>
        <v>오후</v>
      </c>
      <c r="J221" s="2" t="s">
        <v>1018</v>
      </c>
      <c r="K221" s="2" t="e">
        <f>SEARCH( "역", 표1[[#This Row],[대여 대여소명]])</f>
        <v>#VALUE!</v>
      </c>
      <c r="L221" s="2">
        <f>IFERROR(SEARCH("역",표1[[#This Row],[대여 대여소명]]),0)</f>
        <v>0</v>
      </c>
      <c r="M221" s="2" t="b">
        <f>IF(표1[[#This Row],[역_nan]] &gt;0,TRUE,FALSE)</f>
        <v>0</v>
      </c>
      <c r="N221" s="2">
        <f>IFERROR(SEARCH("정류장",표1[[#This Row],[대여 대여소명]]),0)</f>
        <v>0</v>
      </c>
      <c r="O221" s="2" t="b">
        <f>IF(표1[[#This Row],[정류장]]&gt;0,TRUE,FALSE)</f>
        <v>0</v>
      </c>
      <c r="P221" s="2">
        <f>IFERROR(SEARCH("학교",표1[[#This Row],[대여 대여소명]]),0)</f>
        <v>0</v>
      </c>
      <c r="Q221" s="2">
        <f>IFERROR(SEARCH("공원",표1[[#This Row],[대여 대여소명]]),0)</f>
        <v>0</v>
      </c>
      <c r="R221" s="2" t="b">
        <f>OR(표1[[#This Row],[역_파생변수]],표1[[#This Row],[정류장_파생변수]])</f>
        <v>0</v>
      </c>
      <c r="S221" s="2">
        <v>0</v>
      </c>
      <c r="T221" s="2" t="s">
        <v>1019</v>
      </c>
      <c r="U221" s="2" t="s">
        <v>1018</v>
      </c>
      <c r="V221" s="2" t="str">
        <f>IF(표1[[#This Row],[반납대여소명]]=표1[[#This Row],[대여 대여소명]],"일치","불일치")</f>
        <v>일치</v>
      </c>
      <c r="W221" s="2">
        <v>0</v>
      </c>
      <c r="X221" s="2">
        <v>52</v>
      </c>
      <c r="Y221" s="2">
        <v>9674.25</v>
      </c>
      <c r="Z221" s="7">
        <f>표1[[#This Row],[이용거리]]/표1[[#This Row],[이용시간]]</f>
        <v>186.04326923076923</v>
      </c>
      <c r="AA221" s="7">
        <f>IF(표1[[#This Row],[시속]] &gt; 300, 300,표1[[#This Row],[시속]])</f>
        <v>186.04326923076923</v>
      </c>
      <c r="AB221" s="9" t="e">
        <f ca="1">IFS(표1[[#This Row],[이용거리]] &lt; 1200, "단거리", 표1[[#This Row],[이용거리]] &lt; 3000, "중거리")</f>
        <v>#NAME?</v>
      </c>
    </row>
    <row r="222" spans="1:28" x14ac:dyDescent="0.25">
      <c r="A222" s="2" t="s">
        <v>1020</v>
      </c>
      <c r="B222" s="2" t="s">
        <v>1021</v>
      </c>
      <c r="C222" s="2">
        <f>YEAR(표1[[#This Row],[대여일시]])</f>
        <v>2021</v>
      </c>
      <c r="D222" s="2">
        <f>MONTH(표1[[#This Row],[대여일시]])</f>
        <v>1</v>
      </c>
      <c r="E222" s="2">
        <f>DAY(표1[[#This Row],[대여일시]])</f>
        <v>29</v>
      </c>
      <c r="F222" s="2" t="str">
        <f>TEXT(표1[[#This Row],[대여일시]], "ddd")</f>
        <v>Fri</v>
      </c>
      <c r="G222" s="5" t="str">
        <f>TEXT(표1[[#This Row],[대여일시]],"aaa")</f>
        <v>금</v>
      </c>
      <c r="H222" s="2">
        <f>HOUR(표1[[#This Row],[대여일시]])</f>
        <v>23</v>
      </c>
      <c r="I222" s="2" t="str" cm="1">
        <f t="array" ref="I222">_xlfn.IFS(ISNA(표1[[#This Row],[시간대]]), "Error: Missing timezone data", 표1[[#This Row],[시간대]] &lt; 8, "오전", 표1[[#This Row],[시간대]] &lt; 19, "오후", 표1[[#This Row],[시간대]] &lt; 24, "밤")</f>
        <v>밤</v>
      </c>
      <c r="J222" s="2" t="s">
        <v>1022</v>
      </c>
      <c r="K222" s="2" t="e">
        <f>SEARCH( "역", 표1[[#This Row],[대여 대여소명]])</f>
        <v>#VALUE!</v>
      </c>
      <c r="L222" s="2">
        <f>IFERROR(SEARCH("역",표1[[#This Row],[대여 대여소명]]),0)</f>
        <v>0</v>
      </c>
      <c r="M222" s="2" t="b">
        <f>IF(표1[[#This Row],[역_nan]] &gt;0,TRUE,FALSE)</f>
        <v>0</v>
      </c>
      <c r="N222" s="2">
        <f>IFERROR(SEARCH("정류장",표1[[#This Row],[대여 대여소명]]),0)</f>
        <v>0</v>
      </c>
      <c r="O222" s="2" t="b">
        <f>IF(표1[[#This Row],[정류장]]&gt;0,TRUE,FALSE)</f>
        <v>0</v>
      </c>
      <c r="P222" s="2">
        <f>IFERROR(SEARCH("학교",표1[[#This Row],[대여 대여소명]]),0)</f>
        <v>0</v>
      </c>
      <c r="Q222" s="2">
        <f>IFERROR(SEARCH("공원",표1[[#This Row],[대여 대여소명]]),0)</f>
        <v>0</v>
      </c>
      <c r="R222" s="2" t="b">
        <f>OR(표1[[#This Row],[역_파생변수]],표1[[#This Row],[정류장_파생변수]])</f>
        <v>0</v>
      </c>
      <c r="S222" s="2">
        <v>0</v>
      </c>
      <c r="T222" s="2" t="s">
        <v>1023</v>
      </c>
      <c r="U222" s="2" t="s">
        <v>1024</v>
      </c>
      <c r="V222" s="2" t="str">
        <f>IF(표1[[#This Row],[반납대여소명]]=표1[[#This Row],[대여 대여소명]],"일치","불일치")</f>
        <v>불일치</v>
      </c>
      <c r="W222" s="2">
        <v>0</v>
      </c>
      <c r="X222" s="2">
        <v>4</v>
      </c>
      <c r="Y222" s="2">
        <v>0</v>
      </c>
      <c r="Z222" s="7">
        <f>표1[[#This Row],[이용거리]]/표1[[#This Row],[이용시간]]</f>
        <v>0</v>
      </c>
      <c r="AA222" s="7">
        <f>IF(표1[[#This Row],[시속]] &gt; 300, 300,표1[[#This Row],[시속]])</f>
        <v>0</v>
      </c>
      <c r="AB222" s="9" t="e">
        <f ca="1">IFS(표1[[#This Row],[이용거리]] &lt; 1200, "단거리", 표1[[#This Row],[이용거리]] &lt; 3000, "중거리")</f>
        <v>#NAME?</v>
      </c>
    </row>
    <row r="223" spans="1:28" x14ac:dyDescent="0.25">
      <c r="A223" s="2" t="s">
        <v>1025</v>
      </c>
      <c r="B223" s="2" t="s">
        <v>1026</v>
      </c>
      <c r="C223" s="2">
        <f>YEAR(표1[[#This Row],[대여일시]])</f>
        <v>2021</v>
      </c>
      <c r="D223" s="2">
        <f>MONTH(표1[[#This Row],[대여일시]])</f>
        <v>1</v>
      </c>
      <c r="E223" s="2">
        <f>DAY(표1[[#This Row],[대여일시]])</f>
        <v>30</v>
      </c>
      <c r="F223" s="2" t="str">
        <f>TEXT(표1[[#This Row],[대여일시]], "ddd")</f>
        <v>Sat</v>
      </c>
      <c r="G223" s="5" t="str">
        <f>TEXT(표1[[#This Row],[대여일시]],"aaa")</f>
        <v>토</v>
      </c>
      <c r="H223" s="2">
        <f>HOUR(표1[[#This Row],[대여일시]])</f>
        <v>10</v>
      </c>
      <c r="I223" s="2" t="str" cm="1">
        <f t="array" ref="I223">_xlfn.IFS(ISNA(표1[[#This Row],[시간대]]), "Error: Missing timezone data", 표1[[#This Row],[시간대]] &lt; 8, "오전", 표1[[#This Row],[시간대]] &lt; 19, "오후", 표1[[#This Row],[시간대]] &lt; 24, "밤")</f>
        <v>오후</v>
      </c>
      <c r="J223" s="2" t="s">
        <v>23</v>
      </c>
      <c r="K223" s="2" t="e">
        <f>SEARCH( "역", 표1[[#This Row],[대여 대여소명]])</f>
        <v>#VALUE!</v>
      </c>
      <c r="L223" s="2">
        <f>IFERROR(SEARCH("역",표1[[#This Row],[대여 대여소명]]),0)</f>
        <v>0</v>
      </c>
      <c r="M223" s="2" t="b">
        <f>IF(표1[[#This Row],[역_nan]] &gt;0,TRUE,FALSE)</f>
        <v>0</v>
      </c>
      <c r="N223" s="2">
        <f>IFERROR(SEARCH("정류장",표1[[#This Row],[대여 대여소명]]),0)</f>
        <v>0</v>
      </c>
      <c r="O223" s="2" t="b">
        <f>IF(표1[[#This Row],[정류장]]&gt;0,TRUE,FALSE)</f>
        <v>0</v>
      </c>
      <c r="P223" s="2">
        <f>IFERROR(SEARCH("학교",표1[[#This Row],[대여 대여소명]]),0)</f>
        <v>0</v>
      </c>
      <c r="Q223" s="2">
        <f>IFERROR(SEARCH("공원",표1[[#This Row],[대여 대여소명]]),0)</f>
        <v>0</v>
      </c>
      <c r="R223" s="2" t="b">
        <f>OR(표1[[#This Row],[역_파생변수]],표1[[#This Row],[정류장_파생변수]])</f>
        <v>0</v>
      </c>
      <c r="S223" s="2">
        <v>0</v>
      </c>
      <c r="T223" s="2" t="s">
        <v>1027</v>
      </c>
      <c r="U223" s="2" t="s">
        <v>25</v>
      </c>
      <c r="V223" s="2" t="str">
        <f>IF(표1[[#This Row],[반납대여소명]]=표1[[#This Row],[대여 대여소명]],"일치","불일치")</f>
        <v>불일치</v>
      </c>
      <c r="W223" s="2">
        <v>0</v>
      </c>
      <c r="X223" s="2">
        <v>3</v>
      </c>
      <c r="Y223" s="2">
        <v>456.7</v>
      </c>
      <c r="Z223" s="7">
        <f>표1[[#This Row],[이용거리]]/표1[[#This Row],[이용시간]]</f>
        <v>152.23333333333332</v>
      </c>
      <c r="AA223" s="7">
        <f>IF(표1[[#This Row],[시속]] &gt; 300, 300,표1[[#This Row],[시속]])</f>
        <v>152.23333333333332</v>
      </c>
      <c r="AB223" s="9" t="e">
        <f ca="1">IFS(표1[[#This Row],[이용거리]] &lt; 1200, "단거리", 표1[[#This Row],[이용거리]] &lt; 3000, "중거리")</f>
        <v>#NAME?</v>
      </c>
    </row>
    <row r="224" spans="1:28" x14ac:dyDescent="0.25">
      <c r="A224" s="2" t="s">
        <v>1028</v>
      </c>
      <c r="B224" s="2" t="s">
        <v>1029</v>
      </c>
      <c r="C224" s="2">
        <f>YEAR(표1[[#This Row],[대여일시]])</f>
        <v>2021</v>
      </c>
      <c r="D224" s="2">
        <f>MONTH(표1[[#This Row],[대여일시]])</f>
        <v>1</v>
      </c>
      <c r="E224" s="2">
        <f>DAY(표1[[#This Row],[대여일시]])</f>
        <v>20</v>
      </c>
      <c r="F224" s="2" t="str">
        <f>TEXT(표1[[#This Row],[대여일시]], "ddd")</f>
        <v>Wed</v>
      </c>
      <c r="G224" s="5" t="str">
        <f>TEXT(표1[[#This Row],[대여일시]],"aaa")</f>
        <v>수</v>
      </c>
      <c r="H224" s="2">
        <f>HOUR(표1[[#This Row],[대여일시]])</f>
        <v>20</v>
      </c>
      <c r="I224" s="2" t="str" cm="1">
        <f t="array" ref="I224">_xlfn.IFS(ISNA(표1[[#This Row],[시간대]]), "Error: Missing timezone data", 표1[[#This Row],[시간대]] &lt; 8, "오전", 표1[[#This Row],[시간대]] &lt; 19, "오후", 표1[[#This Row],[시간대]] &lt; 24, "밤")</f>
        <v>밤</v>
      </c>
      <c r="J224" s="2" t="s">
        <v>1030</v>
      </c>
      <c r="K224" s="2">
        <f>SEARCH( "역", 표1[[#This Row],[대여 대여소명]])</f>
        <v>3</v>
      </c>
      <c r="L224" s="2">
        <f>IFERROR(SEARCH("역",표1[[#This Row],[대여 대여소명]]),0)</f>
        <v>3</v>
      </c>
      <c r="M224" s="2" t="b">
        <f>IF(표1[[#This Row],[역_nan]] &gt;0,TRUE,FALSE)</f>
        <v>1</v>
      </c>
      <c r="N224" s="2">
        <f>IFERROR(SEARCH("정류장",표1[[#This Row],[대여 대여소명]]),0)</f>
        <v>0</v>
      </c>
      <c r="O224" s="2" t="b">
        <f>IF(표1[[#This Row],[정류장]]&gt;0,TRUE,FALSE)</f>
        <v>0</v>
      </c>
      <c r="P224" s="2">
        <f>IFERROR(SEARCH("학교",표1[[#This Row],[대여 대여소명]]),0)</f>
        <v>0</v>
      </c>
      <c r="Q224" s="2">
        <f>IFERROR(SEARCH("공원",표1[[#This Row],[대여 대여소명]]),0)</f>
        <v>0</v>
      </c>
      <c r="R224" s="2" t="b">
        <f>OR(표1[[#This Row],[역_파생변수]],표1[[#This Row],[정류장_파생변수]])</f>
        <v>1</v>
      </c>
      <c r="S224" s="2">
        <v>0</v>
      </c>
      <c r="T224" s="2" t="s">
        <v>1031</v>
      </c>
      <c r="U224" s="2" t="s">
        <v>1032</v>
      </c>
      <c r="V224" s="2" t="str">
        <f>IF(표1[[#This Row],[반납대여소명]]=표1[[#This Row],[대여 대여소명]],"일치","불일치")</f>
        <v>불일치</v>
      </c>
      <c r="W224" s="2">
        <v>0</v>
      </c>
      <c r="X224" s="2">
        <v>6</v>
      </c>
      <c r="Y224" s="2">
        <v>940.95</v>
      </c>
      <c r="Z224" s="7">
        <f>표1[[#This Row],[이용거리]]/표1[[#This Row],[이용시간]]</f>
        <v>156.82500000000002</v>
      </c>
      <c r="AA224" s="7">
        <f>IF(표1[[#This Row],[시속]] &gt; 300, 300,표1[[#This Row],[시속]])</f>
        <v>156.82500000000002</v>
      </c>
      <c r="AB224" s="9" t="e">
        <f ca="1">IFS(표1[[#This Row],[이용거리]] &lt; 1200, "단거리", 표1[[#This Row],[이용거리]] &lt; 3000, "중거리")</f>
        <v>#NAME?</v>
      </c>
    </row>
    <row r="225" spans="1:28" x14ac:dyDescent="0.25">
      <c r="A225" s="2" t="s">
        <v>1033</v>
      </c>
      <c r="B225" s="2" t="s">
        <v>1034</v>
      </c>
      <c r="C225" s="2">
        <f>YEAR(표1[[#This Row],[대여일시]])</f>
        <v>2021</v>
      </c>
      <c r="D225" s="2">
        <f>MONTH(표1[[#This Row],[대여일시]])</f>
        <v>1</v>
      </c>
      <c r="E225" s="2">
        <f>DAY(표1[[#This Row],[대여일시]])</f>
        <v>22</v>
      </c>
      <c r="F225" s="2" t="str">
        <f>TEXT(표1[[#This Row],[대여일시]], "ddd")</f>
        <v>Fri</v>
      </c>
      <c r="G225" s="5" t="str">
        <f>TEXT(표1[[#This Row],[대여일시]],"aaa")</f>
        <v>금</v>
      </c>
      <c r="H225" s="2">
        <f>HOUR(표1[[#This Row],[대여일시]])</f>
        <v>17</v>
      </c>
      <c r="I225" s="2" t="str" cm="1">
        <f t="array" ref="I225">_xlfn.IFS(ISNA(표1[[#This Row],[시간대]]), "Error: Missing timezone data", 표1[[#This Row],[시간대]] &lt; 8, "오전", 표1[[#This Row],[시간대]] &lt; 19, "오후", 표1[[#This Row],[시간대]] &lt; 24, "밤")</f>
        <v>오후</v>
      </c>
      <c r="J225" s="2" t="s">
        <v>1035</v>
      </c>
      <c r="K225" s="2" t="e">
        <f>SEARCH( "역", 표1[[#This Row],[대여 대여소명]])</f>
        <v>#VALUE!</v>
      </c>
      <c r="L225" s="2">
        <f>IFERROR(SEARCH("역",표1[[#This Row],[대여 대여소명]]),0)</f>
        <v>0</v>
      </c>
      <c r="M225" s="2" t="b">
        <f>IF(표1[[#This Row],[역_nan]] &gt;0,TRUE,FALSE)</f>
        <v>0</v>
      </c>
      <c r="N225" s="2">
        <f>IFERROR(SEARCH("정류장",표1[[#This Row],[대여 대여소명]]),0)</f>
        <v>0</v>
      </c>
      <c r="O225" s="2" t="b">
        <f>IF(표1[[#This Row],[정류장]]&gt;0,TRUE,FALSE)</f>
        <v>0</v>
      </c>
      <c r="P225" s="2">
        <f>IFERROR(SEARCH("학교",표1[[#This Row],[대여 대여소명]]),0)</f>
        <v>0</v>
      </c>
      <c r="Q225" s="2">
        <f>IFERROR(SEARCH("공원",표1[[#This Row],[대여 대여소명]]),0)</f>
        <v>0</v>
      </c>
      <c r="R225" s="2" t="b">
        <f>OR(표1[[#This Row],[역_파생변수]],표1[[#This Row],[정류장_파생변수]])</f>
        <v>0</v>
      </c>
      <c r="S225" s="2">
        <v>0</v>
      </c>
      <c r="T225" s="2" t="s">
        <v>1036</v>
      </c>
      <c r="U225" s="2" t="s">
        <v>1037</v>
      </c>
      <c r="V225" s="2" t="str">
        <f>IF(표1[[#This Row],[반납대여소명]]=표1[[#This Row],[대여 대여소명]],"일치","불일치")</f>
        <v>불일치</v>
      </c>
      <c r="W225" s="2">
        <v>0</v>
      </c>
      <c r="X225" s="2">
        <v>103</v>
      </c>
      <c r="Y225" s="2">
        <v>26365.78</v>
      </c>
      <c r="Z225" s="7">
        <f>표1[[#This Row],[이용거리]]/표1[[#This Row],[이용시간]]</f>
        <v>255.97844660194173</v>
      </c>
      <c r="AA225" s="7">
        <f>IF(표1[[#This Row],[시속]] &gt; 300, 300,표1[[#This Row],[시속]])</f>
        <v>255.97844660194173</v>
      </c>
      <c r="AB225" s="9" t="e">
        <f ca="1">IFS(표1[[#This Row],[이용거리]] &lt; 1200, "단거리", 표1[[#This Row],[이용거리]] &lt; 3000, "중거리")</f>
        <v>#NAME?</v>
      </c>
    </row>
    <row r="226" spans="1:28" x14ac:dyDescent="0.25">
      <c r="A226" s="2" t="s">
        <v>1038</v>
      </c>
      <c r="B226" s="2" t="s">
        <v>1039</v>
      </c>
      <c r="C226" s="2">
        <f>YEAR(표1[[#This Row],[대여일시]])</f>
        <v>2021</v>
      </c>
      <c r="D226" s="2">
        <f>MONTH(표1[[#This Row],[대여일시]])</f>
        <v>1</v>
      </c>
      <c r="E226" s="2">
        <f>DAY(표1[[#This Row],[대여일시]])</f>
        <v>24</v>
      </c>
      <c r="F226" s="2" t="str">
        <f>TEXT(표1[[#This Row],[대여일시]], "ddd")</f>
        <v>Sun</v>
      </c>
      <c r="G226" s="5" t="str">
        <f>TEXT(표1[[#This Row],[대여일시]],"aaa")</f>
        <v>일</v>
      </c>
      <c r="H226" s="2">
        <f>HOUR(표1[[#This Row],[대여일시]])</f>
        <v>14</v>
      </c>
      <c r="I226" s="2" t="str" cm="1">
        <f t="array" ref="I226">_xlfn.IFS(ISNA(표1[[#This Row],[시간대]]), "Error: Missing timezone data", 표1[[#This Row],[시간대]] &lt; 8, "오전", 표1[[#This Row],[시간대]] &lt; 19, "오후", 표1[[#This Row],[시간대]] &lt; 24, "밤")</f>
        <v>오후</v>
      </c>
      <c r="J226" s="2" t="s">
        <v>1040</v>
      </c>
      <c r="K226" s="2" t="e">
        <f>SEARCH( "역", 표1[[#This Row],[대여 대여소명]])</f>
        <v>#VALUE!</v>
      </c>
      <c r="L226" s="2">
        <f>IFERROR(SEARCH("역",표1[[#This Row],[대여 대여소명]]),0)</f>
        <v>0</v>
      </c>
      <c r="M226" s="2" t="b">
        <f>IF(표1[[#This Row],[역_nan]] &gt;0,TRUE,FALSE)</f>
        <v>0</v>
      </c>
      <c r="N226" s="2">
        <f>IFERROR(SEARCH("정류장",표1[[#This Row],[대여 대여소명]]),0)</f>
        <v>0</v>
      </c>
      <c r="O226" s="2" t="b">
        <f>IF(표1[[#This Row],[정류장]]&gt;0,TRUE,FALSE)</f>
        <v>0</v>
      </c>
      <c r="P226" s="2">
        <f>IFERROR(SEARCH("학교",표1[[#This Row],[대여 대여소명]]),0)</f>
        <v>0</v>
      </c>
      <c r="Q226" s="2">
        <f>IFERROR(SEARCH("공원",표1[[#This Row],[대여 대여소명]]),0)</f>
        <v>0</v>
      </c>
      <c r="R226" s="2" t="b">
        <f>OR(표1[[#This Row],[역_파생변수]],표1[[#This Row],[정류장_파생변수]])</f>
        <v>0</v>
      </c>
      <c r="S226" s="2">
        <v>0</v>
      </c>
      <c r="T226" s="2" t="s">
        <v>1041</v>
      </c>
      <c r="U226" s="2" t="s">
        <v>1042</v>
      </c>
      <c r="V226" s="2" t="str">
        <f>IF(표1[[#This Row],[반납대여소명]]=표1[[#This Row],[대여 대여소명]],"일치","불일치")</f>
        <v>불일치</v>
      </c>
      <c r="W226" s="2">
        <v>0</v>
      </c>
      <c r="X226" s="2">
        <v>114</v>
      </c>
      <c r="Y226" s="2">
        <v>7810.89</v>
      </c>
      <c r="Z226" s="7">
        <f>표1[[#This Row],[이용거리]]/표1[[#This Row],[이용시간]]</f>
        <v>68.51657894736843</v>
      </c>
      <c r="AA226" s="7">
        <f>IF(표1[[#This Row],[시속]] &gt; 300, 300,표1[[#This Row],[시속]])</f>
        <v>68.51657894736843</v>
      </c>
      <c r="AB226" s="9" t="e">
        <f ca="1">IFS(표1[[#This Row],[이용거리]] &lt; 1200, "단거리", 표1[[#This Row],[이용거리]] &lt; 3000, "중거리")</f>
        <v>#NAME?</v>
      </c>
    </row>
    <row r="227" spans="1:28" x14ac:dyDescent="0.25">
      <c r="A227" s="2" t="s">
        <v>1043</v>
      </c>
      <c r="B227" s="2" t="s">
        <v>1044</v>
      </c>
      <c r="C227" s="2">
        <f>YEAR(표1[[#This Row],[대여일시]])</f>
        <v>2021</v>
      </c>
      <c r="D227" s="2">
        <f>MONTH(표1[[#This Row],[대여일시]])</f>
        <v>1</v>
      </c>
      <c r="E227" s="2">
        <f>DAY(표1[[#This Row],[대여일시]])</f>
        <v>10</v>
      </c>
      <c r="F227" s="2" t="str">
        <f>TEXT(표1[[#This Row],[대여일시]], "ddd")</f>
        <v>Sun</v>
      </c>
      <c r="G227" s="5" t="str">
        <f>TEXT(표1[[#This Row],[대여일시]],"aaa")</f>
        <v>일</v>
      </c>
      <c r="H227" s="2">
        <f>HOUR(표1[[#This Row],[대여일시]])</f>
        <v>1</v>
      </c>
      <c r="I227" s="2" t="str" cm="1">
        <f t="array" ref="I227">_xlfn.IFS(ISNA(표1[[#This Row],[시간대]]), "Error: Missing timezone data", 표1[[#This Row],[시간대]] &lt; 8, "오전", 표1[[#This Row],[시간대]] &lt; 19, "오후", 표1[[#This Row],[시간대]] &lt; 24, "밤")</f>
        <v>오전</v>
      </c>
      <c r="J227" s="2" t="s">
        <v>1045</v>
      </c>
      <c r="K227" s="2">
        <f>SEARCH( "역", 표1[[#This Row],[대여 대여소명]])</f>
        <v>3</v>
      </c>
      <c r="L227" s="2">
        <f>IFERROR(SEARCH("역",표1[[#This Row],[대여 대여소명]]),0)</f>
        <v>3</v>
      </c>
      <c r="M227" s="2" t="b">
        <f>IF(표1[[#This Row],[역_nan]] &gt;0,TRUE,FALSE)</f>
        <v>1</v>
      </c>
      <c r="N227" s="2">
        <f>IFERROR(SEARCH("정류장",표1[[#This Row],[대여 대여소명]]),0)</f>
        <v>0</v>
      </c>
      <c r="O227" s="2" t="b">
        <f>IF(표1[[#This Row],[정류장]]&gt;0,TRUE,FALSE)</f>
        <v>0</v>
      </c>
      <c r="P227" s="2">
        <f>IFERROR(SEARCH("학교",표1[[#This Row],[대여 대여소명]]),0)</f>
        <v>0</v>
      </c>
      <c r="Q227" s="2">
        <f>IFERROR(SEARCH("공원",표1[[#This Row],[대여 대여소명]]),0)</f>
        <v>0</v>
      </c>
      <c r="R227" s="2" t="b">
        <f>OR(표1[[#This Row],[역_파생변수]],표1[[#This Row],[정류장_파생변수]])</f>
        <v>1</v>
      </c>
      <c r="S227" s="2">
        <v>0</v>
      </c>
      <c r="T227" s="2" t="s">
        <v>1046</v>
      </c>
      <c r="U227" s="2" t="s">
        <v>179</v>
      </c>
      <c r="V227" s="2" t="str">
        <f>IF(표1[[#This Row],[반납대여소명]]=표1[[#This Row],[대여 대여소명]],"일치","불일치")</f>
        <v>불일치</v>
      </c>
      <c r="W227" s="2">
        <v>0</v>
      </c>
      <c r="X227" s="2">
        <v>11</v>
      </c>
      <c r="Y227" s="2">
        <v>1919.93</v>
      </c>
      <c r="Z227" s="7">
        <f>표1[[#This Row],[이용거리]]/표1[[#This Row],[이용시간]]</f>
        <v>174.5390909090909</v>
      </c>
      <c r="AA227" s="7">
        <f>IF(표1[[#This Row],[시속]] &gt; 300, 300,표1[[#This Row],[시속]])</f>
        <v>174.5390909090909</v>
      </c>
      <c r="AB227" s="9" t="e">
        <f ca="1">IFS(표1[[#This Row],[이용거리]] &lt; 1200, "단거리", 표1[[#This Row],[이용거리]] &lt; 3000, "중거리")</f>
        <v>#NAME?</v>
      </c>
    </row>
    <row r="228" spans="1:28" x14ac:dyDescent="0.25">
      <c r="A228" s="2" t="s">
        <v>1047</v>
      </c>
      <c r="B228" s="2" t="s">
        <v>1048</v>
      </c>
      <c r="C228" s="2">
        <f>YEAR(표1[[#This Row],[대여일시]])</f>
        <v>2021</v>
      </c>
      <c r="D228" s="2">
        <f>MONTH(표1[[#This Row],[대여일시]])</f>
        <v>1</v>
      </c>
      <c r="E228" s="2">
        <f>DAY(표1[[#This Row],[대여일시]])</f>
        <v>29</v>
      </c>
      <c r="F228" s="2" t="str">
        <f>TEXT(표1[[#This Row],[대여일시]], "ddd")</f>
        <v>Fri</v>
      </c>
      <c r="G228" s="5" t="str">
        <f>TEXT(표1[[#This Row],[대여일시]],"aaa")</f>
        <v>금</v>
      </c>
      <c r="H228" s="2">
        <f>HOUR(표1[[#This Row],[대여일시]])</f>
        <v>15</v>
      </c>
      <c r="I228" s="2" t="str" cm="1">
        <f t="array" ref="I228">_xlfn.IFS(ISNA(표1[[#This Row],[시간대]]), "Error: Missing timezone data", 표1[[#This Row],[시간대]] &lt; 8, "오전", 표1[[#This Row],[시간대]] &lt; 19, "오후", 표1[[#This Row],[시간대]] &lt; 24, "밤")</f>
        <v>오후</v>
      </c>
      <c r="J228" s="2" t="s">
        <v>1049</v>
      </c>
      <c r="K228" s="2" t="e">
        <f>SEARCH( "역", 표1[[#This Row],[대여 대여소명]])</f>
        <v>#VALUE!</v>
      </c>
      <c r="L228" s="2">
        <f>IFERROR(SEARCH("역",표1[[#This Row],[대여 대여소명]]),0)</f>
        <v>0</v>
      </c>
      <c r="M228" s="2" t="b">
        <f>IF(표1[[#This Row],[역_nan]] &gt;0,TRUE,FALSE)</f>
        <v>0</v>
      </c>
      <c r="N228" s="2">
        <f>IFERROR(SEARCH("정류장",표1[[#This Row],[대여 대여소명]]),0)</f>
        <v>0</v>
      </c>
      <c r="O228" s="2" t="b">
        <f>IF(표1[[#This Row],[정류장]]&gt;0,TRUE,FALSE)</f>
        <v>0</v>
      </c>
      <c r="P228" s="2">
        <f>IFERROR(SEARCH("학교",표1[[#This Row],[대여 대여소명]]),0)</f>
        <v>0</v>
      </c>
      <c r="Q228" s="2">
        <f>IFERROR(SEARCH("공원",표1[[#This Row],[대여 대여소명]]),0)</f>
        <v>0</v>
      </c>
      <c r="R228" s="2" t="b">
        <f>OR(표1[[#This Row],[역_파생변수]],표1[[#This Row],[정류장_파생변수]])</f>
        <v>0</v>
      </c>
      <c r="S228" s="2">
        <v>0</v>
      </c>
      <c r="T228" s="2" t="s">
        <v>1050</v>
      </c>
      <c r="U228" s="2" t="s">
        <v>1051</v>
      </c>
      <c r="V228" s="2" t="str">
        <f>IF(표1[[#This Row],[반납대여소명]]=표1[[#This Row],[대여 대여소명]],"일치","불일치")</f>
        <v>불일치</v>
      </c>
      <c r="W228" s="2">
        <v>0</v>
      </c>
      <c r="X228" s="2">
        <v>10</v>
      </c>
      <c r="Y228" s="2">
        <v>1099.49</v>
      </c>
      <c r="Z228" s="7">
        <f>표1[[#This Row],[이용거리]]/표1[[#This Row],[이용시간]]</f>
        <v>109.949</v>
      </c>
      <c r="AA228" s="7">
        <f>IF(표1[[#This Row],[시속]] &gt; 300, 300,표1[[#This Row],[시속]])</f>
        <v>109.949</v>
      </c>
      <c r="AB228" s="9" t="e">
        <f ca="1">IFS(표1[[#This Row],[이용거리]] &lt; 1200, "단거리", 표1[[#This Row],[이용거리]] &lt; 3000, "중거리")</f>
        <v>#NAME?</v>
      </c>
    </row>
    <row r="229" spans="1:28" x14ac:dyDescent="0.25">
      <c r="A229" s="2" t="s">
        <v>1052</v>
      </c>
      <c r="B229" s="2" t="s">
        <v>1053</v>
      </c>
      <c r="C229" s="2">
        <f>YEAR(표1[[#This Row],[대여일시]])</f>
        <v>2021</v>
      </c>
      <c r="D229" s="2">
        <f>MONTH(표1[[#This Row],[대여일시]])</f>
        <v>1</v>
      </c>
      <c r="E229" s="2">
        <f>DAY(표1[[#This Row],[대여일시]])</f>
        <v>6</v>
      </c>
      <c r="F229" s="2" t="str">
        <f>TEXT(표1[[#This Row],[대여일시]], "ddd")</f>
        <v>Wed</v>
      </c>
      <c r="G229" s="5" t="str">
        <f>TEXT(표1[[#This Row],[대여일시]],"aaa")</f>
        <v>수</v>
      </c>
      <c r="H229" s="2">
        <f>HOUR(표1[[#This Row],[대여일시]])</f>
        <v>8</v>
      </c>
      <c r="I229" s="2" t="str" cm="1">
        <f t="array" ref="I229">_xlfn.IFS(ISNA(표1[[#This Row],[시간대]]), "Error: Missing timezone data", 표1[[#This Row],[시간대]] &lt; 8, "오전", 표1[[#This Row],[시간대]] &lt; 19, "오후", 표1[[#This Row],[시간대]] &lt; 24, "밤")</f>
        <v>오후</v>
      </c>
      <c r="J229" s="2" t="s">
        <v>280</v>
      </c>
      <c r="K229" s="2">
        <f>SEARCH( "역", 표1[[#This Row],[대여 대여소명]])</f>
        <v>4</v>
      </c>
      <c r="L229" s="2">
        <f>IFERROR(SEARCH("역",표1[[#This Row],[대여 대여소명]]),0)</f>
        <v>4</v>
      </c>
      <c r="M229" s="2" t="b">
        <f>IF(표1[[#This Row],[역_nan]] &gt;0,TRUE,FALSE)</f>
        <v>1</v>
      </c>
      <c r="N229" s="2">
        <f>IFERROR(SEARCH("정류장",표1[[#This Row],[대여 대여소명]]),0)</f>
        <v>0</v>
      </c>
      <c r="O229" s="2" t="b">
        <f>IF(표1[[#This Row],[정류장]]&gt;0,TRUE,FALSE)</f>
        <v>0</v>
      </c>
      <c r="P229" s="2">
        <f>IFERROR(SEARCH("학교",표1[[#This Row],[대여 대여소명]]),0)</f>
        <v>0</v>
      </c>
      <c r="Q229" s="2">
        <f>IFERROR(SEARCH("공원",표1[[#This Row],[대여 대여소명]]),0)</f>
        <v>0</v>
      </c>
      <c r="R229" s="2" t="b">
        <f>OR(표1[[#This Row],[역_파생변수]],표1[[#This Row],[정류장_파생변수]])</f>
        <v>1</v>
      </c>
      <c r="S229" s="2">
        <v>0</v>
      </c>
      <c r="T229" s="2" t="s">
        <v>1054</v>
      </c>
      <c r="U229" s="2" t="s">
        <v>1055</v>
      </c>
      <c r="V229" s="2" t="str">
        <f>IF(표1[[#This Row],[반납대여소명]]=표1[[#This Row],[대여 대여소명]],"일치","불일치")</f>
        <v>불일치</v>
      </c>
      <c r="W229" s="2">
        <v>0</v>
      </c>
      <c r="X229" s="2">
        <v>9</v>
      </c>
      <c r="Y229" s="2">
        <v>1312.19</v>
      </c>
      <c r="Z229" s="7">
        <f>표1[[#This Row],[이용거리]]/표1[[#This Row],[이용시간]]</f>
        <v>145.79888888888888</v>
      </c>
      <c r="AA229" s="7">
        <f>IF(표1[[#This Row],[시속]] &gt; 300, 300,표1[[#This Row],[시속]])</f>
        <v>145.79888888888888</v>
      </c>
      <c r="AB229" s="9" t="e">
        <f ca="1">IFS(표1[[#This Row],[이용거리]] &lt; 1200, "단거리", 표1[[#This Row],[이용거리]] &lt; 3000, "중거리")</f>
        <v>#NAME?</v>
      </c>
    </row>
    <row r="230" spans="1:28" x14ac:dyDescent="0.25">
      <c r="A230" s="2" t="s">
        <v>1056</v>
      </c>
      <c r="B230" s="2" t="s">
        <v>1057</v>
      </c>
      <c r="C230" s="2">
        <f>YEAR(표1[[#This Row],[대여일시]])</f>
        <v>2021</v>
      </c>
      <c r="D230" s="2">
        <f>MONTH(표1[[#This Row],[대여일시]])</f>
        <v>1</v>
      </c>
      <c r="E230" s="2">
        <f>DAY(표1[[#This Row],[대여일시]])</f>
        <v>4</v>
      </c>
      <c r="F230" s="2" t="str">
        <f>TEXT(표1[[#This Row],[대여일시]], "ddd")</f>
        <v>Mon</v>
      </c>
      <c r="G230" s="5" t="str">
        <f>TEXT(표1[[#This Row],[대여일시]],"aaa")</f>
        <v>월</v>
      </c>
      <c r="H230" s="2">
        <f>HOUR(표1[[#This Row],[대여일시]])</f>
        <v>16</v>
      </c>
      <c r="I230" s="2" t="str" cm="1">
        <f t="array" ref="I230">_xlfn.IFS(ISNA(표1[[#This Row],[시간대]]), "Error: Missing timezone data", 표1[[#This Row],[시간대]] &lt; 8, "오전", 표1[[#This Row],[시간대]] &lt; 19, "오후", 표1[[#This Row],[시간대]] &lt; 24, "밤")</f>
        <v>오후</v>
      </c>
      <c r="J230" s="2" t="s">
        <v>1058</v>
      </c>
      <c r="K230" s="2">
        <f>SEARCH( "역", 표1[[#This Row],[대여 대여소명]])</f>
        <v>6</v>
      </c>
      <c r="L230" s="2">
        <f>IFERROR(SEARCH("역",표1[[#This Row],[대여 대여소명]]),0)</f>
        <v>6</v>
      </c>
      <c r="M230" s="2" t="b">
        <f>IF(표1[[#This Row],[역_nan]] &gt;0,TRUE,FALSE)</f>
        <v>1</v>
      </c>
      <c r="N230" s="2">
        <f>IFERROR(SEARCH("정류장",표1[[#This Row],[대여 대여소명]]),0)</f>
        <v>0</v>
      </c>
      <c r="O230" s="2" t="b">
        <f>IF(표1[[#This Row],[정류장]]&gt;0,TRUE,FALSE)</f>
        <v>0</v>
      </c>
      <c r="P230" s="2">
        <f>IFERROR(SEARCH("학교",표1[[#This Row],[대여 대여소명]]),0)</f>
        <v>0</v>
      </c>
      <c r="Q230" s="2">
        <f>IFERROR(SEARCH("공원",표1[[#This Row],[대여 대여소명]]),0)</f>
        <v>0</v>
      </c>
      <c r="R230" s="2" t="b">
        <f>OR(표1[[#This Row],[역_파생변수]],표1[[#This Row],[정류장_파생변수]])</f>
        <v>1</v>
      </c>
      <c r="S230" s="2">
        <v>0</v>
      </c>
      <c r="T230" s="2" t="s">
        <v>1059</v>
      </c>
      <c r="U230" s="2" t="s">
        <v>1060</v>
      </c>
      <c r="V230" s="2" t="str">
        <f>IF(표1[[#This Row],[반납대여소명]]=표1[[#This Row],[대여 대여소명]],"일치","불일치")</f>
        <v>불일치</v>
      </c>
      <c r="W230" s="2">
        <v>0</v>
      </c>
      <c r="X230" s="2">
        <v>40</v>
      </c>
      <c r="Y230" s="2">
        <v>1921.33</v>
      </c>
      <c r="Z230" s="7">
        <f>표1[[#This Row],[이용거리]]/표1[[#This Row],[이용시간]]</f>
        <v>48.033249999999995</v>
      </c>
      <c r="AA230" s="7">
        <f>IF(표1[[#This Row],[시속]] &gt; 300, 300,표1[[#This Row],[시속]])</f>
        <v>48.033249999999995</v>
      </c>
      <c r="AB230" s="9" t="e">
        <f ca="1">IFS(표1[[#This Row],[이용거리]] &lt; 1200, "단거리", 표1[[#This Row],[이용거리]] &lt; 3000, "중거리")</f>
        <v>#NAME?</v>
      </c>
    </row>
    <row r="231" spans="1:28" x14ac:dyDescent="0.25">
      <c r="A231" s="2" t="s">
        <v>1061</v>
      </c>
      <c r="B231" s="2" t="s">
        <v>1062</v>
      </c>
      <c r="C231" s="2">
        <f>YEAR(표1[[#This Row],[대여일시]])</f>
        <v>2021</v>
      </c>
      <c r="D231" s="2">
        <f>MONTH(표1[[#This Row],[대여일시]])</f>
        <v>1</v>
      </c>
      <c r="E231" s="2">
        <f>DAY(표1[[#This Row],[대여일시]])</f>
        <v>26</v>
      </c>
      <c r="F231" s="2" t="str">
        <f>TEXT(표1[[#This Row],[대여일시]], "ddd")</f>
        <v>Tue</v>
      </c>
      <c r="G231" s="5" t="str">
        <f>TEXT(표1[[#This Row],[대여일시]],"aaa")</f>
        <v>화</v>
      </c>
      <c r="H231" s="2">
        <f>HOUR(표1[[#This Row],[대여일시]])</f>
        <v>17</v>
      </c>
      <c r="I231" s="2" t="str" cm="1">
        <f t="array" ref="I231">_xlfn.IFS(ISNA(표1[[#This Row],[시간대]]), "Error: Missing timezone data", 표1[[#This Row],[시간대]] &lt; 8, "오전", 표1[[#This Row],[시간대]] &lt; 19, "오후", 표1[[#This Row],[시간대]] &lt; 24, "밤")</f>
        <v>오후</v>
      </c>
      <c r="J231" s="2" t="s">
        <v>1063</v>
      </c>
      <c r="K231" s="2" t="e">
        <f>SEARCH( "역", 표1[[#This Row],[대여 대여소명]])</f>
        <v>#VALUE!</v>
      </c>
      <c r="L231" s="2">
        <f>IFERROR(SEARCH("역",표1[[#This Row],[대여 대여소명]]),0)</f>
        <v>0</v>
      </c>
      <c r="M231" s="2" t="b">
        <f>IF(표1[[#This Row],[역_nan]] &gt;0,TRUE,FALSE)</f>
        <v>0</v>
      </c>
      <c r="N231" s="2">
        <f>IFERROR(SEARCH("정류장",표1[[#This Row],[대여 대여소명]]),0)</f>
        <v>0</v>
      </c>
      <c r="O231" s="2" t="b">
        <f>IF(표1[[#This Row],[정류장]]&gt;0,TRUE,FALSE)</f>
        <v>0</v>
      </c>
      <c r="P231" s="2">
        <f>IFERROR(SEARCH("학교",표1[[#This Row],[대여 대여소명]]),0)</f>
        <v>0</v>
      </c>
      <c r="Q231" s="2">
        <f>IFERROR(SEARCH("공원",표1[[#This Row],[대여 대여소명]]),0)</f>
        <v>0</v>
      </c>
      <c r="R231" s="2" t="b">
        <f>OR(표1[[#This Row],[역_파생변수]],표1[[#This Row],[정류장_파생변수]])</f>
        <v>0</v>
      </c>
      <c r="S231" s="2">
        <v>0</v>
      </c>
      <c r="T231" s="2" t="s">
        <v>1064</v>
      </c>
      <c r="U231" s="2" t="s">
        <v>1065</v>
      </c>
      <c r="V231" s="2" t="str">
        <f>IF(표1[[#This Row],[반납대여소명]]=표1[[#This Row],[대여 대여소명]],"일치","불일치")</f>
        <v>불일치</v>
      </c>
      <c r="W231" s="2">
        <v>0</v>
      </c>
      <c r="X231" s="2">
        <v>5</v>
      </c>
      <c r="Y231" s="2">
        <v>444.78</v>
      </c>
      <c r="Z231" s="7">
        <f>표1[[#This Row],[이용거리]]/표1[[#This Row],[이용시간]]</f>
        <v>88.955999999999989</v>
      </c>
      <c r="AA231" s="7">
        <f>IF(표1[[#This Row],[시속]] &gt; 300, 300,표1[[#This Row],[시속]])</f>
        <v>88.955999999999989</v>
      </c>
      <c r="AB231" s="9" t="e">
        <f ca="1">IFS(표1[[#This Row],[이용거리]] &lt; 1200, "단거리", 표1[[#This Row],[이용거리]] &lt; 3000, "중거리")</f>
        <v>#NAME?</v>
      </c>
    </row>
    <row r="232" spans="1:28" x14ac:dyDescent="0.25">
      <c r="A232" s="2" t="s">
        <v>1066</v>
      </c>
      <c r="B232" s="2" t="s">
        <v>1067</v>
      </c>
      <c r="C232" s="2">
        <f>YEAR(표1[[#This Row],[대여일시]])</f>
        <v>2021</v>
      </c>
      <c r="D232" s="2">
        <f>MONTH(표1[[#This Row],[대여일시]])</f>
        <v>1</v>
      </c>
      <c r="E232" s="2">
        <f>DAY(표1[[#This Row],[대여일시]])</f>
        <v>11</v>
      </c>
      <c r="F232" s="2" t="str">
        <f>TEXT(표1[[#This Row],[대여일시]], "ddd")</f>
        <v>Mon</v>
      </c>
      <c r="G232" s="5" t="str">
        <f>TEXT(표1[[#This Row],[대여일시]],"aaa")</f>
        <v>월</v>
      </c>
      <c r="H232" s="2">
        <f>HOUR(표1[[#This Row],[대여일시]])</f>
        <v>13</v>
      </c>
      <c r="I232" s="2" t="str" cm="1">
        <f t="array" ref="I232">_xlfn.IFS(ISNA(표1[[#This Row],[시간대]]), "Error: Missing timezone data", 표1[[#This Row],[시간대]] &lt; 8, "오전", 표1[[#This Row],[시간대]] &lt; 19, "오후", 표1[[#This Row],[시간대]] &lt; 24, "밤")</f>
        <v>오후</v>
      </c>
      <c r="J232" s="2" t="s">
        <v>222</v>
      </c>
      <c r="K232" s="2">
        <f>SEARCH( "역", 표1[[#This Row],[대여 대여소명]])</f>
        <v>3</v>
      </c>
      <c r="L232" s="2">
        <f>IFERROR(SEARCH("역",표1[[#This Row],[대여 대여소명]]),0)</f>
        <v>3</v>
      </c>
      <c r="M232" s="2" t="b">
        <f>IF(표1[[#This Row],[역_nan]] &gt;0,TRUE,FALSE)</f>
        <v>1</v>
      </c>
      <c r="N232" s="2">
        <f>IFERROR(SEARCH("정류장",표1[[#This Row],[대여 대여소명]]),0)</f>
        <v>0</v>
      </c>
      <c r="O232" s="2" t="b">
        <f>IF(표1[[#This Row],[정류장]]&gt;0,TRUE,FALSE)</f>
        <v>0</v>
      </c>
      <c r="P232" s="2">
        <f>IFERROR(SEARCH("학교",표1[[#This Row],[대여 대여소명]]),0)</f>
        <v>0</v>
      </c>
      <c r="Q232" s="2">
        <f>IFERROR(SEARCH("공원",표1[[#This Row],[대여 대여소명]]),0)</f>
        <v>0</v>
      </c>
      <c r="R232" s="2" t="b">
        <f>OR(표1[[#This Row],[역_파생변수]],표1[[#This Row],[정류장_파생변수]])</f>
        <v>1</v>
      </c>
      <c r="S232" s="2">
        <v>0</v>
      </c>
      <c r="T232" s="2" t="s">
        <v>1068</v>
      </c>
      <c r="U232" s="2" t="s">
        <v>1011</v>
      </c>
      <c r="V232" s="2" t="str">
        <f>IF(표1[[#This Row],[반납대여소명]]=표1[[#This Row],[대여 대여소명]],"일치","불일치")</f>
        <v>불일치</v>
      </c>
      <c r="W232" s="2">
        <v>0</v>
      </c>
      <c r="X232" s="2">
        <v>2</v>
      </c>
      <c r="Y232" s="2">
        <v>230.03</v>
      </c>
      <c r="Z232" s="7">
        <f>표1[[#This Row],[이용거리]]/표1[[#This Row],[이용시간]]</f>
        <v>115.015</v>
      </c>
      <c r="AA232" s="7">
        <f>IF(표1[[#This Row],[시속]] &gt; 300, 300,표1[[#This Row],[시속]])</f>
        <v>115.015</v>
      </c>
      <c r="AB232" s="9" t="e">
        <f ca="1">IFS(표1[[#This Row],[이용거리]] &lt; 1200, "단거리", 표1[[#This Row],[이용거리]] &lt; 3000, "중거리")</f>
        <v>#NAME?</v>
      </c>
    </row>
    <row r="233" spans="1:28" x14ac:dyDescent="0.25">
      <c r="A233" s="2" t="s">
        <v>1069</v>
      </c>
      <c r="B233" s="2" t="s">
        <v>1070</v>
      </c>
      <c r="C233" s="2">
        <f>YEAR(표1[[#This Row],[대여일시]])</f>
        <v>2021</v>
      </c>
      <c r="D233" s="2">
        <f>MONTH(표1[[#This Row],[대여일시]])</f>
        <v>1</v>
      </c>
      <c r="E233" s="2">
        <f>DAY(표1[[#This Row],[대여일시]])</f>
        <v>11</v>
      </c>
      <c r="F233" s="2" t="str">
        <f>TEXT(표1[[#This Row],[대여일시]], "ddd")</f>
        <v>Mon</v>
      </c>
      <c r="G233" s="5" t="str">
        <f>TEXT(표1[[#This Row],[대여일시]],"aaa")</f>
        <v>월</v>
      </c>
      <c r="H233" s="2">
        <f>HOUR(표1[[#This Row],[대여일시]])</f>
        <v>9</v>
      </c>
      <c r="I233" s="2" t="str" cm="1">
        <f t="array" ref="I233">_xlfn.IFS(ISNA(표1[[#This Row],[시간대]]), "Error: Missing timezone data", 표1[[#This Row],[시간대]] &lt; 8, "오전", 표1[[#This Row],[시간대]] &lt; 19, "오후", 표1[[#This Row],[시간대]] &lt; 24, "밤")</f>
        <v>오후</v>
      </c>
      <c r="J233" s="2" t="s">
        <v>1071</v>
      </c>
      <c r="K233" s="2" t="e">
        <f>SEARCH( "역", 표1[[#This Row],[대여 대여소명]])</f>
        <v>#VALUE!</v>
      </c>
      <c r="L233" s="2">
        <f>IFERROR(SEARCH("역",표1[[#This Row],[대여 대여소명]]),0)</f>
        <v>0</v>
      </c>
      <c r="M233" s="2" t="b">
        <f>IF(표1[[#This Row],[역_nan]] &gt;0,TRUE,FALSE)</f>
        <v>0</v>
      </c>
      <c r="N233" s="2">
        <f>IFERROR(SEARCH("정류장",표1[[#This Row],[대여 대여소명]]),0)</f>
        <v>0</v>
      </c>
      <c r="O233" s="2" t="b">
        <f>IF(표1[[#This Row],[정류장]]&gt;0,TRUE,FALSE)</f>
        <v>0</v>
      </c>
      <c r="P233" s="2">
        <f>IFERROR(SEARCH("학교",표1[[#This Row],[대여 대여소명]]),0)</f>
        <v>0</v>
      </c>
      <c r="Q233" s="2">
        <f>IFERROR(SEARCH("공원",표1[[#This Row],[대여 대여소명]]),0)</f>
        <v>0</v>
      </c>
      <c r="R233" s="2" t="b">
        <f>OR(표1[[#This Row],[역_파생변수]],표1[[#This Row],[정류장_파생변수]])</f>
        <v>0</v>
      </c>
      <c r="S233" s="2">
        <v>0</v>
      </c>
      <c r="T233" s="2" t="s">
        <v>1072</v>
      </c>
      <c r="U233" s="2" t="s">
        <v>1073</v>
      </c>
      <c r="V233" s="2" t="str">
        <f>IF(표1[[#This Row],[반납대여소명]]=표1[[#This Row],[대여 대여소명]],"일치","불일치")</f>
        <v>불일치</v>
      </c>
      <c r="W233" s="2">
        <v>0</v>
      </c>
      <c r="X233" s="2">
        <v>3</v>
      </c>
      <c r="Y233" s="2">
        <v>230.04</v>
      </c>
      <c r="Z233" s="7">
        <f>표1[[#This Row],[이용거리]]/표1[[#This Row],[이용시간]]</f>
        <v>76.679999999999993</v>
      </c>
      <c r="AA233" s="7">
        <f>IF(표1[[#This Row],[시속]] &gt; 300, 300,표1[[#This Row],[시속]])</f>
        <v>76.679999999999993</v>
      </c>
      <c r="AB233" s="9" t="e">
        <f ca="1">IFS(표1[[#This Row],[이용거리]] &lt; 1200, "단거리", 표1[[#This Row],[이용거리]] &lt; 3000, "중거리")</f>
        <v>#NAME?</v>
      </c>
    </row>
    <row r="234" spans="1:28" x14ac:dyDescent="0.25">
      <c r="A234" s="2" t="s">
        <v>1074</v>
      </c>
      <c r="B234" s="2" t="s">
        <v>1075</v>
      </c>
      <c r="C234" s="2">
        <f>YEAR(표1[[#This Row],[대여일시]])</f>
        <v>2021</v>
      </c>
      <c r="D234" s="2">
        <f>MONTH(표1[[#This Row],[대여일시]])</f>
        <v>1</v>
      </c>
      <c r="E234" s="2">
        <f>DAY(표1[[#This Row],[대여일시]])</f>
        <v>22</v>
      </c>
      <c r="F234" s="2" t="str">
        <f>TEXT(표1[[#This Row],[대여일시]], "ddd")</f>
        <v>Fri</v>
      </c>
      <c r="G234" s="5" t="str">
        <f>TEXT(표1[[#This Row],[대여일시]],"aaa")</f>
        <v>금</v>
      </c>
      <c r="H234" s="2">
        <f>HOUR(표1[[#This Row],[대여일시]])</f>
        <v>18</v>
      </c>
      <c r="I234" s="2" t="str" cm="1">
        <f t="array" ref="I234">_xlfn.IFS(ISNA(표1[[#This Row],[시간대]]), "Error: Missing timezone data", 표1[[#This Row],[시간대]] &lt; 8, "오전", 표1[[#This Row],[시간대]] &lt; 19, "오후", 표1[[#This Row],[시간대]] &lt; 24, "밤")</f>
        <v>오후</v>
      </c>
      <c r="J234" s="2" t="s">
        <v>1076</v>
      </c>
      <c r="K234" s="2" t="e">
        <f>SEARCH( "역", 표1[[#This Row],[대여 대여소명]])</f>
        <v>#VALUE!</v>
      </c>
      <c r="L234" s="2">
        <f>IFERROR(SEARCH("역",표1[[#This Row],[대여 대여소명]]),0)</f>
        <v>0</v>
      </c>
      <c r="M234" s="2" t="b">
        <f>IF(표1[[#This Row],[역_nan]] &gt;0,TRUE,FALSE)</f>
        <v>0</v>
      </c>
      <c r="N234" s="2">
        <f>IFERROR(SEARCH("정류장",표1[[#This Row],[대여 대여소명]]),0)</f>
        <v>0</v>
      </c>
      <c r="O234" s="2" t="b">
        <f>IF(표1[[#This Row],[정류장]]&gt;0,TRUE,FALSE)</f>
        <v>0</v>
      </c>
      <c r="P234" s="2">
        <f>IFERROR(SEARCH("학교",표1[[#This Row],[대여 대여소명]]),0)</f>
        <v>4</v>
      </c>
      <c r="Q234" s="2">
        <f>IFERROR(SEARCH("공원",표1[[#This Row],[대여 대여소명]]),0)</f>
        <v>0</v>
      </c>
      <c r="R234" s="2" t="b">
        <f>OR(표1[[#This Row],[역_파생변수]],표1[[#This Row],[정류장_파생변수]])</f>
        <v>0</v>
      </c>
      <c r="S234" s="2">
        <v>10</v>
      </c>
      <c r="T234" s="2" t="s">
        <v>1077</v>
      </c>
      <c r="U234" s="2" t="s">
        <v>1078</v>
      </c>
      <c r="V234" s="2" t="str">
        <f>IF(표1[[#This Row],[반납대여소명]]=표1[[#This Row],[대여 대여소명]],"일치","불일치")</f>
        <v>불일치</v>
      </c>
      <c r="W234" s="2">
        <v>1</v>
      </c>
      <c r="X234" s="2">
        <v>76</v>
      </c>
      <c r="Y234" s="2">
        <v>0</v>
      </c>
      <c r="Z234" s="7">
        <f>표1[[#This Row],[이용거리]]/표1[[#This Row],[이용시간]]</f>
        <v>0</v>
      </c>
      <c r="AA234" s="7">
        <f>IF(표1[[#This Row],[시속]] &gt; 300, 300,표1[[#This Row],[시속]])</f>
        <v>0</v>
      </c>
      <c r="AB234" s="9" t="e">
        <f ca="1">IFS(표1[[#This Row],[이용거리]] &lt; 1200, "단거리", 표1[[#This Row],[이용거리]] &lt; 3000, "중거리")</f>
        <v>#NAME?</v>
      </c>
    </row>
    <row r="235" spans="1:28" x14ac:dyDescent="0.25">
      <c r="A235" s="2" t="s">
        <v>1079</v>
      </c>
      <c r="B235" s="2" t="s">
        <v>1080</v>
      </c>
      <c r="C235" s="2">
        <f>YEAR(표1[[#This Row],[대여일시]])</f>
        <v>2021</v>
      </c>
      <c r="D235" s="2">
        <f>MONTH(표1[[#This Row],[대여일시]])</f>
        <v>1</v>
      </c>
      <c r="E235" s="2">
        <f>DAY(표1[[#This Row],[대여일시]])</f>
        <v>31</v>
      </c>
      <c r="F235" s="2" t="str">
        <f>TEXT(표1[[#This Row],[대여일시]], "ddd")</f>
        <v>Sun</v>
      </c>
      <c r="G235" s="5" t="str">
        <f>TEXT(표1[[#This Row],[대여일시]],"aaa")</f>
        <v>일</v>
      </c>
      <c r="H235" s="2">
        <f>HOUR(표1[[#This Row],[대여일시]])</f>
        <v>23</v>
      </c>
      <c r="I235" s="2" t="str" cm="1">
        <f t="array" ref="I235">_xlfn.IFS(ISNA(표1[[#This Row],[시간대]]), "Error: Missing timezone data", 표1[[#This Row],[시간대]] &lt; 8, "오전", 표1[[#This Row],[시간대]] &lt; 19, "오후", 표1[[#This Row],[시간대]] &lt; 24, "밤")</f>
        <v>밤</v>
      </c>
      <c r="J235" s="2" t="s">
        <v>1081</v>
      </c>
      <c r="K235" s="2" t="e">
        <f>SEARCH( "역", 표1[[#This Row],[대여 대여소명]])</f>
        <v>#VALUE!</v>
      </c>
      <c r="L235" s="2">
        <f>IFERROR(SEARCH("역",표1[[#This Row],[대여 대여소명]]),0)</f>
        <v>0</v>
      </c>
      <c r="M235" s="2" t="b">
        <f>IF(표1[[#This Row],[역_nan]] &gt;0,TRUE,FALSE)</f>
        <v>0</v>
      </c>
      <c r="N235" s="2">
        <f>IFERROR(SEARCH("정류장",표1[[#This Row],[대여 대여소명]]),0)</f>
        <v>0</v>
      </c>
      <c r="O235" s="2" t="b">
        <f>IF(표1[[#This Row],[정류장]]&gt;0,TRUE,FALSE)</f>
        <v>0</v>
      </c>
      <c r="P235" s="2">
        <f>IFERROR(SEARCH("학교",표1[[#This Row],[대여 대여소명]]),0)</f>
        <v>0</v>
      </c>
      <c r="Q235" s="2">
        <f>IFERROR(SEARCH("공원",표1[[#This Row],[대여 대여소명]]),0)</f>
        <v>3</v>
      </c>
      <c r="R235" s="2" t="b">
        <f>OR(표1[[#This Row],[역_파생변수]],표1[[#This Row],[정류장_파생변수]])</f>
        <v>0</v>
      </c>
      <c r="S235" s="2">
        <v>0</v>
      </c>
      <c r="T235" s="2" t="s">
        <v>1082</v>
      </c>
      <c r="U235" s="2" t="s">
        <v>1083</v>
      </c>
      <c r="V235" s="2" t="str">
        <f>IF(표1[[#This Row],[반납대여소명]]=표1[[#This Row],[대여 대여소명]],"일치","불일치")</f>
        <v>불일치</v>
      </c>
      <c r="W235" s="2">
        <v>0</v>
      </c>
      <c r="X235" s="2">
        <v>8</v>
      </c>
      <c r="Y235" s="2">
        <v>1937.84</v>
      </c>
      <c r="Z235" s="7">
        <f>표1[[#This Row],[이용거리]]/표1[[#This Row],[이용시간]]</f>
        <v>242.23</v>
      </c>
      <c r="AA235" s="7">
        <f>IF(표1[[#This Row],[시속]] &gt; 300, 300,표1[[#This Row],[시속]])</f>
        <v>242.23</v>
      </c>
      <c r="AB235" s="9" t="e">
        <f ca="1">IFS(표1[[#This Row],[이용거리]] &lt; 1200, "단거리", 표1[[#This Row],[이용거리]] &lt; 3000, "중거리")</f>
        <v>#NAME?</v>
      </c>
    </row>
    <row r="236" spans="1:28" x14ac:dyDescent="0.25">
      <c r="A236" s="2" t="s">
        <v>1084</v>
      </c>
      <c r="B236" s="2" t="s">
        <v>1085</v>
      </c>
      <c r="C236" s="2">
        <f>YEAR(표1[[#This Row],[대여일시]])</f>
        <v>2021</v>
      </c>
      <c r="D236" s="2">
        <f>MONTH(표1[[#This Row],[대여일시]])</f>
        <v>1</v>
      </c>
      <c r="E236" s="2">
        <f>DAY(표1[[#This Row],[대여일시]])</f>
        <v>17</v>
      </c>
      <c r="F236" s="2" t="str">
        <f>TEXT(표1[[#This Row],[대여일시]], "ddd")</f>
        <v>Sun</v>
      </c>
      <c r="G236" s="5" t="str">
        <f>TEXT(표1[[#This Row],[대여일시]],"aaa")</f>
        <v>일</v>
      </c>
      <c r="H236" s="2">
        <f>HOUR(표1[[#This Row],[대여일시]])</f>
        <v>13</v>
      </c>
      <c r="I236" s="2" t="str" cm="1">
        <f t="array" ref="I236">_xlfn.IFS(ISNA(표1[[#This Row],[시간대]]), "Error: Missing timezone data", 표1[[#This Row],[시간대]] &lt; 8, "오전", 표1[[#This Row],[시간대]] &lt; 19, "오후", 표1[[#This Row],[시간대]] &lt; 24, "밤")</f>
        <v>오후</v>
      </c>
      <c r="J236" s="2" t="s">
        <v>184</v>
      </c>
      <c r="K236" s="2">
        <f>SEARCH( "역", 표1[[#This Row],[대여 대여소명]])</f>
        <v>6</v>
      </c>
      <c r="L236" s="2">
        <f>IFERROR(SEARCH("역",표1[[#This Row],[대여 대여소명]]),0)</f>
        <v>6</v>
      </c>
      <c r="M236" s="2" t="b">
        <f>IF(표1[[#This Row],[역_nan]] &gt;0,TRUE,FALSE)</f>
        <v>1</v>
      </c>
      <c r="N236" s="2">
        <f>IFERROR(SEARCH("정류장",표1[[#This Row],[대여 대여소명]]),0)</f>
        <v>0</v>
      </c>
      <c r="O236" s="2" t="b">
        <f>IF(표1[[#This Row],[정류장]]&gt;0,TRUE,FALSE)</f>
        <v>0</v>
      </c>
      <c r="P236" s="2">
        <f>IFERROR(SEARCH("학교",표1[[#This Row],[대여 대여소명]]),0)</f>
        <v>0</v>
      </c>
      <c r="Q236" s="2">
        <f>IFERROR(SEARCH("공원",표1[[#This Row],[대여 대여소명]]),0)</f>
        <v>4</v>
      </c>
      <c r="R236" s="2" t="b">
        <f>OR(표1[[#This Row],[역_파생변수]],표1[[#This Row],[정류장_파생변수]])</f>
        <v>1</v>
      </c>
      <c r="S236" s="2">
        <v>99</v>
      </c>
      <c r="T236" s="2" t="s">
        <v>1086</v>
      </c>
      <c r="U236" s="2" t="s">
        <v>184</v>
      </c>
      <c r="V236" s="2" t="str">
        <f>IF(표1[[#This Row],[반납대여소명]]=표1[[#This Row],[대여 대여소명]],"일치","불일치")</f>
        <v>일치</v>
      </c>
      <c r="W236" s="2">
        <v>99</v>
      </c>
      <c r="X236" s="2">
        <v>56</v>
      </c>
      <c r="Y236" s="2">
        <v>2190</v>
      </c>
      <c r="Z236" s="7">
        <f>표1[[#This Row],[이용거리]]/표1[[#This Row],[이용시간]]</f>
        <v>39.107142857142854</v>
      </c>
      <c r="AA236" s="7">
        <f>IF(표1[[#This Row],[시속]] &gt; 300, 300,표1[[#This Row],[시속]])</f>
        <v>39.107142857142854</v>
      </c>
      <c r="AB236" s="9" t="e">
        <f ca="1">IFS(표1[[#This Row],[이용거리]] &lt; 1200, "단거리", 표1[[#This Row],[이용거리]] &lt; 3000, "중거리")</f>
        <v>#NAME?</v>
      </c>
    </row>
    <row r="237" spans="1:28" x14ac:dyDescent="0.25">
      <c r="A237" s="2" t="s">
        <v>1087</v>
      </c>
      <c r="B237" s="2" t="s">
        <v>1088</v>
      </c>
      <c r="C237" s="2">
        <f>YEAR(표1[[#This Row],[대여일시]])</f>
        <v>2021</v>
      </c>
      <c r="D237" s="2">
        <f>MONTH(표1[[#This Row],[대여일시]])</f>
        <v>1</v>
      </c>
      <c r="E237" s="2">
        <f>DAY(표1[[#This Row],[대여일시]])</f>
        <v>22</v>
      </c>
      <c r="F237" s="2" t="str">
        <f>TEXT(표1[[#This Row],[대여일시]], "ddd")</f>
        <v>Fri</v>
      </c>
      <c r="G237" s="5" t="str">
        <f>TEXT(표1[[#This Row],[대여일시]],"aaa")</f>
        <v>금</v>
      </c>
      <c r="H237" s="2">
        <f>HOUR(표1[[#This Row],[대여일시]])</f>
        <v>15</v>
      </c>
      <c r="I237" s="2" t="str" cm="1">
        <f t="array" ref="I237">_xlfn.IFS(ISNA(표1[[#This Row],[시간대]]), "Error: Missing timezone data", 표1[[#This Row],[시간대]] &lt; 8, "오전", 표1[[#This Row],[시간대]] &lt; 19, "오후", 표1[[#This Row],[시간대]] &lt; 24, "밤")</f>
        <v>오후</v>
      </c>
      <c r="J237" s="2" t="s">
        <v>1089</v>
      </c>
      <c r="K237" s="2" t="e">
        <f>SEARCH( "역", 표1[[#This Row],[대여 대여소명]])</f>
        <v>#VALUE!</v>
      </c>
      <c r="L237" s="2">
        <f>IFERROR(SEARCH("역",표1[[#This Row],[대여 대여소명]]),0)</f>
        <v>0</v>
      </c>
      <c r="M237" s="2" t="b">
        <f>IF(표1[[#This Row],[역_nan]] &gt;0,TRUE,FALSE)</f>
        <v>0</v>
      </c>
      <c r="N237" s="2">
        <f>IFERROR(SEARCH("정류장",표1[[#This Row],[대여 대여소명]]),0)</f>
        <v>0</v>
      </c>
      <c r="O237" s="2" t="b">
        <f>IF(표1[[#This Row],[정류장]]&gt;0,TRUE,FALSE)</f>
        <v>0</v>
      </c>
      <c r="P237" s="2">
        <f>IFERROR(SEARCH("학교",표1[[#This Row],[대여 대여소명]]),0)</f>
        <v>6</v>
      </c>
      <c r="Q237" s="2">
        <f>IFERROR(SEARCH("공원",표1[[#This Row],[대여 대여소명]]),0)</f>
        <v>0</v>
      </c>
      <c r="R237" s="2" t="b">
        <f>OR(표1[[#This Row],[역_파생변수]],표1[[#This Row],[정류장_파생변수]])</f>
        <v>0</v>
      </c>
      <c r="S237" s="2">
        <v>0</v>
      </c>
      <c r="T237" s="2" t="s">
        <v>1090</v>
      </c>
      <c r="U237" s="2" t="s">
        <v>1091</v>
      </c>
      <c r="V237" s="2" t="str">
        <f>IF(표1[[#This Row],[반납대여소명]]=표1[[#This Row],[대여 대여소명]],"일치","불일치")</f>
        <v>불일치</v>
      </c>
      <c r="W237" s="2">
        <v>0</v>
      </c>
      <c r="X237" s="2">
        <v>39</v>
      </c>
      <c r="Y237" s="2">
        <v>5626.48</v>
      </c>
      <c r="Z237" s="7">
        <f>표1[[#This Row],[이용거리]]/표1[[#This Row],[이용시간]]</f>
        <v>144.26871794871795</v>
      </c>
      <c r="AA237" s="7">
        <f>IF(표1[[#This Row],[시속]] &gt; 300, 300,표1[[#This Row],[시속]])</f>
        <v>144.26871794871795</v>
      </c>
      <c r="AB237" s="9" t="e">
        <f ca="1">IFS(표1[[#This Row],[이용거리]] &lt; 1200, "단거리", 표1[[#This Row],[이용거리]] &lt; 3000, "중거리")</f>
        <v>#NAME?</v>
      </c>
    </row>
    <row r="238" spans="1:28" x14ac:dyDescent="0.25">
      <c r="A238" s="2" t="s">
        <v>1092</v>
      </c>
      <c r="B238" s="2" t="s">
        <v>1093</v>
      </c>
      <c r="C238" s="2">
        <f>YEAR(표1[[#This Row],[대여일시]])</f>
        <v>2021</v>
      </c>
      <c r="D238" s="2">
        <f>MONTH(표1[[#This Row],[대여일시]])</f>
        <v>1</v>
      </c>
      <c r="E238" s="2">
        <f>DAY(표1[[#This Row],[대여일시]])</f>
        <v>2</v>
      </c>
      <c r="F238" s="2" t="str">
        <f>TEXT(표1[[#This Row],[대여일시]], "ddd")</f>
        <v>Sat</v>
      </c>
      <c r="G238" s="5" t="str">
        <f>TEXT(표1[[#This Row],[대여일시]],"aaa")</f>
        <v>토</v>
      </c>
      <c r="H238" s="2">
        <f>HOUR(표1[[#This Row],[대여일시]])</f>
        <v>13</v>
      </c>
      <c r="I238" s="2" t="str" cm="1">
        <f t="array" ref="I238">_xlfn.IFS(ISNA(표1[[#This Row],[시간대]]), "Error: Missing timezone data", 표1[[#This Row],[시간대]] &lt; 8, "오전", 표1[[#This Row],[시간대]] &lt; 19, "오후", 표1[[#This Row],[시간대]] &lt; 24, "밤")</f>
        <v>오후</v>
      </c>
      <c r="J238" s="2" t="s">
        <v>1094</v>
      </c>
      <c r="K238" s="2" t="e">
        <f>SEARCH( "역", 표1[[#This Row],[대여 대여소명]])</f>
        <v>#VALUE!</v>
      </c>
      <c r="L238" s="2">
        <f>IFERROR(SEARCH("역",표1[[#This Row],[대여 대여소명]]),0)</f>
        <v>0</v>
      </c>
      <c r="M238" s="2" t="b">
        <f>IF(표1[[#This Row],[역_nan]] &gt;0,TRUE,FALSE)</f>
        <v>0</v>
      </c>
      <c r="N238" s="2">
        <f>IFERROR(SEARCH("정류장",표1[[#This Row],[대여 대여소명]]),0)</f>
        <v>0</v>
      </c>
      <c r="O238" s="2" t="b">
        <f>IF(표1[[#This Row],[정류장]]&gt;0,TRUE,FALSE)</f>
        <v>0</v>
      </c>
      <c r="P238" s="2">
        <f>IFERROR(SEARCH("학교",표1[[#This Row],[대여 대여소명]]),0)</f>
        <v>0</v>
      </c>
      <c r="Q238" s="2">
        <f>IFERROR(SEARCH("공원",표1[[#This Row],[대여 대여소명]]),0)</f>
        <v>5</v>
      </c>
      <c r="R238" s="2" t="b">
        <f>OR(표1[[#This Row],[역_파생변수]],표1[[#This Row],[정류장_파생변수]])</f>
        <v>0</v>
      </c>
      <c r="S238" s="2">
        <v>0</v>
      </c>
      <c r="T238" s="2" t="s">
        <v>1095</v>
      </c>
      <c r="U238" s="2" t="s">
        <v>1096</v>
      </c>
      <c r="V238" s="2" t="str">
        <f>IF(표1[[#This Row],[반납대여소명]]=표1[[#This Row],[대여 대여소명]],"일치","불일치")</f>
        <v>불일치</v>
      </c>
      <c r="W238" s="2">
        <v>0</v>
      </c>
      <c r="X238" s="2">
        <v>3</v>
      </c>
      <c r="Y238" s="2">
        <v>0</v>
      </c>
      <c r="Z238" s="7">
        <f>표1[[#This Row],[이용거리]]/표1[[#This Row],[이용시간]]</f>
        <v>0</v>
      </c>
      <c r="AA238" s="7">
        <f>IF(표1[[#This Row],[시속]] &gt; 300, 300,표1[[#This Row],[시속]])</f>
        <v>0</v>
      </c>
      <c r="AB238" s="9" t="e">
        <f ca="1">IFS(표1[[#This Row],[이용거리]] &lt; 1200, "단거리", 표1[[#This Row],[이용거리]] &lt; 3000, "중거리")</f>
        <v>#NAME?</v>
      </c>
    </row>
    <row r="239" spans="1:28" x14ac:dyDescent="0.25">
      <c r="A239" s="2" t="s">
        <v>1097</v>
      </c>
      <c r="B239" s="2" t="s">
        <v>1098</v>
      </c>
      <c r="C239" s="2">
        <f>YEAR(표1[[#This Row],[대여일시]])</f>
        <v>2021</v>
      </c>
      <c r="D239" s="2">
        <f>MONTH(표1[[#This Row],[대여일시]])</f>
        <v>1</v>
      </c>
      <c r="E239" s="2">
        <f>DAY(표1[[#This Row],[대여일시]])</f>
        <v>23</v>
      </c>
      <c r="F239" s="2" t="str">
        <f>TEXT(표1[[#This Row],[대여일시]], "ddd")</f>
        <v>Sat</v>
      </c>
      <c r="G239" s="5" t="str">
        <f>TEXT(표1[[#This Row],[대여일시]],"aaa")</f>
        <v>토</v>
      </c>
      <c r="H239" s="2">
        <f>HOUR(표1[[#This Row],[대여일시]])</f>
        <v>18</v>
      </c>
      <c r="I239" s="2" t="str" cm="1">
        <f t="array" ref="I239">_xlfn.IFS(ISNA(표1[[#This Row],[시간대]]), "Error: Missing timezone data", 표1[[#This Row],[시간대]] &lt; 8, "오전", 표1[[#This Row],[시간대]] &lt; 19, "오후", 표1[[#This Row],[시간대]] &lt; 24, "밤")</f>
        <v>오후</v>
      </c>
      <c r="J239" s="2" t="s">
        <v>98</v>
      </c>
      <c r="K239" s="2" t="e">
        <f>SEARCH( "역", 표1[[#This Row],[대여 대여소명]])</f>
        <v>#VALUE!</v>
      </c>
      <c r="L239" s="2">
        <f>IFERROR(SEARCH("역",표1[[#This Row],[대여 대여소명]]),0)</f>
        <v>0</v>
      </c>
      <c r="M239" s="2" t="b">
        <f>IF(표1[[#This Row],[역_nan]] &gt;0,TRUE,FALSE)</f>
        <v>0</v>
      </c>
      <c r="N239" s="2">
        <f>IFERROR(SEARCH("정류장",표1[[#This Row],[대여 대여소명]]),0)</f>
        <v>0</v>
      </c>
      <c r="O239" s="2" t="b">
        <f>IF(표1[[#This Row],[정류장]]&gt;0,TRUE,FALSE)</f>
        <v>0</v>
      </c>
      <c r="P239" s="2">
        <f>IFERROR(SEARCH("학교",표1[[#This Row],[대여 대여소명]]),0)</f>
        <v>0</v>
      </c>
      <c r="Q239" s="2">
        <f>IFERROR(SEARCH("공원",표1[[#This Row],[대여 대여소명]]),0)</f>
        <v>0</v>
      </c>
      <c r="R239" s="2" t="b">
        <f>OR(표1[[#This Row],[역_파생변수]],표1[[#This Row],[정류장_파생변수]])</f>
        <v>0</v>
      </c>
      <c r="S239" s="2">
        <v>0</v>
      </c>
      <c r="T239" s="2" t="s">
        <v>1099</v>
      </c>
      <c r="U239" s="2" t="s">
        <v>585</v>
      </c>
      <c r="V239" s="2" t="str">
        <f>IF(표1[[#This Row],[반납대여소명]]=표1[[#This Row],[대여 대여소명]],"일치","불일치")</f>
        <v>불일치</v>
      </c>
      <c r="W239" s="2">
        <v>0</v>
      </c>
      <c r="X239" s="2">
        <v>115</v>
      </c>
      <c r="Y239" s="2">
        <v>12135.31</v>
      </c>
      <c r="Z239" s="7">
        <f>표1[[#This Row],[이용거리]]/표1[[#This Row],[이용시간]]</f>
        <v>105.52443478260869</v>
      </c>
      <c r="AA239" s="7">
        <f>IF(표1[[#This Row],[시속]] &gt; 300, 300,표1[[#This Row],[시속]])</f>
        <v>105.52443478260869</v>
      </c>
      <c r="AB239" s="9" t="e">
        <f ca="1">IFS(표1[[#This Row],[이용거리]] &lt; 1200, "단거리", 표1[[#This Row],[이용거리]] &lt; 3000, "중거리")</f>
        <v>#NAME?</v>
      </c>
    </row>
    <row r="240" spans="1:28" x14ac:dyDescent="0.25">
      <c r="A240" s="2" t="s">
        <v>1100</v>
      </c>
      <c r="B240" s="2" t="s">
        <v>1101</v>
      </c>
      <c r="C240" s="2">
        <f>YEAR(표1[[#This Row],[대여일시]])</f>
        <v>2021</v>
      </c>
      <c r="D240" s="2">
        <f>MONTH(표1[[#This Row],[대여일시]])</f>
        <v>1</v>
      </c>
      <c r="E240" s="2">
        <f>DAY(표1[[#This Row],[대여일시]])</f>
        <v>15</v>
      </c>
      <c r="F240" s="2" t="str">
        <f>TEXT(표1[[#This Row],[대여일시]], "ddd")</f>
        <v>Fri</v>
      </c>
      <c r="G240" s="5" t="str">
        <f>TEXT(표1[[#This Row],[대여일시]],"aaa")</f>
        <v>금</v>
      </c>
      <c r="H240" s="2">
        <f>HOUR(표1[[#This Row],[대여일시]])</f>
        <v>10</v>
      </c>
      <c r="I240" s="2" t="str" cm="1">
        <f t="array" ref="I240">_xlfn.IFS(ISNA(표1[[#This Row],[시간대]]), "Error: Missing timezone data", 표1[[#This Row],[시간대]] &lt; 8, "오전", 표1[[#This Row],[시간대]] &lt; 19, "오후", 표1[[#This Row],[시간대]] &lt; 24, "밤")</f>
        <v>오후</v>
      </c>
      <c r="J240" s="2" t="s">
        <v>462</v>
      </c>
      <c r="K240" s="2" t="e">
        <f>SEARCH( "역", 표1[[#This Row],[대여 대여소명]])</f>
        <v>#VALUE!</v>
      </c>
      <c r="L240" s="2">
        <f>IFERROR(SEARCH("역",표1[[#This Row],[대여 대여소명]]),0)</f>
        <v>0</v>
      </c>
      <c r="M240" s="2" t="b">
        <f>IF(표1[[#This Row],[역_nan]] &gt;0,TRUE,FALSE)</f>
        <v>0</v>
      </c>
      <c r="N240" s="2">
        <f>IFERROR(SEARCH("정류장",표1[[#This Row],[대여 대여소명]]),0)</f>
        <v>0</v>
      </c>
      <c r="O240" s="2" t="b">
        <f>IF(표1[[#This Row],[정류장]]&gt;0,TRUE,FALSE)</f>
        <v>0</v>
      </c>
      <c r="P240" s="2">
        <f>IFERROR(SEARCH("학교",표1[[#This Row],[대여 대여소명]]),0)</f>
        <v>0</v>
      </c>
      <c r="Q240" s="2">
        <f>IFERROR(SEARCH("공원",표1[[#This Row],[대여 대여소명]]),0)</f>
        <v>3</v>
      </c>
      <c r="R240" s="2" t="b">
        <f>OR(표1[[#This Row],[역_파생변수]],표1[[#This Row],[정류장_파생변수]])</f>
        <v>0</v>
      </c>
      <c r="S240" s="2">
        <v>0</v>
      </c>
      <c r="T240" s="2" t="s">
        <v>1102</v>
      </c>
      <c r="U240" s="2" t="s">
        <v>1103</v>
      </c>
      <c r="V240" s="2" t="str">
        <f>IF(표1[[#This Row],[반납대여소명]]=표1[[#This Row],[대여 대여소명]],"일치","불일치")</f>
        <v>불일치</v>
      </c>
      <c r="W240" s="2">
        <v>0</v>
      </c>
      <c r="X240" s="2">
        <v>29</v>
      </c>
      <c r="Y240" s="2">
        <v>3264.31</v>
      </c>
      <c r="Z240" s="7">
        <f>표1[[#This Row],[이용거리]]/표1[[#This Row],[이용시간]]</f>
        <v>112.56241379310345</v>
      </c>
      <c r="AA240" s="7">
        <f>IF(표1[[#This Row],[시속]] &gt; 300, 300,표1[[#This Row],[시속]])</f>
        <v>112.56241379310345</v>
      </c>
      <c r="AB240" s="9" t="e">
        <f ca="1">IFS(표1[[#This Row],[이용거리]] &lt; 1200, "단거리", 표1[[#This Row],[이용거리]] &lt; 3000, "중거리")</f>
        <v>#NAME?</v>
      </c>
    </row>
    <row r="241" spans="1:28" x14ac:dyDescent="0.25">
      <c r="A241" s="2" t="s">
        <v>1104</v>
      </c>
      <c r="B241" s="2" t="s">
        <v>1105</v>
      </c>
      <c r="C241" s="2">
        <f>YEAR(표1[[#This Row],[대여일시]])</f>
        <v>2021</v>
      </c>
      <c r="D241" s="2">
        <f>MONTH(표1[[#This Row],[대여일시]])</f>
        <v>1</v>
      </c>
      <c r="E241" s="2">
        <f>DAY(표1[[#This Row],[대여일시]])</f>
        <v>14</v>
      </c>
      <c r="F241" s="2" t="str">
        <f>TEXT(표1[[#This Row],[대여일시]], "ddd")</f>
        <v>Thu</v>
      </c>
      <c r="G241" s="5" t="str">
        <f>TEXT(표1[[#This Row],[대여일시]],"aaa")</f>
        <v>목</v>
      </c>
      <c r="H241" s="2">
        <f>HOUR(표1[[#This Row],[대여일시]])</f>
        <v>9</v>
      </c>
      <c r="I241" s="2" t="str" cm="1">
        <f t="array" ref="I241">_xlfn.IFS(ISNA(표1[[#This Row],[시간대]]), "Error: Missing timezone data", 표1[[#This Row],[시간대]] &lt; 8, "오전", 표1[[#This Row],[시간대]] &lt; 19, "오후", 표1[[#This Row],[시간대]] &lt; 24, "밤")</f>
        <v>오후</v>
      </c>
      <c r="J241" s="2" t="s">
        <v>280</v>
      </c>
      <c r="K241" s="2">
        <f>SEARCH( "역", 표1[[#This Row],[대여 대여소명]])</f>
        <v>4</v>
      </c>
      <c r="L241" s="2">
        <f>IFERROR(SEARCH("역",표1[[#This Row],[대여 대여소명]]),0)</f>
        <v>4</v>
      </c>
      <c r="M241" s="2" t="b">
        <f>IF(표1[[#This Row],[역_nan]] &gt;0,TRUE,FALSE)</f>
        <v>1</v>
      </c>
      <c r="N241" s="2">
        <f>IFERROR(SEARCH("정류장",표1[[#This Row],[대여 대여소명]]),0)</f>
        <v>0</v>
      </c>
      <c r="O241" s="2" t="b">
        <f>IF(표1[[#This Row],[정류장]]&gt;0,TRUE,FALSE)</f>
        <v>0</v>
      </c>
      <c r="P241" s="2">
        <f>IFERROR(SEARCH("학교",표1[[#This Row],[대여 대여소명]]),0)</f>
        <v>0</v>
      </c>
      <c r="Q241" s="2">
        <f>IFERROR(SEARCH("공원",표1[[#This Row],[대여 대여소명]]),0)</f>
        <v>0</v>
      </c>
      <c r="R241" s="2" t="b">
        <f>OR(표1[[#This Row],[역_파생변수]],표1[[#This Row],[정류장_파생변수]])</f>
        <v>1</v>
      </c>
      <c r="S241" s="2">
        <v>0</v>
      </c>
      <c r="T241" s="2" t="s">
        <v>1106</v>
      </c>
      <c r="U241" s="2" t="s">
        <v>1107</v>
      </c>
      <c r="V241" s="2" t="str">
        <f>IF(표1[[#This Row],[반납대여소명]]=표1[[#This Row],[대여 대여소명]],"일치","불일치")</f>
        <v>불일치</v>
      </c>
      <c r="W241" s="2">
        <v>0</v>
      </c>
      <c r="X241" s="2">
        <v>6</v>
      </c>
      <c r="Y241" s="2">
        <v>994.63</v>
      </c>
      <c r="Z241" s="7">
        <f>표1[[#This Row],[이용거리]]/표1[[#This Row],[이용시간]]</f>
        <v>165.77166666666668</v>
      </c>
      <c r="AA241" s="7">
        <f>IF(표1[[#This Row],[시속]] &gt; 300, 300,표1[[#This Row],[시속]])</f>
        <v>165.77166666666668</v>
      </c>
      <c r="AB241" s="9" t="e">
        <f ca="1">IFS(표1[[#This Row],[이용거리]] &lt; 1200, "단거리", 표1[[#This Row],[이용거리]] &lt; 3000, "중거리")</f>
        <v>#NAME?</v>
      </c>
    </row>
    <row r="242" spans="1:28" x14ac:dyDescent="0.25">
      <c r="A242" s="2" t="s">
        <v>1108</v>
      </c>
      <c r="B242" s="2" t="s">
        <v>1109</v>
      </c>
      <c r="C242" s="2">
        <f>YEAR(표1[[#This Row],[대여일시]])</f>
        <v>2021</v>
      </c>
      <c r="D242" s="2">
        <f>MONTH(표1[[#This Row],[대여일시]])</f>
        <v>1</v>
      </c>
      <c r="E242" s="2">
        <f>DAY(표1[[#This Row],[대여일시]])</f>
        <v>19</v>
      </c>
      <c r="F242" s="2" t="str">
        <f>TEXT(표1[[#This Row],[대여일시]], "ddd")</f>
        <v>Tue</v>
      </c>
      <c r="G242" s="5" t="str">
        <f>TEXT(표1[[#This Row],[대여일시]],"aaa")</f>
        <v>화</v>
      </c>
      <c r="H242" s="2">
        <f>HOUR(표1[[#This Row],[대여일시]])</f>
        <v>7</v>
      </c>
      <c r="I242" s="2" t="str" cm="1">
        <f t="array" ref="I242">_xlfn.IFS(ISNA(표1[[#This Row],[시간대]]), "Error: Missing timezone data", 표1[[#This Row],[시간대]] &lt; 8, "오전", 표1[[#This Row],[시간대]] &lt; 19, "오후", 표1[[#This Row],[시간대]] &lt; 24, "밤")</f>
        <v>오전</v>
      </c>
      <c r="J242" s="2" t="s">
        <v>1110</v>
      </c>
      <c r="K242" s="2" t="e">
        <f>SEARCH( "역", 표1[[#This Row],[대여 대여소명]])</f>
        <v>#VALUE!</v>
      </c>
      <c r="L242" s="2">
        <f>IFERROR(SEARCH("역",표1[[#This Row],[대여 대여소명]]),0)</f>
        <v>0</v>
      </c>
      <c r="M242" s="2" t="b">
        <f>IF(표1[[#This Row],[역_nan]] &gt;0,TRUE,FALSE)</f>
        <v>0</v>
      </c>
      <c r="N242" s="2">
        <f>IFERROR(SEARCH("정류장",표1[[#This Row],[대여 대여소명]]),0)</f>
        <v>0</v>
      </c>
      <c r="O242" s="2" t="b">
        <f>IF(표1[[#This Row],[정류장]]&gt;0,TRUE,FALSE)</f>
        <v>0</v>
      </c>
      <c r="P242" s="2">
        <f>IFERROR(SEARCH("학교",표1[[#This Row],[대여 대여소명]]),0)</f>
        <v>0</v>
      </c>
      <c r="Q242" s="2">
        <f>IFERROR(SEARCH("공원",표1[[#This Row],[대여 대여소명]]),0)</f>
        <v>0</v>
      </c>
      <c r="R242" s="2" t="b">
        <f>OR(표1[[#This Row],[역_파생변수]],표1[[#This Row],[정류장_파생변수]])</f>
        <v>0</v>
      </c>
      <c r="S242" s="2">
        <v>0</v>
      </c>
      <c r="T242" s="2" t="s">
        <v>1111</v>
      </c>
      <c r="U242" s="2" t="s">
        <v>1110</v>
      </c>
      <c r="V242" s="2" t="str">
        <f>IF(표1[[#This Row],[반납대여소명]]=표1[[#This Row],[대여 대여소명]],"일치","불일치")</f>
        <v>일치</v>
      </c>
      <c r="W242" s="2">
        <v>0</v>
      </c>
      <c r="X242" s="2">
        <v>45</v>
      </c>
      <c r="Y242" s="2">
        <v>2016.5</v>
      </c>
      <c r="Z242" s="7">
        <f>표1[[#This Row],[이용거리]]/표1[[#This Row],[이용시간]]</f>
        <v>44.81111111111111</v>
      </c>
      <c r="AA242" s="7">
        <f>IF(표1[[#This Row],[시속]] &gt; 300, 300,표1[[#This Row],[시속]])</f>
        <v>44.81111111111111</v>
      </c>
      <c r="AB242" s="9" t="e">
        <f ca="1">IFS(표1[[#This Row],[이용거리]] &lt; 1200, "단거리", 표1[[#This Row],[이용거리]] &lt; 3000, "중거리")</f>
        <v>#NAME?</v>
      </c>
    </row>
    <row r="243" spans="1:28" x14ac:dyDescent="0.25">
      <c r="A243" s="2" t="s">
        <v>1112</v>
      </c>
      <c r="B243" s="2" t="s">
        <v>1113</v>
      </c>
      <c r="C243" s="2">
        <f>YEAR(표1[[#This Row],[대여일시]])</f>
        <v>2021</v>
      </c>
      <c r="D243" s="2">
        <f>MONTH(표1[[#This Row],[대여일시]])</f>
        <v>1</v>
      </c>
      <c r="E243" s="2">
        <f>DAY(표1[[#This Row],[대여일시]])</f>
        <v>9</v>
      </c>
      <c r="F243" s="2" t="str">
        <f>TEXT(표1[[#This Row],[대여일시]], "ddd")</f>
        <v>Sat</v>
      </c>
      <c r="G243" s="5" t="str">
        <f>TEXT(표1[[#This Row],[대여일시]],"aaa")</f>
        <v>토</v>
      </c>
      <c r="H243" s="2">
        <f>HOUR(표1[[#This Row],[대여일시]])</f>
        <v>22</v>
      </c>
      <c r="I243" s="2" t="str" cm="1">
        <f t="array" ref="I243">_xlfn.IFS(ISNA(표1[[#This Row],[시간대]]), "Error: Missing timezone data", 표1[[#This Row],[시간대]] &lt; 8, "오전", 표1[[#This Row],[시간대]] &lt; 19, "오후", 표1[[#This Row],[시간대]] &lt; 24, "밤")</f>
        <v>밤</v>
      </c>
      <c r="J243" s="2" t="s">
        <v>1114</v>
      </c>
      <c r="K243" s="2" t="e">
        <f>SEARCH( "역", 표1[[#This Row],[대여 대여소명]])</f>
        <v>#VALUE!</v>
      </c>
      <c r="L243" s="2">
        <f>IFERROR(SEARCH("역",표1[[#This Row],[대여 대여소명]]),0)</f>
        <v>0</v>
      </c>
      <c r="M243" s="2" t="b">
        <f>IF(표1[[#This Row],[역_nan]] &gt;0,TRUE,FALSE)</f>
        <v>0</v>
      </c>
      <c r="N243" s="2">
        <f>IFERROR(SEARCH("정류장",표1[[#This Row],[대여 대여소명]]),0)</f>
        <v>0</v>
      </c>
      <c r="O243" s="2" t="b">
        <f>IF(표1[[#This Row],[정류장]]&gt;0,TRUE,FALSE)</f>
        <v>0</v>
      </c>
      <c r="P243" s="2">
        <f>IFERROR(SEARCH("학교",표1[[#This Row],[대여 대여소명]]),0)</f>
        <v>0</v>
      </c>
      <c r="Q243" s="2">
        <f>IFERROR(SEARCH("공원",표1[[#This Row],[대여 대여소명]]),0)</f>
        <v>9</v>
      </c>
      <c r="R243" s="2" t="b">
        <f>OR(표1[[#This Row],[역_파생변수]],표1[[#This Row],[정류장_파생변수]])</f>
        <v>0</v>
      </c>
      <c r="S243" s="2">
        <v>0</v>
      </c>
      <c r="T243" s="2" t="s">
        <v>1115</v>
      </c>
      <c r="U243" s="2" t="s">
        <v>1114</v>
      </c>
      <c r="V243" s="2" t="str">
        <f>IF(표1[[#This Row],[반납대여소명]]=표1[[#This Row],[대여 대여소명]],"일치","불일치")</f>
        <v>일치</v>
      </c>
      <c r="W243" s="2">
        <v>0</v>
      </c>
      <c r="X243" s="2">
        <v>21</v>
      </c>
      <c r="Y243" s="2">
        <v>1944.98</v>
      </c>
      <c r="Z243" s="7">
        <f>표1[[#This Row],[이용거리]]/표1[[#This Row],[이용시간]]</f>
        <v>92.618095238095236</v>
      </c>
      <c r="AA243" s="7">
        <f>IF(표1[[#This Row],[시속]] &gt; 300, 300,표1[[#This Row],[시속]])</f>
        <v>92.618095238095236</v>
      </c>
      <c r="AB243" s="9" t="e">
        <f ca="1">IFS(표1[[#This Row],[이용거리]] &lt; 1200, "단거리", 표1[[#This Row],[이용거리]] &lt; 3000, "중거리")</f>
        <v>#NAME?</v>
      </c>
    </row>
    <row r="244" spans="1:28" x14ac:dyDescent="0.25">
      <c r="A244" s="2" t="s">
        <v>1116</v>
      </c>
      <c r="B244" s="2" t="s">
        <v>1117</v>
      </c>
      <c r="C244" s="2">
        <f>YEAR(표1[[#This Row],[대여일시]])</f>
        <v>2021</v>
      </c>
      <c r="D244" s="2">
        <f>MONTH(표1[[#This Row],[대여일시]])</f>
        <v>1</v>
      </c>
      <c r="E244" s="2">
        <f>DAY(표1[[#This Row],[대여일시]])</f>
        <v>15</v>
      </c>
      <c r="F244" s="2" t="str">
        <f>TEXT(표1[[#This Row],[대여일시]], "ddd")</f>
        <v>Fri</v>
      </c>
      <c r="G244" s="5" t="str">
        <f>TEXT(표1[[#This Row],[대여일시]],"aaa")</f>
        <v>금</v>
      </c>
      <c r="H244" s="2">
        <f>HOUR(표1[[#This Row],[대여일시]])</f>
        <v>8</v>
      </c>
      <c r="I244" s="2" t="str" cm="1">
        <f t="array" ref="I244">_xlfn.IFS(ISNA(표1[[#This Row],[시간대]]), "Error: Missing timezone data", 표1[[#This Row],[시간대]] &lt; 8, "오전", 표1[[#This Row],[시간대]] &lt; 19, "오후", 표1[[#This Row],[시간대]] &lt; 24, "밤")</f>
        <v>오후</v>
      </c>
      <c r="J244" s="2" t="s">
        <v>1118</v>
      </c>
      <c r="K244" s="2" t="e">
        <f>SEARCH( "역", 표1[[#This Row],[대여 대여소명]])</f>
        <v>#VALUE!</v>
      </c>
      <c r="L244" s="2">
        <f>IFERROR(SEARCH("역",표1[[#This Row],[대여 대여소명]]),0)</f>
        <v>0</v>
      </c>
      <c r="M244" s="2" t="b">
        <f>IF(표1[[#This Row],[역_nan]] &gt;0,TRUE,FALSE)</f>
        <v>0</v>
      </c>
      <c r="N244" s="2">
        <f>IFERROR(SEARCH("정류장",표1[[#This Row],[대여 대여소명]]),0)</f>
        <v>0</v>
      </c>
      <c r="O244" s="2" t="b">
        <f>IF(표1[[#This Row],[정류장]]&gt;0,TRUE,FALSE)</f>
        <v>0</v>
      </c>
      <c r="P244" s="2">
        <f>IFERROR(SEARCH("학교",표1[[#This Row],[대여 대여소명]]),0)</f>
        <v>0</v>
      </c>
      <c r="Q244" s="2">
        <f>IFERROR(SEARCH("공원",표1[[#This Row],[대여 대여소명]]),0)</f>
        <v>0</v>
      </c>
      <c r="R244" s="2" t="b">
        <f>OR(표1[[#This Row],[역_파생변수]],표1[[#This Row],[정류장_파생변수]])</f>
        <v>0</v>
      </c>
      <c r="S244" s="2">
        <v>0</v>
      </c>
      <c r="T244" s="2" t="s">
        <v>1119</v>
      </c>
      <c r="U244" s="2" t="s">
        <v>1120</v>
      </c>
      <c r="V244" s="2" t="str">
        <f>IF(표1[[#This Row],[반납대여소명]]=표1[[#This Row],[대여 대여소명]],"일치","불일치")</f>
        <v>불일치</v>
      </c>
      <c r="W244" s="2">
        <v>0</v>
      </c>
      <c r="X244" s="2">
        <v>22</v>
      </c>
      <c r="Y244" s="2">
        <v>3457.41</v>
      </c>
      <c r="Z244" s="7">
        <f>표1[[#This Row],[이용거리]]/표1[[#This Row],[이용시간]]</f>
        <v>157.155</v>
      </c>
      <c r="AA244" s="7">
        <f>IF(표1[[#This Row],[시속]] &gt; 300, 300,표1[[#This Row],[시속]])</f>
        <v>157.155</v>
      </c>
      <c r="AB244" s="9" t="e">
        <f ca="1">IFS(표1[[#This Row],[이용거리]] &lt; 1200, "단거리", 표1[[#This Row],[이용거리]] &lt; 3000, "중거리")</f>
        <v>#NAME?</v>
      </c>
    </row>
    <row r="245" spans="1:28" x14ac:dyDescent="0.25">
      <c r="A245" s="2" t="s">
        <v>1121</v>
      </c>
      <c r="B245" s="2" t="s">
        <v>1122</v>
      </c>
      <c r="C245" s="2">
        <f>YEAR(표1[[#This Row],[대여일시]])</f>
        <v>2021</v>
      </c>
      <c r="D245" s="2">
        <f>MONTH(표1[[#This Row],[대여일시]])</f>
        <v>1</v>
      </c>
      <c r="E245" s="2">
        <f>DAY(표1[[#This Row],[대여일시]])</f>
        <v>8</v>
      </c>
      <c r="F245" s="2" t="str">
        <f>TEXT(표1[[#This Row],[대여일시]], "ddd")</f>
        <v>Fri</v>
      </c>
      <c r="G245" s="5" t="str">
        <f>TEXT(표1[[#This Row],[대여일시]],"aaa")</f>
        <v>금</v>
      </c>
      <c r="H245" s="2">
        <f>HOUR(표1[[#This Row],[대여일시]])</f>
        <v>8</v>
      </c>
      <c r="I245" s="2" t="str" cm="1">
        <f t="array" ref="I245">_xlfn.IFS(ISNA(표1[[#This Row],[시간대]]), "Error: Missing timezone data", 표1[[#This Row],[시간대]] &lt; 8, "오전", 표1[[#This Row],[시간대]] &lt; 19, "오후", 표1[[#This Row],[시간대]] &lt; 24, "밤")</f>
        <v>오후</v>
      </c>
      <c r="J245" s="2" t="s">
        <v>1123</v>
      </c>
      <c r="K245" s="2">
        <f>SEARCH( "역", 표1[[#This Row],[대여 대여소명]])</f>
        <v>4</v>
      </c>
      <c r="L245" s="2">
        <f>IFERROR(SEARCH("역",표1[[#This Row],[대여 대여소명]]),0)</f>
        <v>4</v>
      </c>
      <c r="M245" s="2" t="b">
        <f>IF(표1[[#This Row],[역_nan]] &gt;0,TRUE,FALSE)</f>
        <v>1</v>
      </c>
      <c r="N245" s="2">
        <f>IFERROR(SEARCH("정류장",표1[[#This Row],[대여 대여소명]]),0)</f>
        <v>0</v>
      </c>
      <c r="O245" s="2" t="b">
        <f>IF(표1[[#This Row],[정류장]]&gt;0,TRUE,FALSE)</f>
        <v>0</v>
      </c>
      <c r="P245" s="2">
        <f>IFERROR(SEARCH("학교",표1[[#This Row],[대여 대여소명]]),0)</f>
        <v>0</v>
      </c>
      <c r="Q245" s="2">
        <f>IFERROR(SEARCH("공원",표1[[#This Row],[대여 대여소명]]),0)</f>
        <v>0</v>
      </c>
      <c r="R245" s="2" t="b">
        <f>OR(표1[[#This Row],[역_파생변수]],표1[[#This Row],[정류장_파생변수]])</f>
        <v>1</v>
      </c>
      <c r="S245" s="2">
        <v>0</v>
      </c>
      <c r="T245" s="2" t="s">
        <v>1124</v>
      </c>
      <c r="U245" s="2" t="s">
        <v>1125</v>
      </c>
      <c r="V245" s="2" t="str">
        <f>IF(표1[[#This Row],[반납대여소명]]=표1[[#This Row],[대여 대여소명]],"일치","불일치")</f>
        <v>불일치</v>
      </c>
      <c r="W245" s="2">
        <v>0</v>
      </c>
      <c r="X245" s="2">
        <v>3</v>
      </c>
      <c r="Y245" s="2">
        <v>589.86</v>
      </c>
      <c r="Z245" s="7">
        <f>표1[[#This Row],[이용거리]]/표1[[#This Row],[이용시간]]</f>
        <v>196.62</v>
      </c>
      <c r="AA245" s="7">
        <f>IF(표1[[#This Row],[시속]] &gt; 300, 300,표1[[#This Row],[시속]])</f>
        <v>196.62</v>
      </c>
      <c r="AB245" s="9" t="e">
        <f ca="1">IFS(표1[[#This Row],[이용거리]] &lt; 1200, "단거리", 표1[[#This Row],[이용거리]] &lt; 3000, "중거리")</f>
        <v>#NAME?</v>
      </c>
    </row>
    <row r="246" spans="1:28" x14ac:dyDescent="0.25">
      <c r="A246" s="2" t="s">
        <v>1126</v>
      </c>
      <c r="B246" s="2" t="s">
        <v>1127</v>
      </c>
      <c r="C246" s="2">
        <f>YEAR(표1[[#This Row],[대여일시]])</f>
        <v>2021</v>
      </c>
      <c r="D246" s="2">
        <f>MONTH(표1[[#This Row],[대여일시]])</f>
        <v>1</v>
      </c>
      <c r="E246" s="2">
        <f>DAY(표1[[#This Row],[대여일시]])</f>
        <v>31</v>
      </c>
      <c r="F246" s="2" t="str">
        <f>TEXT(표1[[#This Row],[대여일시]], "ddd")</f>
        <v>Sun</v>
      </c>
      <c r="G246" s="5" t="str">
        <f>TEXT(표1[[#This Row],[대여일시]],"aaa")</f>
        <v>일</v>
      </c>
      <c r="H246" s="2">
        <f>HOUR(표1[[#This Row],[대여일시]])</f>
        <v>19</v>
      </c>
      <c r="I246" s="2" t="str" cm="1">
        <f t="array" ref="I246">_xlfn.IFS(ISNA(표1[[#This Row],[시간대]]), "Error: Missing timezone data", 표1[[#This Row],[시간대]] &lt; 8, "오전", 표1[[#This Row],[시간대]] &lt; 19, "오후", 표1[[#This Row],[시간대]] &lt; 24, "밤")</f>
        <v>밤</v>
      </c>
      <c r="J246" s="2" t="s">
        <v>965</v>
      </c>
      <c r="K246" s="2">
        <f>SEARCH( "역", 표1[[#This Row],[대여 대여소명]])</f>
        <v>4</v>
      </c>
      <c r="L246" s="2">
        <f>IFERROR(SEARCH("역",표1[[#This Row],[대여 대여소명]]),0)</f>
        <v>4</v>
      </c>
      <c r="M246" s="2" t="b">
        <f>IF(표1[[#This Row],[역_nan]] &gt;0,TRUE,FALSE)</f>
        <v>1</v>
      </c>
      <c r="N246" s="2">
        <f>IFERROR(SEARCH("정류장",표1[[#This Row],[대여 대여소명]]),0)</f>
        <v>0</v>
      </c>
      <c r="O246" s="2" t="b">
        <f>IF(표1[[#This Row],[정류장]]&gt;0,TRUE,FALSE)</f>
        <v>0</v>
      </c>
      <c r="P246" s="2">
        <f>IFERROR(SEARCH("학교",표1[[#This Row],[대여 대여소명]]),0)</f>
        <v>0</v>
      </c>
      <c r="Q246" s="2">
        <f>IFERROR(SEARCH("공원",표1[[#This Row],[대여 대여소명]]),0)</f>
        <v>0</v>
      </c>
      <c r="R246" s="2" t="b">
        <f>OR(표1[[#This Row],[역_파생변수]],표1[[#This Row],[정류장_파생변수]])</f>
        <v>1</v>
      </c>
      <c r="S246" s="2">
        <v>0</v>
      </c>
      <c r="T246" s="2" t="s">
        <v>1128</v>
      </c>
      <c r="U246" s="2" t="s">
        <v>965</v>
      </c>
      <c r="V246" s="2" t="str">
        <f>IF(표1[[#This Row],[반납대여소명]]=표1[[#This Row],[대여 대여소명]],"일치","불일치")</f>
        <v>일치</v>
      </c>
      <c r="W246" s="2">
        <v>0</v>
      </c>
      <c r="X246" s="2">
        <v>3</v>
      </c>
      <c r="Y246" s="2">
        <v>0</v>
      </c>
      <c r="Z246" s="7">
        <f>표1[[#This Row],[이용거리]]/표1[[#This Row],[이용시간]]</f>
        <v>0</v>
      </c>
      <c r="AA246" s="7">
        <f>IF(표1[[#This Row],[시속]] &gt; 300, 300,표1[[#This Row],[시속]])</f>
        <v>0</v>
      </c>
      <c r="AB246" s="9" t="e">
        <f ca="1">IFS(표1[[#This Row],[이용거리]] &lt; 1200, "단거리", 표1[[#This Row],[이용거리]] &lt; 3000, "중거리")</f>
        <v>#NAME?</v>
      </c>
    </row>
    <row r="247" spans="1:28" x14ac:dyDescent="0.25">
      <c r="A247" s="2" t="s">
        <v>1129</v>
      </c>
      <c r="B247" s="2" t="s">
        <v>1130</v>
      </c>
      <c r="C247" s="2">
        <f>YEAR(표1[[#This Row],[대여일시]])</f>
        <v>2021</v>
      </c>
      <c r="D247" s="2">
        <f>MONTH(표1[[#This Row],[대여일시]])</f>
        <v>1</v>
      </c>
      <c r="E247" s="2">
        <f>DAY(표1[[#This Row],[대여일시]])</f>
        <v>24</v>
      </c>
      <c r="F247" s="2" t="str">
        <f>TEXT(표1[[#This Row],[대여일시]], "ddd")</f>
        <v>Sun</v>
      </c>
      <c r="G247" s="5" t="str">
        <f>TEXT(표1[[#This Row],[대여일시]],"aaa")</f>
        <v>일</v>
      </c>
      <c r="H247" s="2">
        <f>HOUR(표1[[#This Row],[대여일시]])</f>
        <v>11</v>
      </c>
      <c r="I247" s="2" t="str" cm="1">
        <f t="array" ref="I247">_xlfn.IFS(ISNA(표1[[#This Row],[시간대]]), "Error: Missing timezone data", 표1[[#This Row],[시간대]] &lt; 8, "오전", 표1[[#This Row],[시간대]] &lt; 19, "오후", 표1[[#This Row],[시간대]] &lt; 24, "밤")</f>
        <v>오후</v>
      </c>
      <c r="J247" s="2" t="s">
        <v>1131</v>
      </c>
      <c r="K247" s="2" t="e">
        <f>SEARCH( "역", 표1[[#This Row],[대여 대여소명]])</f>
        <v>#VALUE!</v>
      </c>
      <c r="L247" s="2">
        <f>IFERROR(SEARCH("역",표1[[#This Row],[대여 대여소명]]),0)</f>
        <v>0</v>
      </c>
      <c r="M247" s="2" t="b">
        <f>IF(표1[[#This Row],[역_nan]] &gt;0,TRUE,FALSE)</f>
        <v>0</v>
      </c>
      <c r="N247" s="2">
        <f>IFERROR(SEARCH("정류장",표1[[#This Row],[대여 대여소명]]),0)</f>
        <v>0</v>
      </c>
      <c r="O247" s="2" t="b">
        <f>IF(표1[[#This Row],[정류장]]&gt;0,TRUE,FALSE)</f>
        <v>0</v>
      </c>
      <c r="P247" s="2">
        <f>IFERROR(SEARCH("학교",표1[[#This Row],[대여 대여소명]]),0)</f>
        <v>0</v>
      </c>
      <c r="Q247" s="2">
        <f>IFERROR(SEARCH("공원",표1[[#This Row],[대여 대여소명]]),0)</f>
        <v>0</v>
      </c>
      <c r="R247" s="2" t="b">
        <f>OR(표1[[#This Row],[역_파생변수]],표1[[#This Row],[정류장_파생변수]])</f>
        <v>0</v>
      </c>
      <c r="S247" s="2">
        <v>0</v>
      </c>
      <c r="T247" s="2" t="s">
        <v>1132</v>
      </c>
      <c r="U247" s="2" t="s">
        <v>1133</v>
      </c>
      <c r="V247" s="2" t="str">
        <f>IF(표1[[#This Row],[반납대여소명]]=표1[[#This Row],[대여 대여소명]],"일치","불일치")</f>
        <v>불일치</v>
      </c>
      <c r="W247" s="2">
        <v>0</v>
      </c>
      <c r="X247" s="2">
        <v>13</v>
      </c>
      <c r="Y247" s="2">
        <v>2861.1</v>
      </c>
      <c r="Z247" s="7">
        <f>표1[[#This Row],[이용거리]]/표1[[#This Row],[이용시간]]</f>
        <v>220.08461538461538</v>
      </c>
      <c r="AA247" s="7">
        <f>IF(표1[[#This Row],[시속]] &gt; 300, 300,표1[[#This Row],[시속]])</f>
        <v>220.08461538461538</v>
      </c>
      <c r="AB247" s="9" t="e">
        <f ca="1">IFS(표1[[#This Row],[이용거리]] &lt; 1200, "단거리", 표1[[#This Row],[이용거리]] &lt; 3000, "중거리")</f>
        <v>#NAME?</v>
      </c>
    </row>
    <row r="248" spans="1:28" x14ac:dyDescent="0.25">
      <c r="A248" s="2" t="s">
        <v>1134</v>
      </c>
      <c r="B248" s="2" t="s">
        <v>1135</v>
      </c>
      <c r="C248" s="2">
        <f>YEAR(표1[[#This Row],[대여일시]])</f>
        <v>2021</v>
      </c>
      <c r="D248" s="2">
        <f>MONTH(표1[[#This Row],[대여일시]])</f>
        <v>1</v>
      </c>
      <c r="E248" s="2">
        <f>DAY(표1[[#This Row],[대여일시]])</f>
        <v>30</v>
      </c>
      <c r="F248" s="2" t="str">
        <f>TEXT(표1[[#This Row],[대여일시]], "ddd")</f>
        <v>Sat</v>
      </c>
      <c r="G248" s="5" t="str">
        <f>TEXT(표1[[#This Row],[대여일시]],"aaa")</f>
        <v>토</v>
      </c>
      <c r="H248" s="2">
        <f>HOUR(표1[[#This Row],[대여일시]])</f>
        <v>13</v>
      </c>
      <c r="I248" s="2" t="str" cm="1">
        <f t="array" ref="I248">_xlfn.IFS(ISNA(표1[[#This Row],[시간대]]), "Error: Missing timezone data", 표1[[#This Row],[시간대]] &lt; 8, "오전", 표1[[#This Row],[시간대]] &lt; 19, "오후", 표1[[#This Row],[시간대]] &lt; 24, "밤")</f>
        <v>오후</v>
      </c>
      <c r="J248" s="2" t="s">
        <v>1136</v>
      </c>
      <c r="K248" s="2">
        <f>SEARCH( "역", 표1[[#This Row],[대여 대여소명]])</f>
        <v>3</v>
      </c>
      <c r="L248" s="2">
        <f>IFERROR(SEARCH("역",표1[[#This Row],[대여 대여소명]]),0)</f>
        <v>3</v>
      </c>
      <c r="M248" s="2" t="b">
        <f>IF(표1[[#This Row],[역_nan]] &gt;0,TRUE,FALSE)</f>
        <v>1</v>
      </c>
      <c r="N248" s="2">
        <f>IFERROR(SEARCH("정류장",표1[[#This Row],[대여 대여소명]]),0)</f>
        <v>0</v>
      </c>
      <c r="O248" s="2" t="b">
        <f>IF(표1[[#This Row],[정류장]]&gt;0,TRUE,FALSE)</f>
        <v>0</v>
      </c>
      <c r="P248" s="2">
        <f>IFERROR(SEARCH("학교",표1[[#This Row],[대여 대여소명]]),0)</f>
        <v>0</v>
      </c>
      <c r="Q248" s="2">
        <f>IFERROR(SEARCH("공원",표1[[#This Row],[대여 대여소명]]),0)</f>
        <v>0</v>
      </c>
      <c r="R248" s="2" t="b">
        <f>OR(표1[[#This Row],[역_파생변수]],표1[[#This Row],[정류장_파생변수]])</f>
        <v>1</v>
      </c>
      <c r="S248" s="2">
        <v>0</v>
      </c>
      <c r="T248" s="2" t="s">
        <v>1137</v>
      </c>
      <c r="U248" s="2" t="s">
        <v>1138</v>
      </c>
      <c r="V248" s="2" t="str">
        <f>IF(표1[[#This Row],[반납대여소명]]=표1[[#This Row],[대여 대여소명]],"일치","불일치")</f>
        <v>불일치</v>
      </c>
      <c r="W248" s="2">
        <v>0</v>
      </c>
      <c r="X248" s="2">
        <v>34</v>
      </c>
      <c r="Y248" s="2">
        <v>3381.51</v>
      </c>
      <c r="Z248" s="7">
        <f>표1[[#This Row],[이용거리]]/표1[[#This Row],[이용시간]]</f>
        <v>99.456176470588247</v>
      </c>
      <c r="AA248" s="7">
        <f>IF(표1[[#This Row],[시속]] &gt; 300, 300,표1[[#This Row],[시속]])</f>
        <v>99.456176470588247</v>
      </c>
      <c r="AB248" s="9" t="e">
        <f ca="1">IFS(표1[[#This Row],[이용거리]] &lt; 1200, "단거리", 표1[[#This Row],[이용거리]] &lt; 3000, "중거리")</f>
        <v>#NAME?</v>
      </c>
    </row>
    <row r="249" spans="1:28" x14ac:dyDescent="0.25">
      <c r="A249" s="2" t="s">
        <v>1139</v>
      </c>
      <c r="B249" s="2" t="s">
        <v>1140</v>
      </c>
      <c r="C249" s="2">
        <f>YEAR(표1[[#This Row],[대여일시]])</f>
        <v>2021</v>
      </c>
      <c r="D249" s="2">
        <f>MONTH(표1[[#This Row],[대여일시]])</f>
        <v>1</v>
      </c>
      <c r="E249" s="2">
        <f>DAY(표1[[#This Row],[대여일시]])</f>
        <v>24</v>
      </c>
      <c r="F249" s="2" t="str">
        <f>TEXT(표1[[#This Row],[대여일시]], "ddd")</f>
        <v>Sun</v>
      </c>
      <c r="G249" s="5" t="str">
        <f>TEXT(표1[[#This Row],[대여일시]],"aaa")</f>
        <v>일</v>
      </c>
      <c r="H249" s="2">
        <f>HOUR(표1[[#This Row],[대여일시]])</f>
        <v>16</v>
      </c>
      <c r="I249" s="2" t="str" cm="1">
        <f t="array" ref="I249">_xlfn.IFS(ISNA(표1[[#This Row],[시간대]]), "Error: Missing timezone data", 표1[[#This Row],[시간대]] &lt; 8, "오전", 표1[[#This Row],[시간대]] &lt; 19, "오후", 표1[[#This Row],[시간대]] &lt; 24, "밤")</f>
        <v>오후</v>
      </c>
      <c r="J249" s="2" t="s">
        <v>987</v>
      </c>
      <c r="K249" s="2" t="e">
        <f>SEARCH( "역", 표1[[#This Row],[대여 대여소명]])</f>
        <v>#VALUE!</v>
      </c>
      <c r="L249" s="2">
        <f>IFERROR(SEARCH("역",표1[[#This Row],[대여 대여소명]]),0)</f>
        <v>0</v>
      </c>
      <c r="M249" s="2" t="b">
        <f>IF(표1[[#This Row],[역_nan]] &gt;0,TRUE,FALSE)</f>
        <v>0</v>
      </c>
      <c r="N249" s="2">
        <f>IFERROR(SEARCH("정류장",표1[[#This Row],[대여 대여소명]]),0)</f>
        <v>0</v>
      </c>
      <c r="O249" s="2" t="b">
        <f>IF(표1[[#This Row],[정류장]]&gt;0,TRUE,FALSE)</f>
        <v>0</v>
      </c>
      <c r="P249" s="2">
        <f>IFERROR(SEARCH("학교",표1[[#This Row],[대여 대여소명]]),0)</f>
        <v>0</v>
      </c>
      <c r="Q249" s="2">
        <f>IFERROR(SEARCH("공원",표1[[#This Row],[대여 대여소명]]),0)</f>
        <v>0</v>
      </c>
      <c r="R249" s="2" t="b">
        <f>OR(표1[[#This Row],[역_파생변수]],표1[[#This Row],[정류장_파생변수]])</f>
        <v>0</v>
      </c>
      <c r="S249" s="2">
        <v>0</v>
      </c>
      <c r="T249" s="2" t="s">
        <v>1141</v>
      </c>
      <c r="U249" s="2" t="s">
        <v>663</v>
      </c>
      <c r="V249" s="2" t="str">
        <f>IF(표1[[#This Row],[반납대여소명]]=표1[[#This Row],[대여 대여소명]],"일치","불일치")</f>
        <v>불일치</v>
      </c>
      <c r="W249" s="2">
        <v>0</v>
      </c>
      <c r="X249" s="2">
        <v>13</v>
      </c>
      <c r="Y249" s="2">
        <v>1396.49</v>
      </c>
      <c r="Z249" s="7">
        <f>표1[[#This Row],[이용거리]]/표1[[#This Row],[이용시간]]</f>
        <v>107.4223076923077</v>
      </c>
      <c r="AA249" s="7">
        <f>IF(표1[[#This Row],[시속]] &gt; 300, 300,표1[[#This Row],[시속]])</f>
        <v>107.4223076923077</v>
      </c>
      <c r="AB249" s="9" t="e">
        <f ca="1">IFS(표1[[#This Row],[이용거리]] &lt; 1200, "단거리", 표1[[#This Row],[이용거리]] &lt; 3000, "중거리")</f>
        <v>#NAME?</v>
      </c>
    </row>
    <row r="250" spans="1:28" x14ac:dyDescent="0.25">
      <c r="A250" s="2" t="s">
        <v>1142</v>
      </c>
      <c r="B250" s="2" t="s">
        <v>1143</v>
      </c>
      <c r="C250" s="2">
        <f>YEAR(표1[[#This Row],[대여일시]])</f>
        <v>2021</v>
      </c>
      <c r="D250" s="2">
        <f>MONTH(표1[[#This Row],[대여일시]])</f>
        <v>1</v>
      </c>
      <c r="E250" s="2">
        <f>DAY(표1[[#This Row],[대여일시]])</f>
        <v>22</v>
      </c>
      <c r="F250" s="2" t="str">
        <f>TEXT(표1[[#This Row],[대여일시]], "ddd")</f>
        <v>Fri</v>
      </c>
      <c r="G250" s="5" t="str">
        <f>TEXT(표1[[#This Row],[대여일시]],"aaa")</f>
        <v>금</v>
      </c>
      <c r="H250" s="2">
        <f>HOUR(표1[[#This Row],[대여일시]])</f>
        <v>12</v>
      </c>
      <c r="I250" s="2" t="str" cm="1">
        <f t="array" ref="I250">_xlfn.IFS(ISNA(표1[[#This Row],[시간대]]), "Error: Missing timezone data", 표1[[#This Row],[시간대]] &lt; 8, "오전", 표1[[#This Row],[시간대]] &lt; 19, "오후", 표1[[#This Row],[시간대]] &lt; 24, "밤")</f>
        <v>오후</v>
      </c>
      <c r="J250" s="2" t="s">
        <v>1144</v>
      </c>
      <c r="K250" s="2" t="e">
        <f>SEARCH( "역", 표1[[#This Row],[대여 대여소명]])</f>
        <v>#VALUE!</v>
      </c>
      <c r="L250" s="2">
        <f>IFERROR(SEARCH("역",표1[[#This Row],[대여 대여소명]]),0)</f>
        <v>0</v>
      </c>
      <c r="M250" s="2" t="b">
        <f>IF(표1[[#This Row],[역_nan]] &gt;0,TRUE,FALSE)</f>
        <v>0</v>
      </c>
      <c r="N250" s="2">
        <f>IFERROR(SEARCH("정류장",표1[[#This Row],[대여 대여소명]]),0)</f>
        <v>0</v>
      </c>
      <c r="O250" s="2" t="b">
        <f>IF(표1[[#This Row],[정류장]]&gt;0,TRUE,FALSE)</f>
        <v>0</v>
      </c>
      <c r="P250" s="2">
        <f>IFERROR(SEARCH("학교",표1[[#This Row],[대여 대여소명]]),0)</f>
        <v>0</v>
      </c>
      <c r="Q250" s="2">
        <f>IFERROR(SEARCH("공원",표1[[#This Row],[대여 대여소명]]),0)</f>
        <v>0</v>
      </c>
      <c r="R250" s="2" t="b">
        <f>OR(표1[[#This Row],[역_파생변수]],표1[[#This Row],[정류장_파생변수]])</f>
        <v>0</v>
      </c>
      <c r="S250" s="2">
        <v>0</v>
      </c>
      <c r="T250" s="2" t="s">
        <v>1145</v>
      </c>
      <c r="U250" s="2" t="s">
        <v>670</v>
      </c>
      <c r="V250" s="2" t="str">
        <f>IF(표1[[#This Row],[반납대여소명]]=표1[[#This Row],[대여 대여소명]],"일치","불일치")</f>
        <v>불일치</v>
      </c>
      <c r="W250" s="2">
        <v>0</v>
      </c>
      <c r="X250" s="2">
        <v>8</v>
      </c>
      <c r="Y250" s="2">
        <v>1392.46</v>
      </c>
      <c r="Z250" s="7">
        <f>표1[[#This Row],[이용거리]]/표1[[#This Row],[이용시간]]</f>
        <v>174.0575</v>
      </c>
      <c r="AA250" s="7">
        <f>IF(표1[[#This Row],[시속]] &gt; 300, 300,표1[[#This Row],[시속]])</f>
        <v>174.0575</v>
      </c>
      <c r="AB250" s="9" t="e">
        <f ca="1">IFS(표1[[#This Row],[이용거리]] &lt; 1200, "단거리", 표1[[#This Row],[이용거리]] &lt; 3000, "중거리")</f>
        <v>#NAME?</v>
      </c>
    </row>
    <row r="251" spans="1:28" x14ac:dyDescent="0.25">
      <c r="A251" s="2" t="s">
        <v>1146</v>
      </c>
      <c r="B251" s="2" t="s">
        <v>1147</v>
      </c>
      <c r="C251" s="2">
        <f>YEAR(표1[[#This Row],[대여일시]])</f>
        <v>2021</v>
      </c>
      <c r="D251" s="2">
        <f>MONTH(표1[[#This Row],[대여일시]])</f>
        <v>1</v>
      </c>
      <c r="E251" s="2">
        <f>DAY(표1[[#This Row],[대여일시]])</f>
        <v>31</v>
      </c>
      <c r="F251" s="2" t="str">
        <f>TEXT(표1[[#This Row],[대여일시]], "ddd")</f>
        <v>Sun</v>
      </c>
      <c r="G251" s="5" t="str">
        <f>TEXT(표1[[#This Row],[대여일시]],"aaa")</f>
        <v>일</v>
      </c>
      <c r="H251" s="2">
        <f>HOUR(표1[[#This Row],[대여일시]])</f>
        <v>0</v>
      </c>
      <c r="I251" s="2" t="str" cm="1">
        <f t="array" ref="I251">_xlfn.IFS(ISNA(표1[[#This Row],[시간대]]), "Error: Missing timezone data", 표1[[#This Row],[시간대]] &lt; 8, "오전", 표1[[#This Row],[시간대]] &lt; 19, "오후", 표1[[#This Row],[시간대]] &lt; 24, "밤")</f>
        <v>오전</v>
      </c>
      <c r="J251" s="2" t="s">
        <v>1148</v>
      </c>
      <c r="K251" s="2" t="e">
        <f>SEARCH( "역", 표1[[#This Row],[대여 대여소명]])</f>
        <v>#VALUE!</v>
      </c>
      <c r="L251" s="2">
        <f>IFERROR(SEARCH("역",표1[[#This Row],[대여 대여소명]]),0)</f>
        <v>0</v>
      </c>
      <c r="M251" s="2" t="b">
        <f>IF(표1[[#This Row],[역_nan]] &gt;0,TRUE,FALSE)</f>
        <v>0</v>
      </c>
      <c r="N251" s="2">
        <f>IFERROR(SEARCH("정류장",표1[[#This Row],[대여 대여소명]]),0)</f>
        <v>0</v>
      </c>
      <c r="O251" s="2" t="b">
        <f>IF(표1[[#This Row],[정류장]]&gt;0,TRUE,FALSE)</f>
        <v>0</v>
      </c>
      <c r="P251" s="2">
        <f>IFERROR(SEARCH("학교",표1[[#This Row],[대여 대여소명]]),0)</f>
        <v>7</v>
      </c>
      <c r="Q251" s="2">
        <f>IFERROR(SEARCH("공원",표1[[#This Row],[대여 대여소명]]),0)</f>
        <v>0</v>
      </c>
      <c r="R251" s="2" t="b">
        <f>OR(표1[[#This Row],[역_파생변수]],표1[[#This Row],[정류장_파생변수]])</f>
        <v>0</v>
      </c>
      <c r="S251" s="2">
        <v>0</v>
      </c>
      <c r="T251" s="2" t="s">
        <v>1149</v>
      </c>
      <c r="U251" s="2" t="s">
        <v>1148</v>
      </c>
      <c r="V251" s="2" t="str">
        <f>IF(표1[[#This Row],[반납대여소명]]=표1[[#This Row],[대여 대여소명]],"일치","불일치")</f>
        <v>일치</v>
      </c>
      <c r="W251" s="2">
        <v>0</v>
      </c>
      <c r="X251" s="2">
        <v>54</v>
      </c>
      <c r="Y251" s="2">
        <v>6980.85</v>
      </c>
      <c r="Z251" s="7">
        <f>표1[[#This Row],[이용거리]]/표1[[#This Row],[이용시간]]</f>
        <v>129.27500000000001</v>
      </c>
      <c r="AA251" s="7">
        <f>IF(표1[[#This Row],[시속]] &gt; 300, 300,표1[[#This Row],[시속]])</f>
        <v>129.27500000000001</v>
      </c>
      <c r="AB251" s="9" t="e">
        <f ca="1">IFS(표1[[#This Row],[이용거리]] &lt; 1200, "단거리", 표1[[#This Row],[이용거리]] &lt; 3000, "중거리")</f>
        <v>#NAME?</v>
      </c>
    </row>
    <row r="252" spans="1:28" x14ac:dyDescent="0.25">
      <c r="A252" s="2" t="s">
        <v>1150</v>
      </c>
      <c r="B252" s="2" t="s">
        <v>1151</v>
      </c>
      <c r="C252" s="2">
        <f>YEAR(표1[[#This Row],[대여일시]])</f>
        <v>2021</v>
      </c>
      <c r="D252" s="2">
        <f>MONTH(표1[[#This Row],[대여일시]])</f>
        <v>1</v>
      </c>
      <c r="E252" s="2">
        <f>DAY(표1[[#This Row],[대여일시]])</f>
        <v>14</v>
      </c>
      <c r="F252" s="2" t="str">
        <f>TEXT(표1[[#This Row],[대여일시]], "ddd")</f>
        <v>Thu</v>
      </c>
      <c r="G252" s="5" t="str">
        <f>TEXT(표1[[#This Row],[대여일시]],"aaa")</f>
        <v>목</v>
      </c>
      <c r="H252" s="2">
        <f>HOUR(표1[[#This Row],[대여일시]])</f>
        <v>18</v>
      </c>
      <c r="I252" s="2" t="str" cm="1">
        <f t="array" ref="I252">_xlfn.IFS(ISNA(표1[[#This Row],[시간대]]), "Error: Missing timezone data", 표1[[#This Row],[시간대]] &lt; 8, "오전", 표1[[#This Row],[시간대]] &lt; 19, "오후", 표1[[#This Row],[시간대]] &lt; 24, "밤")</f>
        <v>오후</v>
      </c>
      <c r="J252" s="2" t="s">
        <v>972</v>
      </c>
      <c r="K252" s="2" t="e">
        <f>SEARCH( "역", 표1[[#This Row],[대여 대여소명]])</f>
        <v>#VALUE!</v>
      </c>
      <c r="L252" s="2">
        <f>IFERROR(SEARCH("역",표1[[#This Row],[대여 대여소명]]),0)</f>
        <v>0</v>
      </c>
      <c r="M252" s="2" t="b">
        <f>IF(표1[[#This Row],[역_nan]] &gt;0,TRUE,FALSE)</f>
        <v>0</v>
      </c>
      <c r="N252" s="2">
        <f>IFERROR(SEARCH("정류장",표1[[#This Row],[대여 대여소명]]),0)</f>
        <v>0</v>
      </c>
      <c r="O252" s="2" t="b">
        <f>IF(표1[[#This Row],[정류장]]&gt;0,TRUE,FALSE)</f>
        <v>0</v>
      </c>
      <c r="P252" s="2">
        <f>IFERROR(SEARCH("학교",표1[[#This Row],[대여 대여소명]]),0)</f>
        <v>4</v>
      </c>
      <c r="Q252" s="2">
        <f>IFERROR(SEARCH("공원",표1[[#This Row],[대여 대여소명]]),0)</f>
        <v>0</v>
      </c>
      <c r="R252" s="2" t="b">
        <f>OR(표1[[#This Row],[역_파생변수]],표1[[#This Row],[정류장_파생변수]])</f>
        <v>0</v>
      </c>
      <c r="S252" s="2">
        <v>0</v>
      </c>
      <c r="T252" s="2" t="s">
        <v>1152</v>
      </c>
      <c r="U252" s="2" t="s">
        <v>286</v>
      </c>
      <c r="V252" s="2" t="str">
        <f>IF(표1[[#This Row],[반납대여소명]]=표1[[#This Row],[대여 대여소명]],"일치","불일치")</f>
        <v>불일치</v>
      </c>
      <c r="W252" s="2">
        <v>0</v>
      </c>
      <c r="X252" s="2">
        <v>23</v>
      </c>
      <c r="Y252" s="2">
        <v>1214.4000000000001</v>
      </c>
      <c r="Z252" s="7">
        <f>표1[[#This Row],[이용거리]]/표1[[#This Row],[이용시간]]</f>
        <v>52.800000000000004</v>
      </c>
      <c r="AA252" s="7">
        <f>IF(표1[[#This Row],[시속]] &gt; 300, 300,표1[[#This Row],[시속]])</f>
        <v>52.800000000000004</v>
      </c>
      <c r="AB252" s="9" t="e">
        <f ca="1">IFS(표1[[#This Row],[이용거리]] &lt; 1200, "단거리", 표1[[#This Row],[이용거리]] &lt; 3000, "중거리")</f>
        <v>#NAME?</v>
      </c>
    </row>
    <row r="253" spans="1:28" x14ac:dyDescent="0.25">
      <c r="A253" s="2" t="s">
        <v>1153</v>
      </c>
      <c r="B253" s="2" t="s">
        <v>1154</v>
      </c>
      <c r="C253" s="2">
        <f>YEAR(표1[[#This Row],[대여일시]])</f>
        <v>2021</v>
      </c>
      <c r="D253" s="2">
        <f>MONTH(표1[[#This Row],[대여일시]])</f>
        <v>1</v>
      </c>
      <c r="E253" s="2">
        <f>DAY(표1[[#This Row],[대여일시]])</f>
        <v>22</v>
      </c>
      <c r="F253" s="2" t="str">
        <f>TEXT(표1[[#This Row],[대여일시]], "ddd")</f>
        <v>Fri</v>
      </c>
      <c r="G253" s="5" t="str">
        <f>TEXT(표1[[#This Row],[대여일시]],"aaa")</f>
        <v>금</v>
      </c>
      <c r="H253" s="2">
        <f>HOUR(표1[[#This Row],[대여일시]])</f>
        <v>19</v>
      </c>
      <c r="I253" s="2" t="str" cm="1">
        <f t="array" ref="I253">_xlfn.IFS(ISNA(표1[[#This Row],[시간대]]), "Error: Missing timezone data", 표1[[#This Row],[시간대]] &lt; 8, "오전", 표1[[#This Row],[시간대]] &lt; 19, "오후", 표1[[#This Row],[시간대]] &lt; 24, "밤")</f>
        <v>밤</v>
      </c>
      <c r="J253" s="2" t="s">
        <v>1155</v>
      </c>
      <c r="K253" s="2">
        <f>SEARCH( "역", 표1[[#This Row],[대여 대여소명]])</f>
        <v>8</v>
      </c>
      <c r="L253" s="2">
        <f>IFERROR(SEARCH("역",표1[[#This Row],[대여 대여소명]]),0)</f>
        <v>8</v>
      </c>
      <c r="M253" s="2" t="b">
        <f>IF(표1[[#This Row],[역_nan]] &gt;0,TRUE,FALSE)</f>
        <v>1</v>
      </c>
      <c r="N253" s="2">
        <f>IFERROR(SEARCH("정류장",표1[[#This Row],[대여 대여소명]]),0)</f>
        <v>0</v>
      </c>
      <c r="O253" s="2" t="b">
        <f>IF(표1[[#This Row],[정류장]]&gt;0,TRUE,FALSE)</f>
        <v>0</v>
      </c>
      <c r="P253" s="2">
        <f>IFERROR(SEARCH("학교",표1[[#This Row],[대여 대여소명]]),0)</f>
        <v>0</v>
      </c>
      <c r="Q253" s="2">
        <f>IFERROR(SEARCH("공원",표1[[#This Row],[대여 대여소명]]),0)</f>
        <v>0</v>
      </c>
      <c r="R253" s="2" t="b">
        <f>OR(표1[[#This Row],[역_파생변수]],표1[[#This Row],[정류장_파생변수]])</f>
        <v>1</v>
      </c>
      <c r="S253" s="2">
        <v>0</v>
      </c>
      <c r="T253" s="2" t="s">
        <v>1156</v>
      </c>
      <c r="U253" s="2" t="s">
        <v>1078</v>
      </c>
      <c r="V253" s="2" t="str">
        <f>IF(표1[[#This Row],[반납대여소명]]=표1[[#This Row],[대여 대여소명]],"일치","불일치")</f>
        <v>불일치</v>
      </c>
      <c r="W253" s="2">
        <v>0</v>
      </c>
      <c r="X253" s="2">
        <v>39</v>
      </c>
      <c r="Y253" s="2">
        <v>4071.55</v>
      </c>
      <c r="Z253" s="7">
        <f>표1[[#This Row],[이용거리]]/표1[[#This Row],[이용시간]]</f>
        <v>104.39871794871796</v>
      </c>
      <c r="AA253" s="7">
        <f>IF(표1[[#This Row],[시속]] &gt; 300, 300,표1[[#This Row],[시속]])</f>
        <v>104.39871794871796</v>
      </c>
      <c r="AB253" s="9" t="e">
        <f ca="1">IFS(표1[[#This Row],[이용거리]] &lt; 1200, "단거리", 표1[[#This Row],[이용거리]] &lt; 3000, "중거리")</f>
        <v>#NAME?</v>
      </c>
    </row>
    <row r="254" spans="1:28" x14ac:dyDescent="0.25">
      <c r="A254" s="2" t="s">
        <v>1157</v>
      </c>
      <c r="B254" s="2" t="s">
        <v>1158</v>
      </c>
      <c r="C254" s="2">
        <f>YEAR(표1[[#This Row],[대여일시]])</f>
        <v>2021</v>
      </c>
      <c r="D254" s="2">
        <f>MONTH(표1[[#This Row],[대여일시]])</f>
        <v>1</v>
      </c>
      <c r="E254" s="2">
        <f>DAY(표1[[#This Row],[대여일시]])</f>
        <v>4</v>
      </c>
      <c r="F254" s="2" t="str">
        <f>TEXT(표1[[#This Row],[대여일시]], "ddd")</f>
        <v>Mon</v>
      </c>
      <c r="G254" s="5" t="str">
        <f>TEXT(표1[[#This Row],[대여일시]],"aaa")</f>
        <v>월</v>
      </c>
      <c r="H254" s="2">
        <f>HOUR(표1[[#This Row],[대여일시]])</f>
        <v>21</v>
      </c>
      <c r="I254" s="2" t="str" cm="1">
        <f t="array" ref="I254">_xlfn.IFS(ISNA(표1[[#This Row],[시간대]]), "Error: Missing timezone data", 표1[[#This Row],[시간대]] &lt; 8, "오전", 표1[[#This Row],[시간대]] &lt; 19, "오후", 표1[[#This Row],[시간대]] &lt; 24, "밤")</f>
        <v>밤</v>
      </c>
      <c r="J254" s="2" t="s">
        <v>1159</v>
      </c>
      <c r="K254" s="2" t="e">
        <f>SEARCH( "역", 표1[[#This Row],[대여 대여소명]])</f>
        <v>#VALUE!</v>
      </c>
      <c r="L254" s="2">
        <f>IFERROR(SEARCH("역",표1[[#This Row],[대여 대여소명]]),0)</f>
        <v>0</v>
      </c>
      <c r="M254" s="2" t="b">
        <f>IF(표1[[#This Row],[역_nan]] &gt;0,TRUE,FALSE)</f>
        <v>0</v>
      </c>
      <c r="N254" s="2">
        <f>IFERROR(SEARCH("정류장",표1[[#This Row],[대여 대여소명]]),0)</f>
        <v>0</v>
      </c>
      <c r="O254" s="2" t="b">
        <f>IF(표1[[#This Row],[정류장]]&gt;0,TRUE,FALSE)</f>
        <v>0</v>
      </c>
      <c r="P254" s="2">
        <f>IFERROR(SEARCH("학교",표1[[#This Row],[대여 대여소명]]),0)</f>
        <v>0</v>
      </c>
      <c r="Q254" s="2">
        <f>IFERROR(SEARCH("공원",표1[[#This Row],[대여 대여소명]]),0)</f>
        <v>5</v>
      </c>
      <c r="R254" s="2" t="b">
        <f>OR(표1[[#This Row],[역_파생변수]],표1[[#This Row],[정류장_파생변수]])</f>
        <v>0</v>
      </c>
      <c r="S254" s="2">
        <v>0</v>
      </c>
      <c r="T254" s="2" t="s">
        <v>1160</v>
      </c>
      <c r="U254" s="2" t="s">
        <v>1161</v>
      </c>
      <c r="V254" s="2" t="str">
        <f>IF(표1[[#This Row],[반납대여소명]]=표1[[#This Row],[대여 대여소명]],"일치","불일치")</f>
        <v>불일치</v>
      </c>
      <c r="W254" s="2">
        <v>0</v>
      </c>
      <c r="X254" s="2">
        <v>13</v>
      </c>
      <c r="Y254" s="2">
        <v>0</v>
      </c>
      <c r="Z254" s="7">
        <f>표1[[#This Row],[이용거리]]/표1[[#This Row],[이용시간]]</f>
        <v>0</v>
      </c>
      <c r="AA254" s="7">
        <f>IF(표1[[#This Row],[시속]] &gt; 300, 300,표1[[#This Row],[시속]])</f>
        <v>0</v>
      </c>
      <c r="AB254" s="9" t="e">
        <f ca="1">IFS(표1[[#This Row],[이용거리]] &lt; 1200, "단거리", 표1[[#This Row],[이용거리]] &lt; 3000, "중거리")</f>
        <v>#NAME?</v>
      </c>
    </row>
    <row r="255" spans="1:28" x14ac:dyDescent="0.25">
      <c r="A255" s="2" t="s">
        <v>1162</v>
      </c>
      <c r="B255" s="2" t="s">
        <v>1163</v>
      </c>
      <c r="C255" s="2">
        <f>YEAR(표1[[#This Row],[대여일시]])</f>
        <v>2021</v>
      </c>
      <c r="D255" s="2">
        <f>MONTH(표1[[#This Row],[대여일시]])</f>
        <v>1</v>
      </c>
      <c r="E255" s="2">
        <f>DAY(표1[[#This Row],[대여일시]])</f>
        <v>10</v>
      </c>
      <c r="F255" s="2" t="str">
        <f>TEXT(표1[[#This Row],[대여일시]], "ddd")</f>
        <v>Sun</v>
      </c>
      <c r="G255" s="5" t="str">
        <f>TEXT(표1[[#This Row],[대여일시]],"aaa")</f>
        <v>일</v>
      </c>
      <c r="H255" s="2">
        <f>HOUR(표1[[#This Row],[대여일시]])</f>
        <v>17</v>
      </c>
      <c r="I255" s="2" t="str" cm="1">
        <f t="array" ref="I255">_xlfn.IFS(ISNA(표1[[#This Row],[시간대]]), "Error: Missing timezone data", 표1[[#This Row],[시간대]] &lt; 8, "오전", 표1[[#This Row],[시간대]] &lt; 19, "오후", 표1[[#This Row],[시간대]] &lt; 24, "밤")</f>
        <v>오후</v>
      </c>
      <c r="J255" s="2" t="s">
        <v>1164</v>
      </c>
      <c r="K255" s="2" t="e">
        <f>SEARCH( "역", 표1[[#This Row],[대여 대여소명]])</f>
        <v>#VALUE!</v>
      </c>
      <c r="L255" s="2">
        <f>IFERROR(SEARCH("역",표1[[#This Row],[대여 대여소명]]),0)</f>
        <v>0</v>
      </c>
      <c r="M255" s="2" t="b">
        <f>IF(표1[[#This Row],[역_nan]] &gt;0,TRUE,FALSE)</f>
        <v>0</v>
      </c>
      <c r="N255" s="2">
        <f>IFERROR(SEARCH("정류장",표1[[#This Row],[대여 대여소명]]),0)</f>
        <v>0</v>
      </c>
      <c r="O255" s="2" t="b">
        <f>IF(표1[[#This Row],[정류장]]&gt;0,TRUE,FALSE)</f>
        <v>0</v>
      </c>
      <c r="P255" s="2">
        <f>IFERROR(SEARCH("학교",표1[[#This Row],[대여 대여소명]]),0)</f>
        <v>0</v>
      </c>
      <c r="Q255" s="2">
        <f>IFERROR(SEARCH("공원",표1[[#This Row],[대여 대여소명]]),0)</f>
        <v>0</v>
      </c>
      <c r="R255" s="2" t="b">
        <f>OR(표1[[#This Row],[역_파생변수]],표1[[#This Row],[정류장_파생변수]])</f>
        <v>0</v>
      </c>
      <c r="S255" s="2">
        <v>0</v>
      </c>
      <c r="T255" s="2" t="s">
        <v>1165</v>
      </c>
      <c r="U255" s="2" t="s">
        <v>1166</v>
      </c>
      <c r="V255" s="2" t="str">
        <f>IF(표1[[#This Row],[반납대여소명]]=표1[[#This Row],[대여 대여소명]],"일치","불일치")</f>
        <v>불일치</v>
      </c>
      <c r="W255" s="2">
        <v>0</v>
      </c>
      <c r="X255" s="2">
        <v>5</v>
      </c>
      <c r="Y255" s="2">
        <v>651.88</v>
      </c>
      <c r="Z255" s="7">
        <f>표1[[#This Row],[이용거리]]/표1[[#This Row],[이용시간]]</f>
        <v>130.376</v>
      </c>
      <c r="AA255" s="7">
        <f>IF(표1[[#This Row],[시속]] &gt; 300, 300,표1[[#This Row],[시속]])</f>
        <v>130.376</v>
      </c>
      <c r="AB255" s="9" t="e">
        <f ca="1">IFS(표1[[#This Row],[이용거리]] &lt; 1200, "단거리", 표1[[#This Row],[이용거리]] &lt; 3000, "중거리")</f>
        <v>#NAME?</v>
      </c>
    </row>
    <row r="256" spans="1:28" x14ac:dyDescent="0.25">
      <c r="A256" s="2" t="s">
        <v>1167</v>
      </c>
      <c r="B256" s="2" t="s">
        <v>1168</v>
      </c>
      <c r="C256" s="2">
        <f>YEAR(표1[[#This Row],[대여일시]])</f>
        <v>2021</v>
      </c>
      <c r="D256" s="2">
        <f>MONTH(표1[[#This Row],[대여일시]])</f>
        <v>1</v>
      </c>
      <c r="E256" s="2">
        <f>DAY(표1[[#This Row],[대여일시]])</f>
        <v>25</v>
      </c>
      <c r="F256" s="2" t="str">
        <f>TEXT(표1[[#This Row],[대여일시]], "ddd")</f>
        <v>Mon</v>
      </c>
      <c r="G256" s="5" t="str">
        <f>TEXT(표1[[#This Row],[대여일시]],"aaa")</f>
        <v>월</v>
      </c>
      <c r="H256" s="2">
        <f>HOUR(표1[[#This Row],[대여일시]])</f>
        <v>13</v>
      </c>
      <c r="I256" s="2" t="str" cm="1">
        <f t="array" ref="I256">_xlfn.IFS(ISNA(표1[[#This Row],[시간대]]), "Error: Missing timezone data", 표1[[#This Row],[시간대]] &lt; 8, "오전", 표1[[#This Row],[시간대]] &lt; 19, "오후", 표1[[#This Row],[시간대]] &lt; 24, "밤")</f>
        <v>오후</v>
      </c>
      <c r="J256" s="2" t="s">
        <v>1169</v>
      </c>
      <c r="K256" s="2">
        <f>SEARCH( "역", 표1[[#This Row],[대여 대여소명]])</f>
        <v>5</v>
      </c>
      <c r="L256" s="2">
        <f>IFERROR(SEARCH("역",표1[[#This Row],[대여 대여소명]]),0)</f>
        <v>5</v>
      </c>
      <c r="M256" s="2" t="b">
        <f>IF(표1[[#This Row],[역_nan]] &gt;0,TRUE,FALSE)</f>
        <v>1</v>
      </c>
      <c r="N256" s="2">
        <f>IFERROR(SEARCH("정류장",표1[[#This Row],[대여 대여소명]]),0)</f>
        <v>0</v>
      </c>
      <c r="O256" s="2" t="b">
        <f>IF(표1[[#This Row],[정류장]]&gt;0,TRUE,FALSE)</f>
        <v>0</v>
      </c>
      <c r="P256" s="2">
        <f>IFERROR(SEARCH("학교",표1[[#This Row],[대여 대여소명]]),0)</f>
        <v>0</v>
      </c>
      <c r="Q256" s="2">
        <f>IFERROR(SEARCH("공원",표1[[#This Row],[대여 대여소명]]),0)</f>
        <v>0</v>
      </c>
      <c r="R256" s="2" t="b">
        <f>OR(표1[[#This Row],[역_파생변수]],표1[[#This Row],[정류장_파생변수]])</f>
        <v>1</v>
      </c>
      <c r="S256" s="2">
        <v>0</v>
      </c>
      <c r="T256" s="2" t="s">
        <v>1170</v>
      </c>
      <c r="U256" s="2" t="s">
        <v>1171</v>
      </c>
      <c r="V256" s="2" t="str">
        <f>IF(표1[[#This Row],[반납대여소명]]=표1[[#This Row],[대여 대여소명]],"일치","불일치")</f>
        <v>불일치</v>
      </c>
      <c r="W256" s="2">
        <v>0</v>
      </c>
      <c r="X256" s="2">
        <v>44</v>
      </c>
      <c r="Y256" s="2">
        <v>4078.44</v>
      </c>
      <c r="Z256" s="7">
        <f>표1[[#This Row],[이용거리]]/표1[[#This Row],[이용시간]]</f>
        <v>92.691818181818178</v>
      </c>
      <c r="AA256" s="7">
        <f>IF(표1[[#This Row],[시속]] &gt; 300, 300,표1[[#This Row],[시속]])</f>
        <v>92.691818181818178</v>
      </c>
      <c r="AB256" s="9" t="e">
        <f ca="1">IFS(표1[[#This Row],[이용거리]] &lt; 1200, "단거리", 표1[[#This Row],[이용거리]] &lt; 3000, "중거리")</f>
        <v>#NAME?</v>
      </c>
    </row>
    <row r="257" spans="1:28" x14ac:dyDescent="0.25">
      <c r="A257" s="2" t="s">
        <v>1172</v>
      </c>
      <c r="B257" s="2" t="s">
        <v>1173</v>
      </c>
      <c r="C257" s="2">
        <f>YEAR(표1[[#This Row],[대여일시]])</f>
        <v>2021</v>
      </c>
      <c r="D257" s="2">
        <f>MONTH(표1[[#This Row],[대여일시]])</f>
        <v>1</v>
      </c>
      <c r="E257" s="2">
        <f>DAY(표1[[#This Row],[대여일시]])</f>
        <v>23</v>
      </c>
      <c r="F257" s="2" t="str">
        <f>TEXT(표1[[#This Row],[대여일시]], "ddd")</f>
        <v>Sat</v>
      </c>
      <c r="G257" s="5" t="str">
        <f>TEXT(표1[[#This Row],[대여일시]],"aaa")</f>
        <v>토</v>
      </c>
      <c r="H257" s="2">
        <f>HOUR(표1[[#This Row],[대여일시]])</f>
        <v>18</v>
      </c>
      <c r="I257" s="2" t="str" cm="1">
        <f t="array" ref="I257">_xlfn.IFS(ISNA(표1[[#This Row],[시간대]]), "Error: Missing timezone data", 표1[[#This Row],[시간대]] &lt; 8, "오전", 표1[[#This Row],[시간대]] &lt; 19, "오후", 표1[[#This Row],[시간대]] &lt; 24, "밤")</f>
        <v>오후</v>
      </c>
      <c r="J257" s="2" t="s">
        <v>103</v>
      </c>
      <c r="K257" s="2">
        <f>SEARCH( "역", 표1[[#This Row],[대여 대여소명]])</f>
        <v>3</v>
      </c>
      <c r="L257" s="2">
        <f>IFERROR(SEARCH("역",표1[[#This Row],[대여 대여소명]]),0)</f>
        <v>3</v>
      </c>
      <c r="M257" s="2" t="b">
        <f>IF(표1[[#This Row],[역_nan]] &gt;0,TRUE,FALSE)</f>
        <v>1</v>
      </c>
      <c r="N257" s="2">
        <f>IFERROR(SEARCH("정류장",표1[[#This Row],[대여 대여소명]]),0)</f>
        <v>0</v>
      </c>
      <c r="O257" s="2" t="b">
        <f>IF(표1[[#This Row],[정류장]]&gt;0,TRUE,FALSE)</f>
        <v>0</v>
      </c>
      <c r="P257" s="2">
        <f>IFERROR(SEARCH("학교",표1[[#This Row],[대여 대여소명]]),0)</f>
        <v>0</v>
      </c>
      <c r="Q257" s="2">
        <f>IFERROR(SEARCH("공원",표1[[#This Row],[대여 대여소명]]),0)</f>
        <v>0</v>
      </c>
      <c r="R257" s="2" t="b">
        <f>OR(표1[[#This Row],[역_파생변수]],표1[[#This Row],[정류장_파생변수]])</f>
        <v>1</v>
      </c>
      <c r="S257" s="2">
        <v>0</v>
      </c>
      <c r="T257" s="2" t="s">
        <v>1174</v>
      </c>
      <c r="U257" s="2" t="s">
        <v>1175</v>
      </c>
      <c r="V257" s="2" t="str">
        <f>IF(표1[[#This Row],[반납대여소명]]=표1[[#This Row],[대여 대여소명]],"일치","불일치")</f>
        <v>불일치</v>
      </c>
      <c r="W257" s="2">
        <v>0</v>
      </c>
      <c r="X257" s="2">
        <v>30</v>
      </c>
      <c r="Y257" s="2">
        <v>4586.82</v>
      </c>
      <c r="Z257" s="7">
        <f>표1[[#This Row],[이용거리]]/표1[[#This Row],[이용시간]]</f>
        <v>152.89399999999998</v>
      </c>
      <c r="AA257" s="7">
        <f>IF(표1[[#This Row],[시속]] &gt; 300, 300,표1[[#This Row],[시속]])</f>
        <v>152.89399999999998</v>
      </c>
      <c r="AB257" s="9" t="e">
        <f ca="1">IFS(표1[[#This Row],[이용거리]] &lt; 1200, "단거리", 표1[[#This Row],[이용거리]] &lt; 3000, "중거리")</f>
        <v>#NAME?</v>
      </c>
    </row>
    <row r="258" spans="1:28" x14ac:dyDescent="0.25">
      <c r="A258" s="2" t="s">
        <v>1176</v>
      </c>
      <c r="B258" s="2" t="s">
        <v>1177</v>
      </c>
      <c r="C258" s="2">
        <f>YEAR(표1[[#This Row],[대여일시]])</f>
        <v>2021</v>
      </c>
      <c r="D258" s="2">
        <f>MONTH(표1[[#This Row],[대여일시]])</f>
        <v>1</v>
      </c>
      <c r="E258" s="2">
        <f>DAY(표1[[#This Row],[대여일시]])</f>
        <v>21</v>
      </c>
      <c r="F258" s="2" t="str">
        <f>TEXT(표1[[#This Row],[대여일시]], "ddd")</f>
        <v>Thu</v>
      </c>
      <c r="G258" s="5" t="str">
        <f>TEXT(표1[[#This Row],[대여일시]],"aaa")</f>
        <v>목</v>
      </c>
      <c r="H258" s="2">
        <f>HOUR(표1[[#This Row],[대여일시]])</f>
        <v>17</v>
      </c>
      <c r="I258" s="2" t="str" cm="1">
        <f t="array" ref="I258">_xlfn.IFS(ISNA(표1[[#This Row],[시간대]]), "Error: Missing timezone data", 표1[[#This Row],[시간대]] &lt; 8, "오전", 표1[[#This Row],[시간대]] &lt; 19, "오후", 표1[[#This Row],[시간대]] &lt; 24, "밤")</f>
        <v>오후</v>
      </c>
      <c r="J258" s="2" t="s">
        <v>1178</v>
      </c>
      <c r="K258" s="2" t="e">
        <f>SEARCH( "역", 표1[[#This Row],[대여 대여소명]])</f>
        <v>#VALUE!</v>
      </c>
      <c r="L258" s="2">
        <f>IFERROR(SEARCH("역",표1[[#This Row],[대여 대여소명]]),0)</f>
        <v>0</v>
      </c>
      <c r="M258" s="2" t="b">
        <f>IF(표1[[#This Row],[역_nan]] &gt;0,TRUE,FALSE)</f>
        <v>0</v>
      </c>
      <c r="N258" s="2">
        <f>IFERROR(SEARCH("정류장",표1[[#This Row],[대여 대여소명]]),0)</f>
        <v>0</v>
      </c>
      <c r="O258" s="2" t="b">
        <f>IF(표1[[#This Row],[정류장]]&gt;0,TRUE,FALSE)</f>
        <v>0</v>
      </c>
      <c r="P258" s="2">
        <f>IFERROR(SEARCH("학교",표1[[#This Row],[대여 대여소명]]),0)</f>
        <v>0</v>
      </c>
      <c r="Q258" s="2">
        <f>IFERROR(SEARCH("공원",표1[[#This Row],[대여 대여소명]]),0)</f>
        <v>0</v>
      </c>
      <c r="R258" s="2" t="b">
        <f>OR(표1[[#This Row],[역_파생변수]],표1[[#This Row],[정류장_파생변수]])</f>
        <v>0</v>
      </c>
      <c r="S258" s="2">
        <v>0</v>
      </c>
      <c r="T258" s="2" t="s">
        <v>1179</v>
      </c>
      <c r="U258" s="2" t="s">
        <v>220</v>
      </c>
      <c r="V258" s="2" t="str">
        <f>IF(표1[[#This Row],[반납대여소명]]=표1[[#This Row],[대여 대여소명]],"일치","불일치")</f>
        <v>불일치</v>
      </c>
      <c r="W258" s="2">
        <v>0</v>
      </c>
      <c r="X258" s="2">
        <v>23</v>
      </c>
      <c r="Y258" s="2">
        <v>4589.3999999999996</v>
      </c>
      <c r="Z258" s="7">
        <f>표1[[#This Row],[이용거리]]/표1[[#This Row],[이용시간]]</f>
        <v>199.53913043478261</v>
      </c>
      <c r="AA258" s="7">
        <f>IF(표1[[#This Row],[시속]] &gt; 300, 300,표1[[#This Row],[시속]])</f>
        <v>199.53913043478261</v>
      </c>
      <c r="AB258" s="9" t="e">
        <f ca="1">IFS(표1[[#This Row],[이용거리]] &lt; 1200, "단거리", 표1[[#This Row],[이용거리]] &lt; 3000, "중거리")</f>
        <v>#NAME?</v>
      </c>
    </row>
    <row r="259" spans="1:28" x14ac:dyDescent="0.25">
      <c r="A259" s="2" t="s">
        <v>1180</v>
      </c>
      <c r="B259" s="2" t="s">
        <v>1181</v>
      </c>
      <c r="C259" s="2">
        <f>YEAR(표1[[#This Row],[대여일시]])</f>
        <v>2021</v>
      </c>
      <c r="D259" s="2">
        <f>MONTH(표1[[#This Row],[대여일시]])</f>
        <v>1</v>
      </c>
      <c r="E259" s="2">
        <f>DAY(표1[[#This Row],[대여일시]])</f>
        <v>8</v>
      </c>
      <c r="F259" s="2" t="str">
        <f>TEXT(표1[[#This Row],[대여일시]], "ddd")</f>
        <v>Fri</v>
      </c>
      <c r="G259" s="5" t="str">
        <f>TEXT(표1[[#This Row],[대여일시]],"aaa")</f>
        <v>금</v>
      </c>
      <c r="H259" s="2">
        <f>HOUR(표1[[#This Row],[대여일시]])</f>
        <v>12</v>
      </c>
      <c r="I259" s="2" t="str" cm="1">
        <f t="array" ref="I259">_xlfn.IFS(ISNA(표1[[#This Row],[시간대]]), "Error: Missing timezone data", 표1[[#This Row],[시간대]] &lt; 8, "오전", 표1[[#This Row],[시간대]] &lt; 19, "오후", 표1[[#This Row],[시간대]] &lt; 24, "밤")</f>
        <v>오후</v>
      </c>
      <c r="J259" s="2" t="s">
        <v>1182</v>
      </c>
      <c r="K259" s="2" t="e">
        <f>SEARCH( "역", 표1[[#This Row],[대여 대여소명]])</f>
        <v>#VALUE!</v>
      </c>
      <c r="L259" s="2">
        <f>IFERROR(SEARCH("역",표1[[#This Row],[대여 대여소명]]),0)</f>
        <v>0</v>
      </c>
      <c r="M259" s="2" t="b">
        <f>IF(표1[[#This Row],[역_nan]] &gt;0,TRUE,FALSE)</f>
        <v>0</v>
      </c>
      <c r="N259" s="2">
        <f>IFERROR(SEARCH("정류장",표1[[#This Row],[대여 대여소명]]),0)</f>
        <v>0</v>
      </c>
      <c r="O259" s="2" t="b">
        <f>IF(표1[[#This Row],[정류장]]&gt;0,TRUE,FALSE)</f>
        <v>0</v>
      </c>
      <c r="P259" s="2">
        <f>IFERROR(SEARCH("학교",표1[[#This Row],[대여 대여소명]]),0)</f>
        <v>0</v>
      </c>
      <c r="Q259" s="2">
        <f>IFERROR(SEARCH("공원",표1[[#This Row],[대여 대여소명]]),0)</f>
        <v>0</v>
      </c>
      <c r="R259" s="2" t="b">
        <f>OR(표1[[#This Row],[역_파생변수]],표1[[#This Row],[정류장_파생변수]])</f>
        <v>0</v>
      </c>
      <c r="S259" s="2">
        <v>0</v>
      </c>
      <c r="T259" s="2" t="s">
        <v>1183</v>
      </c>
      <c r="U259" s="2" t="s">
        <v>1184</v>
      </c>
      <c r="V259" s="2" t="str">
        <f>IF(표1[[#This Row],[반납대여소명]]=표1[[#This Row],[대여 대여소명]],"일치","불일치")</f>
        <v>불일치</v>
      </c>
      <c r="W259" s="2">
        <v>0</v>
      </c>
      <c r="X259" s="2">
        <v>7</v>
      </c>
      <c r="Y259" s="2">
        <v>1237.6400000000001</v>
      </c>
      <c r="Z259" s="7">
        <f>표1[[#This Row],[이용거리]]/표1[[#This Row],[이용시간]]</f>
        <v>176.80571428571429</v>
      </c>
      <c r="AA259" s="7">
        <f>IF(표1[[#This Row],[시속]] &gt; 300, 300,표1[[#This Row],[시속]])</f>
        <v>176.80571428571429</v>
      </c>
      <c r="AB259" s="9" t="e">
        <f ca="1">IFS(표1[[#This Row],[이용거리]] &lt; 1200, "단거리", 표1[[#This Row],[이용거리]] &lt; 3000, "중거리")</f>
        <v>#NAME?</v>
      </c>
    </row>
    <row r="260" spans="1:28" x14ac:dyDescent="0.25">
      <c r="A260" s="2" t="s">
        <v>1185</v>
      </c>
      <c r="B260" s="2" t="s">
        <v>1186</v>
      </c>
      <c r="C260" s="2">
        <f>YEAR(표1[[#This Row],[대여일시]])</f>
        <v>2021</v>
      </c>
      <c r="D260" s="2">
        <f>MONTH(표1[[#This Row],[대여일시]])</f>
        <v>1</v>
      </c>
      <c r="E260" s="2">
        <f>DAY(표1[[#This Row],[대여일시]])</f>
        <v>2</v>
      </c>
      <c r="F260" s="2" t="str">
        <f>TEXT(표1[[#This Row],[대여일시]], "ddd")</f>
        <v>Sat</v>
      </c>
      <c r="G260" s="5" t="str">
        <f>TEXT(표1[[#This Row],[대여일시]],"aaa")</f>
        <v>토</v>
      </c>
      <c r="H260" s="2">
        <f>HOUR(표1[[#This Row],[대여일시]])</f>
        <v>13</v>
      </c>
      <c r="I260" s="2" t="str" cm="1">
        <f t="array" ref="I260">_xlfn.IFS(ISNA(표1[[#This Row],[시간대]]), "Error: Missing timezone data", 표1[[#This Row],[시간대]] &lt; 8, "오전", 표1[[#This Row],[시간대]] &lt; 19, "오후", 표1[[#This Row],[시간대]] &lt; 24, "밤")</f>
        <v>오후</v>
      </c>
      <c r="J260" s="2" t="s">
        <v>1187</v>
      </c>
      <c r="K260" s="2" t="e">
        <f>SEARCH( "역", 표1[[#This Row],[대여 대여소명]])</f>
        <v>#VALUE!</v>
      </c>
      <c r="L260" s="2">
        <f>IFERROR(SEARCH("역",표1[[#This Row],[대여 대여소명]]),0)</f>
        <v>0</v>
      </c>
      <c r="M260" s="2" t="b">
        <f>IF(표1[[#This Row],[역_nan]] &gt;0,TRUE,FALSE)</f>
        <v>0</v>
      </c>
      <c r="N260" s="2">
        <f>IFERROR(SEARCH("정류장",표1[[#This Row],[대여 대여소명]]),0)</f>
        <v>10</v>
      </c>
      <c r="O260" s="2" t="b">
        <f>IF(표1[[#This Row],[정류장]]&gt;0,TRUE,FALSE)</f>
        <v>1</v>
      </c>
      <c r="P260" s="2">
        <f>IFERROR(SEARCH("학교",표1[[#This Row],[대여 대여소명]]),0)</f>
        <v>0</v>
      </c>
      <c r="Q260" s="2">
        <f>IFERROR(SEARCH("공원",표1[[#This Row],[대여 대여소명]]),0)</f>
        <v>0</v>
      </c>
      <c r="R260" s="2" t="b">
        <f>OR(표1[[#This Row],[역_파생변수]],표1[[#This Row],[정류장_파생변수]])</f>
        <v>1</v>
      </c>
      <c r="S260" s="2">
        <v>0</v>
      </c>
      <c r="T260" s="2" t="s">
        <v>1188</v>
      </c>
      <c r="U260" s="2" t="s">
        <v>1189</v>
      </c>
      <c r="V260" s="2" t="str">
        <f>IF(표1[[#This Row],[반납대여소명]]=표1[[#This Row],[대여 대여소명]],"일치","불일치")</f>
        <v>불일치</v>
      </c>
      <c r="W260" s="2">
        <v>0</v>
      </c>
      <c r="X260" s="2">
        <v>10</v>
      </c>
      <c r="Y260" s="2">
        <v>0</v>
      </c>
      <c r="Z260" s="7">
        <f>표1[[#This Row],[이용거리]]/표1[[#This Row],[이용시간]]</f>
        <v>0</v>
      </c>
      <c r="AA260" s="7">
        <f>IF(표1[[#This Row],[시속]] &gt; 300, 300,표1[[#This Row],[시속]])</f>
        <v>0</v>
      </c>
      <c r="AB260" s="9" t="e">
        <f ca="1">IFS(표1[[#This Row],[이용거리]] &lt; 1200, "단거리", 표1[[#This Row],[이용거리]] &lt; 3000, "중거리")</f>
        <v>#NAME?</v>
      </c>
    </row>
    <row r="261" spans="1:28" x14ac:dyDescent="0.25">
      <c r="A261" s="2" t="s">
        <v>1190</v>
      </c>
      <c r="B261" s="2" t="s">
        <v>1191</v>
      </c>
      <c r="C261" s="2">
        <f>YEAR(표1[[#This Row],[대여일시]])</f>
        <v>2021</v>
      </c>
      <c r="D261" s="2">
        <f>MONTH(표1[[#This Row],[대여일시]])</f>
        <v>1</v>
      </c>
      <c r="E261" s="2">
        <f>DAY(표1[[#This Row],[대여일시]])</f>
        <v>4</v>
      </c>
      <c r="F261" s="2" t="str">
        <f>TEXT(표1[[#This Row],[대여일시]], "ddd")</f>
        <v>Mon</v>
      </c>
      <c r="G261" s="5" t="str">
        <f>TEXT(표1[[#This Row],[대여일시]],"aaa")</f>
        <v>월</v>
      </c>
      <c r="H261" s="2">
        <f>HOUR(표1[[#This Row],[대여일시]])</f>
        <v>5</v>
      </c>
      <c r="I261" s="2" t="str" cm="1">
        <f t="array" ref="I261">_xlfn.IFS(ISNA(표1[[#This Row],[시간대]]), "Error: Missing timezone data", 표1[[#This Row],[시간대]] &lt; 8, "오전", 표1[[#This Row],[시간대]] &lt; 19, "오후", 표1[[#This Row],[시간대]] &lt; 24, "밤")</f>
        <v>오전</v>
      </c>
      <c r="J261" s="2" t="s">
        <v>1192</v>
      </c>
      <c r="K261" s="2" t="e">
        <f>SEARCH( "역", 표1[[#This Row],[대여 대여소명]])</f>
        <v>#VALUE!</v>
      </c>
      <c r="L261" s="2">
        <f>IFERROR(SEARCH("역",표1[[#This Row],[대여 대여소명]]),0)</f>
        <v>0</v>
      </c>
      <c r="M261" s="2" t="b">
        <f>IF(표1[[#This Row],[역_nan]] &gt;0,TRUE,FALSE)</f>
        <v>0</v>
      </c>
      <c r="N261" s="2">
        <f>IFERROR(SEARCH("정류장",표1[[#This Row],[대여 대여소명]]),0)</f>
        <v>0</v>
      </c>
      <c r="O261" s="2" t="b">
        <f>IF(표1[[#This Row],[정류장]]&gt;0,TRUE,FALSE)</f>
        <v>0</v>
      </c>
      <c r="P261" s="2">
        <f>IFERROR(SEARCH("학교",표1[[#This Row],[대여 대여소명]]),0)</f>
        <v>0</v>
      </c>
      <c r="Q261" s="2">
        <f>IFERROR(SEARCH("공원",표1[[#This Row],[대여 대여소명]]),0)</f>
        <v>0</v>
      </c>
      <c r="R261" s="2" t="b">
        <f>OR(표1[[#This Row],[역_파생변수]],표1[[#This Row],[정류장_파생변수]])</f>
        <v>0</v>
      </c>
      <c r="S261" s="2">
        <v>0</v>
      </c>
      <c r="T261" s="2" t="s">
        <v>1193</v>
      </c>
      <c r="U261" s="2" t="s">
        <v>1194</v>
      </c>
      <c r="V261" s="2" t="str">
        <f>IF(표1[[#This Row],[반납대여소명]]=표1[[#This Row],[대여 대여소명]],"일치","불일치")</f>
        <v>불일치</v>
      </c>
      <c r="W261" s="2">
        <v>0</v>
      </c>
      <c r="X261" s="2">
        <v>5</v>
      </c>
      <c r="Y261" s="2">
        <v>492.16</v>
      </c>
      <c r="Z261" s="7">
        <f>표1[[#This Row],[이용거리]]/표1[[#This Row],[이용시간]]</f>
        <v>98.432000000000002</v>
      </c>
      <c r="AA261" s="7">
        <f>IF(표1[[#This Row],[시속]] &gt; 300, 300,표1[[#This Row],[시속]])</f>
        <v>98.432000000000002</v>
      </c>
      <c r="AB261" s="9" t="e">
        <f ca="1">IFS(표1[[#This Row],[이용거리]] &lt; 1200, "단거리", 표1[[#This Row],[이용거리]] &lt; 3000, "중거리")</f>
        <v>#NAME?</v>
      </c>
    </row>
    <row r="262" spans="1:28" x14ac:dyDescent="0.25">
      <c r="A262" s="2" t="s">
        <v>1195</v>
      </c>
      <c r="B262" s="2" t="s">
        <v>1196</v>
      </c>
      <c r="C262" s="2">
        <f>YEAR(표1[[#This Row],[대여일시]])</f>
        <v>2021</v>
      </c>
      <c r="D262" s="2">
        <f>MONTH(표1[[#This Row],[대여일시]])</f>
        <v>1</v>
      </c>
      <c r="E262" s="2">
        <f>DAY(표1[[#This Row],[대여일시]])</f>
        <v>29</v>
      </c>
      <c r="F262" s="2" t="str">
        <f>TEXT(표1[[#This Row],[대여일시]], "ddd")</f>
        <v>Fri</v>
      </c>
      <c r="G262" s="5" t="str">
        <f>TEXT(표1[[#This Row],[대여일시]],"aaa")</f>
        <v>금</v>
      </c>
      <c r="H262" s="2">
        <f>HOUR(표1[[#This Row],[대여일시]])</f>
        <v>7</v>
      </c>
      <c r="I262" s="2" t="str" cm="1">
        <f t="array" ref="I262">_xlfn.IFS(ISNA(표1[[#This Row],[시간대]]), "Error: Missing timezone data", 표1[[#This Row],[시간대]] &lt; 8, "오전", 표1[[#This Row],[시간대]] &lt; 19, "오후", 표1[[#This Row],[시간대]] &lt; 24, "밤")</f>
        <v>오전</v>
      </c>
      <c r="J262" s="2" t="s">
        <v>1197</v>
      </c>
      <c r="K262" s="2" t="e">
        <f>SEARCH( "역", 표1[[#This Row],[대여 대여소명]])</f>
        <v>#VALUE!</v>
      </c>
      <c r="L262" s="2">
        <f>IFERROR(SEARCH("역",표1[[#This Row],[대여 대여소명]]),0)</f>
        <v>0</v>
      </c>
      <c r="M262" s="2" t="b">
        <f>IF(표1[[#This Row],[역_nan]] &gt;0,TRUE,FALSE)</f>
        <v>0</v>
      </c>
      <c r="N262" s="2">
        <f>IFERROR(SEARCH("정류장",표1[[#This Row],[대여 대여소명]]),0)</f>
        <v>0</v>
      </c>
      <c r="O262" s="2" t="b">
        <f>IF(표1[[#This Row],[정류장]]&gt;0,TRUE,FALSE)</f>
        <v>0</v>
      </c>
      <c r="P262" s="2">
        <f>IFERROR(SEARCH("학교",표1[[#This Row],[대여 대여소명]]),0)</f>
        <v>0</v>
      </c>
      <c r="Q262" s="2">
        <f>IFERROR(SEARCH("공원",표1[[#This Row],[대여 대여소명]]),0)</f>
        <v>0</v>
      </c>
      <c r="R262" s="2" t="b">
        <f>OR(표1[[#This Row],[역_파생변수]],표1[[#This Row],[정류장_파생변수]])</f>
        <v>0</v>
      </c>
      <c r="S262" s="2">
        <v>0</v>
      </c>
      <c r="T262" s="2" t="s">
        <v>1198</v>
      </c>
      <c r="U262" s="2" t="s">
        <v>1199</v>
      </c>
      <c r="V262" s="2" t="str">
        <f>IF(표1[[#This Row],[반납대여소명]]=표1[[#This Row],[대여 대여소명]],"일치","불일치")</f>
        <v>불일치</v>
      </c>
      <c r="W262" s="2">
        <v>0</v>
      </c>
      <c r="X262" s="2">
        <v>29</v>
      </c>
      <c r="Y262" s="2">
        <v>7052.22</v>
      </c>
      <c r="Z262" s="7">
        <f>표1[[#This Row],[이용거리]]/표1[[#This Row],[이용시간]]</f>
        <v>243.18</v>
      </c>
      <c r="AA262" s="7">
        <f>IF(표1[[#This Row],[시속]] &gt; 300, 300,표1[[#This Row],[시속]])</f>
        <v>243.18</v>
      </c>
      <c r="AB262" s="9" t="e">
        <f ca="1">IFS(표1[[#This Row],[이용거리]] &lt; 1200, "단거리", 표1[[#This Row],[이용거리]] &lt; 3000, "중거리")</f>
        <v>#NAME?</v>
      </c>
    </row>
    <row r="263" spans="1:28" x14ac:dyDescent="0.25">
      <c r="A263" s="2" t="s">
        <v>1200</v>
      </c>
      <c r="B263" s="2" t="s">
        <v>1201</v>
      </c>
      <c r="C263" s="2">
        <f>YEAR(표1[[#This Row],[대여일시]])</f>
        <v>2021</v>
      </c>
      <c r="D263" s="2">
        <f>MONTH(표1[[#This Row],[대여일시]])</f>
        <v>1</v>
      </c>
      <c r="E263" s="2">
        <f>DAY(표1[[#This Row],[대여일시]])</f>
        <v>14</v>
      </c>
      <c r="F263" s="2" t="str">
        <f>TEXT(표1[[#This Row],[대여일시]], "ddd")</f>
        <v>Thu</v>
      </c>
      <c r="G263" s="5" t="str">
        <f>TEXT(표1[[#This Row],[대여일시]],"aaa")</f>
        <v>목</v>
      </c>
      <c r="H263" s="2">
        <f>HOUR(표1[[#This Row],[대여일시]])</f>
        <v>18</v>
      </c>
      <c r="I263" s="2" t="str" cm="1">
        <f t="array" ref="I263">_xlfn.IFS(ISNA(표1[[#This Row],[시간대]]), "Error: Missing timezone data", 표1[[#This Row],[시간대]] &lt; 8, "오전", 표1[[#This Row],[시간대]] &lt; 19, "오후", 표1[[#This Row],[시간대]] &lt; 24, "밤")</f>
        <v>오후</v>
      </c>
      <c r="J263" s="2" t="s">
        <v>1202</v>
      </c>
      <c r="K263" s="2">
        <f>SEARCH( "역", 표1[[#This Row],[대여 대여소명]])</f>
        <v>3</v>
      </c>
      <c r="L263" s="2">
        <f>IFERROR(SEARCH("역",표1[[#This Row],[대여 대여소명]]),0)</f>
        <v>3</v>
      </c>
      <c r="M263" s="2" t="b">
        <f>IF(표1[[#This Row],[역_nan]] &gt;0,TRUE,FALSE)</f>
        <v>1</v>
      </c>
      <c r="N263" s="2">
        <f>IFERROR(SEARCH("정류장",표1[[#This Row],[대여 대여소명]]),0)</f>
        <v>0</v>
      </c>
      <c r="O263" s="2" t="b">
        <f>IF(표1[[#This Row],[정류장]]&gt;0,TRUE,FALSE)</f>
        <v>0</v>
      </c>
      <c r="P263" s="2">
        <f>IFERROR(SEARCH("학교",표1[[#This Row],[대여 대여소명]]),0)</f>
        <v>0</v>
      </c>
      <c r="Q263" s="2">
        <f>IFERROR(SEARCH("공원",표1[[#This Row],[대여 대여소명]]),0)</f>
        <v>0</v>
      </c>
      <c r="R263" s="2" t="b">
        <f>OR(표1[[#This Row],[역_파생변수]],표1[[#This Row],[정류장_파생변수]])</f>
        <v>1</v>
      </c>
      <c r="S263" s="2">
        <v>0</v>
      </c>
      <c r="T263" s="2" t="s">
        <v>1203</v>
      </c>
      <c r="U263" s="2" t="s">
        <v>1202</v>
      </c>
      <c r="V263" s="2" t="str">
        <f>IF(표1[[#This Row],[반납대여소명]]=표1[[#This Row],[대여 대여소명]],"일치","불일치")</f>
        <v>일치</v>
      </c>
      <c r="W263" s="2">
        <v>0</v>
      </c>
      <c r="X263" s="2">
        <v>42</v>
      </c>
      <c r="Y263" s="2">
        <v>2198.15</v>
      </c>
      <c r="Z263" s="7">
        <f>표1[[#This Row],[이용거리]]/표1[[#This Row],[이용시간]]</f>
        <v>52.336904761904762</v>
      </c>
      <c r="AA263" s="7">
        <f>IF(표1[[#This Row],[시속]] &gt; 300, 300,표1[[#This Row],[시속]])</f>
        <v>52.336904761904762</v>
      </c>
      <c r="AB263" s="9" t="e">
        <f ca="1">IFS(표1[[#This Row],[이용거리]] &lt; 1200, "단거리", 표1[[#This Row],[이용거리]] &lt; 3000, "중거리")</f>
        <v>#NAME?</v>
      </c>
    </row>
    <row r="264" spans="1:28" x14ac:dyDescent="0.25">
      <c r="A264" s="2" t="s">
        <v>1204</v>
      </c>
      <c r="B264" s="2" t="s">
        <v>1205</v>
      </c>
      <c r="C264" s="2">
        <f>YEAR(표1[[#This Row],[대여일시]])</f>
        <v>2021</v>
      </c>
      <c r="D264" s="2">
        <f>MONTH(표1[[#This Row],[대여일시]])</f>
        <v>1</v>
      </c>
      <c r="E264" s="2">
        <f>DAY(표1[[#This Row],[대여일시]])</f>
        <v>30</v>
      </c>
      <c r="F264" s="2" t="str">
        <f>TEXT(표1[[#This Row],[대여일시]], "ddd")</f>
        <v>Sat</v>
      </c>
      <c r="G264" s="5" t="str">
        <f>TEXT(표1[[#This Row],[대여일시]],"aaa")</f>
        <v>토</v>
      </c>
      <c r="H264" s="2">
        <f>HOUR(표1[[#This Row],[대여일시]])</f>
        <v>12</v>
      </c>
      <c r="I264" s="2" t="str" cm="1">
        <f t="array" ref="I264">_xlfn.IFS(ISNA(표1[[#This Row],[시간대]]), "Error: Missing timezone data", 표1[[#This Row],[시간대]] &lt; 8, "오전", 표1[[#This Row],[시간대]] &lt; 19, "오후", 표1[[#This Row],[시간대]] &lt; 24, "밤")</f>
        <v>오후</v>
      </c>
      <c r="J264" s="2" t="s">
        <v>1206</v>
      </c>
      <c r="K264" s="2" t="e">
        <f>SEARCH( "역", 표1[[#This Row],[대여 대여소명]])</f>
        <v>#VALUE!</v>
      </c>
      <c r="L264" s="2">
        <f>IFERROR(SEARCH("역",표1[[#This Row],[대여 대여소명]]),0)</f>
        <v>0</v>
      </c>
      <c r="M264" s="2" t="b">
        <f>IF(표1[[#This Row],[역_nan]] &gt;0,TRUE,FALSE)</f>
        <v>0</v>
      </c>
      <c r="N264" s="2">
        <f>IFERROR(SEARCH("정류장",표1[[#This Row],[대여 대여소명]]),0)</f>
        <v>10</v>
      </c>
      <c r="O264" s="2" t="b">
        <f>IF(표1[[#This Row],[정류장]]&gt;0,TRUE,FALSE)</f>
        <v>1</v>
      </c>
      <c r="P264" s="2">
        <f>IFERROR(SEARCH("학교",표1[[#This Row],[대여 대여소명]]),0)</f>
        <v>0</v>
      </c>
      <c r="Q264" s="2">
        <f>IFERROR(SEARCH("공원",표1[[#This Row],[대여 대여소명]]),0)</f>
        <v>0</v>
      </c>
      <c r="R264" s="2" t="b">
        <f>OR(표1[[#This Row],[역_파생변수]],표1[[#This Row],[정류장_파생변수]])</f>
        <v>1</v>
      </c>
      <c r="S264" s="2">
        <v>0</v>
      </c>
      <c r="T264" s="2" t="s">
        <v>1207</v>
      </c>
      <c r="U264" s="2" t="s">
        <v>1208</v>
      </c>
      <c r="V264" s="2" t="str">
        <f>IF(표1[[#This Row],[반납대여소명]]=표1[[#This Row],[대여 대여소명]],"일치","불일치")</f>
        <v>불일치</v>
      </c>
      <c r="W264" s="2">
        <v>0</v>
      </c>
      <c r="X264" s="2">
        <v>12</v>
      </c>
      <c r="Y264" s="2">
        <v>2074.0300000000002</v>
      </c>
      <c r="Z264" s="7">
        <f>표1[[#This Row],[이용거리]]/표1[[#This Row],[이용시간]]</f>
        <v>172.83583333333334</v>
      </c>
      <c r="AA264" s="7">
        <f>IF(표1[[#This Row],[시속]] &gt; 300, 300,표1[[#This Row],[시속]])</f>
        <v>172.83583333333334</v>
      </c>
      <c r="AB264" s="9" t="e">
        <f ca="1">IFS(표1[[#This Row],[이용거리]] &lt; 1200, "단거리", 표1[[#This Row],[이용거리]] &lt; 3000, "중거리")</f>
        <v>#NAME?</v>
      </c>
    </row>
    <row r="265" spans="1:28" x14ac:dyDescent="0.25">
      <c r="A265" s="2" t="s">
        <v>1209</v>
      </c>
      <c r="B265" s="2" t="s">
        <v>1210</v>
      </c>
      <c r="C265" s="2">
        <f>YEAR(표1[[#This Row],[대여일시]])</f>
        <v>2021</v>
      </c>
      <c r="D265" s="2">
        <f>MONTH(표1[[#This Row],[대여일시]])</f>
        <v>1</v>
      </c>
      <c r="E265" s="2">
        <f>DAY(표1[[#This Row],[대여일시]])</f>
        <v>5</v>
      </c>
      <c r="F265" s="2" t="str">
        <f>TEXT(표1[[#This Row],[대여일시]], "ddd")</f>
        <v>Tue</v>
      </c>
      <c r="G265" s="5" t="str">
        <f>TEXT(표1[[#This Row],[대여일시]],"aaa")</f>
        <v>화</v>
      </c>
      <c r="H265" s="2">
        <f>HOUR(표1[[#This Row],[대여일시]])</f>
        <v>8</v>
      </c>
      <c r="I265" s="2" t="str" cm="1">
        <f t="array" ref="I265">_xlfn.IFS(ISNA(표1[[#This Row],[시간대]]), "Error: Missing timezone data", 표1[[#This Row],[시간대]] &lt; 8, "오전", 표1[[#This Row],[시간대]] &lt; 19, "오후", 표1[[#This Row],[시간대]] &lt; 24, "밤")</f>
        <v>오후</v>
      </c>
      <c r="J265" s="2" t="s">
        <v>1211</v>
      </c>
      <c r="K265" s="2">
        <f>SEARCH( "역", 표1[[#This Row],[대여 대여소명]])</f>
        <v>3</v>
      </c>
      <c r="L265" s="2">
        <f>IFERROR(SEARCH("역",표1[[#This Row],[대여 대여소명]]),0)</f>
        <v>3</v>
      </c>
      <c r="M265" s="2" t="b">
        <f>IF(표1[[#This Row],[역_nan]] &gt;0,TRUE,FALSE)</f>
        <v>1</v>
      </c>
      <c r="N265" s="2">
        <f>IFERROR(SEARCH("정류장",표1[[#This Row],[대여 대여소명]]),0)</f>
        <v>0</v>
      </c>
      <c r="O265" s="2" t="b">
        <f>IF(표1[[#This Row],[정류장]]&gt;0,TRUE,FALSE)</f>
        <v>0</v>
      </c>
      <c r="P265" s="2">
        <f>IFERROR(SEARCH("학교",표1[[#This Row],[대여 대여소명]]),0)</f>
        <v>0</v>
      </c>
      <c r="Q265" s="2">
        <f>IFERROR(SEARCH("공원",표1[[#This Row],[대여 대여소명]]),0)</f>
        <v>0</v>
      </c>
      <c r="R265" s="2" t="b">
        <f>OR(표1[[#This Row],[역_파생변수]],표1[[#This Row],[정류장_파생변수]])</f>
        <v>1</v>
      </c>
      <c r="S265" s="2">
        <v>0</v>
      </c>
      <c r="T265" s="2" t="s">
        <v>1212</v>
      </c>
      <c r="U265" s="2" t="s">
        <v>1213</v>
      </c>
      <c r="V265" s="2" t="str">
        <f>IF(표1[[#This Row],[반납대여소명]]=표1[[#This Row],[대여 대여소명]],"일치","불일치")</f>
        <v>불일치</v>
      </c>
      <c r="W265" s="2">
        <v>0</v>
      </c>
      <c r="X265" s="2">
        <v>30</v>
      </c>
      <c r="Y265" s="2">
        <v>4372.01</v>
      </c>
      <c r="Z265" s="7">
        <f>표1[[#This Row],[이용거리]]/표1[[#This Row],[이용시간]]</f>
        <v>145.73366666666666</v>
      </c>
      <c r="AA265" s="7">
        <f>IF(표1[[#This Row],[시속]] &gt; 300, 300,표1[[#This Row],[시속]])</f>
        <v>145.73366666666666</v>
      </c>
      <c r="AB265" s="9" t="e">
        <f ca="1">IFS(표1[[#This Row],[이용거리]] &lt; 1200, "단거리", 표1[[#This Row],[이용거리]] &lt; 3000, "중거리")</f>
        <v>#NAME?</v>
      </c>
    </row>
    <row r="266" spans="1:28" x14ac:dyDescent="0.25">
      <c r="A266" s="2" t="s">
        <v>1214</v>
      </c>
      <c r="B266" s="2" t="s">
        <v>1215</v>
      </c>
      <c r="C266" s="2">
        <f>YEAR(표1[[#This Row],[대여일시]])</f>
        <v>2021</v>
      </c>
      <c r="D266" s="2">
        <f>MONTH(표1[[#This Row],[대여일시]])</f>
        <v>1</v>
      </c>
      <c r="E266" s="2">
        <f>DAY(표1[[#This Row],[대여일시]])</f>
        <v>31</v>
      </c>
      <c r="F266" s="2" t="str">
        <f>TEXT(표1[[#This Row],[대여일시]], "ddd")</f>
        <v>Sun</v>
      </c>
      <c r="G266" s="5" t="str">
        <f>TEXT(표1[[#This Row],[대여일시]],"aaa")</f>
        <v>일</v>
      </c>
      <c r="H266" s="2">
        <f>HOUR(표1[[#This Row],[대여일시]])</f>
        <v>13</v>
      </c>
      <c r="I266" s="2" t="str" cm="1">
        <f t="array" ref="I266">_xlfn.IFS(ISNA(표1[[#This Row],[시간대]]), "Error: Missing timezone data", 표1[[#This Row],[시간대]] &lt; 8, "오전", 표1[[#This Row],[시간대]] &lt; 19, "오후", 표1[[#This Row],[시간대]] &lt; 24, "밤")</f>
        <v>오후</v>
      </c>
      <c r="J266" s="2" t="s">
        <v>1216</v>
      </c>
      <c r="K266" s="2" t="e">
        <f>SEARCH( "역", 표1[[#This Row],[대여 대여소명]])</f>
        <v>#VALUE!</v>
      </c>
      <c r="L266" s="2">
        <f>IFERROR(SEARCH("역",표1[[#This Row],[대여 대여소명]]),0)</f>
        <v>0</v>
      </c>
      <c r="M266" s="2" t="b">
        <f>IF(표1[[#This Row],[역_nan]] &gt;0,TRUE,FALSE)</f>
        <v>0</v>
      </c>
      <c r="N266" s="2">
        <f>IFERROR(SEARCH("정류장",표1[[#This Row],[대여 대여소명]]),0)</f>
        <v>0</v>
      </c>
      <c r="O266" s="2" t="b">
        <f>IF(표1[[#This Row],[정류장]]&gt;0,TRUE,FALSE)</f>
        <v>0</v>
      </c>
      <c r="P266" s="2">
        <f>IFERROR(SEARCH("학교",표1[[#This Row],[대여 대여소명]]),0)</f>
        <v>0</v>
      </c>
      <c r="Q266" s="2">
        <f>IFERROR(SEARCH("공원",표1[[#This Row],[대여 대여소명]]),0)</f>
        <v>0</v>
      </c>
      <c r="R266" s="2" t="b">
        <f>OR(표1[[#This Row],[역_파생변수]],표1[[#This Row],[정류장_파생변수]])</f>
        <v>0</v>
      </c>
      <c r="S266" s="2">
        <v>0</v>
      </c>
      <c r="T266" s="2" t="s">
        <v>1217</v>
      </c>
      <c r="U266" s="2" t="s">
        <v>763</v>
      </c>
      <c r="V266" s="2" t="str">
        <f>IF(표1[[#This Row],[반납대여소명]]=표1[[#This Row],[대여 대여소명]],"일치","불일치")</f>
        <v>불일치</v>
      </c>
      <c r="W266" s="2">
        <v>0</v>
      </c>
      <c r="X266" s="2">
        <v>6</v>
      </c>
      <c r="Y266" s="2">
        <v>1451.28</v>
      </c>
      <c r="Z266" s="7">
        <f>표1[[#This Row],[이용거리]]/표1[[#This Row],[이용시간]]</f>
        <v>241.88</v>
      </c>
      <c r="AA266" s="7">
        <f>IF(표1[[#This Row],[시속]] &gt; 300, 300,표1[[#This Row],[시속]])</f>
        <v>241.88</v>
      </c>
      <c r="AB266" s="9" t="e">
        <f ca="1">IFS(표1[[#This Row],[이용거리]] &lt; 1200, "단거리", 표1[[#This Row],[이용거리]] &lt; 3000, "중거리")</f>
        <v>#NAME?</v>
      </c>
    </row>
    <row r="267" spans="1:28" x14ac:dyDescent="0.25">
      <c r="A267" s="2" t="s">
        <v>1218</v>
      </c>
      <c r="B267" s="2" t="s">
        <v>1219</v>
      </c>
      <c r="C267" s="2">
        <f>YEAR(표1[[#This Row],[대여일시]])</f>
        <v>2021</v>
      </c>
      <c r="D267" s="2">
        <f>MONTH(표1[[#This Row],[대여일시]])</f>
        <v>1</v>
      </c>
      <c r="E267" s="2">
        <f>DAY(표1[[#This Row],[대여일시]])</f>
        <v>5</v>
      </c>
      <c r="F267" s="2" t="str">
        <f>TEXT(표1[[#This Row],[대여일시]], "ddd")</f>
        <v>Tue</v>
      </c>
      <c r="G267" s="5" t="str">
        <f>TEXT(표1[[#This Row],[대여일시]],"aaa")</f>
        <v>화</v>
      </c>
      <c r="H267" s="2">
        <f>HOUR(표1[[#This Row],[대여일시]])</f>
        <v>19</v>
      </c>
      <c r="I267" s="2" t="str" cm="1">
        <f t="array" ref="I267">_xlfn.IFS(ISNA(표1[[#This Row],[시간대]]), "Error: Missing timezone data", 표1[[#This Row],[시간대]] &lt; 8, "오전", 표1[[#This Row],[시간대]] &lt; 19, "오후", 표1[[#This Row],[시간대]] &lt; 24, "밤")</f>
        <v>밤</v>
      </c>
      <c r="J267" s="2" t="s">
        <v>1220</v>
      </c>
      <c r="K267" s="2">
        <f>SEARCH( "역", 표1[[#This Row],[대여 대여소명]])</f>
        <v>3</v>
      </c>
      <c r="L267" s="2">
        <f>IFERROR(SEARCH("역",표1[[#This Row],[대여 대여소명]]),0)</f>
        <v>3</v>
      </c>
      <c r="M267" s="2" t="b">
        <f>IF(표1[[#This Row],[역_nan]] &gt;0,TRUE,FALSE)</f>
        <v>1</v>
      </c>
      <c r="N267" s="2">
        <f>IFERROR(SEARCH("정류장",표1[[#This Row],[대여 대여소명]]),0)</f>
        <v>0</v>
      </c>
      <c r="O267" s="2" t="b">
        <f>IF(표1[[#This Row],[정류장]]&gt;0,TRUE,FALSE)</f>
        <v>0</v>
      </c>
      <c r="P267" s="2">
        <f>IFERROR(SEARCH("학교",표1[[#This Row],[대여 대여소명]]),0)</f>
        <v>0</v>
      </c>
      <c r="Q267" s="2">
        <f>IFERROR(SEARCH("공원",표1[[#This Row],[대여 대여소명]]),0)</f>
        <v>0</v>
      </c>
      <c r="R267" s="2" t="b">
        <f>OR(표1[[#This Row],[역_파생변수]],표1[[#This Row],[정류장_파생변수]])</f>
        <v>1</v>
      </c>
      <c r="S267" s="2">
        <v>0</v>
      </c>
      <c r="T267" s="2" t="s">
        <v>1221</v>
      </c>
      <c r="U267" s="2" t="s">
        <v>1222</v>
      </c>
      <c r="V267" s="2" t="str">
        <f>IF(표1[[#This Row],[반납대여소명]]=표1[[#This Row],[대여 대여소명]],"일치","불일치")</f>
        <v>불일치</v>
      </c>
      <c r="W267" s="2">
        <v>0</v>
      </c>
      <c r="X267" s="2">
        <v>5</v>
      </c>
      <c r="Y267" s="2">
        <v>1080</v>
      </c>
      <c r="Z267" s="7">
        <f>표1[[#This Row],[이용거리]]/표1[[#This Row],[이용시간]]</f>
        <v>216</v>
      </c>
      <c r="AA267" s="7">
        <f>IF(표1[[#This Row],[시속]] &gt; 300, 300,표1[[#This Row],[시속]])</f>
        <v>216</v>
      </c>
      <c r="AB267" s="9" t="e">
        <f ca="1">IFS(표1[[#This Row],[이용거리]] &lt; 1200, "단거리", 표1[[#This Row],[이용거리]] &lt; 3000, "중거리")</f>
        <v>#NAME?</v>
      </c>
    </row>
    <row r="268" spans="1:28" x14ac:dyDescent="0.25">
      <c r="A268" s="2" t="s">
        <v>1223</v>
      </c>
      <c r="B268" s="2" t="s">
        <v>1224</v>
      </c>
      <c r="C268" s="2">
        <f>YEAR(표1[[#This Row],[대여일시]])</f>
        <v>2021</v>
      </c>
      <c r="D268" s="2">
        <f>MONTH(표1[[#This Row],[대여일시]])</f>
        <v>1</v>
      </c>
      <c r="E268" s="2">
        <f>DAY(표1[[#This Row],[대여일시]])</f>
        <v>29</v>
      </c>
      <c r="F268" s="2" t="str">
        <f>TEXT(표1[[#This Row],[대여일시]], "ddd")</f>
        <v>Fri</v>
      </c>
      <c r="G268" s="5" t="str">
        <f>TEXT(표1[[#This Row],[대여일시]],"aaa")</f>
        <v>금</v>
      </c>
      <c r="H268" s="2">
        <f>HOUR(표1[[#This Row],[대여일시]])</f>
        <v>9</v>
      </c>
      <c r="I268" s="2" t="str" cm="1">
        <f t="array" ref="I268">_xlfn.IFS(ISNA(표1[[#This Row],[시간대]]), "Error: Missing timezone data", 표1[[#This Row],[시간대]] &lt; 8, "오전", 표1[[#This Row],[시간대]] &lt; 19, "오후", 표1[[#This Row],[시간대]] &lt; 24, "밤")</f>
        <v>오후</v>
      </c>
      <c r="J268" s="2" t="s">
        <v>328</v>
      </c>
      <c r="K268" s="2" t="e">
        <f>SEARCH( "역", 표1[[#This Row],[대여 대여소명]])</f>
        <v>#VALUE!</v>
      </c>
      <c r="L268" s="2">
        <f>IFERROR(SEARCH("역",표1[[#This Row],[대여 대여소명]]),0)</f>
        <v>0</v>
      </c>
      <c r="M268" s="2" t="b">
        <f>IF(표1[[#This Row],[역_nan]] &gt;0,TRUE,FALSE)</f>
        <v>0</v>
      </c>
      <c r="N268" s="2">
        <f>IFERROR(SEARCH("정류장",표1[[#This Row],[대여 대여소명]]),0)</f>
        <v>0</v>
      </c>
      <c r="O268" s="2" t="b">
        <f>IF(표1[[#This Row],[정류장]]&gt;0,TRUE,FALSE)</f>
        <v>0</v>
      </c>
      <c r="P268" s="2">
        <f>IFERROR(SEARCH("학교",표1[[#This Row],[대여 대여소명]]),0)</f>
        <v>4</v>
      </c>
      <c r="Q268" s="2">
        <f>IFERROR(SEARCH("공원",표1[[#This Row],[대여 대여소명]]),0)</f>
        <v>0</v>
      </c>
      <c r="R268" s="2" t="b">
        <f>OR(표1[[#This Row],[역_파생변수]],표1[[#This Row],[정류장_파생변수]])</f>
        <v>0</v>
      </c>
      <c r="S268" s="2">
        <v>0</v>
      </c>
      <c r="T268" s="2" t="s">
        <v>1225</v>
      </c>
      <c r="U268" s="2" t="s">
        <v>1226</v>
      </c>
      <c r="V268" s="2" t="str">
        <f>IF(표1[[#This Row],[반납대여소명]]=표1[[#This Row],[대여 대여소명]],"일치","불일치")</f>
        <v>불일치</v>
      </c>
      <c r="W268" s="2">
        <v>0</v>
      </c>
      <c r="X268" s="2">
        <v>18</v>
      </c>
      <c r="Y268" s="2">
        <v>2671.96</v>
      </c>
      <c r="Z268" s="7">
        <f>표1[[#This Row],[이용거리]]/표1[[#This Row],[이용시간]]</f>
        <v>148.44222222222223</v>
      </c>
      <c r="AA268" s="7">
        <f>IF(표1[[#This Row],[시속]] &gt; 300, 300,표1[[#This Row],[시속]])</f>
        <v>148.44222222222223</v>
      </c>
      <c r="AB268" s="9" t="e">
        <f ca="1">IFS(표1[[#This Row],[이용거리]] &lt; 1200, "단거리", 표1[[#This Row],[이용거리]] &lt; 3000, "중거리")</f>
        <v>#NAME?</v>
      </c>
    </row>
    <row r="269" spans="1:28" x14ac:dyDescent="0.25">
      <c r="A269" s="2" t="s">
        <v>1227</v>
      </c>
      <c r="B269" s="2" t="s">
        <v>1228</v>
      </c>
      <c r="C269" s="2">
        <f>YEAR(표1[[#This Row],[대여일시]])</f>
        <v>2021</v>
      </c>
      <c r="D269" s="2">
        <f>MONTH(표1[[#This Row],[대여일시]])</f>
        <v>1</v>
      </c>
      <c r="E269" s="2">
        <f>DAY(표1[[#This Row],[대여일시]])</f>
        <v>15</v>
      </c>
      <c r="F269" s="2" t="str">
        <f>TEXT(표1[[#This Row],[대여일시]], "ddd")</f>
        <v>Fri</v>
      </c>
      <c r="G269" s="5" t="str">
        <f>TEXT(표1[[#This Row],[대여일시]],"aaa")</f>
        <v>금</v>
      </c>
      <c r="H269" s="2">
        <f>HOUR(표1[[#This Row],[대여일시]])</f>
        <v>8</v>
      </c>
      <c r="I269" s="2" t="str" cm="1">
        <f t="array" ref="I269">_xlfn.IFS(ISNA(표1[[#This Row],[시간대]]), "Error: Missing timezone data", 표1[[#This Row],[시간대]] &lt; 8, "오전", 표1[[#This Row],[시간대]] &lt; 19, "오후", 표1[[#This Row],[시간대]] &lt; 24, "밤")</f>
        <v>오후</v>
      </c>
      <c r="J269" s="2" t="s">
        <v>540</v>
      </c>
      <c r="K269" s="2" t="e">
        <f>SEARCH( "역", 표1[[#This Row],[대여 대여소명]])</f>
        <v>#VALUE!</v>
      </c>
      <c r="L269" s="2">
        <f>IFERROR(SEARCH("역",표1[[#This Row],[대여 대여소명]]),0)</f>
        <v>0</v>
      </c>
      <c r="M269" s="2" t="b">
        <f>IF(표1[[#This Row],[역_nan]] &gt;0,TRUE,FALSE)</f>
        <v>0</v>
      </c>
      <c r="N269" s="2">
        <f>IFERROR(SEARCH("정류장",표1[[#This Row],[대여 대여소명]]),0)</f>
        <v>0</v>
      </c>
      <c r="O269" s="2" t="b">
        <f>IF(표1[[#This Row],[정류장]]&gt;0,TRUE,FALSE)</f>
        <v>0</v>
      </c>
      <c r="P269" s="2">
        <f>IFERROR(SEARCH("학교",표1[[#This Row],[대여 대여소명]]),0)</f>
        <v>0</v>
      </c>
      <c r="Q269" s="2">
        <f>IFERROR(SEARCH("공원",표1[[#This Row],[대여 대여소명]]),0)</f>
        <v>0</v>
      </c>
      <c r="R269" s="2" t="b">
        <f>OR(표1[[#This Row],[역_파생변수]],표1[[#This Row],[정류장_파생변수]])</f>
        <v>0</v>
      </c>
      <c r="S269" s="2">
        <v>0</v>
      </c>
      <c r="T269" s="2" t="s">
        <v>1229</v>
      </c>
      <c r="U269" s="2" t="s">
        <v>936</v>
      </c>
      <c r="V269" s="2" t="str">
        <f>IF(표1[[#This Row],[반납대여소명]]=표1[[#This Row],[대여 대여소명]],"일치","불일치")</f>
        <v>불일치</v>
      </c>
      <c r="W269" s="2">
        <v>0</v>
      </c>
      <c r="X269" s="2">
        <v>8</v>
      </c>
      <c r="Y269" s="2">
        <v>0</v>
      </c>
      <c r="Z269" s="7">
        <f>표1[[#This Row],[이용거리]]/표1[[#This Row],[이용시간]]</f>
        <v>0</v>
      </c>
      <c r="AA269" s="7">
        <f>IF(표1[[#This Row],[시속]] &gt; 300, 300,표1[[#This Row],[시속]])</f>
        <v>0</v>
      </c>
      <c r="AB269" s="9" t="e">
        <f ca="1">IFS(표1[[#This Row],[이용거리]] &lt; 1200, "단거리", 표1[[#This Row],[이용거리]] &lt; 3000, "중거리")</f>
        <v>#NAME?</v>
      </c>
    </row>
    <row r="270" spans="1:28" x14ac:dyDescent="0.25">
      <c r="A270" s="2" t="s">
        <v>1230</v>
      </c>
      <c r="B270" s="2" t="s">
        <v>1231</v>
      </c>
      <c r="C270" s="2">
        <f>YEAR(표1[[#This Row],[대여일시]])</f>
        <v>2021</v>
      </c>
      <c r="D270" s="2">
        <f>MONTH(표1[[#This Row],[대여일시]])</f>
        <v>1</v>
      </c>
      <c r="E270" s="2">
        <f>DAY(표1[[#This Row],[대여일시]])</f>
        <v>4</v>
      </c>
      <c r="F270" s="2" t="str">
        <f>TEXT(표1[[#This Row],[대여일시]], "ddd")</f>
        <v>Mon</v>
      </c>
      <c r="G270" s="5" t="str">
        <f>TEXT(표1[[#This Row],[대여일시]],"aaa")</f>
        <v>월</v>
      </c>
      <c r="H270" s="2">
        <f>HOUR(표1[[#This Row],[대여일시]])</f>
        <v>9</v>
      </c>
      <c r="I270" s="2" t="str" cm="1">
        <f t="array" ref="I270">_xlfn.IFS(ISNA(표1[[#This Row],[시간대]]), "Error: Missing timezone data", 표1[[#This Row],[시간대]] &lt; 8, "오전", 표1[[#This Row],[시간대]] &lt; 19, "오후", 표1[[#This Row],[시간대]] &lt; 24, "밤")</f>
        <v>오후</v>
      </c>
      <c r="J270" s="2" t="s">
        <v>688</v>
      </c>
      <c r="K270" s="2">
        <f>SEARCH( "역", 표1[[#This Row],[대여 대여소명]])</f>
        <v>5</v>
      </c>
      <c r="L270" s="2">
        <f>IFERROR(SEARCH("역",표1[[#This Row],[대여 대여소명]]),0)</f>
        <v>5</v>
      </c>
      <c r="M270" s="2" t="b">
        <f>IF(표1[[#This Row],[역_nan]] &gt;0,TRUE,FALSE)</f>
        <v>1</v>
      </c>
      <c r="N270" s="2">
        <f>IFERROR(SEARCH("정류장",표1[[#This Row],[대여 대여소명]]),0)</f>
        <v>0</v>
      </c>
      <c r="O270" s="2" t="b">
        <f>IF(표1[[#This Row],[정류장]]&gt;0,TRUE,FALSE)</f>
        <v>0</v>
      </c>
      <c r="P270" s="2">
        <f>IFERROR(SEARCH("학교",표1[[#This Row],[대여 대여소명]]),0)</f>
        <v>0</v>
      </c>
      <c r="Q270" s="2">
        <f>IFERROR(SEARCH("공원",표1[[#This Row],[대여 대여소명]]),0)</f>
        <v>0</v>
      </c>
      <c r="R270" s="2" t="b">
        <f>OR(표1[[#This Row],[역_파생변수]],표1[[#This Row],[정류장_파생변수]])</f>
        <v>1</v>
      </c>
      <c r="S270" s="2">
        <v>0</v>
      </c>
      <c r="T270" s="2" t="s">
        <v>1232</v>
      </c>
      <c r="U270" s="2" t="s">
        <v>1233</v>
      </c>
      <c r="V270" s="2" t="str">
        <f>IF(표1[[#This Row],[반납대여소명]]=표1[[#This Row],[대여 대여소명]],"일치","불일치")</f>
        <v>불일치</v>
      </c>
      <c r="W270" s="2">
        <v>0</v>
      </c>
      <c r="X270" s="2">
        <v>4</v>
      </c>
      <c r="Y270" s="2">
        <v>678.62</v>
      </c>
      <c r="Z270" s="7">
        <f>표1[[#This Row],[이용거리]]/표1[[#This Row],[이용시간]]</f>
        <v>169.655</v>
      </c>
      <c r="AA270" s="7">
        <f>IF(표1[[#This Row],[시속]] &gt; 300, 300,표1[[#This Row],[시속]])</f>
        <v>169.655</v>
      </c>
      <c r="AB270" s="9" t="e">
        <f ca="1">IFS(표1[[#This Row],[이용거리]] &lt; 1200, "단거리", 표1[[#This Row],[이용거리]] &lt; 3000, "중거리")</f>
        <v>#NAME?</v>
      </c>
    </row>
    <row r="271" spans="1:28" x14ac:dyDescent="0.25">
      <c r="A271" s="2" t="s">
        <v>1234</v>
      </c>
      <c r="B271" s="2" t="s">
        <v>1235</v>
      </c>
      <c r="C271" s="2">
        <f>YEAR(표1[[#This Row],[대여일시]])</f>
        <v>2021</v>
      </c>
      <c r="D271" s="2">
        <f>MONTH(표1[[#This Row],[대여일시]])</f>
        <v>1</v>
      </c>
      <c r="E271" s="2">
        <f>DAY(표1[[#This Row],[대여일시]])</f>
        <v>17</v>
      </c>
      <c r="F271" s="2" t="str">
        <f>TEXT(표1[[#This Row],[대여일시]], "ddd")</f>
        <v>Sun</v>
      </c>
      <c r="G271" s="5" t="str">
        <f>TEXT(표1[[#This Row],[대여일시]],"aaa")</f>
        <v>일</v>
      </c>
      <c r="H271" s="2">
        <f>HOUR(표1[[#This Row],[대여일시]])</f>
        <v>21</v>
      </c>
      <c r="I271" s="2" t="str" cm="1">
        <f t="array" ref="I271">_xlfn.IFS(ISNA(표1[[#This Row],[시간대]]), "Error: Missing timezone data", 표1[[#This Row],[시간대]] &lt; 8, "오전", 표1[[#This Row],[시간대]] &lt; 19, "오후", 표1[[#This Row],[시간대]] &lt; 24, "밤")</f>
        <v>밤</v>
      </c>
      <c r="J271" s="2" t="s">
        <v>1236</v>
      </c>
      <c r="K271" s="2">
        <f>SEARCH( "역", 표1[[#This Row],[대여 대여소명]])</f>
        <v>4</v>
      </c>
      <c r="L271" s="2">
        <f>IFERROR(SEARCH("역",표1[[#This Row],[대여 대여소명]]),0)</f>
        <v>4</v>
      </c>
      <c r="M271" s="2" t="b">
        <f>IF(표1[[#This Row],[역_nan]] &gt;0,TRUE,FALSE)</f>
        <v>1</v>
      </c>
      <c r="N271" s="2">
        <f>IFERROR(SEARCH("정류장",표1[[#This Row],[대여 대여소명]]),0)</f>
        <v>0</v>
      </c>
      <c r="O271" s="2" t="b">
        <f>IF(표1[[#This Row],[정류장]]&gt;0,TRUE,FALSE)</f>
        <v>0</v>
      </c>
      <c r="P271" s="2">
        <f>IFERROR(SEARCH("학교",표1[[#This Row],[대여 대여소명]]),0)</f>
        <v>0</v>
      </c>
      <c r="Q271" s="2">
        <f>IFERROR(SEARCH("공원",표1[[#This Row],[대여 대여소명]]),0)</f>
        <v>0</v>
      </c>
      <c r="R271" s="2" t="b">
        <f>OR(표1[[#This Row],[역_파생변수]],표1[[#This Row],[정류장_파생변수]])</f>
        <v>1</v>
      </c>
      <c r="S271" s="2">
        <v>0</v>
      </c>
      <c r="T271" s="2" t="s">
        <v>1237</v>
      </c>
      <c r="U271" s="2" t="s">
        <v>1238</v>
      </c>
      <c r="V271" s="2" t="str">
        <f>IF(표1[[#This Row],[반납대여소명]]=표1[[#This Row],[대여 대여소명]],"일치","불일치")</f>
        <v>불일치</v>
      </c>
      <c r="W271" s="2">
        <v>0</v>
      </c>
      <c r="X271" s="2">
        <v>6</v>
      </c>
      <c r="Y271" s="2">
        <v>939.94</v>
      </c>
      <c r="Z271" s="7">
        <f>표1[[#This Row],[이용거리]]/표1[[#This Row],[이용시간]]</f>
        <v>156.65666666666667</v>
      </c>
      <c r="AA271" s="7">
        <f>IF(표1[[#This Row],[시속]] &gt; 300, 300,표1[[#This Row],[시속]])</f>
        <v>156.65666666666667</v>
      </c>
      <c r="AB271" s="9" t="e">
        <f ca="1">IFS(표1[[#This Row],[이용거리]] &lt; 1200, "단거리", 표1[[#This Row],[이용거리]] &lt; 3000, "중거리")</f>
        <v>#NAME?</v>
      </c>
    </row>
    <row r="272" spans="1:28" x14ac:dyDescent="0.25">
      <c r="A272" s="2" t="s">
        <v>1239</v>
      </c>
      <c r="B272" s="2" t="s">
        <v>1240</v>
      </c>
      <c r="C272" s="2">
        <f>YEAR(표1[[#This Row],[대여일시]])</f>
        <v>2021</v>
      </c>
      <c r="D272" s="2">
        <f>MONTH(표1[[#This Row],[대여일시]])</f>
        <v>1</v>
      </c>
      <c r="E272" s="2">
        <f>DAY(표1[[#This Row],[대여일시]])</f>
        <v>20</v>
      </c>
      <c r="F272" s="2" t="str">
        <f>TEXT(표1[[#This Row],[대여일시]], "ddd")</f>
        <v>Wed</v>
      </c>
      <c r="G272" s="5" t="str">
        <f>TEXT(표1[[#This Row],[대여일시]],"aaa")</f>
        <v>수</v>
      </c>
      <c r="H272" s="2">
        <f>HOUR(표1[[#This Row],[대여일시]])</f>
        <v>14</v>
      </c>
      <c r="I272" s="2" t="str" cm="1">
        <f t="array" ref="I272">_xlfn.IFS(ISNA(표1[[#This Row],[시간대]]), "Error: Missing timezone data", 표1[[#This Row],[시간대]] &lt; 8, "오전", 표1[[#This Row],[시간대]] &lt; 19, "오후", 표1[[#This Row],[시간대]] &lt; 24, "밤")</f>
        <v>오후</v>
      </c>
      <c r="J272" s="2" t="s">
        <v>182</v>
      </c>
      <c r="K272" s="2" t="e">
        <f>SEARCH( "역", 표1[[#This Row],[대여 대여소명]])</f>
        <v>#VALUE!</v>
      </c>
      <c r="L272" s="2">
        <f>IFERROR(SEARCH("역",표1[[#This Row],[대여 대여소명]]),0)</f>
        <v>0</v>
      </c>
      <c r="M272" s="2" t="b">
        <f>IF(표1[[#This Row],[역_nan]] &gt;0,TRUE,FALSE)</f>
        <v>0</v>
      </c>
      <c r="N272" s="2">
        <f>IFERROR(SEARCH("정류장",표1[[#This Row],[대여 대여소명]]),0)</f>
        <v>0</v>
      </c>
      <c r="O272" s="2" t="b">
        <f>IF(표1[[#This Row],[정류장]]&gt;0,TRUE,FALSE)</f>
        <v>0</v>
      </c>
      <c r="P272" s="2">
        <f>IFERROR(SEARCH("학교",표1[[#This Row],[대여 대여소명]]),0)</f>
        <v>0</v>
      </c>
      <c r="Q272" s="2">
        <f>IFERROR(SEARCH("공원",표1[[#This Row],[대여 대여소명]]),0)</f>
        <v>0</v>
      </c>
      <c r="R272" s="2" t="b">
        <f>OR(표1[[#This Row],[역_파생변수]],표1[[#This Row],[정류장_파생변수]])</f>
        <v>0</v>
      </c>
      <c r="S272" s="2">
        <v>0</v>
      </c>
      <c r="T272" s="2" t="s">
        <v>1241</v>
      </c>
      <c r="U272" s="2" t="s">
        <v>1242</v>
      </c>
      <c r="V272" s="2" t="str">
        <f>IF(표1[[#This Row],[반납대여소명]]=표1[[#This Row],[대여 대여소명]],"일치","불일치")</f>
        <v>불일치</v>
      </c>
      <c r="W272" s="2">
        <v>0</v>
      </c>
      <c r="X272" s="2">
        <v>56</v>
      </c>
      <c r="Y272" s="2">
        <v>9782.66</v>
      </c>
      <c r="Z272" s="7">
        <f>표1[[#This Row],[이용거리]]/표1[[#This Row],[이용시간]]</f>
        <v>174.69035714285715</v>
      </c>
      <c r="AA272" s="7">
        <f>IF(표1[[#This Row],[시속]] &gt; 300, 300,표1[[#This Row],[시속]])</f>
        <v>174.69035714285715</v>
      </c>
      <c r="AB272" s="9" t="e">
        <f ca="1">IFS(표1[[#This Row],[이용거리]] &lt; 1200, "단거리", 표1[[#This Row],[이용거리]] &lt; 3000, "중거리")</f>
        <v>#NAME?</v>
      </c>
    </row>
    <row r="273" spans="1:28" x14ac:dyDescent="0.25">
      <c r="A273" s="2" t="s">
        <v>1243</v>
      </c>
      <c r="B273" s="2" t="s">
        <v>1244</v>
      </c>
      <c r="C273" s="2">
        <f>YEAR(표1[[#This Row],[대여일시]])</f>
        <v>2021</v>
      </c>
      <c r="D273" s="2">
        <f>MONTH(표1[[#This Row],[대여일시]])</f>
        <v>1</v>
      </c>
      <c r="E273" s="2">
        <f>DAY(표1[[#This Row],[대여일시]])</f>
        <v>22</v>
      </c>
      <c r="F273" s="2" t="str">
        <f>TEXT(표1[[#This Row],[대여일시]], "ddd")</f>
        <v>Fri</v>
      </c>
      <c r="G273" s="5" t="str">
        <f>TEXT(표1[[#This Row],[대여일시]],"aaa")</f>
        <v>금</v>
      </c>
      <c r="H273" s="2">
        <f>HOUR(표1[[#This Row],[대여일시]])</f>
        <v>23</v>
      </c>
      <c r="I273" s="2" t="str" cm="1">
        <f t="array" ref="I273">_xlfn.IFS(ISNA(표1[[#This Row],[시간대]]), "Error: Missing timezone data", 표1[[#This Row],[시간대]] &lt; 8, "오전", 표1[[#This Row],[시간대]] &lt; 19, "오후", 표1[[#This Row],[시간대]] &lt; 24, "밤")</f>
        <v>밤</v>
      </c>
      <c r="J273" s="2" t="s">
        <v>1245</v>
      </c>
      <c r="K273" s="2" t="e">
        <f>SEARCH( "역", 표1[[#This Row],[대여 대여소명]])</f>
        <v>#VALUE!</v>
      </c>
      <c r="L273" s="2">
        <f>IFERROR(SEARCH("역",표1[[#This Row],[대여 대여소명]]),0)</f>
        <v>0</v>
      </c>
      <c r="M273" s="2" t="b">
        <f>IF(표1[[#This Row],[역_nan]] &gt;0,TRUE,FALSE)</f>
        <v>0</v>
      </c>
      <c r="N273" s="2">
        <f>IFERROR(SEARCH("정류장",표1[[#This Row],[대여 대여소명]]),0)</f>
        <v>0</v>
      </c>
      <c r="O273" s="2" t="b">
        <f>IF(표1[[#This Row],[정류장]]&gt;0,TRUE,FALSE)</f>
        <v>0</v>
      </c>
      <c r="P273" s="2">
        <f>IFERROR(SEARCH("학교",표1[[#This Row],[대여 대여소명]]),0)</f>
        <v>0</v>
      </c>
      <c r="Q273" s="2">
        <f>IFERROR(SEARCH("공원",표1[[#This Row],[대여 대여소명]]),0)</f>
        <v>0</v>
      </c>
      <c r="R273" s="2" t="b">
        <f>OR(표1[[#This Row],[역_파생변수]],표1[[#This Row],[정류장_파생변수]])</f>
        <v>0</v>
      </c>
      <c r="S273" s="2">
        <v>0</v>
      </c>
      <c r="T273" s="2" t="s">
        <v>1246</v>
      </c>
      <c r="U273" s="2" t="s">
        <v>33</v>
      </c>
      <c r="V273" s="2" t="str">
        <f>IF(표1[[#This Row],[반납대여소명]]=표1[[#This Row],[대여 대여소명]],"일치","불일치")</f>
        <v>불일치</v>
      </c>
      <c r="W273" s="2">
        <v>0</v>
      </c>
      <c r="X273" s="2">
        <v>20</v>
      </c>
      <c r="Y273" s="2">
        <v>2707.49</v>
      </c>
      <c r="Z273" s="7">
        <f>표1[[#This Row],[이용거리]]/표1[[#This Row],[이용시간]]</f>
        <v>135.37449999999998</v>
      </c>
      <c r="AA273" s="7">
        <f>IF(표1[[#This Row],[시속]] &gt; 300, 300,표1[[#This Row],[시속]])</f>
        <v>135.37449999999998</v>
      </c>
      <c r="AB273" s="9" t="e">
        <f ca="1">IFS(표1[[#This Row],[이용거리]] &lt; 1200, "단거리", 표1[[#This Row],[이용거리]] &lt; 3000, "중거리")</f>
        <v>#NAME?</v>
      </c>
    </row>
    <row r="274" spans="1:28" x14ac:dyDescent="0.25">
      <c r="A274" s="2" t="s">
        <v>1247</v>
      </c>
      <c r="B274" s="2" t="s">
        <v>1248</v>
      </c>
      <c r="C274" s="2">
        <f>YEAR(표1[[#This Row],[대여일시]])</f>
        <v>2021</v>
      </c>
      <c r="D274" s="2">
        <f>MONTH(표1[[#This Row],[대여일시]])</f>
        <v>1</v>
      </c>
      <c r="E274" s="2">
        <f>DAY(표1[[#This Row],[대여일시]])</f>
        <v>24</v>
      </c>
      <c r="F274" s="2" t="str">
        <f>TEXT(표1[[#This Row],[대여일시]], "ddd")</f>
        <v>Sun</v>
      </c>
      <c r="G274" s="5" t="str">
        <f>TEXT(표1[[#This Row],[대여일시]],"aaa")</f>
        <v>일</v>
      </c>
      <c r="H274" s="2">
        <f>HOUR(표1[[#This Row],[대여일시]])</f>
        <v>23</v>
      </c>
      <c r="I274" s="2" t="str" cm="1">
        <f t="array" ref="I274">_xlfn.IFS(ISNA(표1[[#This Row],[시간대]]), "Error: Missing timezone data", 표1[[#This Row],[시간대]] &lt; 8, "오전", 표1[[#This Row],[시간대]] &lt; 19, "오후", 표1[[#This Row],[시간대]] &lt; 24, "밤")</f>
        <v>밤</v>
      </c>
      <c r="J274" s="2" t="s">
        <v>1249</v>
      </c>
      <c r="K274" s="2" t="e">
        <f>SEARCH( "역", 표1[[#This Row],[대여 대여소명]])</f>
        <v>#VALUE!</v>
      </c>
      <c r="L274" s="2">
        <f>IFERROR(SEARCH("역",표1[[#This Row],[대여 대여소명]]),0)</f>
        <v>0</v>
      </c>
      <c r="M274" s="2" t="b">
        <f>IF(표1[[#This Row],[역_nan]] &gt;0,TRUE,FALSE)</f>
        <v>0</v>
      </c>
      <c r="N274" s="2">
        <f>IFERROR(SEARCH("정류장",표1[[#This Row],[대여 대여소명]]),0)</f>
        <v>0</v>
      </c>
      <c r="O274" s="2" t="b">
        <f>IF(표1[[#This Row],[정류장]]&gt;0,TRUE,FALSE)</f>
        <v>0</v>
      </c>
      <c r="P274" s="2">
        <f>IFERROR(SEARCH("학교",표1[[#This Row],[대여 대여소명]]),0)</f>
        <v>0</v>
      </c>
      <c r="Q274" s="2">
        <f>IFERROR(SEARCH("공원",표1[[#This Row],[대여 대여소명]]),0)</f>
        <v>0</v>
      </c>
      <c r="R274" s="2" t="b">
        <f>OR(표1[[#This Row],[역_파생변수]],표1[[#This Row],[정류장_파생변수]])</f>
        <v>0</v>
      </c>
      <c r="S274" s="2">
        <v>0</v>
      </c>
      <c r="T274" s="2" t="s">
        <v>1250</v>
      </c>
      <c r="U274" s="2" t="s">
        <v>598</v>
      </c>
      <c r="V274" s="2" t="str">
        <f>IF(표1[[#This Row],[반납대여소명]]=표1[[#This Row],[대여 대여소명]],"일치","불일치")</f>
        <v>불일치</v>
      </c>
      <c r="W274" s="2">
        <v>0</v>
      </c>
      <c r="X274" s="2">
        <v>9</v>
      </c>
      <c r="Y274" s="2">
        <v>1699.43</v>
      </c>
      <c r="Z274" s="7">
        <f>표1[[#This Row],[이용거리]]/표1[[#This Row],[이용시간]]</f>
        <v>188.82555555555555</v>
      </c>
      <c r="AA274" s="7">
        <f>IF(표1[[#This Row],[시속]] &gt; 300, 300,표1[[#This Row],[시속]])</f>
        <v>188.82555555555555</v>
      </c>
      <c r="AB274" s="9" t="e">
        <f ca="1">IFS(표1[[#This Row],[이용거리]] &lt; 1200, "단거리", 표1[[#This Row],[이용거리]] &lt; 3000, "중거리")</f>
        <v>#NAME?</v>
      </c>
    </row>
    <row r="275" spans="1:28" x14ac:dyDescent="0.25">
      <c r="A275" s="2" t="s">
        <v>1251</v>
      </c>
      <c r="B275" s="2" t="s">
        <v>1252</v>
      </c>
      <c r="C275" s="2">
        <f>YEAR(표1[[#This Row],[대여일시]])</f>
        <v>2021</v>
      </c>
      <c r="D275" s="2">
        <f>MONTH(표1[[#This Row],[대여일시]])</f>
        <v>1</v>
      </c>
      <c r="E275" s="2">
        <f>DAY(표1[[#This Row],[대여일시]])</f>
        <v>19</v>
      </c>
      <c r="F275" s="2" t="str">
        <f>TEXT(표1[[#This Row],[대여일시]], "ddd")</f>
        <v>Tue</v>
      </c>
      <c r="G275" s="5" t="str">
        <f>TEXT(표1[[#This Row],[대여일시]],"aaa")</f>
        <v>화</v>
      </c>
      <c r="H275" s="2">
        <f>HOUR(표1[[#This Row],[대여일시]])</f>
        <v>8</v>
      </c>
      <c r="I275" s="2" t="str" cm="1">
        <f t="array" ref="I275">_xlfn.IFS(ISNA(표1[[#This Row],[시간대]]), "Error: Missing timezone data", 표1[[#This Row],[시간대]] &lt; 8, "오전", 표1[[#This Row],[시간대]] &lt; 19, "오후", 표1[[#This Row],[시간대]] &lt; 24, "밤")</f>
        <v>오후</v>
      </c>
      <c r="J275" s="2" t="s">
        <v>448</v>
      </c>
      <c r="K275" s="2" t="e">
        <f>SEARCH( "역", 표1[[#This Row],[대여 대여소명]])</f>
        <v>#VALUE!</v>
      </c>
      <c r="L275" s="2">
        <f>IFERROR(SEARCH("역",표1[[#This Row],[대여 대여소명]]),0)</f>
        <v>0</v>
      </c>
      <c r="M275" s="2" t="b">
        <f>IF(표1[[#This Row],[역_nan]] &gt;0,TRUE,FALSE)</f>
        <v>0</v>
      </c>
      <c r="N275" s="2">
        <f>IFERROR(SEARCH("정류장",표1[[#This Row],[대여 대여소명]]),0)</f>
        <v>0</v>
      </c>
      <c r="O275" s="2" t="b">
        <f>IF(표1[[#This Row],[정류장]]&gt;0,TRUE,FALSE)</f>
        <v>0</v>
      </c>
      <c r="P275" s="2">
        <f>IFERROR(SEARCH("학교",표1[[#This Row],[대여 대여소명]]),0)</f>
        <v>0</v>
      </c>
      <c r="Q275" s="2">
        <f>IFERROR(SEARCH("공원",표1[[#This Row],[대여 대여소명]]),0)</f>
        <v>0</v>
      </c>
      <c r="R275" s="2" t="b">
        <f>OR(표1[[#This Row],[역_파생변수]],표1[[#This Row],[정류장_파생변수]])</f>
        <v>0</v>
      </c>
      <c r="S275" s="2">
        <v>0</v>
      </c>
      <c r="T275" s="2" t="s">
        <v>1253</v>
      </c>
      <c r="U275" s="2" t="s">
        <v>1254</v>
      </c>
      <c r="V275" s="2" t="str">
        <f>IF(표1[[#This Row],[반납대여소명]]=표1[[#This Row],[대여 대여소명]],"일치","불일치")</f>
        <v>불일치</v>
      </c>
      <c r="W275" s="2">
        <v>0</v>
      </c>
      <c r="X275" s="2">
        <v>6</v>
      </c>
      <c r="Y275" s="2">
        <v>946.67</v>
      </c>
      <c r="Z275" s="7">
        <f>표1[[#This Row],[이용거리]]/표1[[#This Row],[이용시간]]</f>
        <v>157.77833333333334</v>
      </c>
      <c r="AA275" s="7">
        <f>IF(표1[[#This Row],[시속]] &gt; 300, 300,표1[[#This Row],[시속]])</f>
        <v>157.77833333333334</v>
      </c>
      <c r="AB275" s="9" t="e">
        <f ca="1">IFS(표1[[#This Row],[이용거리]] &lt; 1200, "단거리", 표1[[#This Row],[이용거리]] &lt; 3000, "중거리")</f>
        <v>#NAME?</v>
      </c>
    </row>
    <row r="276" spans="1:28" x14ac:dyDescent="0.25">
      <c r="A276" s="2" t="s">
        <v>1255</v>
      </c>
      <c r="B276" s="2" t="s">
        <v>1256</v>
      </c>
      <c r="C276" s="2">
        <f>YEAR(표1[[#This Row],[대여일시]])</f>
        <v>2021</v>
      </c>
      <c r="D276" s="2">
        <f>MONTH(표1[[#This Row],[대여일시]])</f>
        <v>1</v>
      </c>
      <c r="E276" s="2">
        <f>DAY(표1[[#This Row],[대여일시]])</f>
        <v>22</v>
      </c>
      <c r="F276" s="2" t="str">
        <f>TEXT(표1[[#This Row],[대여일시]], "ddd")</f>
        <v>Fri</v>
      </c>
      <c r="G276" s="5" t="str">
        <f>TEXT(표1[[#This Row],[대여일시]],"aaa")</f>
        <v>금</v>
      </c>
      <c r="H276" s="2">
        <f>HOUR(표1[[#This Row],[대여일시]])</f>
        <v>7</v>
      </c>
      <c r="I276" s="2" t="str" cm="1">
        <f t="array" ref="I276">_xlfn.IFS(ISNA(표1[[#This Row],[시간대]]), "Error: Missing timezone data", 표1[[#This Row],[시간대]] &lt; 8, "오전", 표1[[#This Row],[시간대]] &lt; 19, "오후", 표1[[#This Row],[시간대]] &lt; 24, "밤")</f>
        <v>오전</v>
      </c>
      <c r="J276" s="2" t="s">
        <v>1103</v>
      </c>
      <c r="K276" s="2" t="e">
        <f>SEARCH( "역", 표1[[#This Row],[대여 대여소명]])</f>
        <v>#VALUE!</v>
      </c>
      <c r="L276" s="2">
        <f>IFERROR(SEARCH("역",표1[[#This Row],[대여 대여소명]]),0)</f>
        <v>0</v>
      </c>
      <c r="M276" s="2" t="b">
        <f>IF(표1[[#This Row],[역_nan]] &gt;0,TRUE,FALSE)</f>
        <v>0</v>
      </c>
      <c r="N276" s="2">
        <f>IFERROR(SEARCH("정류장",표1[[#This Row],[대여 대여소명]]),0)</f>
        <v>0</v>
      </c>
      <c r="O276" s="2" t="b">
        <f>IF(표1[[#This Row],[정류장]]&gt;0,TRUE,FALSE)</f>
        <v>0</v>
      </c>
      <c r="P276" s="2">
        <f>IFERROR(SEARCH("학교",표1[[#This Row],[대여 대여소명]]),0)</f>
        <v>0</v>
      </c>
      <c r="Q276" s="2">
        <f>IFERROR(SEARCH("공원",표1[[#This Row],[대여 대여소명]]),0)</f>
        <v>0</v>
      </c>
      <c r="R276" s="2" t="b">
        <f>OR(표1[[#This Row],[역_파생변수]],표1[[#This Row],[정류장_파생변수]])</f>
        <v>0</v>
      </c>
      <c r="S276" s="2">
        <v>0</v>
      </c>
      <c r="T276" s="2" t="s">
        <v>1257</v>
      </c>
      <c r="U276" s="2" t="s">
        <v>1258</v>
      </c>
      <c r="V276" s="2" t="str">
        <f>IF(표1[[#This Row],[반납대여소명]]=표1[[#This Row],[대여 대여소명]],"일치","불일치")</f>
        <v>불일치</v>
      </c>
      <c r="W276" s="2">
        <v>0</v>
      </c>
      <c r="X276" s="2">
        <v>7</v>
      </c>
      <c r="Y276" s="2">
        <v>1000</v>
      </c>
      <c r="Z276" s="7">
        <f>표1[[#This Row],[이용거리]]/표1[[#This Row],[이용시간]]</f>
        <v>142.85714285714286</v>
      </c>
      <c r="AA276" s="7">
        <f>IF(표1[[#This Row],[시속]] &gt; 300, 300,표1[[#This Row],[시속]])</f>
        <v>142.85714285714286</v>
      </c>
      <c r="AB276" s="9" t="e">
        <f ca="1">IFS(표1[[#This Row],[이용거리]] &lt; 1200, "단거리", 표1[[#This Row],[이용거리]] &lt; 3000, "중거리")</f>
        <v>#NAME?</v>
      </c>
    </row>
    <row r="277" spans="1:28" x14ac:dyDescent="0.25">
      <c r="A277" s="2" t="s">
        <v>1259</v>
      </c>
      <c r="B277" s="2" t="s">
        <v>1260</v>
      </c>
      <c r="C277" s="2">
        <f>YEAR(표1[[#This Row],[대여일시]])</f>
        <v>2021</v>
      </c>
      <c r="D277" s="2">
        <f>MONTH(표1[[#This Row],[대여일시]])</f>
        <v>1</v>
      </c>
      <c r="E277" s="2">
        <f>DAY(표1[[#This Row],[대여일시]])</f>
        <v>25</v>
      </c>
      <c r="F277" s="2" t="str">
        <f>TEXT(표1[[#This Row],[대여일시]], "ddd")</f>
        <v>Mon</v>
      </c>
      <c r="G277" s="5" t="str">
        <f>TEXT(표1[[#This Row],[대여일시]],"aaa")</f>
        <v>월</v>
      </c>
      <c r="H277" s="2">
        <f>HOUR(표1[[#This Row],[대여일시]])</f>
        <v>17</v>
      </c>
      <c r="I277" s="2" t="str" cm="1">
        <f t="array" ref="I277">_xlfn.IFS(ISNA(표1[[#This Row],[시간대]]), "Error: Missing timezone data", 표1[[#This Row],[시간대]] &lt; 8, "오전", 표1[[#This Row],[시간대]] &lt; 19, "오후", 표1[[#This Row],[시간대]] &lt; 24, "밤")</f>
        <v>오후</v>
      </c>
      <c r="J277" s="2" t="s">
        <v>1261</v>
      </c>
      <c r="K277" s="2" t="e">
        <f>SEARCH( "역", 표1[[#This Row],[대여 대여소명]])</f>
        <v>#VALUE!</v>
      </c>
      <c r="L277" s="2">
        <f>IFERROR(SEARCH("역",표1[[#This Row],[대여 대여소명]]),0)</f>
        <v>0</v>
      </c>
      <c r="M277" s="2" t="b">
        <f>IF(표1[[#This Row],[역_nan]] &gt;0,TRUE,FALSE)</f>
        <v>0</v>
      </c>
      <c r="N277" s="2">
        <f>IFERROR(SEARCH("정류장",표1[[#This Row],[대여 대여소명]]),0)</f>
        <v>0</v>
      </c>
      <c r="O277" s="2" t="b">
        <f>IF(표1[[#This Row],[정류장]]&gt;0,TRUE,FALSE)</f>
        <v>0</v>
      </c>
      <c r="P277" s="2">
        <f>IFERROR(SEARCH("학교",표1[[#This Row],[대여 대여소명]]),0)</f>
        <v>0</v>
      </c>
      <c r="Q277" s="2">
        <f>IFERROR(SEARCH("공원",표1[[#This Row],[대여 대여소명]]),0)</f>
        <v>0</v>
      </c>
      <c r="R277" s="2" t="b">
        <f>OR(표1[[#This Row],[역_파생변수]],표1[[#This Row],[정류장_파생변수]])</f>
        <v>0</v>
      </c>
      <c r="S277" s="2">
        <v>0</v>
      </c>
      <c r="T277" s="2" t="s">
        <v>1262</v>
      </c>
      <c r="U277" s="2" t="s">
        <v>1261</v>
      </c>
      <c r="V277" s="2" t="str">
        <f>IF(표1[[#This Row],[반납대여소명]]=표1[[#This Row],[대여 대여소명]],"일치","불일치")</f>
        <v>일치</v>
      </c>
      <c r="W277" s="2">
        <v>0</v>
      </c>
      <c r="X277" s="2">
        <v>40</v>
      </c>
      <c r="Y277" s="2">
        <v>1075.22</v>
      </c>
      <c r="Z277" s="7">
        <f>표1[[#This Row],[이용거리]]/표1[[#This Row],[이용시간]]</f>
        <v>26.880500000000001</v>
      </c>
      <c r="AA277" s="7">
        <f>IF(표1[[#This Row],[시속]] &gt; 300, 300,표1[[#This Row],[시속]])</f>
        <v>26.880500000000001</v>
      </c>
      <c r="AB277" s="9" t="e">
        <f ca="1">IFS(표1[[#This Row],[이용거리]] &lt; 1200, "단거리", 표1[[#This Row],[이용거리]] &lt; 3000, "중거리")</f>
        <v>#NAME?</v>
      </c>
    </row>
    <row r="278" spans="1:28" x14ac:dyDescent="0.25">
      <c r="A278" s="2" t="s">
        <v>1263</v>
      </c>
      <c r="B278" s="2" t="s">
        <v>1264</v>
      </c>
      <c r="C278" s="2">
        <f>YEAR(표1[[#This Row],[대여일시]])</f>
        <v>2021</v>
      </c>
      <c r="D278" s="2">
        <f>MONTH(표1[[#This Row],[대여일시]])</f>
        <v>1</v>
      </c>
      <c r="E278" s="2">
        <f>DAY(표1[[#This Row],[대여일시]])</f>
        <v>14</v>
      </c>
      <c r="F278" s="2" t="str">
        <f>TEXT(표1[[#This Row],[대여일시]], "ddd")</f>
        <v>Thu</v>
      </c>
      <c r="G278" s="5" t="str">
        <f>TEXT(표1[[#This Row],[대여일시]],"aaa")</f>
        <v>목</v>
      </c>
      <c r="H278" s="2">
        <f>HOUR(표1[[#This Row],[대여일시]])</f>
        <v>6</v>
      </c>
      <c r="I278" s="2" t="str" cm="1">
        <f t="array" ref="I278">_xlfn.IFS(ISNA(표1[[#This Row],[시간대]]), "Error: Missing timezone data", 표1[[#This Row],[시간대]] &lt; 8, "오전", 표1[[#This Row],[시간대]] &lt; 19, "오후", 표1[[#This Row],[시간대]] &lt; 24, "밤")</f>
        <v>오전</v>
      </c>
      <c r="J278" s="2" t="s">
        <v>121</v>
      </c>
      <c r="K278" s="2" t="e">
        <f>SEARCH( "역", 표1[[#This Row],[대여 대여소명]])</f>
        <v>#VALUE!</v>
      </c>
      <c r="L278" s="2">
        <f>IFERROR(SEARCH("역",표1[[#This Row],[대여 대여소명]]),0)</f>
        <v>0</v>
      </c>
      <c r="M278" s="2" t="b">
        <f>IF(표1[[#This Row],[역_nan]] &gt;0,TRUE,FALSE)</f>
        <v>0</v>
      </c>
      <c r="N278" s="2">
        <f>IFERROR(SEARCH("정류장",표1[[#This Row],[대여 대여소명]]),0)</f>
        <v>0</v>
      </c>
      <c r="O278" s="2" t="b">
        <f>IF(표1[[#This Row],[정류장]]&gt;0,TRUE,FALSE)</f>
        <v>0</v>
      </c>
      <c r="P278" s="2">
        <f>IFERROR(SEARCH("학교",표1[[#This Row],[대여 대여소명]]),0)</f>
        <v>0</v>
      </c>
      <c r="Q278" s="2">
        <f>IFERROR(SEARCH("공원",표1[[#This Row],[대여 대여소명]]),0)</f>
        <v>5</v>
      </c>
      <c r="R278" s="2" t="b">
        <f>OR(표1[[#This Row],[역_파생변수]],표1[[#This Row],[정류장_파생변수]])</f>
        <v>0</v>
      </c>
      <c r="S278" s="2">
        <v>0</v>
      </c>
      <c r="T278" s="2" t="s">
        <v>1265</v>
      </c>
      <c r="U278" s="2" t="s">
        <v>121</v>
      </c>
      <c r="V278" s="2" t="str">
        <f>IF(표1[[#This Row],[반납대여소명]]=표1[[#This Row],[대여 대여소명]],"일치","불일치")</f>
        <v>일치</v>
      </c>
      <c r="W278" s="2">
        <v>0</v>
      </c>
      <c r="X278" s="2">
        <v>116</v>
      </c>
      <c r="Y278" s="2">
        <v>23075.16</v>
      </c>
      <c r="Z278" s="7">
        <f>표1[[#This Row],[이용거리]]/표1[[#This Row],[이용시간]]</f>
        <v>198.92379310344828</v>
      </c>
      <c r="AA278" s="7">
        <f>IF(표1[[#This Row],[시속]] &gt; 300, 300,표1[[#This Row],[시속]])</f>
        <v>198.92379310344828</v>
      </c>
      <c r="AB278" s="9" t="e">
        <f ca="1">IFS(표1[[#This Row],[이용거리]] &lt; 1200, "단거리", 표1[[#This Row],[이용거리]] &lt; 3000, "중거리")</f>
        <v>#NAME?</v>
      </c>
    </row>
    <row r="279" spans="1:28" x14ac:dyDescent="0.25">
      <c r="A279" s="2" t="s">
        <v>1266</v>
      </c>
      <c r="B279" s="2" t="s">
        <v>1267</v>
      </c>
      <c r="C279" s="2">
        <f>YEAR(표1[[#This Row],[대여일시]])</f>
        <v>2021</v>
      </c>
      <c r="D279" s="2">
        <f>MONTH(표1[[#This Row],[대여일시]])</f>
        <v>1</v>
      </c>
      <c r="E279" s="2">
        <f>DAY(표1[[#This Row],[대여일시]])</f>
        <v>6</v>
      </c>
      <c r="F279" s="2" t="str">
        <f>TEXT(표1[[#This Row],[대여일시]], "ddd")</f>
        <v>Wed</v>
      </c>
      <c r="G279" s="5" t="str">
        <f>TEXT(표1[[#This Row],[대여일시]],"aaa")</f>
        <v>수</v>
      </c>
      <c r="H279" s="2">
        <f>HOUR(표1[[#This Row],[대여일시]])</f>
        <v>12</v>
      </c>
      <c r="I279" s="2" t="str" cm="1">
        <f t="array" ref="I279">_xlfn.IFS(ISNA(표1[[#This Row],[시간대]]), "Error: Missing timezone data", 표1[[#This Row],[시간대]] &lt; 8, "오전", 표1[[#This Row],[시간대]] &lt; 19, "오후", 표1[[#This Row],[시간대]] &lt; 24, "밤")</f>
        <v>오후</v>
      </c>
      <c r="J279" s="2" t="s">
        <v>1268</v>
      </c>
      <c r="K279" s="2">
        <f>SEARCH( "역", 표1[[#This Row],[대여 대여소명]])</f>
        <v>6</v>
      </c>
      <c r="L279" s="2">
        <f>IFERROR(SEARCH("역",표1[[#This Row],[대여 대여소명]]),0)</f>
        <v>6</v>
      </c>
      <c r="M279" s="2" t="b">
        <f>IF(표1[[#This Row],[역_nan]] &gt;0,TRUE,FALSE)</f>
        <v>1</v>
      </c>
      <c r="N279" s="2">
        <f>IFERROR(SEARCH("정류장",표1[[#This Row],[대여 대여소명]]),0)</f>
        <v>0</v>
      </c>
      <c r="O279" s="2" t="b">
        <f>IF(표1[[#This Row],[정류장]]&gt;0,TRUE,FALSE)</f>
        <v>0</v>
      </c>
      <c r="P279" s="2">
        <f>IFERROR(SEARCH("학교",표1[[#This Row],[대여 대여소명]]),0)</f>
        <v>0</v>
      </c>
      <c r="Q279" s="2">
        <f>IFERROR(SEARCH("공원",표1[[#This Row],[대여 대여소명]]),0)</f>
        <v>0</v>
      </c>
      <c r="R279" s="2" t="b">
        <f>OR(표1[[#This Row],[역_파생변수]],표1[[#This Row],[정류장_파생변수]])</f>
        <v>1</v>
      </c>
      <c r="S279" s="2">
        <v>0</v>
      </c>
      <c r="T279" s="2" t="s">
        <v>1269</v>
      </c>
      <c r="U279" s="2" t="s">
        <v>1270</v>
      </c>
      <c r="V279" s="2" t="str">
        <f>IF(표1[[#This Row],[반납대여소명]]=표1[[#This Row],[대여 대여소명]],"일치","불일치")</f>
        <v>불일치</v>
      </c>
      <c r="W279" s="2">
        <v>0</v>
      </c>
      <c r="X279" s="2">
        <v>98</v>
      </c>
      <c r="Y279" s="2">
        <v>14455.09</v>
      </c>
      <c r="Z279" s="7">
        <f>표1[[#This Row],[이용거리]]/표1[[#This Row],[이용시간]]</f>
        <v>147.50091836734694</v>
      </c>
      <c r="AA279" s="7">
        <f>IF(표1[[#This Row],[시속]] &gt; 300, 300,표1[[#This Row],[시속]])</f>
        <v>147.50091836734694</v>
      </c>
      <c r="AB279" s="9" t="e">
        <f ca="1">IFS(표1[[#This Row],[이용거리]] &lt; 1200, "단거리", 표1[[#This Row],[이용거리]] &lt; 3000, "중거리")</f>
        <v>#NAME?</v>
      </c>
    </row>
    <row r="280" spans="1:28" x14ac:dyDescent="0.25">
      <c r="A280" s="2" t="s">
        <v>1271</v>
      </c>
      <c r="B280" s="2" t="s">
        <v>1272</v>
      </c>
      <c r="C280" s="2">
        <f>YEAR(표1[[#This Row],[대여일시]])</f>
        <v>2021</v>
      </c>
      <c r="D280" s="2">
        <f>MONTH(표1[[#This Row],[대여일시]])</f>
        <v>1</v>
      </c>
      <c r="E280" s="2">
        <f>DAY(표1[[#This Row],[대여일시]])</f>
        <v>19</v>
      </c>
      <c r="F280" s="2" t="str">
        <f>TEXT(표1[[#This Row],[대여일시]], "ddd")</f>
        <v>Tue</v>
      </c>
      <c r="G280" s="5" t="str">
        <f>TEXT(표1[[#This Row],[대여일시]],"aaa")</f>
        <v>화</v>
      </c>
      <c r="H280" s="2">
        <f>HOUR(표1[[#This Row],[대여일시]])</f>
        <v>10</v>
      </c>
      <c r="I280" s="2" t="str" cm="1">
        <f t="array" ref="I280">_xlfn.IFS(ISNA(표1[[#This Row],[시간대]]), "Error: Missing timezone data", 표1[[#This Row],[시간대]] &lt; 8, "오전", 표1[[#This Row],[시간대]] &lt; 19, "오후", 표1[[#This Row],[시간대]] &lt; 24, "밤")</f>
        <v>오후</v>
      </c>
      <c r="J280" s="2" t="s">
        <v>1107</v>
      </c>
      <c r="K280" s="2" t="e">
        <f>SEARCH( "역", 표1[[#This Row],[대여 대여소명]])</f>
        <v>#VALUE!</v>
      </c>
      <c r="L280" s="2">
        <f>IFERROR(SEARCH("역",표1[[#This Row],[대여 대여소명]]),0)</f>
        <v>0</v>
      </c>
      <c r="M280" s="2" t="b">
        <f>IF(표1[[#This Row],[역_nan]] &gt;0,TRUE,FALSE)</f>
        <v>0</v>
      </c>
      <c r="N280" s="2">
        <f>IFERROR(SEARCH("정류장",표1[[#This Row],[대여 대여소명]]),0)</f>
        <v>0</v>
      </c>
      <c r="O280" s="2" t="b">
        <f>IF(표1[[#This Row],[정류장]]&gt;0,TRUE,FALSE)</f>
        <v>0</v>
      </c>
      <c r="P280" s="2">
        <f>IFERROR(SEARCH("학교",표1[[#This Row],[대여 대여소명]]),0)</f>
        <v>0</v>
      </c>
      <c r="Q280" s="2">
        <f>IFERROR(SEARCH("공원",표1[[#This Row],[대여 대여소명]]),0)</f>
        <v>0</v>
      </c>
      <c r="R280" s="2" t="b">
        <f>OR(표1[[#This Row],[역_파생변수]],표1[[#This Row],[정류장_파생변수]])</f>
        <v>0</v>
      </c>
      <c r="S280" s="2">
        <v>0</v>
      </c>
      <c r="T280" s="2" t="s">
        <v>1273</v>
      </c>
      <c r="U280" s="2" t="s">
        <v>603</v>
      </c>
      <c r="V280" s="2" t="str">
        <f>IF(표1[[#This Row],[반납대여소명]]=표1[[#This Row],[대여 대여소명]],"일치","불일치")</f>
        <v>불일치</v>
      </c>
      <c r="W280" s="2">
        <v>0</v>
      </c>
      <c r="X280" s="2">
        <v>5</v>
      </c>
      <c r="Y280" s="2">
        <v>559.05999999999995</v>
      </c>
      <c r="Z280" s="7">
        <f>표1[[#This Row],[이용거리]]/표1[[#This Row],[이용시간]]</f>
        <v>111.81199999999998</v>
      </c>
      <c r="AA280" s="7">
        <f>IF(표1[[#This Row],[시속]] &gt; 300, 300,표1[[#This Row],[시속]])</f>
        <v>111.81199999999998</v>
      </c>
      <c r="AB280" s="9" t="e">
        <f ca="1">IFS(표1[[#This Row],[이용거리]] &lt; 1200, "단거리", 표1[[#This Row],[이용거리]] &lt; 3000, "중거리")</f>
        <v>#NAME?</v>
      </c>
    </row>
    <row r="281" spans="1:28" x14ac:dyDescent="0.25">
      <c r="A281" s="2" t="s">
        <v>1274</v>
      </c>
      <c r="B281" s="2" t="s">
        <v>1275</v>
      </c>
      <c r="C281" s="2">
        <f>YEAR(표1[[#This Row],[대여일시]])</f>
        <v>2021</v>
      </c>
      <c r="D281" s="2">
        <f>MONTH(표1[[#This Row],[대여일시]])</f>
        <v>1</v>
      </c>
      <c r="E281" s="2">
        <f>DAY(표1[[#This Row],[대여일시]])</f>
        <v>6</v>
      </c>
      <c r="F281" s="2" t="str">
        <f>TEXT(표1[[#This Row],[대여일시]], "ddd")</f>
        <v>Wed</v>
      </c>
      <c r="G281" s="5" t="str">
        <f>TEXT(표1[[#This Row],[대여일시]],"aaa")</f>
        <v>수</v>
      </c>
      <c r="H281" s="2">
        <f>HOUR(표1[[#This Row],[대여일시]])</f>
        <v>9</v>
      </c>
      <c r="I281" s="2" t="str" cm="1">
        <f t="array" ref="I281">_xlfn.IFS(ISNA(표1[[#This Row],[시간대]]), "Error: Missing timezone data", 표1[[#This Row],[시간대]] &lt; 8, "오전", 표1[[#This Row],[시간대]] &lt; 19, "오후", 표1[[#This Row],[시간대]] &lt; 24, "밤")</f>
        <v>오후</v>
      </c>
      <c r="J281" s="2" t="s">
        <v>1276</v>
      </c>
      <c r="K281" s="2" t="e">
        <f>SEARCH( "역", 표1[[#This Row],[대여 대여소명]])</f>
        <v>#VALUE!</v>
      </c>
      <c r="L281" s="2">
        <f>IFERROR(SEARCH("역",표1[[#This Row],[대여 대여소명]]),0)</f>
        <v>0</v>
      </c>
      <c r="M281" s="2" t="b">
        <f>IF(표1[[#This Row],[역_nan]] &gt;0,TRUE,FALSE)</f>
        <v>0</v>
      </c>
      <c r="N281" s="2">
        <f>IFERROR(SEARCH("정류장",표1[[#This Row],[대여 대여소명]]),0)</f>
        <v>0</v>
      </c>
      <c r="O281" s="2" t="b">
        <f>IF(표1[[#This Row],[정류장]]&gt;0,TRUE,FALSE)</f>
        <v>0</v>
      </c>
      <c r="P281" s="2">
        <f>IFERROR(SEARCH("학교",표1[[#This Row],[대여 대여소명]]),0)</f>
        <v>0</v>
      </c>
      <c r="Q281" s="2">
        <f>IFERROR(SEARCH("공원",표1[[#This Row],[대여 대여소명]]),0)</f>
        <v>0</v>
      </c>
      <c r="R281" s="2" t="b">
        <f>OR(표1[[#This Row],[역_파생변수]],표1[[#This Row],[정류장_파생변수]])</f>
        <v>0</v>
      </c>
      <c r="S281" s="2">
        <v>0</v>
      </c>
      <c r="T281" s="2" t="s">
        <v>1277</v>
      </c>
      <c r="U281" s="2" t="s">
        <v>1278</v>
      </c>
      <c r="V281" s="2" t="str">
        <f>IF(표1[[#This Row],[반납대여소명]]=표1[[#This Row],[대여 대여소명]],"일치","불일치")</f>
        <v>불일치</v>
      </c>
      <c r="W281" s="2">
        <v>0</v>
      </c>
      <c r="X281" s="2">
        <v>33</v>
      </c>
      <c r="Y281" s="2">
        <v>1848.14</v>
      </c>
      <c r="Z281" s="7">
        <f>표1[[#This Row],[이용거리]]/표1[[#This Row],[이용시간]]</f>
        <v>56.004242424242427</v>
      </c>
      <c r="AA281" s="7">
        <f>IF(표1[[#This Row],[시속]] &gt; 300, 300,표1[[#This Row],[시속]])</f>
        <v>56.004242424242427</v>
      </c>
      <c r="AB281" s="9" t="e">
        <f ca="1">IFS(표1[[#This Row],[이용거리]] &lt; 1200, "단거리", 표1[[#This Row],[이용거리]] &lt; 3000, "중거리")</f>
        <v>#NAME?</v>
      </c>
    </row>
    <row r="282" spans="1:28" x14ac:dyDescent="0.25">
      <c r="A282" s="2" t="s">
        <v>1279</v>
      </c>
      <c r="B282" s="2" t="s">
        <v>1280</v>
      </c>
      <c r="C282" s="2">
        <f>YEAR(표1[[#This Row],[대여일시]])</f>
        <v>2021</v>
      </c>
      <c r="D282" s="2">
        <f>MONTH(표1[[#This Row],[대여일시]])</f>
        <v>1</v>
      </c>
      <c r="E282" s="2">
        <f>DAY(표1[[#This Row],[대여일시]])</f>
        <v>8</v>
      </c>
      <c r="F282" s="2" t="str">
        <f>TEXT(표1[[#This Row],[대여일시]], "ddd")</f>
        <v>Fri</v>
      </c>
      <c r="G282" s="5" t="str">
        <f>TEXT(표1[[#This Row],[대여일시]],"aaa")</f>
        <v>금</v>
      </c>
      <c r="H282" s="2">
        <f>HOUR(표1[[#This Row],[대여일시]])</f>
        <v>7</v>
      </c>
      <c r="I282" s="2" t="str" cm="1">
        <f t="array" ref="I282">_xlfn.IFS(ISNA(표1[[#This Row],[시간대]]), "Error: Missing timezone data", 표1[[#This Row],[시간대]] &lt; 8, "오전", 표1[[#This Row],[시간대]] &lt; 19, "오후", 표1[[#This Row],[시간대]] &lt; 24, "밤")</f>
        <v>오전</v>
      </c>
      <c r="J282" s="2" t="s">
        <v>1281</v>
      </c>
      <c r="K282" s="2">
        <f>SEARCH( "역", 표1[[#This Row],[대여 대여소명]])</f>
        <v>4</v>
      </c>
      <c r="L282" s="2">
        <f>IFERROR(SEARCH("역",표1[[#This Row],[대여 대여소명]]),0)</f>
        <v>4</v>
      </c>
      <c r="M282" s="2" t="b">
        <f>IF(표1[[#This Row],[역_nan]] &gt;0,TRUE,FALSE)</f>
        <v>1</v>
      </c>
      <c r="N282" s="2">
        <f>IFERROR(SEARCH("정류장",표1[[#This Row],[대여 대여소명]]),0)</f>
        <v>0</v>
      </c>
      <c r="O282" s="2" t="b">
        <f>IF(표1[[#This Row],[정류장]]&gt;0,TRUE,FALSE)</f>
        <v>0</v>
      </c>
      <c r="P282" s="2">
        <f>IFERROR(SEARCH("학교",표1[[#This Row],[대여 대여소명]]),0)</f>
        <v>0</v>
      </c>
      <c r="Q282" s="2">
        <f>IFERROR(SEARCH("공원",표1[[#This Row],[대여 대여소명]]),0)</f>
        <v>0</v>
      </c>
      <c r="R282" s="2" t="b">
        <f>OR(표1[[#This Row],[역_파생변수]],표1[[#This Row],[정류장_파생변수]])</f>
        <v>1</v>
      </c>
      <c r="S282" s="2">
        <v>0</v>
      </c>
      <c r="T282" s="2" t="s">
        <v>1282</v>
      </c>
      <c r="U282" s="2" t="s">
        <v>1283</v>
      </c>
      <c r="V282" s="2" t="str">
        <f>IF(표1[[#This Row],[반납대여소명]]=표1[[#This Row],[대여 대여소명]],"일치","불일치")</f>
        <v>불일치</v>
      </c>
      <c r="W282" s="2">
        <v>0</v>
      </c>
      <c r="X282" s="2">
        <v>5</v>
      </c>
      <c r="Y282" s="2">
        <v>788.84</v>
      </c>
      <c r="Z282" s="7">
        <f>표1[[#This Row],[이용거리]]/표1[[#This Row],[이용시간]]</f>
        <v>157.768</v>
      </c>
      <c r="AA282" s="7">
        <f>IF(표1[[#This Row],[시속]] &gt; 300, 300,표1[[#This Row],[시속]])</f>
        <v>157.768</v>
      </c>
      <c r="AB282" s="9" t="e">
        <f ca="1">IFS(표1[[#This Row],[이용거리]] &lt; 1200, "단거리", 표1[[#This Row],[이용거리]] &lt; 3000, "중거리")</f>
        <v>#NAME?</v>
      </c>
    </row>
    <row r="283" spans="1:28" x14ac:dyDescent="0.25">
      <c r="A283" s="2" t="s">
        <v>1284</v>
      </c>
      <c r="B283" s="2" t="s">
        <v>1285</v>
      </c>
      <c r="C283" s="2">
        <f>YEAR(표1[[#This Row],[대여일시]])</f>
        <v>2021</v>
      </c>
      <c r="D283" s="2">
        <f>MONTH(표1[[#This Row],[대여일시]])</f>
        <v>1</v>
      </c>
      <c r="E283" s="2">
        <f>DAY(표1[[#This Row],[대여일시]])</f>
        <v>27</v>
      </c>
      <c r="F283" s="2" t="str">
        <f>TEXT(표1[[#This Row],[대여일시]], "ddd")</f>
        <v>Wed</v>
      </c>
      <c r="G283" s="5" t="str">
        <f>TEXT(표1[[#This Row],[대여일시]],"aaa")</f>
        <v>수</v>
      </c>
      <c r="H283" s="2">
        <f>HOUR(표1[[#This Row],[대여일시]])</f>
        <v>12</v>
      </c>
      <c r="I283" s="2" t="str" cm="1">
        <f t="array" ref="I283">_xlfn.IFS(ISNA(표1[[#This Row],[시간대]]), "Error: Missing timezone data", 표1[[#This Row],[시간대]] &lt; 8, "오전", 표1[[#This Row],[시간대]] &lt; 19, "오후", 표1[[#This Row],[시간대]] &lt; 24, "밤")</f>
        <v>오후</v>
      </c>
      <c r="J283" s="2" t="s">
        <v>1286</v>
      </c>
      <c r="K283" s="2" t="e">
        <f>SEARCH( "역", 표1[[#This Row],[대여 대여소명]])</f>
        <v>#VALUE!</v>
      </c>
      <c r="L283" s="2">
        <f>IFERROR(SEARCH("역",표1[[#This Row],[대여 대여소명]]),0)</f>
        <v>0</v>
      </c>
      <c r="M283" s="2" t="b">
        <f>IF(표1[[#This Row],[역_nan]] &gt;0,TRUE,FALSE)</f>
        <v>0</v>
      </c>
      <c r="N283" s="2">
        <f>IFERROR(SEARCH("정류장",표1[[#This Row],[대여 대여소명]]),0)</f>
        <v>0</v>
      </c>
      <c r="O283" s="2" t="b">
        <f>IF(표1[[#This Row],[정류장]]&gt;0,TRUE,FALSE)</f>
        <v>0</v>
      </c>
      <c r="P283" s="2">
        <f>IFERROR(SEARCH("학교",표1[[#This Row],[대여 대여소명]]),0)</f>
        <v>0</v>
      </c>
      <c r="Q283" s="2">
        <f>IFERROR(SEARCH("공원",표1[[#This Row],[대여 대여소명]]),0)</f>
        <v>0</v>
      </c>
      <c r="R283" s="2" t="b">
        <f>OR(표1[[#This Row],[역_파생변수]],표1[[#This Row],[정류장_파생변수]])</f>
        <v>0</v>
      </c>
      <c r="S283" s="2">
        <v>0</v>
      </c>
      <c r="T283" s="2" t="s">
        <v>1287</v>
      </c>
      <c r="U283" s="2" t="s">
        <v>518</v>
      </c>
      <c r="V283" s="2" t="str">
        <f>IF(표1[[#This Row],[반납대여소명]]=표1[[#This Row],[대여 대여소명]],"일치","불일치")</f>
        <v>불일치</v>
      </c>
      <c r="W283" s="2">
        <v>0</v>
      </c>
      <c r="X283" s="2">
        <v>2</v>
      </c>
      <c r="Y283" s="2">
        <v>447.96</v>
      </c>
      <c r="Z283" s="7">
        <f>표1[[#This Row],[이용거리]]/표1[[#This Row],[이용시간]]</f>
        <v>223.98</v>
      </c>
      <c r="AA283" s="7">
        <f>IF(표1[[#This Row],[시속]] &gt; 300, 300,표1[[#This Row],[시속]])</f>
        <v>223.98</v>
      </c>
      <c r="AB283" s="9" t="e">
        <f ca="1">IFS(표1[[#This Row],[이용거리]] &lt; 1200, "단거리", 표1[[#This Row],[이용거리]] &lt; 3000, "중거리")</f>
        <v>#NAME?</v>
      </c>
    </row>
    <row r="284" spans="1:28" x14ac:dyDescent="0.25">
      <c r="A284" s="2" t="s">
        <v>1288</v>
      </c>
      <c r="B284" s="2" t="s">
        <v>1289</v>
      </c>
      <c r="C284" s="2">
        <f>YEAR(표1[[#This Row],[대여일시]])</f>
        <v>2021</v>
      </c>
      <c r="D284" s="2">
        <f>MONTH(표1[[#This Row],[대여일시]])</f>
        <v>1</v>
      </c>
      <c r="E284" s="2">
        <f>DAY(표1[[#This Row],[대여일시]])</f>
        <v>19</v>
      </c>
      <c r="F284" s="2" t="str">
        <f>TEXT(표1[[#This Row],[대여일시]], "ddd")</f>
        <v>Tue</v>
      </c>
      <c r="G284" s="5" t="str">
        <f>TEXT(표1[[#This Row],[대여일시]],"aaa")</f>
        <v>화</v>
      </c>
      <c r="H284" s="2">
        <f>HOUR(표1[[#This Row],[대여일시]])</f>
        <v>20</v>
      </c>
      <c r="I284" s="2" t="str" cm="1">
        <f t="array" ref="I284">_xlfn.IFS(ISNA(표1[[#This Row],[시간대]]), "Error: Missing timezone data", 표1[[#This Row],[시간대]] &lt; 8, "오전", 표1[[#This Row],[시간대]] &lt; 19, "오후", 표1[[#This Row],[시간대]] &lt; 24, "밤")</f>
        <v>밤</v>
      </c>
      <c r="J284" s="2" t="s">
        <v>1290</v>
      </c>
      <c r="K284" s="2">
        <f>SEARCH( "역", 표1[[#This Row],[대여 대여소명]])</f>
        <v>3</v>
      </c>
      <c r="L284" s="2">
        <f>IFERROR(SEARCH("역",표1[[#This Row],[대여 대여소명]]),0)</f>
        <v>3</v>
      </c>
      <c r="M284" s="2" t="b">
        <f>IF(표1[[#This Row],[역_nan]] &gt;0,TRUE,FALSE)</f>
        <v>1</v>
      </c>
      <c r="N284" s="2">
        <f>IFERROR(SEARCH("정류장",표1[[#This Row],[대여 대여소명]]),0)</f>
        <v>0</v>
      </c>
      <c r="O284" s="2" t="b">
        <f>IF(표1[[#This Row],[정류장]]&gt;0,TRUE,FALSE)</f>
        <v>0</v>
      </c>
      <c r="P284" s="2">
        <f>IFERROR(SEARCH("학교",표1[[#This Row],[대여 대여소명]]),0)</f>
        <v>0</v>
      </c>
      <c r="Q284" s="2">
        <f>IFERROR(SEARCH("공원",표1[[#This Row],[대여 대여소명]]),0)</f>
        <v>0</v>
      </c>
      <c r="R284" s="2" t="b">
        <f>OR(표1[[#This Row],[역_파생변수]],표1[[#This Row],[정류장_파생변수]])</f>
        <v>1</v>
      </c>
      <c r="S284" s="2">
        <v>0</v>
      </c>
      <c r="T284" s="2" t="s">
        <v>1291</v>
      </c>
      <c r="U284" s="2" t="s">
        <v>863</v>
      </c>
      <c r="V284" s="2" t="str">
        <f>IF(표1[[#This Row],[반납대여소명]]=표1[[#This Row],[대여 대여소명]],"일치","불일치")</f>
        <v>불일치</v>
      </c>
      <c r="W284" s="2">
        <v>0</v>
      </c>
      <c r="X284" s="2">
        <v>13</v>
      </c>
      <c r="Y284" s="2">
        <v>1965.07</v>
      </c>
      <c r="Z284" s="7">
        <f>표1[[#This Row],[이용거리]]/표1[[#This Row],[이용시간]]</f>
        <v>151.15923076923076</v>
      </c>
      <c r="AA284" s="7">
        <f>IF(표1[[#This Row],[시속]] &gt; 300, 300,표1[[#This Row],[시속]])</f>
        <v>151.15923076923076</v>
      </c>
      <c r="AB284" s="9" t="e">
        <f ca="1">IFS(표1[[#This Row],[이용거리]] &lt; 1200, "단거리", 표1[[#This Row],[이용거리]] &lt; 3000, "중거리")</f>
        <v>#NAME?</v>
      </c>
    </row>
    <row r="285" spans="1:28" x14ac:dyDescent="0.25">
      <c r="A285" s="2" t="s">
        <v>1292</v>
      </c>
      <c r="B285" s="2" t="s">
        <v>1293</v>
      </c>
      <c r="C285" s="2">
        <f>YEAR(표1[[#This Row],[대여일시]])</f>
        <v>2021</v>
      </c>
      <c r="D285" s="2">
        <f>MONTH(표1[[#This Row],[대여일시]])</f>
        <v>1</v>
      </c>
      <c r="E285" s="2">
        <f>DAY(표1[[#This Row],[대여일시]])</f>
        <v>13</v>
      </c>
      <c r="F285" s="2" t="str">
        <f>TEXT(표1[[#This Row],[대여일시]], "ddd")</f>
        <v>Wed</v>
      </c>
      <c r="G285" s="5" t="str">
        <f>TEXT(표1[[#This Row],[대여일시]],"aaa")</f>
        <v>수</v>
      </c>
      <c r="H285" s="2">
        <f>HOUR(표1[[#This Row],[대여일시]])</f>
        <v>8</v>
      </c>
      <c r="I285" s="2" t="str" cm="1">
        <f t="array" ref="I285">_xlfn.IFS(ISNA(표1[[#This Row],[시간대]]), "Error: Missing timezone data", 표1[[#This Row],[시간대]] &lt; 8, "오전", 표1[[#This Row],[시간대]] &lt; 19, "오후", 표1[[#This Row],[시간대]] &lt; 24, "밤")</f>
        <v>오후</v>
      </c>
      <c r="J285" s="2" t="s">
        <v>1294</v>
      </c>
      <c r="K285" s="2" t="e">
        <f>SEARCH( "역", 표1[[#This Row],[대여 대여소명]])</f>
        <v>#VALUE!</v>
      </c>
      <c r="L285" s="2">
        <f>IFERROR(SEARCH("역",표1[[#This Row],[대여 대여소명]]),0)</f>
        <v>0</v>
      </c>
      <c r="M285" s="2" t="b">
        <f>IF(표1[[#This Row],[역_nan]] &gt;0,TRUE,FALSE)</f>
        <v>0</v>
      </c>
      <c r="N285" s="2">
        <f>IFERROR(SEARCH("정류장",표1[[#This Row],[대여 대여소명]]),0)</f>
        <v>7</v>
      </c>
      <c r="O285" s="2" t="b">
        <f>IF(표1[[#This Row],[정류장]]&gt;0,TRUE,FALSE)</f>
        <v>1</v>
      </c>
      <c r="P285" s="2">
        <f>IFERROR(SEARCH("학교",표1[[#This Row],[대여 대여소명]]),0)</f>
        <v>0</v>
      </c>
      <c r="Q285" s="2">
        <f>IFERROR(SEARCH("공원",표1[[#This Row],[대여 대여소명]]),0)</f>
        <v>0</v>
      </c>
      <c r="R285" s="2" t="b">
        <f>OR(표1[[#This Row],[역_파생변수]],표1[[#This Row],[정류장_파생변수]])</f>
        <v>1</v>
      </c>
      <c r="S285" s="2">
        <v>0</v>
      </c>
      <c r="T285" s="2" t="s">
        <v>1295</v>
      </c>
      <c r="U285" s="2" t="s">
        <v>1296</v>
      </c>
      <c r="V285" s="2" t="str">
        <f>IF(표1[[#This Row],[반납대여소명]]=표1[[#This Row],[대여 대여소명]],"일치","불일치")</f>
        <v>불일치</v>
      </c>
      <c r="W285" s="2">
        <v>0</v>
      </c>
      <c r="X285" s="2">
        <v>25</v>
      </c>
      <c r="Y285" s="2">
        <v>4035.46</v>
      </c>
      <c r="Z285" s="7">
        <f>표1[[#This Row],[이용거리]]/표1[[#This Row],[이용시간]]</f>
        <v>161.41839999999999</v>
      </c>
      <c r="AA285" s="7">
        <f>IF(표1[[#This Row],[시속]] &gt; 300, 300,표1[[#This Row],[시속]])</f>
        <v>161.41839999999999</v>
      </c>
      <c r="AB285" s="9" t="e">
        <f ca="1">IFS(표1[[#This Row],[이용거리]] &lt; 1200, "단거리", 표1[[#This Row],[이용거리]] &lt; 3000, "중거리")</f>
        <v>#NAME?</v>
      </c>
    </row>
    <row r="286" spans="1:28" x14ac:dyDescent="0.25">
      <c r="A286" s="2" t="s">
        <v>1297</v>
      </c>
      <c r="B286" s="2" t="s">
        <v>1298</v>
      </c>
      <c r="C286" s="2">
        <f>YEAR(표1[[#This Row],[대여일시]])</f>
        <v>2021</v>
      </c>
      <c r="D286" s="2">
        <f>MONTH(표1[[#This Row],[대여일시]])</f>
        <v>1</v>
      </c>
      <c r="E286" s="2">
        <f>DAY(표1[[#This Row],[대여일시]])</f>
        <v>4</v>
      </c>
      <c r="F286" s="2" t="str">
        <f>TEXT(표1[[#This Row],[대여일시]], "ddd")</f>
        <v>Mon</v>
      </c>
      <c r="G286" s="5" t="str">
        <f>TEXT(표1[[#This Row],[대여일시]],"aaa")</f>
        <v>월</v>
      </c>
      <c r="H286" s="2">
        <f>HOUR(표1[[#This Row],[대여일시]])</f>
        <v>12</v>
      </c>
      <c r="I286" s="2" t="str" cm="1">
        <f t="array" ref="I286">_xlfn.IFS(ISNA(표1[[#This Row],[시간대]]), "Error: Missing timezone data", 표1[[#This Row],[시간대]] &lt; 8, "오전", 표1[[#This Row],[시간대]] &lt; 19, "오후", 표1[[#This Row],[시간대]] &lt; 24, "밤")</f>
        <v>오후</v>
      </c>
      <c r="J286" s="2" t="s">
        <v>1299</v>
      </c>
      <c r="K286" s="2" t="e">
        <f>SEARCH( "역", 표1[[#This Row],[대여 대여소명]])</f>
        <v>#VALUE!</v>
      </c>
      <c r="L286" s="2">
        <f>IFERROR(SEARCH("역",표1[[#This Row],[대여 대여소명]]),0)</f>
        <v>0</v>
      </c>
      <c r="M286" s="2" t="b">
        <f>IF(표1[[#This Row],[역_nan]] &gt;0,TRUE,FALSE)</f>
        <v>0</v>
      </c>
      <c r="N286" s="2">
        <f>IFERROR(SEARCH("정류장",표1[[#This Row],[대여 대여소명]]),0)</f>
        <v>0</v>
      </c>
      <c r="O286" s="2" t="b">
        <f>IF(표1[[#This Row],[정류장]]&gt;0,TRUE,FALSE)</f>
        <v>0</v>
      </c>
      <c r="P286" s="2">
        <f>IFERROR(SEARCH("학교",표1[[#This Row],[대여 대여소명]]),0)</f>
        <v>0</v>
      </c>
      <c r="Q286" s="2">
        <f>IFERROR(SEARCH("공원",표1[[#This Row],[대여 대여소명]]),0)</f>
        <v>0</v>
      </c>
      <c r="R286" s="2" t="b">
        <f>OR(표1[[#This Row],[역_파생변수]],표1[[#This Row],[정류장_파생변수]])</f>
        <v>0</v>
      </c>
      <c r="S286" s="2">
        <v>0</v>
      </c>
      <c r="T286" s="2" t="s">
        <v>1300</v>
      </c>
      <c r="U286" s="2" t="s">
        <v>1063</v>
      </c>
      <c r="V286" s="2" t="str">
        <f>IF(표1[[#This Row],[반납대여소명]]=표1[[#This Row],[대여 대여소명]],"일치","불일치")</f>
        <v>불일치</v>
      </c>
      <c r="W286" s="2">
        <v>0</v>
      </c>
      <c r="X286" s="2">
        <v>14</v>
      </c>
      <c r="Y286" s="2">
        <v>0</v>
      </c>
      <c r="Z286" s="7">
        <f>표1[[#This Row],[이용거리]]/표1[[#This Row],[이용시간]]</f>
        <v>0</v>
      </c>
      <c r="AA286" s="7">
        <f>IF(표1[[#This Row],[시속]] &gt; 300, 300,표1[[#This Row],[시속]])</f>
        <v>0</v>
      </c>
      <c r="AB286" s="9" t="e">
        <f ca="1">IFS(표1[[#This Row],[이용거리]] &lt; 1200, "단거리", 표1[[#This Row],[이용거리]] &lt; 3000, "중거리")</f>
        <v>#NAME?</v>
      </c>
    </row>
    <row r="287" spans="1:28" x14ac:dyDescent="0.25">
      <c r="A287" s="2" t="s">
        <v>1301</v>
      </c>
      <c r="B287" s="2" t="s">
        <v>1302</v>
      </c>
      <c r="C287" s="2">
        <f>YEAR(표1[[#This Row],[대여일시]])</f>
        <v>2021</v>
      </c>
      <c r="D287" s="2">
        <f>MONTH(표1[[#This Row],[대여일시]])</f>
        <v>1</v>
      </c>
      <c r="E287" s="2">
        <f>DAY(표1[[#This Row],[대여일시]])</f>
        <v>20</v>
      </c>
      <c r="F287" s="2" t="str">
        <f>TEXT(표1[[#This Row],[대여일시]], "ddd")</f>
        <v>Wed</v>
      </c>
      <c r="G287" s="5" t="str">
        <f>TEXT(표1[[#This Row],[대여일시]],"aaa")</f>
        <v>수</v>
      </c>
      <c r="H287" s="2">
        <f>HOUR(표1[[#This Row],[대여일시]])</f>
        <v>17</v>
      </c>
      <c r="I287" s="2" t="str" cm="1">
        <f t="array" ref="I287">_xlfn.IFS(ISNA(표1[[#This Row],[시간대]]), "Error: Missing timezone data", 표1[[#This Row],[시간대]] &lt; 8, "오전", 표1[[#This Row],[시간대]] &lt; 19, "오후", 표1[[#This Row],[시간대]] &lt; 24, "밤")</f>
        <v>오후</v>
      </c>
      <c r="J287" s="2" t="s">
        <v>845</v>
      </c>
      <c r="K287" s="2">
        <f>SEARCH( "역", 표1[[#This Row],[대여 대여소명]])</f>
        <v>6</v>
      </c>
      <c r="L287" s="2">
        <f>IFERROR(SEARCH("역",표1[[#This Row],[대여 대여소명]]),0)</f>
        <v>6</v>
      </c>
      <c r="M287" s="2" t="b">
        <f>IF(표1[[#This Row],[역_nan]] &gt;0,TRUE,FALSE)</f>
        <v>1</v>
      </c>
      <c r="N287" s="2">
        <f>IFERROR(SEARCH("정류장",표1[[#This Row],[대여 대여소명]]),0)</f>
        <v>0</v>
      </c>
      <c r="O287" s="2" t="b">
        <f>IF(표1[[#This Row],[정류장]]&gt;0,TRUE,FALSE)</f>
        <v>0</v>
      </c>
      <c r="P287" s="2">
        <f>IFERROR(SEARCH("학교",표1[[#This Row],[대여 대여소명]]),0)</f>
        <v>0</v>
      </c>
      <c r="Q287" s="2">
        <f>IFERROR(SEARCH("공원",표1[[#This Row],[대여 대여소명]]),0)</f>
        <v>0</v>
      </c>
      <c r="R287" s="2" t="b">
        <f>OR(표1[[#This Row],[역_파생변수]],표1[[#This Row],[정류장_파생변수]])</f>
        <v>1</v>
      </c>
      <c r="S287" s="2">
        <v>0</v>
      </c>
      <c r="T287" s="2" t="s">
        <v>1303</v>
      </c>
      <c r="U287" s="2" t="s">
        <v>1304</v>
      </c>
      <c r="V287" s="2" t="str">
        <f>IF(표1[[#This Row],[반납대여소명]]=표1[[#This Row],[대여 대여소명]],"일치","불일치")</f>
        <v>불일치</v>
      </c>
      <c r="W287" s="2">
        <v>0</v>
      </c>
      <c r="X287" s="2">
        <v>13</v>
      </c>
      <c r="Y287" s="2">
        <v>1937.79</v>
      </c>
      <c r="Z287" s="7">
        <f>표1[[#This Row],[이용거리]]/표1[[#This Row],[이용시간]]</f>
        <v>149.06076923076924</v>
      </c>
      <c r="AA287" s="7">
        <f>IF(표1[[#This Row],[시속]] &gt; 300, 300,표1[[#This Row],[시속]])</f>
        <v>149.06076923076924</v>
      </c>
      <c r="AB287" s="9" t="e">
        <f ca="1">IFS(표1[[#This Row],[이용거리]] &lt; 1200, "단거리", 표1[[#This Row],[이용거리]] &lt; 3000, "중거리")</f>
        <v>#NAME?</v>
      </c>
    </row>
    <row r="288" spans="1:28" x14ac:dyDescent="0.25">
      <c r="A288" s="2" t="s">
        <v>1305</v>
      </c>
      <c r="B288" s="2" t="s">
        <v>1306</v>
      </c>
      <c r="C288" s="2">
        <f>YEAR(표1[[#This Row],[대여일시]])</f>
        <v>2021</v>
      </c>
      <c r="D288" s="2">
        <f>MONTH(표1[[#This Row],[대여일시]])</f>
        <v>1</v>
      </c>
      <c r="E288" s="2">
        <f>DAY(표1[[#This Row],[대여일시]])</f>
        <v>11</v>
      </c>
      <c r="F288" s="2" t="str">
        <f>TEXT(표1[[#This Row],[대여일시]], "ddd")</f>
        <v>Mon</v>
      </c>
      <c r="G288" s="5" t="str">
        <f>TEXT(표1[[#This Row],[대여일시]],"aaa")</f>
        <v>월</v>
      </c>
      <c r="H288" s="2">
        <f>HOUR(표1[[#This Row],[대여일시]])</f>
        <v>16</v>
      </c>
      <c r="I288" s="2" t="str" cm="1">
        <f t="array" ref="I288">_xlfn.IFS(ISNA(표1[[#This Row],[시간대]]), "Error: Missing timezone data", 표1[[#This Row],[시간대]] &lt; 8, "오전", 표1[[#This Row],[시간대]] &lt; 19, "오후", 표1[[#This Row],[시간대]] &lt; 24, "밤")</f>
        <v>오후</v>
      </c>
      <c r="J288" s="2" t="s">
        <v>1307</v>
      </c>
      <c r="K288" s="2">
        <f>SEARCH( "역", 표1[[#This Row],[대여 대여소명]])</f>
        <v>3</v>
      </c>
      <c r="L288" s="2">
        <f>IFERROR(SEARCH("역",표1[[#This Row],[대여 대여소명]]),0)</f>
        <v>3</v>
      </c>
      <c r="M288" s="2" t="b">
        <f>IF(표1[[#This Row],[역_nan]] &gt;0,TRUE,FALSE)</f>
        <v>1</v>
      </c>
      <c r="N288" s="2">
        <f>IFERROR(SEARCH("정류장",표1[[#This Row],[대여 대여소명]]),0)</f>
        <v>0</v>
      </c>
      <c r="O288" s="2" t="b">
        <f>IF(표1[[#This Row],[정류장]]&gt;0,TRUE,FALSE)</f>
        <v>0</v>
      </c>
      <c r="P288" s="2">
        <f>IFERROR(SEARCH("학교",표1[[#This Row],[대여 대여소명]]),0)</f>
        <v>0</v>
      </c>
      <c r="Q288" s="2">
        <f>IFERROR(SEARCH("공원",표1[[#This Row],[대여 대여소명]]),0)</f>
        <v>0</v>
      </c>
      <c r="R288" s="2" t="b">
        <f>OR(표1[[#This Row],[역_파생변수]],표1[[#This Row],[정류장_파생변수]])</f>
        <v>1</v>
      </c>
      <c r="S288" s="2">
        <v>0</v>
      </c>
      <c r="T288" s="2" t="s">
        <v>1308</v>
      </c>
      <c r="U288" s="2" t="s">
        <v>408</v>
      </c>
      <c r="V288" s="2" t="str">
        <f>IF(표1[[#This Row],[반납대여소명]]=표1[[#This Row],[대여 대여소명]],"일치","불일치")</f>
        <v>불일치</v>
      </c>
      <c r="W288" s="2">
        <v>0</v>
      </c>
      <c r="X288" s="2">
        <v>10</v>
      </c>
      <c r="Y288" s="2">
        <v>1009.49</v>
      </c>
      <c r="Z288" s="7">
        <f>표1[[#This Row],[이용거리]]/표1[[#This Row],[이용시간]]</f>
        <v>100.949</v>
      </c>
      <c r="AA288" s="7">
        <f>IF(표1[[#This Row],[시속]] &gt; 300, 300,표1[[#This Row],[시속]])</f>
        <v>100.949</v>
      </c>
      <c r="AB288" s="9" t="e">
        <f ca="1">IFS(표1[[#This Row],[이용거리]] &lt; 1200, "단거리", 표1[[#This Row],[이용거리]] &lt; 3000, "중거리")</f>
        <v>#NAME?</v>
      </c>
    </row>
    <row r="289" spans="1:28" x14ac:dyDescent="0.25">
      <c r="A289" s="2" t="s">
        <v>1309</v>
      </c>
      <c r="B289" s="2" t="s">
        <v>1310</v>
      </c>
      <c r="C289" s="2">
        <f>YEAR(표1[[#This Row],[대여일시]])</f>
        <v>2021</v>
      </c>
      <c r="D289" s="2">
        <f>MONTH(표1[[#This Row],[대여일시]])</f>
        <v>1</v>
      </c>
      <c r="E289" s="2">
        <f>DAY(표1[[#This Row],[대여일시]])</f>
        <v>6</v>
      </c>
      <c r="F289" s="2" t="str">
        <f>TEXT(표1[[#This Row],[대여일시]], "ddd")</f>
        <v>Wed</v>
      </c>
      <c r="G289" s="5" t="str">
        <f>TEXT(표1[[#This Row],[대여일시]],"aaa")</f>
        <v>수</v>
      </c>
      <c r="H289" s="2">
        <f>HOUR(표1[[#This Row],[대여일시]])</f>
        <v>18</v>
      </c>
      <c r="I289" s="2" t="str" cm="1">
        <f t="array" ref="I289">_xlfn.IFS(ISNA(표1[[#This Row],[시간대]]), "Error: Missing timezone data", 표1[[#This Row],[시간대]] &lt; 8, "오전", 표1[[#This Row],[시간대]] &lt; 19, "오후", 표1[[#This Row],[시간대]] &lt; 24, "밤")</f>
        <v>오후</v>
      </c>
      <c r="J289" s="2" t="s">
        <v>688</v>
      </c>
      <c r="K289" s="2">
        <f>SEARCH( "역", 표1[[#This Row],[대여 대여소명]])</f>
        <v>5</v>
      </c>
      <c r="L289" s="2">
        <f>IFERROR(SEARCH("역",표1[[#This Row],[대여 대여소명]]),0)</f>
        <v>5</v>
      </c>
      <c r="M289" s="2" t="b">
        <f>IF(표1[[#This Row],[역_nan]] &gt;0,TRUE,FALSE)</f>
        <v>1</v>
      </c>
      <c r="N289" s="2">
        <f>IFERROR(SEARCH("정류장",표1[[#This Row],[대여 대여소명]]),0)</f>
        <v>0</v>
      </c>
      <c r="O289" s="2" t="b">
        <f>IF(표1[[#This Row],[정류장]]&gt;0,TRUE,FALSE)</f>
        <v>0</v>
      </c>
      <c r="P289" s="2">
        <f>IFERROR(SEARCH("학교",표1[[#This Row],[대여 대여소명]]),0)</f>
        <v>0</v>
      </c>
      <c r="Q289" s="2">
        <f>IFERROR(SEARCH("공원",표1[[#This Row],[대여 대여소명]]),0)</f>
        <v>0</v>
      </c>
      <c r="R289" s="2" t="b">
        <f>OR(표1[[#This Row],[역_파생변수]],표1[[#This Row],[정류장_파생변수]])</f>
        <v>1</v>
      </c>
      <c r="S289" s="2">
        <v>0</v>
      </c>
      <c r="T289" s="2" t="s">
        <v>1311</v>
      </c>
      <c r="U289" s="2" t="s">
        <v>1312</v>
      </c>
      <c r="V289" s="2" t="str">
        <f>IF(표1[[#This Row],[반납대여소명]]=표1[[#This Row],[대여 대여소명]],"일치","불일치")</f>
        <v>불일치</v>
      </c>
      <c r="W289" s="2">
        <v>0</v>
      </c>
      <c r="X289" s="2">
        <v>3</v>
      </c>
      <c r="Y289" s="2">
        <v>667.17</v>
      </c>
      <c r="Z289" s="7">
        <f>표1[[#This Row],[이용거리]]/표1[[#This Row],[이용시간]]</f>
        <v>222.39</v>
      </c>
      <c r="AA289" s="7">
        <f>IF(표1[[#This Row],[시속]] &gt; 300, 300,표1[[#This Row],[시속]])</f>
        <v>222.39</v>
      </c>
      <c r="AB289" s="9" t="e">
        <f ca="1">IFS(표1[[#This Row],[이용거리]] &lt; 1200, "단거리", 표1[[#This Row],[이용거리]] &lt; 3000, "중거리")</f>
        <v>#NAME?</v>
      </c>
    </row>
    <row r="290" spans="1:28" x14ac:dyDescent="0.25">
      <c r="A290" s="2" t="s">
        <v>1313</v>
      </c>
      <c r="B290" s="2" t="s">
        <v>1314</v>
      </c>
      <c r="C290" s="2">
        <f>YEAR(표1[[#This Row],[대여일시]])</f>
        <v>2021</v>
      </c>
      <c r="D290" s="2">
        <f>MONTH(표1[[#This Row],[대여일시]])</f>
        <v>1</v>
      </c>
      <c r="E290" s="2">
        <f>DAY(표1[[#This Row],[대여일시]])</f>
        <v>22</v>
      </c>
      <c r="F290" s="2" t="str">
        <f>TEXT(표1[[#This Row],[대여일시]], "ddd")</f>
        <v>Fri</v>
      </c>
      <c r="G290" s="5" t="str">
        <f>TEXT(표1[[#This Row],[대여일시]],"aaa")</f>
        <v>금</v>
      </c>
      <c r="H290" s="2">
        <f>HOUR(표1[[#This Row],[대여일시]])</f>
        <v>21</v>
      </c>
      <c r="I290" s="2" t="str" cm="1">
        <f t="array" ref="I290">_xlfn.IFS(ISNA(표1[[#This Row],[시간대]]), "Error: Missing timezone data", 표1[[#This Row],[시간대]] &lt; 8, "오전", 표1[[#This Row],[시간대]] &lt; 19, "오후", 표1[[#This Row],[시간대]] &lt; 24, "밤")</f>
        <v>밤</v>
      </c>
      <c r="J290" s="2" t="s">
        <v>1315</v>
      </c>
      <c r="K290" s="2" t="e">
        <f>SEARCH( "역", 표1[[#This Row],[대여 대여소명]])</f>
        <v>#VALUE!</v>
      </c>
      <c r="L290" s="2">
        <f>IFERROR(SEARCH("역",표1[[#This Row],[대여 대여소명]]),0)</f>
        <v>0</v>
      </c>
      <c r="M290" s="2" t="b">
        <f>IF(표1[[#This Row],[역_nan]] &gt;0,TRUE,FALSE)</f>
        <v>0</v>
      </c>
      <c r="N290" s="2">
        <f>IFERROR(SEARCH("정류장",표1[[#This Row],[대여 대여소명]]),0)</f>
        <v>0</v>
      </c>
      <c r="O290" s="2" t="b">
        <f>IF(표1[[#This Row],[정류장]]&gt;0,TRUE,FALSE)</f>
        <v>0</v>
      </c>
      <c r="P290" s="2">
        <f>IFERROR(SEARCH("학교",표1[[#This Row],[대여 대여소명]]),0)</f>
        <v>0</v>
      </c>
      <c r="Q290" s="2">
        <f>IFERROR(SEARCH("공원",표1[[#This Row],[대여 대여소명]]),0)</f>
        <v>0</v>
      </c>
      <c r="R290" s="2" t="b">
        <f>OR(표1[[#This Row],[역_파생변수]],표1[[#This Row],[정류장_파생변수]])</f>
        <v>0</v>
      </c>
      <c r="S290" s="2">
        <v>0</v>
      </c>
      <c r="T290" s="2" t="s">
        <v>1316</v>
      </c>
      <c r="U290" s="2" t="s">
        <v>1317</v>
      </c>
      <c r="V290" s="2" t="str">
        <f>IF(표1[[#This Row],[반납대여소명]]=표1[[#This Row],[대여 대여소명]],"일치","불일치")</f>
        <v>불일치</v>
      </c>
      <c r="W290" s="2">
        <v>0</v>
      </c>
      <c r="X290" s="2">
        <v>40</v>
      </c>
      <c r="Y290" s="2">
        <v>9242.48</v>
      </c>
      <c r="Z290" s="7">
        <f>표1[[#This Row],[이용거리]]/표1[[#This Row],[이용시간]]</f>
        <v>231.06199999999998</v>
      </c>
      <c r="AA290" s="7">
        <f>IF(표1[[#This Row],[시속]] &gt; 300, 300,표1[[#This Row],[시속]])</f>
        <v>231.06199999999998</v>
      </c>
      <c r="AB290" s="9" t="e">
        <f ca="1">IFS(표1[[#This Row],[이용거리]] &lt; 1200, "단거리", 표1[[#This Row],[이용거리]] &lt; 3000, "중거리")</f>
        <v>#NAME?</v>
      </c>
    </row>
    <row r="291" spans="1:28" x14ac:dyDescent="0.25">
      <c r="A291" s="2" t="s">
        <v>1318</v>
      </c>
      <c r="B291" s="2" t="s">
        <v>1319</v>
      </c>
      <c r="C291" s="2">
        <f>YEAR(표1[[#This Row],[대여일시]])</f>
        <v>2021</v>
      </c>
      <c r="D291" s="2">
        <f>MONTH(표1[[#This Row],[대여일시]])</f>
        <v>1</v>
      </c>
      <c r="E291" s="2">
        <f>DAY(표1[[#This Row],[대여일시]])</f>
        <v>5</v>
      </c>
      <c r="F291" s="2" t="str">
        <f>TEXT(표1[[#This Row],[대여일시]], "ddd")</f>
        <v>Tue</v>
      </c>
      <c r="G291" s="5" t="str">
        <f>TEXT(표1[[#This Row],[대여일시]],"aaa")</f>
        <v>화</v>
      </c>
      <c r="H291" s="2">
        <f>HOUR(표1[[#This Row],[대여일시]])</f>
        <v>8</v>
      </c>
      <c r="I291" s="2" t="str" cm="1">
        <f t="array" ref="I291">_xlfn.IFS(ISNA(표1[[#This Row],[시간대]]), "Error: Missing timezone data", 표1[[#This Row],[시간대]] &lt; 8, "오전", 표1[[#This Row],[시간대]] &lt; 19, "오후", 표1[[#This Row],[시간대]] &lt; 24, "밤")</f>
        <v>오후</v>
      </c>
      <c r="J291" s="2" t="s">
        <v>1320</v>
      </c>
      <c r="K291" s="2">
        <f>SEARCH( "역", 표1[[#This Row],[대여 대여소명]])</f>
        <v>7</v>
      </c>
      <c r="L291" s="2">
        <f>IFERROR(SEARCH("역",표1[[#This Row],[대여 대여소명]]),0)</f>
        <v>7</v>
      </c>
      <c r="M291" s="2" t="b">
        <f>IF(표1[[#This Row],[역_nan]] &gt;0,TRUE,FALSE)</f>
        <v>1</v>
      </c>
      <c r="N291" s="2">
        <f>IFERROR(SEARCH("정류장",표1[[#This Row],[대여 대여소명]]),0)</f>
        <v>0</v>
      </c>
      <c r="O291" s="2" t="b">
        <f>IF(표1[[#This Row],[정류장]]&gt;0,TRUE,FALSE)</f>
        <v>0</v>
      </c>
      <c r="P291" s="2">
        <f>IFERROR(SEARCH("학교",표1[[#This Row],[대여 대여소명]]),0)</f>
        <v>0</v>
      </c>
      <c r="Q291" s="2">
        <f>IFERROR(SEARCH("공원",표1[[#This Row],[대여 대여소명]]),0)</f>
        <v>0</v>
      </c>
      <c r="R291" s="2" t="b">
        <f>OR(표1[[#This Row],[역_파생변수]],표1[[#This Row],[정류장_파생변수]])</f>
        <v>1</v>
      </c>
      <c r="S291" s="2">
        <v>0</v>
      </c>
      <c r="T291" s="2" t="s">
        <v>1321</v>
      </c>
      <c r="U291" s="2" t="s">
        <v>1322</v>
      </c>
      <c r="V291" s="2" t="str">
        <f>IF(표1[[#This Row],[반납대여소명]]=표1[[#This Row],[대여 대여소명]],"일치","불일치")</f>
        <v>불일치</v>
      </c>
      <c r="W291" s="2">
        <v>0</v>
      </c>
      <c r="X291" s="2">
        <v>10</v>
      </c>
      <c r="Y291" s="2">
        <v>1977.49</v>
      </c>
      <c r="Z291" s="7">
        <f>표1[[#This Row],[이용거리]]/표1[[#This Row],[이용시간]]</f>
        <v>197.749</v>
      </c>
      <c r="AA291" s="7">
        <f>IF(표1[[#This Row],[시속]] &gt; 300, 300,표1[[#This Row],[시속]])</f>
        <v>197.749</v>
      </c>
      <c r="AB291" s="9" t="e">
        <f ca="1">IFS(표1[[#This Row],[이용거리]] &lt; 1200, "단거리", 표1[[#This Row],[이용거리]] &lt; 3000, "중거리")</f>
        <v>#NAME?</v>
      </c>
    </row>
    <row r="292" spans="1:28" x14ac:dyDescent="0.25">
      <c r="A292" s="2" t="s">
        <v>1323</v>
      </c>
      <c r="B292" s="2" t="s">
        <v>1324</v>
      </c>
      <c r="C292" s="2">
        <f>YEAR(표1[[#This Row],[대여일시]])</f>
        <v>2021</v>
      </c>
      <c r="D292" s="2">
        <f>MONTH(표1[[#This Row],[대여일시]])</f>
        <v>1</v>
      </c>
      <c r="E292" s="2">
        <f>DAY(표1[[#This Row],[대여일시]])</f>
        <v>7</v>
      </c>
      <c r="F292" s="2" t="str">
        <f>TEXT(표1[[#This Row],[대여일시]], "ddd")</f>
        <v>Thu</v>
      </c>
      <c r="G292" s="5" t="str">
        <f>TEXT(표1[[#This Row],[대여일시]],"aaa")</f>
        <v>목</v>
      </c>
      <c r="H292" s="2">
        <f>HOUR(표1[[#This Row],[대여일시]])</f>
        <v>23</v>
      </c>
      <c r="I292" s="2" t="str" cm="1">
        <f t="array" ref="I292">_xlfn.IFS(ISNA(표1[[#This Row],[시간대]]), "Error: Missing timezone data", 표1[[#This Row],[시간대]] &lt; 8, "오전", 표1[[#This Row],[시간대]] &lt; 19, "오후", 표1[[#This Row],[시간대]] &lt; 24, "밤")</f>
        <v>밤</v>
      </c>
      <c r="J292" s="2" t="s">
        <v>1325</v>
      </c>
      <c r="K292" s="2" t="e">
        <f>SEARCH( "역", 표1[[#This Row],[대여 대여소명]])</f>
        <v>#VALUE!</v>
      </c>
      <c r="L292" s="2">
        <f>IFERROR(SEARCH("역",표1[[#This Row],[대여 대여소명]]),0)</f>
        <v>0</v>
      </c>
      <c r="M292" s="2" t="b">
        <f>IF(표1[[#This Row],[역_nan]] &gt;0,TRUE,FALSE)</f>
        <v>0</v>
      </c>
      <c r="N292" s="2">
        <f>IFERROR(SEARCH("정류장",표1[[#This Row],[대여 대여소명]]),0)</f>
        <v>0</v>
      </c>
      <c r="O292" s="2" t="b">
        <f>IF(표1[[#This Row],[정류장]]&gt;0,TRUE,FALSE)</f>
        <v>0</v>
      </c>
      <c r="P292" s="2">
        <f>IFERROR(SEARCH("학교",표1[[#This Row],[대여 대여소명]]),0)</f>
        <v>0</v>
      </c>
      <c r="Q292" s="2">
        <f>IFERROR(SEARCH("공원",표1[[#This Row],[대여 대여소명]]),0)</f>
        <v>0</v>
      </c>
      <c r="R292" s="2" t="b">
        <f>OR(표1[[#This Row],[역_파생변수]],표1[[#This Row],[정류장_파생변수]])</f>
        <v>0</v>
      </c>
      <c r="S292" s="2">
        <v>0</v>
      </c>
      <c r="T292" s="2" t="s">
        <v>1326</v>
      </c>
      <c r="U292" s="2" t="s">
        <v>1327</v>
      </c>
      <c r="V292" s="2" t="str">
        <f>IF(표1[[#This Row],[반납대여소명]]=표1[[#This Row],[대여 대여소명]],"일치","불일치")</f>
        <v>불일치</v>
      </c>
      <c r="W292" s="2">
        <v>0</v>
      </c>
      <c r="X292" s="2">
        <v>9</v>
      </c>
      <c r="Y292" s="2">
        <v>1206.92</v>
      </c>
      <c r="Z292" s="7">
        <f>표1[[#This Row],[이용거리]]/표1[[#This Row],[이용시간]]</f>
        <v>134.10222222222222</v>
      </c>
      <c r="AA292" s="7">
        <f>IF(표1[[#This Row],[시속]] &gt; 300, 300,표1[[#This Row],[시속]])</f>
        <v>134.10222222222222</v>
      </c>
      <c r="AB292" s="9" t="e">
        <f ca="1">IFS(표1[[#This Row],[이용거리]] &lt; 1200, "단거리", 표1[[#This Row],[이용거리]] &lt; 3000, "중거리")</f>
        <v>#NAME?</v>
      </c>
    </row>
    <row r="293" spans="1:28" x14ac:dyDescent="0.25">
      <c r="A293" s="2" t="s">
        <v>65</v>
      </c>
      <c r="B293" s="2" t="s">
        <v>1328</v>
      </c>
      <c r="C293" s="2">
        <f>YEAR(표1[[#This Row],[대여일시]])</f>
        <v>2021</v>
      </c>
      <c r="D293" s="2">
        <f>MONTH(표1[[#This Row],[대여일시]])</f>
        <v>1</v>
      </c>
      <c r="E293" s="2">
        <f>DAY(표1[[#This Row],[대여일시]])</f>
        <v>23</v>
      </c>
      <c r="F293" s="2" t="str">
        <f>TEXT(표1[[#This Row],[대여일시]], "ddd")</f>
        <v>Sat</v>
      </c>
      <c r="G293" s="5" t="str">
        <f>TEXT(표1[[#This Row],[대여일시]],"aaa")</f>
        <v>토</v>
      </c>
      <c r="H293" s="2">
        <f>HOUR(표1[[#This Row],[대여일시]])</f>
        <v>23</v>
      </c>
      <c r="I293" s="2" t="str" cm="1">
        <f t="array" ref="I293">_xlfn.IFS(ISNA(표1[[#This Row],[시간대]]), "Error: Missing timezone data", 표1[[#This Row],[시간대]] &lt; 8, "오전", 표1[[#This Row],[시간대]] &lt; 19, "오후", 표1[[#This Row],[시간대]] &lt; 24, "밤")</f>
        <v>밤</v>
      </c>
      <c r="J293" s="2" t="s">
        <v>634</v>
      </c>
      <c r="K293" s="2">
        <f>SEARCH( "역", 표1[[#This Row],[대여 대여소명]])</f>
        <v>7</v>
      </c>
      <c r="L293" s="2">
        <f>IFERROR(SEARCH("역",표1[[#This Row],[대여 대여소명]]),0)</f>
        <v>7</v>
      </c>
      <c r="M293" s="2" t="b">
        <f>IF(표1[[#This Row],[역_nan]] &gt;0,TRUE,FALSE)</f>
        <v>1</v>
      </c>
      <c r="N293" s="2">
        <f>IFERROR(SEARCH("정류장",표1[[#This Row],[대여 대여소명]]),0)</f>
        <v>0</v>
      </c>
      <c r="O293" s="2" t="b">
        <f>IF(표1[[#This Row],[정류장]]&gt;0,TRUE,FALSE)</f>
        <v>0</v>
      </c>
      <c r="P293" s="2">
        <f>IFERROR(SEARCH("학교",표1[[#This Row],[대여 대여소명]]),0)</f>
        <v>0</v>
      </c>
      <c r="Q293" s="2">
        <f>IFERROR(SEARCH("공원",표1[[#This Row],[대여 대여소명]]),0)</f>
        <v>0</v>
      </c>
      <c r="R293" s="2" t="b">
        <f>OR(표1[[#This Row],[역_파생변수]],표1[[#This Row],[정류장_파생변수]])</f>
        <v>1</v>
      </c>
      <c r="S293" s="2">
        <v>0</v>
      </c>
      <c r="T293" s="2" t="s">
        <v>1329</v>
      </c>
      <c r="U293" s="2" t="s">
        <v>1330</v>
      </c>
      <c r="V293" s="2" t="str">
        <f>IF(표1[[#This Row],[반납대여소명]]=표1[[#This Row],[대여 대여소명]],"일치","불일치")</f>
        <v>불일치</v>
      </c>
      <c r="W293" s="2">
        <v>0</v>
      </c>
      <c r="X293" s="2">
        <v>47</v>
      </c>
      <c r="Y293" s="2">
        <v>2202.0500000000002</v>
      </c>
      <c r="Z293" s="7">
        <f>표1[[#This Row],[이용거리]]/표1[[#This Row],[이용시간]]</f>
        <v>46.852127659574471</v>
      </c>
      <c r="AA293" s="7">
        <f>IF(표1[[#This Row],[시속]] &gt; 300, 300,표1[[#This Row],[시속]])</f>
        <v>46.852127659574471</v>
      </c>
      <c r="AB293" s="9" t="e">
        <f ca="1">IFS(표1[[#This Row],[이용거리]] &lt; 1200, "단거리", 표1[[#This Row],[이용거리]] &lt; 3000, "중거리")</f>
        <v>#NAME?</v>
      </c>
    </row>
    <row r="294" spans="1:28" x14ac:dyDescent="0.25">
      <c r="A294" s="2" t="s">
        <v>1331</v>
      </c>
      <c r="B294" s="2" t="s">
        <v>1332</v>
      </c>
      <c r="C294" s="2">
        <f>YEAR(표1[[#This Row],[대여일시]])</f>
        <v>2021</v>
      </c>
      <c r="D294" s="2">
        <f>MONTH(표1[[#This Row],[대여일시]])</f>
        <v>1</v>
      </c>
      <c r="E294" s="2">
        <f>DAY(표1[[#This Row],[대여일시]])</f>
        <v>25</v>
      </c>
      <c r="F294" s="2" t="str">
        <f>TEXT(표1[[#This Row],[대여일시]], "ddd")</f>
        <v>Mon</v>
      </c>
      <c r="G294" s="5" t="str">
        <f>TEXT(표1[[#This Row],[대여일시]],"aaa")</f>
        <v>월</v>
      </c>
      <c r="H294" s="2">
        <f>HOUR(표1[[#This Row],[대여일시]])</f>
        <v>14</v>
      </c>
      <c r="I294" s="2" t="str" cm="1">
        <f t="array" ref="I294">_xlfn.IFS(ISNA(표1[[#This Row],[시간대]]), "Error: Missing timezone data", 표1[[#This Row],[시간대]] &lt; 8, "오전", 표1[[#This Row],[시간대]] &lt; 19, "오후", 표1[[#This Row],[시간대]] &lt; 24, "밤")</f>
        <v>오후</v>
      </c>
      <c r="J294" s="2" t="s">
        <v>293</v>
      </c>
      <c r="K294" s="2" t="e">
        <f>SEARCH( "역", 표1[[#This Row],[대여 대여소명]])</f>
        <v>#VALUE!</v>
      </c>
      <c r="L294" s="2">
        <f>IFERROR(SEARCH("역",표1[[#This Row],[대여 대여소명]]),0)</f>
        <v>0</v>
      </c>
      <c r="M294" s="2" t="b">
        <f>IF(표1[[#This Row],[역_nan]] &gt;0,TRUE,FALSE)</f>
        <v>0</v>
      </c>
      <c r="N294" s="2">
        <f>IFERROR(SEARCH("정류장",표1[[#This Row],[대여 대여소명]]),0)</f>
        <v>0</v>
      </c>
      <c r="O294" s="2" t="b">
        <f>IF(표1[[#This Row],[정류장]]&gt;0,TRUE,FALSE)</f>
        <v>0</v>
      </c>
      <c r="P294" s="2">
        <f>IFERROR(SEARCH("학교",표1[[#This Row],[대여 대여소명]]),0)</f>
        <v>0</v>
      </c>
      <c r="Q294" s="2">
        <f>IFERROR(SEARCH("공원",표1[[#This Row],[대여 대여소명]]),0)</f>
        <v>0</v>
      </c>
      <c r="R294" s="2" t="b">
        <f>OR(표1[[#This Row],[역_파생변수]],표1[[#This Row],[정류장_파생변수]])</f>
        <v>0</v>
      </c>
      <c r="S294" s="2">
        <v>0</v>
      </c>
      <c r="T294" s="2" t="s">
        <v>1333</v>
      </c>
      <c r="U294" s="2" t="s">
        <v>130</v>
      </c>
      <c r="V294" s="2" t="str">
        <f>IF(표1[[#This Row],[반납대여소명]]=표1[[#This Row],[대여 대여소명]],"일치","불일치")</f>
        <v>불일치</v>
      </c>
      <c r="W294" s="2">
        <v>0</v>
      </c>
      <c r="X294" s="2">
        <v>102</v>
      </c>
      <c r="Y294" s="2">
        <v>9830</v>
      </c>
      <c r="Z294" s="7">
        <f>표1[[#This Row],[이용거리]]/표1[[#This Row],[이용시간]]</f>
        <v>96.372549019607845</v>
      </c>
      <c r="AA294" s="7">
        <f>IF(표1[[#This Row],[시속]] &gt; 300, 300,표1[[#This Row],[시속]])</f>
        <v>96.372549019607845</v>
      </c>
      <c r="AB294" s="9" t="e">
        <f ca="1">IFS(표1[[#This Row],[이용거리]] &lt; 1200, "단거리", 표1[[#This Row],[이용거리]] &lt; 3000, "중거리")</f>
        <v>#NAME?</v>
      </c>
    </row>
    <row r="295" spans="1:28" x14ac:dyDescent="0.25">
      <c r="A295" s="2" t="s">
        <v>1334</v>
      </c>
      <c r="B295" s="2" t="s">
        <v>1335</v>
      </c>
      <c r="C295" s="2">
        <f>YEAR(표1[[#This Row],[대여일시]])</f>
        <v>2021</v>
      </c>
      <c r="D295" s="2">
        <f>MONTH(표1[[#This Row],[대여일시]])</f>
        <v>1</v>
      </c>
      <c r="E295" s="2">
        <f>DAY(표1[[#This Row],[대여일시]])</f>
        <v>30</v>
      </c>
      <c r="F295" s="2" t="str">
        <f>TEXT(표1[[#This Row],[대여일시]], "ddd")</f>
        <v>Sat</v>
      </c>
      <c r="G295" s="5" t="str">
        <f>TEXT(표1[[#This Row],[대여일시]],"aaa")</f>
        <v>토</v>
      </c>
      <c r="H295" s="2">
        <f>HOUR(표1[[#This Row],[대여일시]])</f>
        <v>19</v>
      </c>
      <c r="I295" s="2" t="str" cm="1">
        <f t="array" ref="I295">_xlfn.IFS(ISNA(표1[[#This Row],[시간대]]), "Error: Missing timezone data", 표1[[#This Row],[시간대]] &lt; 8, "오전", 표1[[#This Row],[시간대]] &lt; 19, "오후", 표1[[#This Row],[시간대]] &lt; 24, "밤")</f>
        <v>밤</v>
      </c>
      <c r="J295" s="2" t="s">
        <v>111</v>
      </c>
      <c r="K295" s="2">
        <f>SEARCH( "역", 표1[[#This Row],[대여 대여소명]])</f>
        <v>3</v>
      </c>
      <c r="L295" s="2">
        <f>IFERROR(SEARCH("역",표1[[#This Row],[대여 대여소명]]),0)</f>
        <v>3</v>
      </c>
      <c r="M295" s="2" t="b">
        <f>IF(표1[[#This Row],[역_nan]] &gt;0,TRUE,FALSE)</f>
        <v>1</v>
      </c>
      <c r="N295" s="2">
        <f>IFERROR(SEARCH("정류장",표1[[#This Row],[대여 대여소명]]),0)</f>
        <v>0</v>
      </c>
      <c r="O295" s="2" t="b">
        <f>IF(표1[[#This Row],[정류장]]&gt;0,TRUE,FALSE)</f>
        <v>0</v>
      </c>
      <c r="P295" s="2">
        <f>IFERROR(SEARCH("학교",표1[[#This Row],[대여 대여소명]]),0)</f>
        <v>0</v>
      </c>
      <c r="Q295" s="2">
        <f>IFERROR(SEARCH("공원",표1[[#This Row],[대여 대여소명]]),0)</f>
        <v>0</v>
      </c>
      <c r="R295" s="2" t="b">
        <f>OR(표1[[#This Row],[역_파생변수]],표1[[#This Row],[정류장_파생변수]])</f>
        <v>1</v>
      </c>
      <c r="S295" s="2">
        <v>0</v>
      </c>
      <c r="T295" s="2" t="s">
        <v>1336</v>
      </c>
      <c r="U295" s="2" t="s">
        <v>313</v>
      </c>
      <c r="V295" s="2" t="str">
        <f>IF(표1[[#This Row],[반납대여소명]]=표1[[#This Row],[대여 대여소명]],"일치","불일치")</f>
        <v>불일치</v>
      </c>
      <c r="W295" s="2">
        <v>0</v>
      </c>
      <c r="X295" s="2">
        <v>13</v>
      </c>
      <c r="Y295" s="2">
        <v>1839.04</v>
      </c>
      <c r="Z295" s="7">
        <f>표1[[#This Row],[이용거리]]/표1[[#This Row],[이용시간]]</f>
        <v>141.46461538461537</v>
      </c>
      <c r="AA295" s="7">
        <f>IF(표1[[#This Row],[시속]] &gt; 300, 300,표1[[#This Row],[시속]])</f>
        <v>141.46461538461537</v>
      </c>
      <c r="AB295" s="9" t="e">
        <f ca="1">IFS(표1[[#This Row],[이용거리]] &lt; 1200, "단거리", 표1[[#This Row],[이용거리]] &lt; 3000, "중거리")</f>
        <v>#NAME?</v>
      </c>
    </row>
    <row r="296" spans="1:28" x14ac:dyDescent="0.25">
      <c r="A296" s="2" t="s">
        <v>1337</v>
      </c>
      <c r="B296" s="2" t="s">
        <v>1338</v>
      </c>
      <c r="C296" s="2">
        <f>YEAR(표1[[#This Row],[대여일시]])</f>
        <v>2021</v>
      </c>
      <c r="D296" s="2">
        <f>MONTH(표1[[#This Row],[대여일시]])</f>
        <v>1</v>
      </c>
      <c r="E296" s="2">
        <f>DAY(표1[[#This Row],[대여일시]])</f>
        <v>27</v>
      </c>
      <c r="F296" s="2" t="str">
        <f>TEXT(표1[[#This Row],[대여일시]], "ddd")</f>
        <v>Wed</v>
      </c>
      <c r="G296" s="5" t="str">
        <f>TEXT(표1[[#This Row],[대여일시]],"aaa")</f>
        <v>수</v>
      </c>
      <c r="H296" s="2">
        <f>HOUR(표1[[#This Row],[대여일시]])</f>
        <v>9</v>
      </c>
      <c r="I296" s="2" t="str" cm="1">
        <f t="array" ref="I296">_xlfn.IFS(ISNA(표1[[#This Row],[시간대]]), "Error: Missing timezone data", 표1[[#This Row],[시간대]] &lt; 8, "오전", 표1[[#This Row],[시간대]] &lt; 19, "오후", 표1[[#This Row],[시간대]] &lt; 24, "밤")</f>
        <v>오후</v>
      </c>
      <c r="J296" s="2" t="s">
        <v>1339</v>
      </c>
      <c r="K296" s="2" t="e">
        <f>SEARCH( "역", 표1[[#This Row],[대여 대여소명]])</f>
        <v>#VALUE!</v>
      </c>
      <c r="L296" s="2">
        <f>IFERROR(SEARCH("역",표1[[#This Row],[대여 대여소명]]),0)</f>
        <v>0</v>
      </c>
      <c r="M296" s="2" t="b">
        <f>IF(표1[[#This Row],[역_nan]] &gt;0,TRUE,FALSE)</f>
        <v>0</v>
      </c>
      <c r="N296" s="2">
        <f>IFERROR(SEARCH("정류장",표1[[#This Row],[대여 대여소명]]),0)</f>
        <v>0</v>
      </c>
      <c r="O296" s="2" t="b">
        <f>IF(표1[[#This Row],[정류장]]&gt;0,TRUE,FALSE)</f>
        <v>0</v>
      </c>
      <c r="P296" s="2">
        <f>IFERROR(SEARCH("학교",표1[[#This Row],[대여 대여소명]]),0)</f>
        <v>5</v>
      </c>
      <c r="Q296" s="2">
        <f>IFERROR(SEARCH("공원",표1[[#This Row],[대여 대여소명]]),0)</f>
        <v>0</v>
      </c>
      <c r="R296" s="2" t="b">
        <f>OR(표1[[#This Row],[역_파생변수]],표1[[#This Row],[정류장_파생변수]])</f>
        <v>0</v>
      </c>
      <c r="S296" s="2">
        <v>0</v>
      </c>
      <c r="T296" s="2" t="s">
        <v>1340</v>
      </c>
      <c r="U296" s="2" t="s">
        <v>1341</v>
      </c>
      <c r="V296" s="2" t="str">
        <f>IF(표1[[#This Row],[반납대여소명]]=표1[[#This Row],[대여 대여소명]],"일치","불일치")</f>
        <v>불일치</v>
      </c>
      <c r="W296" s="2">
        <v>0</v>
      </c>
      <c r="X296" s="2">
        <v>2</v>
      </c>
      <c r="Y296" s="2">
        <v>447.51</v>
      </c>
      <c r="Z296" s="7">
        <f>표1[[#This Row],[이용거리]]/표1[[#This Row],[이용시간]]</f>
        <v>223.755</v>
      </c>
      <c r="AA296" s="7">
        <f>IF(표1[[#This Row],[시속]] &gt; 300, 300,표1[[#This Row],[시속]])</f>
        <v>223.755</v>
      </c>
      <c r="AB296" s="9" t="e">
        <f ca="1">IFS(표1[[#This Row],[이용거리]] &lt; 1200, "단거리", 표1[[#This Row],[이용거리]] &lt; 3000, "중거리")</f>
        <v>#NAME?</v>
      </c>
    </row>
    <row r="297" spans="1:28" x14ac:dyDescent="0.25">
      <c r="A297" s="2" t="s">
        <v>1342</v>
      </c>
      <c r="B297" s="2" t="s">
        <v>1343</v>
      </c>
      <c r="C297" s="2">
        <f>YEAR(표1[[#This Row],[대여일시]])</f>
        <v>2021</v>
      </c>
      <c r="D297" s="2">
        <f>MONTH(표1[[#This Row],[대여일시]])</f>
        <v>1</v>
      </c>
      <c r="E297" s="2">
        <f>DAY(표1[[#This Row],[대여일시]])</f>
        <v>10</v>
      </c>
      <c r="F297" s="2" t="str">
        <f>TEXT(표1[[#This Row],[대여일시]], "ddd")</f>
        <v>Sun</v>
      </c>
      <c r="G297" s="5" t="str">
        <f>TEXT(표1[[#This Row],[대여일시]],"aaa")</f>
        <v>일</v>
      </c>
      <c r="H297" s="2">
        <f>HOUR(표1[[#This Row],[대여일시]])</f>
        <v>16</v>
      </c>
      <c r="I297" s="2" t="str" cm="1">
        <f t="array" ref="I297">_xlfn.IFS(ISNA(표1[[#This Row],[시간대]]), "Error: Missing timezone data", 표1[[#This Row],[시간대]] &lt; 8, "오전", 표1[[#This Row],[시간대]] &lt; 19, "오후", 표1[[#This Row],[시간대]] &lt; 24, "밤")</f>
        <v>오후</v>
      </c>
      <c r="J297" s="2" t="s">
        <v>887</v>
      </c>
      <c r="K297" s="2" t="e">
        <f>SEARCH( "역", 표1[[#This Row],[대여 대여소명]])</f>
        <v>#VALUE!</v>
      </c>
      <c r="L297" s="2">
        <f>IFERROR(SEARCH("역",표1[[#This Row],[대여 대여소명]]),0)</f>
        <v>0</v>
      </c>
      <c r="M297" s="2" t="b">
        <f>IF(표1[[#This Row],[역_nan]] &gt;0,TRUE,FALSE)</f>
        <v>0</v>
      </c>
      <c r="N297" s="2">
        <f>IFERROR(SEARCH("정류장",표1[[#This Row],[대여 대여소명]]),0)</f>
        <v>0</v>
      </c>
      <c r="O297" s="2" t="b">
        <f>IF(표1[[#This Row],[정류장]]&gt;0,TRUE,FALSE)</f>
        <v>0</v>
      </c>
      <c r="P297" s="2">
        <f>IFERROR(SEARCH("학교",표1[[#This Row],[대여 대여소명]]),0)</f>
        <v>0</v>
      </c>
      <c r="Q297" s="2">
        <f>IFERROR(SEARCH("공원",표1[[#This Row],[대여 대여소명]]),0)</f>
        <v>0</v>
      </c>
      <c r="R297" s="2" t="b">
        <f>OR(표1[[#This Row],[역_파생변수]],표1[[#This Row],[정류장_파생변수]])</f>
        <v>0</v>
      </c>
      <c r="S297" s="2">
        <v>0</v>
      </c>
      <c r="T297" s="2" t="s">
        <v>1344</v>
      </c>
      <c r="U297" s="2" t="s">
        <v>1345</v>
      </c>
      <c r="V297" s="2" t="str">
        <f>IF(표1[[#This Row],[반납대여소명]]=표1[[#This Row],[대여 대여소명]],"일치","불일치")</f>
        <v>불일치</v>
      </c>
      <c r="W297" s="2">
        <v>0</v>
      </c>
      <c r="X297" s="2">
        <v>52</v>
      </c>
      <c r="Y297" s="2">
        <v>7618.9</v>
      </c>
      <c r="Z297" s="7">
        <f>표1[[#This Row],[이용거리]]/표1[[#This Row],[이용시간]]</f>
        <v>146.5173076923077</v>
      </c>
      <c r="AA297" s="7">
        <f>IF(표1[[#This Row],[시속]] &gt; 300, 300,표1[[#This Row],[시속]])</f>
        <v>146.5173076923077</v>
      </c>
      <c r="AB297" s="9" t="e">
        <f ca="1">IFS(표1[[#This Row],[이용거리]] &lt; 1200, "단거리", 표1[[#This Row],[이용거리]] &lt; 3000, "중거리")</f>
        <v>#NAME?</v>
      </c>
    </row>
    <row r="298" spans="1:28" x14ac:dyDescent="0.25">
      <c r="A298" s="2" t="s">
        <v>1346</v>
      </c>
      <c r="B298" s="2" t="s">
        <v>1347</v>
      </c>
      <c r="C298" s="2">
        <f>YEAR(표1[[#This Row],[대여일시]])</f>
        <v>2021</v>
      </c>
      <c r="D298" s="2">
        <f>MONTH(표1[[#This Row],[대여일시]])</f>
        <v>1</v>
      </c>
      <c r="E298" s="2">
        <f>DAY(표1[[#This Row],[대여일시]])</f>
        <v>28</v>
      </c>
      <c r="F298" s="2" t="str">
        <f>TEXT(표1[[#This Row],[대여일시]], "ddd")</f>
        <v>Thu</v>
      </c>
      <c r="G298" s="5" t="str">
        <f>TEXT(표1[[#This Row],[대여일시]],"aaa")</f>
        <v>목</v>
      </c>
      <c r="H298" s="2">
        <f>HOUR(표1[[#This Row],[대여일시]])</f>
        <v>0</v>
      </c>
      <c r="I298" s="2" t="str" cm="1">
        <f t="array" ref="I298">_xlfn.IFS(ISNA(표1[[#This Row],[시간대]]), "Error: Missing timezone data", 표1[[#This Row],[시간대]] &lt; 8, "오전", 표1[[#This Row],[시간대]] &lt; 19, "오후", 표1[[#This Row],[시간대]] &lt; 24, "밤")</f>
        <v>오전</v>
      </c>
      <c r="J298" s="2" t="s">
        <v>236</v>
      </c>
      <c r="K298" s="2" t="e">
        <f>SEARCH( "역", 표1[[#This Row],[대여 대여소명]])</f>
        <v>#VALUE!</v>
      </c>
      <c r="L298" s="2">
        <f>IFERROR(SEARCH("역",표1[[#This Row],[대여 대여소명]]),0)</f>
        <v>0</v>
      </c>
      <c r="M298" s="2" t="b">
        <f>IF(표1[[#This Row],[역_nan]] &gt;0,TRUE,FALSE)</f>
        <v>0</v>
      </c>
      <c r="N298" s="2">
        <f>IFERROR(SEARCH("정류장",표1[[#This Row],[대여 대여소명]]),0)</f>
        <v>0</v>
      </c>
      <c r="O298" s="2" t="b">
        <f>IF(표1[[#This Row],[정류장]]&gt;0,TRUE,FALSE)</f>
        <v>0</v>
      </c>
      <c r="P298" s="2">
        <f>IFERROR(SEARCH("학교",표1[[#This Row],[대여 대여소명]]),0)</f>
        <v>0</v>
      </c>
      <c r="Q298" s="2">
        <f>IFERROR(SEARCH("공원",표1[[#This Row],[대여 대여소명]]),0)</f>
        <v>0</v>
      </c>
      <c r="R298" s="2" t="b">
        <f>OR(표1[[#This Row],[역_파생변수]],표1[[#This Row],[정류장_파생변수]])</f>
        <v>0</v>
      </c>
      <c r="S298" s="2">
        <v>0</v>
      </c>
      <c r="T298" s="2" t="s">
        <v>1348</v>
      </c>
      <c r="U298" s="2" t="s">
        <v>106</v>
      </c>
      <c r="V298" s="2" t="str">
        <f>IF(표1[[#This Row],[반납대여소명]]=표1[[#This Row],[대여 대여소명]],"일치","불일치")</f>
        <v>불일치</v>
      </c>
      <c r="W298" s="2">
        <v>0</v>
      </c>
      <c r="X298" s="2">
        <v>50</v>
      </c>
      <c r="Y298" s="2">
        <v>7576.98</v>
      </c>
      <c r="Z298" s="7">
        <f>표1[[#This Row],[이용거리]]/표1[[#This Row],[이용시간]]</f>
        <v>151.53959999999998</v>
      </c>
      <c r="AA298" s="7">
        <f>IF(표1[[#This Row],[시속]] &gt; 300, 300,표1[[#This Row],[시속]])</f>
        <v>151.53959999999998</v>
      </c>
      <c r="AB298" s="9" t="e">
        <f ca="1">IFS(표1[[#This Row],[이용거리]] &lt; 1200, "단거리", 표1[[#This Row],[이용거리]] &lt; 3000, "중거리")</f>
        <v>#NAME?</v>
      </c>
    </row>
    <row r="299" spans="1:28" x14ac:dyDescent="0.25">
      <c r="A299" s="2" t="s">
        <v>1349</v>
      </c>
      <c r="B299" s="2" t="s">
        <v>1350</v>
      </c>
      <c r="C299" s="2">
        <f>YEAR(표1[[#This Row],[대여일시]])</f>
        <v>2021</v>
      </c>
      <c r="D299" s="2">
        <f>MONTH(표1[[#This Row],[대여일시]])</f>
        <v>1</v>
      </c>
      <c r="E299" s="2">
        <f>DAY(표1[[#This Row],[대여일시]])</f>
        <v>26</v>
      </c>
      <c r="F299" s="2" t="str">
        <f>TEXT(표1[[#This Row],[대여일시]], "ddd")</f>
        <v>Tue</v>
      </c>
      <c r="G299" s="5" t="str">
        <f>TEXT(표1[[#This Row],[대여일시]],"aaa")</f>
        <v>화</v>
      </c>
      <c r="H299" s="2">
        <f>HOUR(표1[[#This Row],[대여일시]])</f>
        <v>16</v>
      </c>
      <c r="I299" s="2" t="str" cm="1">
        <f t="array" ref="I299">_xlfn.IFS(ISNA(표1[[#This Row],[시간대]]), "Error: Missing timezone data", 표1[[#This Row],[시간대]] &lt; 8, "오전", 표1[[#This Row],[시간대]] &lt; 19, "오후", 표1[[#This Row],[시간대]] &lt; 24, "밤")</f>
        <v>오후</v>
      </c>
      <c r="J299" s="2" t="s">
        <v>1351</v>
      </c>
      <c r="K299" s="2">
        <f>SEARCH( "역", 표1[[#This Row],[대여 대여소명]])</f>
        <v>3</v>
      </c>
      <c r="L299" s="2">
        <f>IFERROR(SEARCH("역",표1[[#This Row],[대여 대여소명]]),0)</f>
        <v>3</v>
      </c>
      <c r="M299" s="2" t="b">
        <f>IF(표1[[#This Row],[역_nan]] &gt;0,TRUE,FALSE)</f>
        <v>1</v>
      </c>
      <c r="N299" s="2">
        <f>IFERROR(SEARCH("정류장",표1[[#This Row],[대여 대여소명]]),0)</f>
        <v>0</v>
      </c>
      <c r="O299" s="2" t="b">
        <f>IF(표1[[#This Row],[정류장]]&gt;0,TRUE,FALSE)</f>
        <v>0</v>
      </c>
      <c r="P299" s="2">
        <f>IFERROR(SEARCH("학교",표1[[#This Row],[대여 대여소명]]),0)</f>
        <v>0</v>
      </c>
      <c r="Q299" s="2">
        <f>IFERROR(SEARCH("공원",표1[[#This Row],[대여 대여소명]]),0)</f>
        <v>0</v>
      </c>
      <c r="R299" s="2" t="b">
        <f>OR(표1[[#This Row],[역_파생변수]],표1[[#This Row],[정류장_파생변수]])</f>
        <v>1</v>
      </c>
      <c r="S299" s="2">
        <v>0</v>
      </c>
      <c r="T299" s="2" t="s">
        <v>1352</v>
      </c>
      <c r="U299" s="2" t="s">
        <v>1353</v>
      </c>
      <c r="V299" s="2" t="str">
        <f>IF(표1[[#This Row],[반납대여소명]]=표1[[#This Row],[대여 대여소명]],"일치","불일치")</f>
        <v>불일치</v>
      </c>
      <c r="W299" s="2">
        <v>0</v>
      </c>
      <c r="X299" s="2">
        <v>68</v>
      </c>
      <c r="Y299" s="2">
        <v>4185.72</v>
      </c>
      <c r="Z299" s="7">
        <f>표1[[#This Row],[이용거리]]/표1[[#This Row],[이용시간]]</f>
        <v>61.554705882352948</v>
      </c>
      <c r="AA299" s="7">
        <f>IF(표1[[#This Row],[시속]] &gt; 300, 300,표1[[#This Row],[시속]])</f>
        <v>61.554705882352948</v>
      </c>
      <c r="AB299" s="9" t="e">
        <f ca="1">IFS(표1[[#This Row],[이용거리]] &lt; 1200, "단거리", 표1[[#This Row],[이용거리]] &lt; 3000, "중거리")</f>
        <v>#NAME?</v>
      </c>
    </row>
    <row r="300" spans="1:28" x14ac:dyDescent="0.25">
      <c r="A300" s="2" t="s">
        <v>1354</v>
      </c>
      <c r="B300" s="2" t="s">
        <v>1355</v>
      </c>
      <c r="C300" s="2">
        <f>YEAR(표1[[#This Row],[대여일시]])</f>
        <v>2021</v>
      </c>
      <c r="D300" s="2">
        <f>MONTH(표1[[#This Row],[대여일시]])</f>
        <v>1</v>
      </c>
      <c r="E300" s="2">
        <f>DAY(표1[[#This Row],[대여일시]])</f>
        <v>20</v>
      </c>
      <c r="F300" s="2" t="str">
        <f>TEXT(표1[[#This Row],[대여일시]], "ddd")</f>
        <v>Wed</v>
      </c>
      <c r="G300" s="5" t="str">
        <f>TEXT(표1[[#This Row],[대여일시]],"aaa")</f>
        <v>수</v>
      </c>
      <c r="H300" s="2">
        <f>HOUR(표1[[#This Row],[대여일시]])</f>
        <v>13</v>
      </c>
      <c r="I300" s="2" t="str" cm="1">
        <f t="array" ref="I300">_xlfn.IFS(ISNA(표1[[#This Row],[시간대]]), "Error: Missing timezone data", 표1[[#This Row],[시간대]] &lt; 8, "오전", 표1[[#This Row],[시간대]] &lt; 19, "오후", 표1[[#This Row],[시간대]] &lt; 24, "밤")</f>
        <v>오후</v>
      </c>
      <c r="J300" s="2" t="s">
        <v>1356</v>
      </c>
      <c r="K300" s="2">
        <f>SEARCH( "역", 표1[[#This Row],[대여 대여소명]])</f>
        <v>7</v>
      </c>
      <c r="L300" s="2">
        <f>IFERROR(SEARCH("역",표1[[#This Row],[대여 대여소명]]),0)</f>
        <v>7</v>
      </c>
      <c r="M300" s="2" t="b">
        <f>IF(표1[[#This Row],[역_nan]] &gt;0,TRUE,FALSE)</f>
        <v>1</v>
      </c>
      <c r="N300" s="2">
        <f>IFERROR(SEARCH("정류장",표1[[#This Row],[대여 대여소명]]),0)</f>
        <v>0</v>
      </c>
      <c r="O300" s="2" t="b">
        <f>IF(표1[[#This Row],[정류장]]&gt;0,TRUE,FALSE)</f>
        <v>0</v>
      </c>
      <c r="P300" s="2">
        <f>IFERROR(SEARCH("학교",표1[[#This Row],[대여 대여소명]]),0)</f>
        <v>0</v>
      </c>
      <c r="Q300" s="2">
        <f>IFERROR(SEARCH("공원",표1[[#This Row],[대여 대여소명]]),0)</f>
        <v>0</v>
      </c>
      <c r="R300" s="2" t="b">
        <f>OR(표1[[#This Row],[역_파생변수]],표1[[#This Row],[정류장_파생변수]])</f>
        <v>1</v>
      </c>
      <c r="S300" s="2">
        <v>0</v>
      </c>
      <c r="T300" s="2" t="s">
        <v>1357</v>
      </c>
      <c r="U300" s="2" t="s">
        <v>1358</v>
      </c>
      <c r="V300" s="2" t="str">
        <f>IF(표1[[#This Row],[반납대여소명]]=표1[[#This Row],[대여 대여소명]],"일치","불일치")</f>
        <v>불일치</v>
      </c>
      <c r="W300" s="2">
        <v>0</v>
      </c>
      <c r="X300" s="2">
        <v>33</v>
      </c>
      <c r="Y300" s="2">
        <v>5683.75</v>
      </c>
      <c r="Z300" s="7">
        <f>표1[[#This Row],[이용거리]]/표1[[#This Row],[이용시간]]</f>
        <v>172.2348484848485</v>
      </c>
      <c r="AA300" s="7">
        <f>IF(표1[[#This Row],[시속]] &gt; 300, 300,표1[[#This Row],[시속]])</f>
        <v>172.2348484848485</v>
      </c>
      <c r="AB300" s="9" t="e">
        <f ca="1">IFS(표1[[#This Row],[이용거리]] &lt; 1200, "단거리", 표1[[#This Row],[이용거리]] &lt; 3000, "중거리")</f>
        <v>#NAME?</v>
      </c>
    </row>
    <row r="301" spans="1:28" x14ac:dyDescent="0.25">
      <c r="A301" s="2" t="s">
        <v>1359</v>
      </c>
      <c r="B301" s="2" t="s">
        <v>1360</v>
      </c>
      <c r="C301" s="2">
        <f>YEAR(표1[[#This Row],[대여일시]])</f>
        <v>2021</v>
      </c>
      <c r="D301" s="2">
        <f>MONTH(표1[[#This Row],[대여일시]])</f>
        <v>1</v>
      </c>
      <c r="E301" s="2">
        <f>DAY(표1[[#This Row],[대여일시]])</f>
        <v>31</v>
      </c>
      <c r="F301" s="2" t="str">
        <f>TEXT(표1[[#This Row],[대여일시]], "ddd")</f>
        <v>Sun</v>
      </c>
      <c r="G301" s="5" t="str">
        <f>TEXT(표1[[#This Row],[대여일시]],"aaa")</f>
        <v>일</v>
      </c>
      <c r="H301" s="2">
        <f>HOUR(표1[[#This Row],[대여일시]])</f>
        <v>18</v>
      </c>
      <c r="I301" s="2" t="str" cm="1">
        <f t="array" ref="I301">_xlfn.IFS(ISNA(표1[[#This Row],[시간대]]), "Error: Missing timezone data", 표1[[#This Row],[시간대]] &lt; 8, "오전", 표1[[#This Row],[시간대]] &lt; 19, "오후", 표1[[#This Row],[시간대]] &lt; 24, "밤")</f>
        <v>오후</v>
      </c>
      <c r="J301" s="2" t="s">
        <v>1361</v>
      </c>
      <c r="K301" s="2" t="e">
        <f>SEARCH( "역", 표1[[#This Row],[대여 대여소명]])</f>
        <v>#VALUE!</v>
      </c>
      <c r="L301" s="2">
        <f>IFERROR(SEARCH("역",표1[[#This Row],[대여 대여소명]]),0)</f>
        <v>0</v>
      </c>
      <c r="M301" s="2" t="b">
        <f>IF(표1[[#This Row],[역_nan]] &gt;0,TRUE,FALSE)</f>
        <v>0</v>
      </c>
      <c r="N301" s="2">
        <f>IFERROR(SEARCH("정류장",표1[[#This Row],[대여 대여소명]]),0)</f>
        <v>0</v>
      </c>
      <c r="O301" s="2" t="b">
        <f>IF(표1[[#This Row],[정류장]]&gt;0,TRUE,FALSE)</f>
        <v>0</v>
      </c>
      <c r="P301" s="2">
        <f>IFERROR(SEARCH("학교",표1[[#This Row],[대여 대여소명]]),0)</f>
        <v>4</v>
      </c>
      <c r="Q301" s="2">
        <f>IFERROR(SEARCH("공원",표1[[#This Row],[대여 대여소명]]),0)</f>
        <v>0</v>
      </c>
      <c r="R301" s="2" t="b">
        <f>OR(표1[[#This Row],[역_파생변수]],표1[[#This Row],[정류장_파생변수]])</f>
        <v>0</v>
      </c>
      <c r="S301" s="2">
        <v>0</v>
      </c>
      <c r="T301" s="2" t="s">
        <v>1362</v>
      </c>
      <c r="U301" s="2" t="s">
        <v>1363</v>
      </c>
      <c r="V301" s="2" t="str">
        <f>IF(표1[[#This Row],[반납대여소명]]=표1[[#This Row],[대여 대여소명]],"일치","불일치")</f>
        <v>불일치</v>
      </c>
      <c r="W301" s="2">
        <v>0</v>
      </c>
      <c r="X301" s="2">
        <v>61</v>
      </c>
      <c r="Y301" s="2">
        <v>9610.18</v>
      </c>
      <c r="Z301" s="7">
        <f>표1[[#This Row],[이용거리]]/표1[[#This Row],[이용시간]]</f>
        <v>157.54393442622953</v>
      </c>
      <c r="AA301" s="7">
        <f>IF(표1[[#This Row],[시속]] &gt; 300, 300,표1[[#This Row],[시속]])</f>
        <v>157.54393442622953</v>
      </c>
      <c r="AB301" s="9" t="e">
        <f ca="1">IFS(표1[[#This Row],[이용거리]] &lt; 1200, "단거리", 표1[[#This Row],[이용거리]] &lt; 3000, "중거리")</f>
        <v>#NAME?</v>
      </c>
    </row>
    <row r="302" spans="1:28" x14ac:dyDescent="0.25">
      <c r="A302" s="2" t="s">
        <v>1364</v>
      </c>
      <c r="B302" s="2" t="s">
        <v>1365</v>
      </c>
      <c r="C302" s="2">
        <f>YEAR(표1[[#This Row],[대여일시]])</f>
        <v>2021</v>
      </c>
      <c r="D302" s="2">
        <f>MONTH(표1[[#This Row],[대여일시]])</f>
        <v>1</v>
      </c>
      <c r="E302" s="2">
        <f>DAY(표1[[#This Row],[대여일시]])</f>
        <v>20</v>
      </c>
      <c r="F302" s="2" t="str">
        <f>TEXT(표1[[#This Row],[대여일시]], "ddd")</f>
        <v>Wed</v>
      </c>
      <c r="G302" s="5" t="str">
        <f>TEXT(표1[[#This Row],[대여일시]],"aaa")</f>
        <v>수</v>
      </c>
      <c r="H302" s="2">
        <f>HOUR(표1[[#This Row],[대여일시]])</f>
        <v>18</v>
      </c>
      <c r="I302" s="2" t="str" cm="1">
        <f t="array" ref="I302">_xlfn.IFS(ISNA(표1[[#This Row],[시간대]]), "Error: Missing timezone data", 표1[[#This Row],[시간대]] &lt; 8, "오전", 표1[[#This Row],[시간대]] &lt; 19, "오후", 표1[[#This Row],[시간대]] &lt; 24, "밤")</f>
        <v>오후</v>
      </c>
      <c r="J302" s="2" t="s">
        <v>1366</v>
      </c>
      <c r="K302" s="2" t="e">
        <f>SEARCH( "역", 표1[[#This Row],[대여 대여소명]])</f>
        <v>#VALUE!</v>
      </c>
      <c r="L302" s="2">
        <f>IFERROR(SEARCH("역",표1[[#This Row],[대여 대여소명]]),0)</f>
        <v>0</v>
      </c>
      <c r="M302" s="2" t="b">
        <f>IF(표1[[#This Row],[역_nan]] &gt;0,TRUE,FALSE)</f>
        <v>0</v>
      </c>
      <c r="N302" s="2">
        <f>IFERROR(SEARCH("정류장",표1[[#This Row],[대여 대여소명]]),0)</f>
        <v>0</v>
      </c>
      <c r="O302" s="2" t="b">
        <f>IF(표1[[#This Row],[정류장]]&gt;0,TRUE,FALSE)</f>
        <v>0</v>
      </c>
      <c r="P302" s="2">
        <f>IFERROR(SEARCH("학교",표1[[#This Row],[대여 대여소명]]),0)</f>
        <v>0</v>
      </c>
      <c r="Q302" s="2">
        <f>IFERROR(SEARCH("공원",표1[[#This Row],[대여 대여소명]]),0)</f>
        <v>0</v>
      </c>
      <c r="R302" s="2" t="b">
        <f>OR(표1[[#This Row],[역_파생변수]],표1[[#This Row],[정류장_파생변수]])</f>
        <v>0</v>
      </c>
      <c r="S302" s="2">
        <v>0</v>
      </c>
      <c r="T302" s="2" t="s">
        <v>1367</v>
      </c>
      <c r="U302" s="2" t="s">
        <v>1368</v>
      </c>
      <c r="V302" s="2" t="str">
        <f>IF(표1[[#This Row],[반납대여소명]]=표1[[#This Row],[대여 대여소명]],"일치","불일치")</f>
        <v>불일치</v>
      </c>
      <c r="W302" s="2">
        <v>0</v>
      </c>
      <c r="X302" s="2">
        <v>8</v>
      </c>
      <c r="Y302" s="2">
        <v>1578.23</v>
      </c>
      <c r="Z302" s="7">
        <f>표1[[#This Row],[이용거리]]/표1[[#This Row],[이용시간]]</f>
        <v>197.27875</v>
      </c>
      <c r="AA302" s="7">
        <f>IF(표1[[#This Row],[시속]] &gt; 300, 300,표1[[#This Row],[시속]])</f>
        <v>197.27875</v>
      </c>
      <c r="AB302" s="9" t="e">
        <f ca="1">IFS(표1[[#This Row],[이용거리]] &lt; 1200, "단거리", 표1[[#This Row],[이용거리]] &lt; 3000, "중거리")</f>
        <v>#NAME?</v>
      </c>
    </row>
    <row r="303" spans="1:28" x14ac:dyDescent="0.25">
      <c r="A303" s="2" t="s">
        <v>1369</v>
      </c>
      <c r="B303" s="2" t="s">
        <v>1370</v>
      </c>
      <c r="C303" s="2">
        <f>YEAR(표1[[#This Row],[대여일시]])</f>
        <v>2021</v>
      </c>
      <c r="D303" s="2">
        <f>MONTH(표1[[#This Row],[대여일시]])</f>
        <v>1</v>
      </c>
      <c r="E303" s="2">
        <f>DAY(표1[[#This Row],[대여일시]])</f>
        <v>29</v>
      </c>
      <c r="F303" s="2" t="str">
        <f>TEXT(표1[[#This Row],[대여일시]], "ddd")</f>
        <v>Fri</v>
      </c>
      <c r="G303" s="5" t="str">
        <f>TEXT(표1[[#This Row],[대여일시]],"aaa")</f>
        <v>금</v>
      </c>
      <c r="H303" s="2">
        <f>HOUR(표1[[#This Row],[대여일시]])</f>
        <v>17</v>
      </c>
      <c r="I303" s="2" t="str" cm="1">
        <f t="array" ref="I303">_xlfn.IFS(ISNA(표1[[#This Row],[시간대]]), "Error: Missing timezone data", 표1[[#This Row],[시간대]] &lt; 8, "오전", 표1[[#This Row],[시간대]] &lt; 19, "오후", 표1[[#This Row],[시간대]] &lt; 24, "밤")</f>
        <v>오후</v>
      </c>
      <c r="J303" s="2" t="s">
        <v>446</v>
      </c>
      <c r="K303" s="2" t="e">
        <f>SEARCH( "역", 표1[[#This Row],[대여 대여소명]])</f>
        <v>#VALUE!</v>
      </c>
      <c r="L303" s="2">
        <f>IFERROR(SEARCH("역",표1[[#This Row],[대여 대여소명]]),0)</f>
        <v>0</v>
      </c>
      <c r="M303" s="2" t="b">
        <f>IF(표1[[#This Row],[역_nan]] &gt;0,TRUE,FALSE)</f>
        <v>0</v>
      </c>
      <c r="N303" s="2">
        <f>IFERROR(SEARCH("정류장",표1[[#This Row],[대여 대여소명]]),0)</f>
        <v>0</v>
      </c>
      <c r="O303" s="2" t="b">
        <f>IF(표1[[#This Row],[정류장]]&gt;0,TRUE,FALSE)</f>
        <v>0</v>
      </c>
      <c r="P303" s="2">
        <f>IFERROR(SEARCH("학교",표1[[#This Row],[대여 대여소명]]),0)</f>
        <v>0</v>
      </c>
      <c r="Q303" s="2">
        <f>IFERROR(SEARCH("공원",표1[[#This Row],[대여 대여소명]]),0)</f>
        <v>0</v>
      </c>
      <c r="R303" s="2" t="b">
        <f>OR(표1[[#This Row],[역_파생변수]],표1[[#This Row],[정류장_파생변수]])</f>
        <v>0</v>
      </c>
      <c r="S303" s="2">
        <v>0</v>
      </c>
      <c r="T303" s="2" t="s">
        <v>1371</v>
      </c>
      <c r="U303" s="2" t="s">
        <v>446</v>
      </c>
      <c r="V303" s="2" t="str">
        <f>IF(표1[[#This Row],[반납대여소명]]=표1[[#This Row],[대여 대여소명]],"일치","불일치")</f>
        <v>일치</v>
      </c>
      <c r="W303" s="2">
        <v>0</v>
      </c>
      <c r="X303" s="2">
        <v>22</v>
      </c>
      <c r="Y303" s="2">
        <v>1156.69</v>
      </c>
      <c r="Z303" s="7">
        <f>표1[[#This Row],[이용거리]]/표1[[#This Row],[이용시간]]</f>
        <v>52.576818181818183</v>
      </c>
      <c r="AA303" s="7">
        <f>IF(표1[[#This Row],[시속]] &gt; 300, 300,표1[[#This Row],[시속]])</f>
        <v>52.576818181818183</v>
      </c>
      <c r="AB303" s="9" t="e">
        <f ca="1">IFS(표1[[#This Row],[이용거리]] &lt; 1200, "단거리", 표1[[#This Row],[이용거리]] &lt; 3000, "중거리")</f>
        <v>#NAME?</v>
      </c>
    </row>
    <row r="304" spans="1:28" x14ac:dyDescent="0.25">
      <c r="A304" s="2" t="s">
        <v>1372</v>
      </c>
      <c r="B304" s="2" t="s">
        <v>1373</v>
      </c>
      <c r="C304" s="2">
        <f>YEAR(표1[[#This Row],[대여일시]])</f>
        <v>2021</v>
      </c>
      <c r="D304" s="2">
        <f>MONTH(표1[[#This Row],[대여일시]])</f>
        <v>1</v>
      </c>
      <c r="E304" s="2">
        <f>DAY(표1[[#This Row],[대여일시]])</f>
        <v>27</v>
      </c>
      <c r="F304" s="2" t="str">
        <f>TEXT(표1[[#This Row],[대여일시]], "ddd")</f>
        <v>Wed</v>
      </c>
      <c r="G304" s="5" t="str">
        <f>TEXT(표1[[#This Row],[대여일시]],"aaa")</f>
        <v>수</v>
      </c>
      <c r="H304" s="2">
        <f>HOUR(표1[[#This Row],[대여일시]])</f>
        <v>8</v>
      </c>
      <c r="I304" s="2" t="str" cm="1">
        <f t="array" ref="I304">_xlfn.IFS(ISNA(표1[[#This Row],[시간대]]), "Error: Missing timezone data", 표1[[#This Row],[시간대]] &lt; 8, "오전", 표1[[#This Row],[시간대]] &lt; 19, "오후", 표1[[#This Row],[시간대]] &lt; 24, "밤")</f>
        <v>오후</v>
      </c>
      <c r="J304" s="2" t="s">
        <v>1374</v>
      </c>
      <c r="K304" s="2" t="e">
        <f>SEARCH( "역", 표1[[#This Row],[대여 대여소명]])</f>
        <v>#VALUE!</v>
      </c>
      <c r="L304" s="2">
        <f>IFERROR(SEARCH("역",표1[[#This Row],[대여 대여소명]]),0)</f>
        <v>0</v>
      </c>
      <c r="M304" s="2" t="b">
        <f>IF(표1[[#This Row],[역_nan]] &gt;0,TRUE,FALSE)</f>
        <v>0</v>
      </c>
      <c r="N304" s="2">
        <f>IFERROR(SEARCH("정류장",표1[[#This Row],[대여 대여소명]]),0)</f>
        <v>0</v>
      </c>
      <c r="O304" s="2" t="b">
        <f>IF(표1[[#This Row],[정류장]]&gt;0,TRUE,FALSE)</f>
        <v>0</v>
      </c>
      <c r="P304" s="2">
        <f>IFERROR(SEARCH("학교",표1[[#This Row],[대여 대여소명]]),0)</f>
        <v>5</v>
      </c>
      <c r="Q304" s="2">
        <f>IFERROR(SEARCH("공원",표1[[#This Row],[대여 대여소명]]),0)</f>
        <v>0</v>
      </c>
      <c r="R304" s="2" t="b">
        <f>OR(표1[[#This Row],[역_파생변수]],표1[[#This Row],[정류장_파생변수]])</f>
        <v>0</v>
      </c>
      <c r="S304" s="2">
        <v>0</v>
      </c>
      <c r="T304" s="2" t="s">
        <v>1375</v>
      </c>
      <c r="U304" s="2" t="s">
        <v>1376</v>
      </c>
      <c r="V304" s="2" t="str">
        <f>IF(표1[[#This Row],[반납대여소명]]=표1[[#This Row],[대여 대여소명]],"일치","불일치")</f>
        <v>불일치</v>
      </c>
      <c r="W304" s="2">
        <v>0</v>
      </c>
      <c r="X304" s="2">
        <v>9</v>
      </c>
      <c r="Y304" s="2">
        <v>2122.48</v>
      </c>
      <c r="Z304" s="7">
        <f>표1[[#This Row],[이용거리]]/표1[[#This Row],[이용시간]]</f>
        <v>235.83111111111111</v>
      </c>
      <c r="AA304" s="7">
        <f>IF(표1[[#This Row],[시속]] &gt; 300, 300,표1[[#This Row],[시속]])</f>
        <v>235.83111111111111</v>
      </c>
      <c r="AB304" s="9" t="e">
        <f ca="1">IFS(표1[[#This Row],[이용거리]] &lt; 1200, "단거리", 표1[[#This Row],[이용거리]] &lt; 3000, "중거리")</f>
        <v>#NAME?</v>
      </c>
    </row>
    <row r="305" spans="1:28" x14ac:dyDescent="0.25">
      <c r="A305" s="2" t="s">
        <v>1377</v>
      </c>
      <c r="B305" s="2" t="s">
        <v>1378</v>
      </c>
      <c r="C305" s="2">
        <f>YEAR(표1[[#This Row],[대여일시]])</f>
        <v>2021</v>
      </c>
      <c r="D305" s="2">
        <f>MONTH(표1[[#This Row],[대여일시]])</f>
        <v>1</v>
      </c>
      <c r="E305" s="2">
        <f>DAY(표1[[#This Row],[대여일시]])</f>
        <v>27</v>
      </c>
      <c r="F305" s="2" t="str">
        <f>TEXT(표1[[#This Row],[대여일시]], "ddd")</f>
        <v>Wed</v>
      </c>
      <c r="G305" s="5" t="str">
        <f>TEXT(표1[[#This Row],[대여일시]],"aaa")</f>
        <v>수</v>
      </c>
      <c r="H305" s="2">
        <f>HOUR(표1[[#This Row],[대여일시]])</f>
        <v>13</v>
      </c>
      <c r="I305" s="2" t="str" cm="1">
        <f t="array" ref="I305">_xlfn.IFS(ISNA(표1[[#This Row],[시간대]]), "Error: Missing timezone data", 표1[[#This Row],[시간대]] &lt; 8, "오전", 표1[[#This Row],[시간대]] &lt; 19, "오후", 표1[[#This Row],[시간대]] &lt; 24, "밤")</f>
        <v>오후</v>
      </c>
      <c r="J305" s="2" t="s">
        <v>1379</v>
      </c>
      <c r="K305" s="2">
        <f>SEARCH( "역", 표1[[#This Row],[대여 대여소명]])</f>
        <v>3</v>
      </c>
      <c r="L305" s="2">
        <f>IFERROR(SEARCH("역",표1[[#This Row],[대여 대여소명]]),0)</f>
        <v>3</v>
      </c>
      <c r="M305" s="2" t="b">
        <f>IF(표1[[#This Row],[역_nan]] &gt;0,TRUE,FALSE)</f>
        <v>1</v>
      </c>
      <c r="N305" s="2">
        <f>IFERROR(SEARCH("정류장",표1[[#This Row],[대여 대여소명]]),0)</f>
        <v>0</v>
      </c>
      <c r="O305" s="2" t="b">
        <f>IF(표1[[#This Row],[정류장]]&gt;0,TRUE,FALSE)</f>
        <v>0</v>
      </c>
      <c r="P305" s="2">
        <f>IFERROR(SEARCH("학교",표1[[#This Row],[대여 대여소명]]),0)</f>
        <v>0</v>
      </c>
      <c r="Q305" s="2">
        <f>IFERROR(SEARCH("공원",표1[[#This Row],[대여 대여소명]]),0)</f>
        <v>0</v>
      </c>
      <c r="R305" s="2" t="b">
        <f>OR(표1[[#This Row],[역_파생변수]],표1[[#This Row],[정류장_파생변수]])</f>
        <v>1</v>
      </c>
      <c r="S305" s="2">
        <v>0</v>
      </c>
      <c r="T305" s="2" t="s">
        <v>1380</v>
      </c>
      <c r="U305" s="2" t="s">
        <v>1120</v>
      </c>
      <c r="V305" s="2" t="str">
        <f>IF(표1[[#This Row],[반납대여소명]]=표1[[#This Row],[대여 대여소명]],"일치","불일치")</f>
        <v>불일치</v>
      </c>
      <c r="W305" s="2">
        <v>0</v>
      </c>
      <c r="X305" s="2">
        <v>16</v>
      </c>
      <c r="Y305" s="2">
        <v>3503.04</v>
      </c>
      <c r="Z305" s="7">
        <f>표1[[#This Row],[이용거리]]/표1[[#This Row],[이용시간]]</f>
        <v>218.94</v>
      </c>
      <c r="AA305" s="7">
        <f>IF(표1[[#This Row],[시속]] &gt; 300, 300,표1[[#This Row],[시속]])</f>
        <v>218.94</v>
      </c>
      <c r="AB305" s="9" t="e">
        <f ca="1">IFS(표1[[#This Row],[이용거리]] &lt; 1200, "단거리", 표1[[#This Row],[이용거리]] &lt; 3000, "중거리")</f>
        <v>#NAME?</v>
      </c>
    </row>
    <row r="306" spans="1:28" x14ac:dyDescent="0.25">
      <c r="A306" s="2" t="s">
        <v>1381</v>
      </c>
      <c r="B306" s="2" t="s">
        <v>1382</v>
      </c>
      <c r="C306" s="2">
        <f>YEAR(표1[[#This Row],[대여일시]])</f>
        <v>2021</v>
      </c>
      <c r="D306" s="2">
        <f>MONTH(표1[[#This Row],[대여일시]])</f>
        <v>1</v>
      </c>
      <c r="E306" s="2">
        <f>DAY(표1[[#This Row],[대여일시]])</f>
        <v>25</v>
      </c>
      <c r="F306" s="2" t="str">
        <f>TEXT(표1[[#This Row],[대여일시]], "ddd")</f>
        <v>Mon</v>
      </c>
      <c r="G306" s="5" t="str">
        <f>TEXT(표1[[#This Row],[대여일시]],"aaa")</f>
        <v>월</v>
      </c>
      <c r="H306" s="2">
        <f>HOUR(표1[[#This Row],[대여일시]])</f>
        <v>18</v>
      </c>
      <c r="I306" s="2" t="str" cm="1">
        <f t="array" ref="I306">_xlfn.IFS(ISNA(표1[[#This Row],[시간대]]), "Error: Missing timezone data", 표1[[#This Row],[시간대]] &lt; 8, "오전", 표1[[#This Row],[시간대]] &lt; 19, "오후", 표1[[#This Row],[시간대]] &lt; 24, "밤")</f>
        <v>오후</v>
      </c>
      <c r="J306" s="2" t="s">
        <v>1383</v>
      </c>
      <c r="K306" s="2">
        <f>SEARCH( "역", 표1[[#This Row],[대여 대여소명]])</f>
        <v>5</v>
      </c>
      <c r="L306" s="2">
        <f>IFERROR(SEARCH("역",표1[[#This Row],[대여 대여소명]]),0)</f>
        <v>5</v>
      </c>
      <c r="M306" s="2" t="b">
        <f>IF(표1[[#This Row],[역_nan]] &gt;0,TRUE,FALSE)</f>
        <v>1</v>
      </c>
      <c r="N306" s="2">
        <f>IFERROR(SEARCH("정류장",표1[[#This Row],[대여 대여소명]]),0)</f>
        <v>0</v>
      </c>
      <c r="O306" s="2" t="b">
        <f>IF(표1[[#This Row],[정류장]]&gt;0,TRUE,FALSE)</f>
        <v>0</v>
      </c>
      <c r="P306" s="2">
        <f>IFERROR(SEARCH("학교",표1[[#This Row],[대여 대여소명]]),0)</f>
        <v>0</v>
      </c>
      <c r="Q306" s="2">
        <f>IFERROR(SEARCH("공원",표1[[#This Row],[대여 대여소명]]),0)</f>
        <v>0</v>
      </c>
      <c r="R306" s="2" t="b">
        <f>OR(표1[[#This Row],[역_파생변수]],표1[[#This Row],[정류장_파생변수]])</f>
        <v>1</v>
      </c>
      <c r="S306" s="2">
        <v>0</v>
      </c>
      <c r="T306" s="2" t="s">
        <v>1384</v>
      </c>
      <c r="U306" s="2" t="s">
        <v>1385</v>
      </c>
      <c r="V306" s="2" t="str">
        <f>IF(표1[[#This Row],[반납대여소명]]=표1[[#This Row],[대여 대여소명]],"일치","불일치")</f>
        <v>불일치</v>
      </c>
      <c r="W306" s="2">
        <v>0</v>
      </c>
      <c r="X306" s="2">
        <v>17</v>
      </c>
      <c r="Y306" s="2">
        <v>1894.75</v>
      </c>
      <c r="Z306" s="7">
        <f>표1[[#This Row],[이용거리]]/표1[[#This Row],[이용시간]]</f>
        <v>111.45588235294117</v>
      </c>
      <c r="AA306" s="7">
        <f>IF(표1[[#This Row],[시속]] &gt; 300, 300,표1[[#This Row],[시속]])</f>
        <v>111.45588235294117</v>
      </c>
      <c r="AB306" s="9" t="e">
        <f ca="1">IFS(표1[[#This Row],[이용거리]] &lt; 1200, "단거리", 표1[[#This Row],[이용거리]] &lt; 3000, "중거리")</f>
        <v>#NAME?</v>
      </c>
    </row>
    <row r="307" spans="1:28" x14ac:dyDescent="0.25">
      <c r="A307" s="2" t="s">
        <v>1386</v>
      </c>
      <c r="B307" s="2" t="s">
        <v>1387</v>
      </c>
      <c r="C307" s="2">
        <f>YEAR(표1[[#This Row],[대여일시]])</f>
        <v>2021</v>
      </c>
      <c r="D307" s="2">
        <f>MONTH(표1[[#This Row],[대여일시]])</f>
        <v>1</v>
      </c>
      <c r="E307" s="2">
        <f>DAY(표1[[#This Row],[대여일시]])</f>
        <v>25</v>
      </c>
      <c r="F307" s="2" t="str">
        <f>TEXT(표1[[#This Row],[대여일시]], "ddd")</f>
        <v>Mon</v>
      </c>
      <c r="G307" s="5" t="str">
        <f>TEXT(표1[[#This Row],[대여일시]],"aaa")</f>
        <v>월</v>
      </c>
      <c r="H307" s="2">
        <f>HOUR(표1[[#This Row],[대여일시]])</f>
        <v>19</v>
      </c>
      <c r="I307" s="2" t="str" cm="1">
        <f t="array" ref="I307">_xlfn.IFS(ISNA(표1[[#This Row],[시간대]]), "Error: Missing timezone data", 표1[[#This Row],[시간대]] &lt; 8, "오전", 표1[[#This Row],[시간대]] &lt; 19, "오후", 표1[[#This Row],[시간대]] &lt; 24, "밤")</f>
        <v>밤</v>
      </c>
      <c r="J307" s="2" t="s">
        <v>1388</v>
      </c>
      <c r="K307" s="2">
        <f>SEARCH( "역", 표1[[#This Row],[대여 대여소명]])</f>
        <v>5</v>
      </c>
      <c r="L307" s="2">
        <f>IFERROR(SEARCH("역",표1[[#This Row],[대여 대여소명]]),0)</f>
        <v>5</v>
      </c>
      <c r="M307" s="2" t="b">
        <f>IF(표1[[#This Row],[역_nan]] &gt;0,TRUE,FALSE)</f>
        <v>1</v>
      </c>
      <c r="N307" s="2">
        <f>IFERROR(SEARCH("정류장",표1[[#This Row],[대여 대여소명]]),0)</f>
        <v>0</v>
      </c>
      <c r="O307" s="2" t="b">
        <f>IF(표1[[#This Row],[정류장]]&gt;0,TRUE,FALSE)</f>
        <v>0</v>
      </c>
      <c r="P307" s="2">
        <f>IFERROR(SEARCH("학교",표1[[#This Row],[대여 대여소명]]),0)</f>
        <v>0</v>
      </c>
      <c r="Q307" s="2">
        <f>IFERROR(SEARCH("공원",표1[[#This Row],[대여 대여소명]]),0)</f>
        <v>0</v>
      </c>
      <c r="R307" s="2" t="b">
        <f>OR(표1[[#This Row],[역_파생변수]],표1[[#This Row],[정류장_파생변수]])</f>
        <v>1</v>
      </c>
      <c r="S307" s="2">
        <v>0</v>
      </c>
      <c r="T307" s="2" t="s">
        <v>1389</v>
      </c>
      <c r="U307" s="2" t="s">
        <v>1388</v>
      </c>
      <c r="V307" s="2" t="str">
        <f>IF(표1[[#This Row],[반납대여소명]]=표1[[#This Row],[대여 대여소명]],"일치","불일치")</f>
        <v>일치</v>
      </c>
      <c r="W307" s="2">
        <v>0</v>
      </c>
      <c r="X307" s="2">
        <v>58</v>
      </c>
      <c r="Y307" s="2">
        <v>4052.88</v>
      </c>
      <c r="Z307" s="7">
        <f>표1[[#This Row],[이용거리]]/표1[[#This Row],[이용시간]]</f>
        <v>69.877241379310348</v>
      </c>
      <c r="AA307" s="7">
        <f>IF(표1[[#This Row],[시속]] &gt; 300, 300,표1[[#This Row],[시속]])</f>
        <v>69.877241379310348</v>
      </c>
      <c r="AB307" s="9" t="e">
        <f ca="1">IFS(표1[[#This Row],[이용거리]] &lt; 1200, "단거리", 표1[[#This Row],[이용거리]] &lt; 3000, "중거리")</f>
        <v>#NAME?</v>
      </c>
    </row>
    <row r="308" spans="1:28" x14ac:dyDescent="0.25">
      <c r="A308" s="2" t="s">
        <v>1390</v>
      </c>
      <c r="B308" s="2" t="s">
        <v>1391</v>
      </c>
      <c r="C308" s="2">
        <f>YEAR(표1[[#This Row],[대여일시]])</f>
        <v>2021</v>
      </c>
      <c r="D308" s="2">
        <f>MONTH(표1[[#This Row],[대여일시]])</f>
        <v>1</v>
      </c>
      <c r="E308" s="2">
        <f>DAY(표1[[#This Row],[대여일시]])</f>
        <v>15</v>
      </c>
      <c r="F308" s="2" t="str">
        <f>TEXT(표1[[#This Row],[대여일시]], "ddd")</f>
        <v>Fri</v>
      </c>
      <c r="G308" s="5" t="str">
        <f>TEXT(표1[[#This Row],[대여일시]],"aaa")</f>
        <v>금</v>
      </c>
      <c r="H308" s="2">
        <f>HOUR(표1[[#This Row],[대여일시]])</f>
        <v>22</v>
      </c>
      <c r="I308" s="2" t="str" cm="1">
        <f t="array" ref="I308">_xlfn.IFS(ISNA(표1[[#This Row],[시간대]]), "Error: Missing timezone data", 표1[[#This Row],[시간대]] &lt; 8, "오전", 표1[[#This Row],[시간대]] &lt; 19, "오후", 표1[[#This Row],[시간대]] &lt; 24, "밤")</f>
        <v>밤</v>
      </c>
      <c r="J308" s="2" t="s">
        <v>1392</v>
      </c>
      <c r="K308" s="2">
        <f>SEARCH( "역", 표1[[#This Row],[대여 대여소명]])</f>
        <v>3</v>
      </c>
      <c r="L308" s="2">
        <f>IFERROR(SEARCH("역",표1[[#This Row],[대여 대여소명]]),0)</f>
        <v>3</v>
      </c>
      <c r="M308" s="2" t="b">
        <f>IF(표1[[#This Row],[역_nan]] &gt;0,TRUE,FALSE)</f>
        <v>1</v>
      </c>
      <c r="N308" s="2">
        <f>IFERROR(SEARCH("정류장",표1[[#This Row],[대여 대여소명]]),0)</f>
        <v>0</v>
      </c>
      <c r="O308" s="2" t="b">
        <f>IF(표1[[#This Row],[정류장]]&gt;0,TRUE,FALSE)</f>
        <v>0</v>
      </c>
      <c r="P308" s="2">
        <f>IFERROR(SEARCH("학교",표1[[#This Row],[대여 대여소명]]),0)</f>
        <v>0</v>
      </c>
      <c r="Q308" s="2">
        <f>IFERROR(SEARCH("공원",표1[[#This Row],[대여 대여소명]]),0)</f>
        <v>0</v>
      </c>
      <c r="R308" s="2" t="b">
        <f>OR(표1[[#This Row],[역_파생변수]],표1[[#This Row],[정류장_파생변수]])</f>
        <v>1</v>
      </c>
      <c r="S308" s="2">
        <v>0</v>
      </c>
      <c r="T308" s="2" t="s">
        <v>1393</v>
      </c>
      <c r="U308" s="2" t="s">
        <v>1394</v>
      </c>
      <c r="V308" s="2" t="str">
        <f>IF(표1[[#This Row],[반납대여소명]]=표1[[#This Row],[대여 대여소명]],"일치","불일치")</f>
        <v>불일치</v>
      </c>
      <c r="W308" s="2">
        <v>0</v>
      </c>
      <c r="X308" s="2">
        <v>30</v>
      </c>
      <c r="Y308" s="2">
        <v>2960.37</v>
      </c>
      <c r="Z308" s="7">
        <f>표1[[#This Row],[이용거리]]/표1[[#This Row],[이용시간]]</f>
        <v>98.679000000000002</v>
      </c>
      <c r="AA308" s="7">
        <f>IF(표1[[#This Row],[시속]] &gt; 300, 300,표1[[#This Row],[시속]])</f>
        <v>98.679000000000002</v>
      </c>
      <c r="AB308" s="9" t="e">
        <f ca="1">IFS(표1[[#This Row],[이용거리]] &lt; 1200, "단거리", 표1[[#This Row],[이용거리]] &lt; 3000, "중거리")</f>
        <v>#NAME?</v>
      </c>
    </row>
    <row r="309" spans="1:28" x14ac:dyDescent="0.25">
      <c r="A309" s="2" t="s">
        <v>1395</v>
      </c>
      <c r="B309" s="2" t="s">
        <v>1396</v>
      </c>
      <c r="C309" s="2">
        <f>YEAR(표1[[#This Row],[대여일시]])</f>
        <v>2021</v>
      </c>
      <c r="D309" s="2">
        <f>MONTH(표1[[#This Row],[대여일시]])</f>
        <v>1</v>
      </c>
      <c r="E309" s="2">
        <f>DAY(표1[[#This Row],[대여일시]])</f>
        <v>31</v>
      </c>
      <c r="F309" s="2" t="str">
        <f>TEXT(표1[[#This Row],[대여일시]], "ddd")</f>
        <v>Sun</v>
      </c>
      <c r="G309" s="5" t="str">
        <f>TEXT(표1[[#This Row],[대여일시]],"aaa")</f>
        <v>일</v>
      </c>
      <c r="H309" s="2">
        <f>HOUR(표1[[#This Row],[대여일시]])</f>
        <v>18</v>
      </c>
      <c r="I309" s="2" t="str" cm="1">
        <f t="array" ref="I309">_xlfn.IFS(ISNA(표1[[#This Row],[시간대]]), "Error: Missing timezone data", 표1[[#This Row],[시간대]] &lt; 8, "오전", 표1[[#This Row],[시간대]] &lt; 19, "오후", 표1[[#This Row],[시간대]] &lt; 24, "밤")</f>
        <v>오후</v>
      </c>
      <c r="J309" s="2" t="s">
        <v>1397</v>
      </c>
      <c r="K309" s="2" t="e">
        <f>SEARCH( "역", 표1[[#This Row],[대여 대여소명]])</f>
        <v>#VALUE!</v>
      </c>
      <c r="L309" s="2">
        <f>IFERROR(SEARCH("역",표1[[#This Row],[대여 대여소명]]),0)</f>
        <v>0</v>
      </c>
      <c r="M309" s="2" t="b">
        <f>IF(표1[[#This Row],[역_nan]] &gt;0,TRUE,FALSE)</f>
        <v>0</v>
      </c>
      <c r="N309" s="2">
        <f>IFERROR(SEARCH("정류장",표1[[#This Row],[대여 대여소명]]),0)</f>
        <v>0</v>
      </c>
      <c r="O309" s="2" t="b">
        <f>IF(표1[[#This Row],[정류장]]&gt;0,TRUE,FALSE)</f>
        <v>0</v>
      </c>
      <c r="P309" s="2">
        <f>IFERROR(SEARCH("학교",표1[[#This Row],[대여 대여소명]]),0)</f>
        <v>0</v>
      </c>
      <c r="Q309" s="2">
        <f>IFERROR(SEARCH("공원",표1[[#This Row],[대여 대여소명]]),0)</f>
        <v>0</v>
      </c>
      <c r="R309" s="2" t="b">
        <f>OR(표1[[#This Row],[역_파생변수]],표1[[#This Row],[정류장_파생변수]])</f>
        <v>0</v>
      </c>
      <c r="S309" s="2">
        <v>0</v>
      </c>
      <c r="T309" s="2" t="s">
        <v>1398</v>
      </c>
      <c r="U309" s="2" t="s">
        <v>1399</v>
      </c>
      <c r="V309" s="2" t="str">
        <f>IF(표1[[#This Row],[반납대여소명]]=표1[[#This Row],[대여 대여소명]],"일치","불일치")</f>
        <v>불일치</v>
      </c>
      <c r="W309" s="2">
        <v>0</v>
      </c>
      <c r="X309" s="2">
        <v>14</v>
      </c>
      <c r="Y309" s="2">
        <v>1989.07</v>
      </c>
      <c r="Z309" s="7">
        <f>표1[[#This Row],[이용거리]]/표1[[#This Row],[이용시간]]</f>
        <v>142.07642857142858</v>
      </c>
      <c r="AA309" s="7">
        <f>IF(표1[[#This Row],[시속]] &gt; 300, 300,표1[[#This Row],[시속]])</f>
        <v>142.07642857142858</v>
      </c>
      <c r="AB309" s="9" t="e">
        <f ca="1">IFS(표1[[#This Row],[이용거리]] &lt; 1200, "단거리", 표1[[#This Row],[이용거리]] &lt; 3000, "중거리")</f>
        <v>#NAME?</v>
      </c>
    </row>
    <row r="310" spans="1:28" x14ac:dyDescent="0.25">
      <c r="A310" s="2" t="s">
        <v>1400</v>
      </c>
      <c r="B310" s="2" t="s">
        <v>1401</v>
      </c>
      <c r="C310" s="2">
        <f>YEAR(표1[[#This Row],[대여일시]])</f>
        <v>2021</v>
      </c>
      <c r="D310" s="2">
        <f>MONTH(표1[[#This Row],[대여일시]])</f>
        <v>1</v>
      </c>
      <c r="E310" s="2">
        <f>DAY(표1[[#This Row],[대여일시]])</f>
        <v>13</v>
      </c>
      <c r="F310" s="2" t="str">
        <f>TEXT(표1[[#This Row],[대여일시]], "ddd")</f>
        <v>Wed</v>
      </c>
      <c r="G310" s="5" t="str">
        <f>TEXT(표1[[#This Row],[대여일시]],"aaa")</f>
        <v>수</v>
      </c>
      <c r="H310" s="2">
        <f>HOUR(표1[[#This Row],[대여일시]])</f>
        <v>14</v>
      </c>
      <c r="I310" s="2" t="str" cm="1">
        <f t="array" ref="I310">_xlfn.IFS(ISNA(표1[[#This Row],[시간대]]), "Error: Missing timezone data", 표1[[#This Row],[시간대]] &lt; 8, "오전", 표1[[#This Row],[시간대]] &lt; 19, "오후", 표1[[#This Row],[시간대]] &lt; 24, "밤")</f>
        <v>오후</v>
      </c>
      <c r="J310" s="2" t="s">
        <v>148</v>
      </c>
      <c r="K310" s="2">
        <f>SEARCH( "역", 표1[[#This Row],[대여 대여소명]])</f>
        <v>3</v>
      </c>
      <c r="L310" s="2">
        <f>IFERROR(SEARCH("역",표1[[#This Row],[대여 대여소명]]),0)</f>
        <v>3</v>
      </c>
      <c r="M310" s="2" t="b">
        <f>IF(표1[[#This Row],[역_nan]] &gt;0,TRUE,FALSE)</f>
        <v>1</v>
      </c>
      <c r="N310" s="2">
        <f>IFERROR(SEARCH("정류장",표1[[#This Row],[대여 대여소명]]),0)</f>
        <v>0</v>
      </c>
      <c r="O310" s="2" t="b">
        <f>IF(표1[[#This Row],[정류장]]&gt;0,TRUE,FALSE)</f>
        <v>0</v>
      </c>
      <c r="P310" s="2">
        <f>IFERROR(SEARCH("학교",표1[[#This Row],[대여 대여소명]]),0)</f>
        <v>0</v>
      </c>
      <c r="Q310" s="2">
        <f>IFERROR(SEARCH("공원",표1[[#This Row],[대여 대여소명]]),0)</f>
        <v>0</v>
      </c>
      <c r="R310" s="2" t="b">
        <f>OR(표1[[#This Row],[역_파생변수]],표1[[#This Row],[정류장_파생변수]])</f>
        <v>1</v>
      </c>
      <c r="S310" s="2">
        <v>0</v>
      </c>
      <c r="T310" s="2" t="s">
        <v>1402</v>
      </c>
      <c r="U310" s="2" t="s">
        <v>194</v>
      </c>
      <c r="V310" s="2" t="str">
        <f>IF(표1[[#This Row],[반납대여소명]]=표1[[#This Row],[대여 대여소명]],"일치","불일치")</f>
        <v>불일치</v>
      </c>
      <c r="W310" s="2">
        <v>0</v>
      </c>
      <c r="X310" s="2">
        <v>16</v>
      </c>
      <c r="Y310" s="2">
        <v>1847.48</v>
      </c>
      <c r="Z310" s="7">
        <f>표1[[#This Row],[이용거리]]/표1[[#This Row],[이용시간]]</f>
        <v>115.4675</v>
      </c>
      <c r="AA310" s="7">
        <f>IF(표1[[#This Row],[시속]] &gt; 300, 300,표1[[#This Row],[시속]])</f>
        <v>115.4675</v>
      </c>
      <c r="AB310" s="9" t="e">
        <f ca="1">IFS(표1[[#This Row],[이용거리]] &lt; 1200, "단거리", 표1[[#This Row],[이용거리]] &lt; 3000, "중거리")</f>
        <v>#NAME?</v>
      </c>
    </row>
    <row r="311" spans="1:28" x14ac:dyDescent="0.25">
      <c r="A311" s="2" t="s">
        <v>1403</v>
      </c>
      <c r="B311" s="2" t="s">
        <v>1404</v>
      </c>
      <c r="C311" s="2">
        <f>YEAR(표1[[#This Row],[대여일시]])</f>
        <v>2021</v>
      </c>
      <c r="D311" s="2">
        <f>MONTH(표1[[#This Row],[대여일시]])</f>
        <v>1</v>
      </c>
      <c r="E311" s="2">
        <f>DAY(표1[[#This Row],[대여일시]])</f>
        <v>15</v>
      </c>
      <c r="F311" s="2" t="str">
        <f>TEXT(표1[[#This Row],[대여일시]], "ddd")</f>
        <v>Fri</v>
      </c>
      <c r="G311" s="5" t="str">
        <f>TEXT(표1[[#This Row],[대여일시]],"aaa")</f>
        <v>금</v>
      </c>
      <c r="H311" s="2">
        <f>HOUR(표1[[#This Row],[대여일시]])</f>
        <v>19</v>
      </c>
      <c r="I311" s="2" t="str" cm="1">
        <f t="array" ref="I311">_xlfn.IFS(ISNA(표1[[#This Row],[시간대]]), "Error: Missing timezone data", 표1[[#This Row],[시간대]] &lt; 8, "오전", 표1[[#This Row],[시간대]] &lt; 19, "오후", 표1[[#This Row],[시간대]] &lt; 24, "밤")</f>
        <v>밤</v>
      </c>
      <c r="J311" s="2" t="s">
        <v>293</v>
      </c>
      <c r="K311" s="2" t="e">
        <f>SEARCH( "역", 표1[[#This Row],[대여 대여소명]])</f>
        <v>#VALUE!</v>
      </c>
      <c r="L311" s="2">
        <f>IFERROR(SEARCH("역",표1[[#This Row],[대여 대여소명]]),0)</f>
        <v>0</v>
      </c>
      <c r="M311" s="2" t="b">
        <f>IF(표1[[#This Row],[역_nan]] &gt;0,TRUE,FALSE)</f>
        <v>0</v>
      </c>
      <c r="N311" s="2">
        <f>IFERROR(SEARCH("정류장",표1[[#This Row],[대여 대여소명]]),0)</f>
        <v>0</v>
      </c>
      <c r="O311" s="2" t="b">
        <f>IF(표1[[#This Row],[정류장]]&gt;0,TRUE,FALSE)</f>
        <v>0</v>
      </c>
      <c r="P311" s="2">
        <f>IFERROR(SEARCH("학교",표1[[#This Row],[대여 대여소명]]),0)</f>
        <v>0</v>
      </c>
      <c r="Q311" s="2">
        <f>IFERROR(SEARCH("공원",표1[[#This Row],[대여 대여소명]]),0)</f>
        <v>0</v>
      </c>
      <c r="R311" s="2" t="b">
        <f>OR(표1[[#This Row],[역_파생변수]],표1[[#This Row],[정류장_파생변수]])</f>
        <v>0</v>
      </c>
      <c r="S311" s="2">
        <v>0</v>
      </c>
      <c r="T311" s="2" t="s">
        <v>1405</v>
      </c>
      <c r="U311" s="2" t="s">
        <v>1406</v>
      </c>
      <c r="V311" s="2" t="str">
        <f>IF(표1[[#This Row],[반납대여소명]]=표1[[#This Row],[대여 대여소명]],"일치","불일치")</f>
        <v>불일치</v>
      </c>
      <c r="W311" s="2">
        <v>0</v>
      </c>
      <c r="X311" s="2">
        <v>26</v>
      </c>
      <c r="Y311" s="2">
        <v>2682.17</v>
      </c>
      <c r="Z311" s="7">
        <f>표1[[#This Row],[이용거리]]/표1[[#This Row],[이용시간]]</f>
        <v>103.16038461538461</v>
      </c>
      <c r="AA311" s="7">
        <f>IF(표1[[#This Row],[시속]] &gt; 300, 300,표1[[#This Row],[시속]])</f>
        <v>103.16038461538461</v>
      </c>
      <c r="AB311" s="9" t="e">
        <f ca="1">IFS(표1[[#This Row],[이용거리]] &lt; 1200, "단거리", 표1[[#This Row],[이용거리]] &lt; 3000, "중거리")</f>
        <v>#NAME?</v>
      </c>
    </row>
    <row r="312" spans="1:28" x14ac:dyDescent="0.25">
      <c r="A312" s="2" t="s">
        <v>1407</v>
      </c>
      <c r="B312" s="2" t="s">
        <v>1408</v>
      </c>
      <c r="C312" s="2">
        <f>YEAR(표1[[#This Row],[대여일시]])</f>
        <v>2021</v>
      </c>
      <c r="D312" s="2">
        <f>MONTH(표1[[#This Row],[대여일시]])</f>
        <v>1</v>
      </c>
      <c r="E312" s="2">
        <f>DAY(표1[[#This Row],[대여일시]])</f>
        <v>12</v>
      </c>
      <c r="F312" s="2" t="str">
        <f>TEXT(표1[[#This Row],[대여일시]], "ddd")</f>
        <v>Tue</v>
      </c>
      <c r="G312" s="5" t="str">
        <f>TEXT(표1[[#This Row],[대여일시]],"aaa")</f>
        <v>화</v>
      </c>
      <c r="H312" s="2">
        <f>HOUR(표1[[#This Row],[대여일시]])</f>
        <v>7</v>
      </c>
      <c r="I312" s="2" t="str" cm="1">
        <f t="array" ref="I312">_xlfn.IFS(ISNA(표1[[#This Row],[시간대]]), "Error: Missing timezone data", 표1[[#This Row],[시간대]] &lt; 8, "오전", 표1[[#This Row],[시간대]] &lt; 19, "오후", 표1[[#This Row],[시간대]] &lt; 24, "밤")</f>
        <v>오전</v>
      </c>
      <c r="J312" s="2" t="s">
        <v>590</v>
      </c>
      <c r="K312" s="2">
        <f>SEARCH( "역", 표1[[#This Row],[대여 대여소명]])</f>
        <v>3</v>
      </c>
      <c r="L312" s="2">
        <f>IFERROR(SEARCH("역",표1[[#This Row],[대여 대여소명]]),0)</f>
        <v>3</v>
      </c>
      <c r="M312" s="2" t="b">
        <f>IF(표1[[#This Row],[역_nan]] &gt;0,TRUE,FALSE)</f>
        <v>1</v>
      </c>
      <c r="N312" s="2">
        <f>IFERROR(SEARCH("정류장",표1[[#This Row],[대여 대여소명]]),0)</f>
        <v>0</v>
      </c>
      <c r="O312" s="2" t="b">
        <f>IF(표1[[#This Row],[정류장]]&gt;0,TRUE,FALSE)</f>
        <v>0</v>
      </c>
      <c r="P312" s="2">
        <f>IFERROR(SEARCH("학교",표1[[#This Row],[대여 대여소명]]),0)</f>
        <v>0</v>
      </c>
      <c r="Q312" s="2">
        <f>IFERROR(SEARCH("공원",표1[[#This Row],[대여 대여소명]]),0)</f>
        <v>0</v>
      </c>
      <c r="R312" s="2" t="b">
        <f>OR(표1[[#This Row],[역_파생변수]],표1[[#This Row],[정류장_파생변수]])</f>
        <v>1</v>
      </c>
      <c r="S312" s="2">
        <v>0</v>
      </c>
      <c r="T312" s="2" t="s">
        <v>1409</v>
      </c>
      <c r="U312" s="2" t="s">
        <v>1410</v>
      </c>
      <c r="V312" s="2" t="str">
        <f>IF(표1[[#This Row],[반납대여소명]]=표1[[#This Row],[대여 대여소명]],"일치","불일치")</f>
        <v>불일치</v>
      </c>
      <c r="W312" s="2">
        <v>0</v>
      </c>
      <c r="X312" s="2">
        <v>3</v>
      </c>
      <c r="Y312" s="2">
        <v>703.76</v>
      </c>
      <c r="Z312" s="7">
        <f>표1[[#This Row],[이용거리]]/표1[[#This Row],[이용시간]]</f>
        <v>234.58666666666667</v>
      </c>
      <c r="AA312" s="7">
        <f>IF(표1[[#This Row],[시속]] &gt; 300, 300,표1[[#This Row],[시속]])</f>
        <v>234.58666666666667</v>
      </c>
      <c r="AB312" s="9" t="e">
        <f ca="1">IFS(표1[[#This Row],[이용거리]] &lt; 1200, "단거리", 표1[[#This Row],[이용거리]] &lt; 3000, "중거리")</f>
        <v>#NAME?</v>
      </c>
    </row>
    <row r="313" spans="1:28" x14ac:dyDescent="0.25">
      <c r="A313" s="2" t="s">
        <v>1411</v>
      </c>
      <c r="B313" s="2" t="s">
        <v>1412</v>
      </c>
      <c r="C313" s="2">
        <f>YEAR(표1[[#This Row],[대여일시]])</f>
        <v>2021</v>
      </c>
      <c r="D313" s="2">
        <f>MONTH(표1[[#This Row],[대여일시]])</f>
        <v>1</v>
      </c>
      <c r="E313" s="2">
        <f>DAY(표1[[#This Row],[대여일시]])</f>
        <v>25</v>
      </c>
      <c r="F313" s="2" t="str">
        <f>TEXT(표1[[#This Row],[대여일시]], "ddd")</f>
        <v>Mon</v>
      </c>
      <c r="G313" s="5" t="str">
        <f>TEXT(표1[[#This Row],[대여일시]],"aaa")</f>
        <v>월</v>
      </c>
      <c r="H313" s="2">
        <f>HOUR(표1[[#This Row],[대여일시]])</f>
        <v>10</v>
      </c>
      <c r="I313" s="2" t="str" cm="1">
        <f t="array" ref="I313">_xlfn.IFS(ISNA(표1[[#This Row],[시간대]]), "Error: Missing timezone data", 표1[[#This Row],[시간대]] &lt; 8, "오전", 표1[[#This Row],[시간대]] &lt; 19, "오후", 표1[[#This Row],[시간대]] &lt; 24, "밤")</f>
        <v>오후</v>
      </c>
      <c r="J313" s="2" t="s">
        <v>1413</v>
      </c>
      <c r="K313" s="2" t="e">
        <f>SEARCH( "역", 표1[[#This Row],[대여 대여소명]])</f>
        <v>#VALUE!</v>
      </c>
      <c r="L313" s="2">
        <f>IFERROR(SEARCH("역",표1[[#This Row],[대여 대여소명]]),0)</f>
        <v>0</v>
      </c>
      <c r="M313" s="2" t="b">
        <f>IF(표1[[#This Row],[역_nan]] &gt;0,TRUE,FALSE)</f>
        <v>0</v>
      </c>
      <c r="N313" s="2">
        <f>IFERROR(SEARCH("정류장",표1[[#This Row],[대여 대여소명]]),0)</f>
        <v>0</v>
      </c>
      <c r="O313" s="2" t="b">
        <f>IF(표1[[#This Row],[정류장]]&gt;0,TRUE,FALSE)</f>
        <v>0</v>
      </c>
      <c r="P313" s="2">
        <f>IFERROR(SEARCH("학교",표1[[#This Row],[대여 대여소명]]),0)</f>
        <v>0</v>
      </c>
      <c r="Q313" s="2">
        <f>IFERROR(SEARCH("공원",표1[[#This Row],[대여 대여소명]]),0)</f>
        <v>0</v>
      </c>
      <c r="R313" s="2" t="b">
        <f>OR(표1[[#This Row],[역_파생변수]],표1[[#This Row],[정류장_파생변수]])</f>
        <v>0</v>
      </c>
      <c r="S313" s="2">
        <v>0</v>
      </c>
      <c r="T313" s="2" t="s">
        <v>1414</v>
      </c>
      <c r="U313" s="2" t="s">
        <v>301</v>
      </c>
      <c r="V313" s="2" t="str">
        <f>IF(표1[[#This Row],[반납대여소명]]=표1[[#This Row],[대여 대여소명]],"일치","불일치")</f>
        <v>불일치</v>
      </c>
      <c r="W313" s="2">
        <v>0</v>
      </c>
      <c r="X313" s="2">
        <v>33</v>
      </c>
      <c r="Y313" s="2">
        <v>7070.14</v>
      </c>
      <c r="Z313" s="7">
        <f>표1[[#This Row],[이용거리]]/표1[[#This Row],[이용시간]]</f>
        <v>214.24666666666667</v>
      </c>
      <c r="AA313" s="7">
        <f>IF(표1[[#This Row],[시속]] &gt; 300, 300,표1[[#This Row],[시속]])</f>
        <v>214.24666666666667</v>
      </c>
      <c r="AB313" s="9" t="e">
        <f ca="1">IFS(표1[[#This Row],[이용거리]] &lt; 1200, "단거리", 표1[[#This Row],[이용거리]] &lt; 3000, "중거리")</f>
        <v>#NAME?</v>
      </c>
    </row>
    <row r="314" spans="1:28" x14ac:dyDescent="0.25">
      <c r="A314" s="2" t="s">
        <v>1415</v>
      </c>
      <c r="B314" s="2" t="s">
        <v>1416</v>
      </c>
      <c r="C314" s="2">
        <f>YEAR(표1[[#This Row],[대여일시]])</f>
        <v>2021</v>
      </c>
      <c r="D314" s="2">
        <f>MONTH(표1[[#This Row],[대여일시]])</f>
        <v>1</v>
      </c>
      <c r="E314" s="2">
        <f>DAY(표1[[#This Row],[대여일시]])</f>
        <v>20</v>
      </c>
      <c r="F314" s="2" t="str">
        <f>TEXT(표1[[#This Row],[대여일시]], "ddd")</f>
        <v>Wed</v>
      </c>
      <c r="G314" s="5" t="str">
        <f>TEXT(표1[[#This Row],[대여일시]],"aaa")</f>
        <v>수</v>
      </c>
      <c r="H314" s="2">
        <f>HOUR(표1[[#This Row],[대여일시]])</f>
        <v>11</v>
      </c>
      <c r="I314" s="2" t="str" cm="1">
        <f t="array" ref="I314">_xlfn.IFS(ISNA(표1[[#This Row],[시간대]]), "Error: Missing timezone data", 표1[[#This Row],[시간대]] &lt; 8, "오전", 표1[[#This Row],[시간대]] &lt; 19, "오후", 표1[[#This Row],[시간대]] &lt; 24, "밤")</f>
        <v>오후</v>
      </c>
      <c r="J314" s="2" t="s">
        <v>1417</v>
      </c>
      <c r="K314" s="2" t="e">
        <f>SEARCH( "역", 표1[[#This Row],[대여 대여소명]])</f>
        <v>#VALUE!</v>
      </c>
      <c r="L314" s="2">
        <f>IFERROR(SEARCH("역",표1[[#This Row],[대여 대여소명]]),0)</f>
        <v>0</v>
      </c>
      <c r="M314" s="2" t="b">
        <f>IF(표1[[#This Row],[역_nan]] &gt;0,TRUE,FALSE)</f>
        <v>0</v>
      </c>
      <c r="N314" s="2">
        <f>IFERROR(SEARCH("정류장",표1[[#This Row],[대여 대여소명]]),0)</f>
        <v>0</v>
      </c>
      <c r="O314" s="2" t="b">
        <f>IF(표1[[#This Row],[정류장]]&gt;0,TRUE,FALSE)</f>
        <v>0</v>
      </c>
      <c r="P314" s="2">
        <f>IFERROR(SEARCH("학교",표1[[#This Row],[대여 대여소명]]),0)</f>
        <v>0</v>
      </c>
      <c r="Q314" s="2">
        <f>IFERROR(SEARCH("공원",표1[[#This Row],[대여 대여소명]]),0)</f>
        <v>0</v>
      </c>
      <c r="R314" s="2" t="b">
        <f>OR(표1[[#This Row],[역_파생변수]],표1[[#This Row],[정류장_파생변수]])</f>
        <v>0</v>
      </c>
      <c r="S314" s="2">
        <v>0</v>
      </c>
      <c r="T314" s="2" t="s">
        <v>1418</v>
      </c>
      <c r="U314" s="2" t="s">
        <v>1417</v>
      </c>
      <c r="V314" s="2" t="str">
        <f>IF(표1[[#This Row],[반납대여소명]]=표1[[#This Row],[대여 대여소명]],"일치","불일치")</f>
        <v>일치</v>
      </c>
      <c r="W314" s="2">
        <v>0</v>
      </c>
      <c r="X314" s="2">
        <v>88</v>
      </c>
      <c r="Y314" s="2">
        <v>3484.55</v>
      </c>
      <c r="Z314" s="7">
        <f>표1[[#This Row],[이용거리]]/표1[[#This Row],[이용시간]]</f>
        <v>39.597159090909095</v>
      </c>
      <c r="AA314" s="7">
        <f>IF(표1[[#This Row],[시속]] &gt; 300, 300,표1[[#This Row],[시속]])</f>
        <v>39.597159090909095</v>
      </c>
      <c r="AB314" s="9" t="e">
        <f ca="1">IFS(표1[[#This Row],[이용거리]] &lt; 1200, "단거리", 표1[[#This Row],[이용거리]] &lt; 3000, "중거리")</f>
        <v>#NAME?</v>
      </c>
    </row>
    <row r="315" spans="1:28" x14ac:dyDescent="0.25">
      <c r="A315" s="2" t="s">
        <v>1419</v>
      </c>
      <c r="B315" s="2" t="s">
        <v>1420</v>
      </c>
      <c r="C315" s="2">
        <f>YEAR(표1[[#This Row],[대여일시]])</f>
        <v>2021</v>
      </c>
      <c r="D315" s="2">
        <f>MONTH(표1[[#This Row],[대여일시]])</f>
        <v>1</v>
      </c>
      <c r="E315" s="2">
        <f>DAY(표1[[#This Row],[대여일시]])</f>
        <v>15</v>
      </c>
      <c r="F315" s="2" t="str">
        <f>TEXT(표1[[#This Row],[대여일시]], "ddd")</f>
        <v>Fri</v>
      </c>
      <c r="G315" s="5" t="str">
        <f>TEXT(표1[[#This Row],[대여일시]],"aaa")</f>
        <v>금</v>
      </c>
      <c r="H315" s="2">
        <f>HOUR(표1[[#This Row],[대여일시]])</f>
        <v>22</v>
      </c>
      <c r="I315" s="2" t="str" cm="1">
        <f t="array" ref="I315">_xlfn.IFS(ISNA(표1[[#This Row],[시간대]]), "Error: Missing timezone data", 표1[[#This Row],[시간대]] &lt; 8, "오전", 표1[[#This Row],[시간대]] &lt; 19, "오후", 표1[[#This Row],[시간대]] &lt; 24, "밤")</f>
        <v>밤</v>
      </c>
      <c r="J315" s="2" t="s">
        <v>1421</v>
      </c>
      <c r="K315" s="2" t="e">
        <f>SEARCH( "역", 표1[[#This Row],[대여 대여소명]])</f>
        <v>#VALUE!</v>
      </c>
      <c r="L315" s="2">
        <f>IFERROR(SEARCH("역",표1[[#This Row],[대여 대여소명]]),0)</f>
        <v>0</v>
      </c>
      <c r="M315" s="2" t="b">
        <f>IF(표1[[#This Row],[역_nan]] &gt;0,TRUE,FALSE)</f>
        <v>0</v>
      </c>
      <c r="N315" s="2">
        <f>IFERROR(SEARCH("정류장",표1[[#This Row],[대여 대여소명]]),0)</f>
        <v>0</v>
      </c>
      <c r="O315" s="2" t="b">
        <f>IF(표1[[#This Row],[정류장]]&gt;0,TRUE,FALSE)</f>
        <v>0</v>
      </c>
      <c r="P315" s="2">
        <f>IFERROR(SEARCH("학교",표1[[#This Row],[대여 대여소명]]),0)</f>
        <v>0</v>
      </c>
      <c r="Q315" s="2">
        <f>IFERROR(SEARCH("공원",표1[[#This Row],[대여 대여소명]]),0)</f>
        <v>0</v>
      </c>
      <c r="R315" s="2" t="b">
        <f>OR(표1[[#This Row],[역_파생변수]],표1[[#This Row],[정류장_파생변수]])</f>
        <v>0</v>
      </c>
      <c r="S315" s="2">
        <v>1</v>
      </c>
      <c r="T315" s="2" t="s">
        <v>1422</v>
      </c>
      <c r="U315" s="2" t="s">
        <v>1249</v>
      </c>
      <c r="V315" s="2" t="str">
        <f>IF(표1[[#This Row],[반납대여소명]]=표1[[#This Row],[대여 대여소명]],"일치","불일치")</f>
        <v>불일치</v>
      </c>
      <c r="W315" s="2">
        <v>1</v>
      </c>
      <c r="X315" s="2">
        <v>6</v>
      </c>
      <c r="Y315" s="2">
        <v>1470</v>
      </c>
      <c r="Z315" s="7">
        <f>표1[[#This Row],[이용거리]]/표1[[#This Row],[이용시간]]</f>
        <v>245</v>
      </c>
      <c r="AA315" s="7">
        <f>IF(표1[[#This Row],[시속]] &gt; 300, 300,표1[[#This Row],[시속]])</f>
        <v>245</v>
      </c>
      <c r="AB315" s="9" t="e">
        <f ca="1">IFS(표1[[#This Row],[이용거리]] &lt; 1200, "단거리", 표1[[#This Row],[이용거리]] &lt; 3000, "중거리")</f>
        <v>#NAME?</v>
      </c>
    </row>
    <row r="316" spans="1:28" x14ac:dyDescent="0.25">
      <c r="A316" s="2" t="s">
        <v>1423</v>
      </c>
      <c r="B316" s="2" t="s">
        <v>1424</v>
      </c>
      <c r="C316" s="2">
        <f>YEAR(표1[[#This Row],[대여일시]])</f>
        <v>2021</v>
      </c>
      <c r="D316" s="2">
        <f>MONTH(표1[[#This Row],[대여일시]])</f>
        <v>1</v>
      </c>
      <c r="E316" s="2">
        <f>DAY(표1[[#This Row],[대여일시]])</f>
        <v>25</v>
      </c>
      <c r="F316" s="2" t="str">
        <f>TEXT(표1[[#This Row],[대여일시]], "ddd")</f>
        <v>Mon</v>
      </c>
      <c r="G316" s="5" t="str">
        <f>TEXT(표1[[#This Row],[대여일시]],"aaa")</f>
        <v>월</v>
      </c>
      <c r="H316" s="2">
        <f>HOUR(표1[[#This Row],[대여일시]])</f>
        <v>21</v>
      </c>
      <c r="I316" s="2" t="str" cm="1">
        <f t="array" ref="I316">_xlfn.IFS(ISNA(표1[[#This Row],[시간대]]), "Error: Missing timezone data", 표1[[#This Row],[시간대]] &lt; 8, "오전", 표1[[#This Row],[시간대]] &lt; 19, "오후", 표1[[#This Row],[시간대]] &lt; 24, "밤")</f>
        <v>밤</v>
      </c>
      <c r="J316" s="2" t="s">
        <v>301</v>
      </c>
      <c r="K316" s="2" t="e">
        <f>SEARCH( "역", 표1[[#This Row],[대여 대여소명]])</f>
        <v>#VALUE!</v>
      </c>
      <c r="L316" s="2">
        <f>IFERROR(SEARCH("역",표1[[#This Row],[대여 대여소명]]),0)</f>
        <v>0</v>
      </c>
      <c r="M316" s="2" t="b">
        <f>IF(표1[[#This Row],[역_nan]] &gt;0,TRUE,FALSE)</f>
        <v>0</v>
      </c>
      <c r="N316" s="2">
        <f>IFERROR(SEARCH("정류장",표1[[#This Row],[대여 대여소명]]),0)</f>
        <v>0</v>
      </c>
      <c r="O316" s="2" t="b">
        <f>IF(표1[[#This Row],[정류장]]&gt;0,TRUE,FALSE)</f>
        <v>0</v>
      </c>
      <c r="P316" s="2">
        <f>IFERROR(SEARCH("학교",표1[[#This Row],[대여 대여소명]]),0)</f>
        <v>0</v>
      </c>
      <c r="Q316" s="2">
        <f>IFERROR(SEARCH("공원",표1[[#This Row],[대여 대여소명]]),0)</f>
        <v>0</v>
      </c>
      <c r="R316" s="2" t="b">
        <f>OR(표1[[#This Row],[역_파생변수]],표1[[#This Row],[정류장_파생변수]])</f>
        <v>0</v>
      </c>
      <c r="S316" s="2">
        <v>0</v>
      </c>
      <c r="T316" s="2" t="s">
        <v>1425</v>
      </c>
      <c r="U316" s="2" t="s">
        <v>1413</v>
      </c>
      <c r="V316" s="2" t="str">
        <f>IF(표1[[#This Row],[반납대여소명]]=표1[[#This Row],[대여 대여소명]],"일치","불일치")</f>
        <v>불일치</v>
      </c>
      <c r="W316" s="2">
        <v>0</v>
      </c>
      <c r="X316" s="2">
        <v>19</v>
      </c>
      <c r="Y316" s="2">
        <v>3063.88</v>
      </c>
      <c r="Z316" s="7">
        <f>표1[[#This Row],[이용거리]]/표1[[#This Row],[이용시간]]</f>
        <v>161.25684210526316</v>
      </c>
      <c r="AA316" s="7">
        <f>IF(표1[[#This Row],[시속]] &gt; 300, 300,표1[[#This Row],[시속]])</f>
        <v>161.25684210526316</v>
      </c>
      <c r="AB316" s="9" t="e">
        <f ca="1">IFS(표1[[#This Row],[이용거리]] &lt; 1200, "단거리", 표1[[#This Row],[이용거리]] &lt; 3000, "중거리")</f>
        <v>#NAME?</v>
      </c>
    </row>
    <row r="317" spans="1:28" x14ac:dyDescent="0.25">
      <c r="A317" s="2" t="s">
        <v>1426</v>
      </c>
      <c r="B317" s="2" t="s">
        <v>1427</v>
      </c>
      <c r="C317" s="2">
        <f>YEAR(표1[[#This Row],[대여일시]])</f>
        <v>2021</v>
      </c>
      <c r="D317" s="2">
        <f>MONTH(표1[[#This Row],[대여일시]])</f>
        <v>1</v>
      </c>
      <c r="E317" s="2">
        <f>DAY(표1[[#This Row],[대여일시]])</f>
        <v>23</v>
      </c>
      <c r="F317" s="2" t="str">
        <f>TEXT(표1[[#This Row],[대여일시]], "ddd")</f>
        <v>Sat</v>
      </c>
      <c r="G317" s="5" t="str">
        <f>TEXT(표1[[#This Row],[대여일시]],"aaa")</f>
        <v>토</v>
      </c>
      <c r="H317" s="2">
        <f>HOUR(표1[[#This Row],[대여일시]])</f>
        <v>13</v>
      </c>
      <c r="I317" s="2" t="str" cm="1">
        <f t="array" ref="I317">_xlfn.IFS(ISNA(표1[[#This Row],[시간대]]), "Error: Missing timezone data", 표1[[#This Row],[시간대]] &lt; 8, "오전", 표1[[#This Row],[시간대]] &lt; 19, "오후", 표1[[#This Row],[시간대]] &lt; 24, "밤")</f>
        <v>오후</v>
      </c>
      <c r="J317" s="2" t="s">
        <v>1428</v>
      </c>
      <c r="K317" s="2">
        <f>SEARCH( "역", 표1[[#This Row],[대여 대여소명]])</f>
        <v>4</v>
      </c>
      <c r="L317" s="2">
        <f>IFERROR(SEARCH("역",표1[[#This Row],[대여 대여소명]]),0)</f>
        <v>4</v>
      </c>
      <c r="M317" s="2" t="b">
        <f>IF(표1[[#This Row],[역_nan]] &gt;0,TRUE,FALSE)</f>
        <v>1</v>
      </c>
      <c r="N317" s="2">
        <f>IFERROR(SEARCH("정류장",표1[[#This Row],[대여 대여소명]]),0)</f>
        <v>0</v>
      </c>
      <c r="O317" s="2" t="b">
        <f>IF(표1[[#This Row],[정류장]]&gt;0,TRUE,FALSE)</f>
        <v>0</v>
      </c>
      <c r="P317" s="2">
        <f>IFERROR(SEARCH("학교",표1[[#This Row],[대여 대여소명]]),0)</f>
        <v>0</v>
      </c>
      <c r="Q317" s="2">
        <f>IFERROR(SEARCH("공원",표1[[#This Row],[대여 대여소명]]),0)</f>
        <v>0</v>
      </c>
      <c r="R317" s="2" t="b">
        <f>OR(표1[[#This Row],[역_파생변수]],표1[[#This Row],[정류장_파생변수]])</f>
        <v>1</v>
      </c>
      <c r="S317" s="2">
        <v>0</v>
      </c>
      <c r="T317" s="2" t="s">
        <v>1429</v>
      </c>
      <c r="U317" s="2" t="s">
        <v>785</v>
      </c>
      <c r="V317" s="2" t="str">
        <f>IF(표1[[#This Row],[반납대여소명]]=표1[[#This Row],[대여 대여소명]],"일치","불일치")</f>
        <v>불일치</v>
      </c>
      <c r="W317" s="2">
        <v>0</v>
      </c>
      <c r="X317" s="2">
        <v>17</v>
      </c>
      <c r="Y317" s="2">
        <v>1324.16</v>
      </c>
      <c r="Z317" s="7">
        <f>표1[[#This Row],[이용거리]]/표1[[#This Row],[이용시간]]</f>
        <v>77.891764705882352</v>
      </c>
      <c r="AA317" s="7">
        <f>IF(표1[[#This Row],[시속]] &gt; 300, 300,표1[[#This Row],[시속]])</f>
        <v>77.891764705882352</v>
      </c>
      <c r="AB317" s="9" t="e">
        <f ca="1">IFS(표1[[#This Row],[이용거리]] &lt; 1200, "단거리", 표1[[#This Row],[이용거리]] &lt; 3000, "중거리")</f>
        <v>#NAME?</v>
      </c>
    </row>
    <row r="318" spans="1:28" x14ac:dyDescent="0.25">
      <c r="A318" s="2" t="s">
        <v>1430</v>
      </c>
      <c r="B318" s="2" t="s">
        <v>1431</v>
      </c>
      <c r="C318" s="2">
        <f>YEAR(표1[[#This Row],[대여일시]])</f>
        <v>2021</v>
      </c>
      <c r="D318" s="2">
        <f>MONTH(표1[[#This Row],[대여일시]])</f>
        <v>1</v>
      </c>
      <c r="E318" s="2">
        <f>DAY(표1[[#This Row],[대여일시]])</f>
        <v>27</v>
      </c>
      <c r="F318" s="2" t="str">
        <f>TEXT(표1[[#This Row],[대여일시]], "ddd")</f>
        <v>Wed</v>
      </c>
      <c r="G318" s="5" t="str">
        <f>TEXT(표1[[#This Row],[대여일시]],"aaa")</f>
        <v>수</v>
      </c>
      <c r="H318" s="2">
        <f>HOUR(표1[[#This Row],[대여일시]])</f>
        <v>7</v>
      </c>
      <c r="I318" s="2" t="str" cm="1">
        <f t="array" ref="I318">_xlfn.IFS(ISNA(표1[[#This Row],[시간대]]), "Error: Missing timezone data", 표1[[#This Row],[시간대]] &lt; 8, "오전", 표1[[#This Row],[시간대]] &lt; 19, "오후", 표1[[#This Row],[시간대]] &lt; 24, "밤")</f>
        <v>오전</v>
      </c>
      <c r="J318" s="2" t="s">
        <v>1432</v>
      </c>
      <c r="K318" s="2" t="e">
        <f>SEARCH( "역", 표1[[#This Row],[대여 대여소명]])</f>
        <v>#VALUE!</v>
      </c>
      <c r="L318" s="2">
        <f>IFERROR(SEARCH("역",표1[[#This Row],[대여 대여소명]]),0)</f>
        <v>0</v>
      </c>
      <c r="M318" s="2" t="b">
        <f>IF(표1[[#This Row],[역_nan]] &gt;0,TRUE,FALSE)</f>
        <v>0</v>
      </c>
      <c r="N318" s="2">
        <f>IFERROR(SEARCH("정류장",표1[[#This Row],[대여 대여소명]]),0)</f>
        <v>0</v>
      </c>
      <c r="O318" s="2" t="b">
        <f>IF(표1[[#This Row],[정류장]]&gt;0,TRUE,FALSE)</f>
        <v>0</v>
      </c>
      <c r="P318" s="2">
        <f>IFERROR(SEARCH("학교",표1[[#This Row],[대여 대여소명]]),0)</f>
        <v>0</v>
      </c>
      <c r="Q318" s="2">
        <f>IFERROR(SEARCH("공원",표1[[#This Row],[대여 대여소명]]),0)</f>
        <v>0</v>
      </c>
      <c r="R318" s="2" t="b">
        <f>OR(표1[[#This Row],[역_파생변수]],표1[[#This Row],[정류장_파생변수]])</f>
        <v>0</v>
      </c>
      <c r="S318" s="2">
        <v>0</v>
      </c>
      <c r="T318" s="2" t="s">
        <v>1433</v>
      </c>
      <c r="U318" s="2" t="s">
        <v>101</v>
      </c>
      <c r="V318" s="2" t="str">
        <f>IF(표1[[#This Row],[반납대여소명]]=표1[[#This Row],[대여 대여소명]],"일치","불일치")</f>
        <v>불일치</v>
      </c>
      <c r="W318" s="2">
        <v>0</v>
      </c>
      <c r="X318" s="2">
        <v>7</v>
      </c>
      <c r="Y318" s="2">
        <v>1024.93</v>
      </c>
      <c r="Z318" s="7">
        <f>표1[[#This Row],[이용거리]]/표1[[#This Row],[이용시간]]</f>
        <v>146.41857142857143</v>
      </c>
      <c r="AA318" s="7">
        <f>IF(표1[[#This Row],[시속]] &gt; 300, 300,표1[[#This Row],[시속]])</f>
        <v>146.41857142857143</v>
      </c>
      <c r="AB318" s="9" t="e">
        <f ca="1">IFS(표1[[#This Row],[이용거리]] &lt; 1200, "단거리", 표1[[#This Row],[이용거리]] &lt; 3000, "중거리")</f>
        <v>#NAME?</v>
      </c>
    </row>
    <row r="319" spans="1:28" x14ac:dyDescent="0.25">
      <c r="A319" s="2" t="s">
        <v>1434</v>
      </c>
      <c r="B319" s="2" t="s">
        <v>1435</v>
      </c>
      <c r="C319" s="2">
        <f>YEAR(표1[[#This Row],[대여일시]])</f>
        <v>2021</v>
      </c>
      <c r="D319" s="2">
        <f>MONTH(표1[[#This Row],[대여일시]])</f>
        <v>1</v>
      </c>
      <c r="E319" s="2">
        <f>DAY(표1[[#This Row],[대여일시]])</f>
        <v>29</v>
      </c>
      <c r="F319" s="2" t="str">
        <f>TEXT(표1[[#This Row],[대여일시]], "ddd")</f>
        <v>Fri</v>
      </c>
      <c r="G319" s="5" t="str">
        <f>TEXT(표1[[#This Row],[대여일시]],"aaa")</f>
        <v>금</v>
      </c>
      <c r="H319" s="2">
        <f>HOUR(표1[[#This Row],[대여일시]])</f>
        <v>8</v>
      </c>
      <c r="I319" s="2" t="str" cm="1">
        <f t="array" ref="I319">_xlfn.IFS(ISNA(표1[[#This Row],[시간대]]), "Error: Missing timezone data", 표1[[#This Row],[시간대]] &lt; 8, "오전", 표1[[#This Row],[시간대]] &lt; 19, "오후", 표1[[#This Row],[시간대]] &lt; 24, "밤")</f>
        <v>오후</v>
      </c>
      <c r="J319" s="2" t="s">
        <v>1199</v>
      </c>
      <c r="K319" s="2" t="e">
        <f>SEARCH( "역", 표1[[#This Row],[대여 대여소명]])</f>
        <v>#VALUE!</v>
      </c>
      <c r="L319" s="2">
        <f>IFERROR(SEARCH("역",표1[[#This Row],[대여 대여소명]]),0)</f>
        <v>0</v>
      </c>
      <c r="M319" s="2" t="b">
        <f>IF(표1[[#This Row],[역_nan]] &gt;0,TRUE,FALSE)</f>
        <v>0</v>
      </c>
      <c r="N319" s="2">
        <f>IFERROR(SEARCH("정류장",표1[[#This Row],[대여 대여소명]]),0)</f>
        <v>0</v>
      </c>
      <c r="O319" s="2" t="b">
        <f>IF(표1[[#This Row],[정류장]]&gt;0,TRUE,FALSE)</f>
        <v>0</v>
      </c>
      <c r="P319" s="2">
        <f>IFERROR(SEARCH("학교",표1[[#This Row],[대여 대여소명]]),0)</f>
        <v>0</v>
      </c>
      <c r="Q319" s="2">
        <f>IFERROR(SEARCH("공원",표1[[#This Row],[대여 대여소명]]),0)</f>
        <v>0</v>
      </c>
      <c r="R319" s="2" t="b">
        <f>OR(표1[[#This Row],[역_파생변수]],표1[[#This Row],[정류장_파생변수]])</f>
        <v>0</v>
      </c>
      <c r="S319" s="2">
        <v>0</v>
      </c>
      <c r="T319" s="2" t="s">
        <v>1436</v>
      </c>
      <c r="U319" s="2" t="s">
        <v>1437</v>
      </c>
      <c r="V319" s="2" t="str">
        <f>IF(표1[[#This Row],[반납대여소명]]=표1[[#This Row],[대여 대여소명]],"일치","불일치")</f>
        <v>불일치</v>
      </c>
      <c r="W319" s="2">
        <v>0</v>
      </c>
      <c r="X319" s="2">
        <v>3</v>
      </c>
      <c r="Y319" s="2">
        <v>700.85</v>
      </c>
      <c r="Z319" s="7">
        <f>표1[[#This Row],[이용거리]]/표1[[#This Row],[이용시간]]</f>
        <v>233.61666666666667</v>
      </c>
      <c r="AA319" s="7">
        <f>IF(표1[[#This Row],[시속]] &gt; 300, 300,표1[[#This Row],[시속]])</f>
        <v>233.61666666666667</v>
      </c>
      <c r="AB319" s="9" t="e">
        <f ca="1">IFS(표1[[#This Row],[이용거리]] &lt; 1200, "단거리", 표1[[#This Row],[이용거리]] &lt; 3000, "중거리")</f>
        <v>#NAME?</v>
      </c>
    </row>
    <row r="320" spans="1:28" x14ac:dyDescent="0.25">
      <c r="A320" s="2" t="s">
        <v>1438</v>
      </c>
      <c r="B320" s="2" t="s">
        <v>1439</v>
      </c>
      <c r="C320" s="2">
        <f>YEAR(표1[[#This Row],[대여일시]])</f>
        <v>2021</v>
      </c>
      <c r="D320" s="2">
        <f>MONTH(표1[[#This Row],[대여일시]])</f>
        <v>1</v>
      </c>
      <c r="E320" s="2">
        <f>DAY(표1[[#This Row],[대여일시]])</f>
        <v>18</v>
      </c>
      <c r="F320" s="2" t="str">
        <f>TEXT(표1[[#This Row],[대여일시]], "ddd")</f>
        <v>Mon</v>
      </c>
      <c r="G320" s="5" t="str">
        <f>TEXT(표1[[#This Row],[대여일시]],"aaa")</f>
        <v>월</v>
      </c>
      <c r="H320" s="2">
        <f>HOUR(표1[[#This Row],[대여일시]])</f>
        <v>6</v>
      </c>
      <c r="I320" s="2" t="str" cm="1">
        <f t="array" ref="I320">_xlfn.IFS(ISNA(표1[[#This Row],[시간대]]), "Error: Missing timezone data", 표1[[#This Row],[시간대]] &lt; 8, "오전", 표1[[#This Row],[시간대]] &lt; 19, "오후", 표1[[#This Row],[시간대]] &lt; 24, "밤")</f>
        <v>오전</v>
      </c>
      <c r="J320" s="2" t="s">
        <v>600</v>
      </c>
      <c r="K320" s="2">
        <f>SEARCH( "역", 표1[[#This Row],[대여 대여소명]])</f>
        <v>3</v>
      </c>
      <c r="L320" s="2">
        <f>IFERROR(SEARCH("역",표1[[#This Row],[대여 대여소명]]),0)</f>
        <v>3</v>
      </c>
      <c r="M320" s="2" t="b">
        <f>IF(표1[[#This Row],[역_nan]] &gt;0,TRUE,FALSE)</f>
        <v>1</v>
      </c>
      <c r="N320" s="2">
        <f>IFERROR(SEARCH("정류장",표1[[#This Row],[대여 대여소명]]),0)</f>
        <v>0</v>
      </c>
      <c r="O320" s="2" t="b">
        <f>IF(표1[[#This Row],[정류장]]&gt;0,TRUE,FALSE)</f>
        <v>0</v>
      </c>
      <c r="P320" s="2">
        <f>IFERROR(SEARCH("학교",표1[[#This Row],[대여 대여소명]]),0)</f>
        <v>0</v>
      </c>
      <c r="Q320" s="2">
        <f>IFERROR(SEARCH("공원",표1[[#This Row],[대여 대여소명]]),0)</f>
        <v>0</v>
      </c>
      <c r="R320" s="2" t="b">
        <f>OR(표1[[#This Row],[역_파생변수]],표1[[#This Row],[정류장_파생변수]])</f>
        <v>1</v>
      </c>
      <c r="S320" s="2">
        <v>0</v>
      </c>
      <c r="T320" s="2" t="s">
        <v>1440</v>
      </c>
      <c r="U320" s="2" t="s">
        <v>1441</v>
      </c>
      <c r="V320" s="2" t="str">
        <f>IF(표1[[#This Row],[반납대여소명]]=표1[[#This Row],[대여 대여소명]],"일치","불일치")</f>
        <v>불일치</v>
      </c>
      <c r="W320" s="2">
        <v>0</v>
      </c>
      <c r="X320" s="2">
        <v>3</v>
      </c>
      <c r="Y320" s="2">
        <v>648.07000000000005</v>
      </c>
      <c r="Z320" s="7">
        <f>표1[[#This Row],[이용거리]]/표1[[#This Row],[이용시간]]</f>
        <v>216.02333333333334</v>
      </c>
      <c r="AA320" s="7">
        <f>IF(표1[[#This Row],[시속]] &gt; 300, 300,표1[[#This Row],[시속]])</f>
        <v>216.02333333333334</v>
      </c>
      <c r="AB320" s="9" t="e">
        <f ca="1">IFS(표1[[#This Row],[이용거리]] &lt; 1200, "단거리", 표1[[#This Row],[이용거리]] &lt; 3000, "중거리")</f>
        <v>#NAME?</v>
      </c>
    </row>
    <row r="321" spans="1:28" x14ac:dyDescent="0.25">
      <c r="A321" s="2" t="s">
        <v>1442</v>
      </c>
      <c r="B321" s="2" t="s">
        <v>1443</v>
      </c>
      <c r="C321" s="2">
        <f>YEAR(표1[[#This Row],[대여일시]])</f>
        <v>2021</v>
      </c>
      <c r="D321" s="2">
        <f>MONTH(표1[[#This Row],[대여일시]])</f>
        <v>1</v>
      </c>
      <c r="E321" s="2">
        <f>DAY(표1[[#This Row],[대여일시]])</f>
        <v>2</v>
      </c>
      <c r="F321" s="2" t="str">
        <f>TEXT(표1[[#This Row],[대여일시]], "ddd")</f>
        <v>Sat</v>
      </c>
      <c r="G321" s="5" t="str">
        <f>TEXT(표1[[#This Row],[대여일시]],"aaa")</f>
        <v>토</v>
      </c>
      <c r="H321" s="2">
        <f>HOUR(표1[[#This Row],[대여일시]])</f>
        <v>18</v>
      </c>
      <c r="I321" s="2" t="str" cm="1">
        <f t="array" ref="I321">_xlfn.IFS(ISNA(표1[[#This Row],[시간대]]), "Error: Missing timezone data", 표1[[#This Row],[시간대]] &lt; 8, "오전", 표1[[#This Row],[시간대]] &lt; 19, "오후", 표1[[#This Row],[시간대]] &lt; 24, "밤")</f>
        <v>오후</v>
      </c>
      <c r="J321" s="2" t="s">
        <v>1444</v>
      </c>
      <c r="K321" s="2" t="e">
        <f>SEARCH( "역", 표1[[#This Row],[대여 대여소명]])</f>
        <v>#VALUE!</v>
      </c>
      <c r="L321" s="2">
        <f>IFERROR(SEARCH("역",표1[[#This Row],[대여 대여소명]]),0)</f>
        <v>0</v>
      </c>
      <c r="M321" s="2" t="b">
        <f>IF(표1[[#This Row],[역_nan]] &gt;0,TRUE,FALSE)</f>
        <v>0</v>
      </c>
      <c r="N321" s="2">
        <f>IFERROR(SEARCH("정류장",표1[[#This Row],[대여 대여소명]]),0)</f>
        <v>0</v>
      </c>
      <c r="O321" s="2" t="b">
        <f>IF(표1[[#This Row],[정류장]]&gt;0,TRUE,FALSE)</f>
        <v>0</v>
      </c>
      <c r="P321" s="2">
        <f>IFERROR(SEARCH("학교",표1[[#This Row],[대여 대여소명]]),0)</f>
        <v>0</v>
      </c>
      <c r="Q321" s="2">
        <f>IFERROR(SEARCH("공원",표1[[#This Row],[대여 대여소명]]),0)</f>
        <v>0</v>
      </c>
      <c r="R321" s="2" t="b">
        <f>OR(표1[[#This Row],[역_파생변수]],표1[[#This Row],[정류장_파생변수]])</f>
        <v>0</v>
      </c>
      <c r="S321" s="2">
        <v>0</v>
      </c>
      <c r="T321" s="2" t="s">
        <v>1445</v>
      </c>
      <c r="U321" s="2" t="s">
        <v>1202</v>
      </c>
      <c r="V321" s="2" t="str">
        <f>IF(표1[[#This Row],[반납대여소명]]=표1[[#This Row],[대여 대여소명]],"일치","불일치")</f>
        <v>불일치</v>
      </c>
      <c r="W321" s="2">
        <v>0</v>
      </c>
      <c r="X321" s="2">
        <v>91</v>
      </c>
      <c r="Y321" s="2">
        <v>7971.96</v>
      </c>
      <c r="Z321" s="7">
        <f>표1[[#This Row],[이용거리]]/표1[[#This Row],[이용시간]]</f>
        <v>87.603956043956046</v>
      </c>
      <c r="AA321" s="7">
        <f>IF(표1[[#This Row],[시속]] &gt; 300, 300,표1[[#This Row],[시속]])</f>
        <v>87.603956043956046</v>
      </c>
      <c r="AB321" s="9" t="e">
        <f ca="1">IFS(표1[[#This Row],[이용거리]] &lt; 1200, "단거리", 표1[[#This Row],[이용거리]] &lt; 3000, "중거리")</f>
        <v>#NAME?</v>
      </c>
    </row>
    <row r="322" spans="1:28" x14ac:dyDescent="0.25">
      <c r="A322" s="2" t="s">
        <v>1446</v>
      </c>
      <c r="B322" s="2" t="s">
        <v>1447</v>
      </c>
      <c r="C322" s="2">
        <f>YEAR(표1[[#This Row],[대여일시]])</f>
        <v>2021</v>
      </c>
      <c r="D322" s="2">
        <f>MONTH(표1[[#This Row],[대여일시]])</f>
        <v>1</v>
      </c>
      <c r="E322" s="2">
        <f>DAY(표1[[#This Row],[대여일시]])</f>
        <v>30</v>
      </c>
      <c r="F322" s="2" t="str">
        <f>TEXT(표1[[#This Row],[대여일시]], "ddd")</f>
        <v>Sat</v>
      </c>
      <c r="G322" s="5" t="str">
        <f>TEXT(표1[[#This Row],[대여일시]],"aaa")</f>
        <v>토</v>
      </c>
      <c r="H322" s="2">
        <f>HOUR(표1[[#This Row],[대여일시]])</f>
        <v>23</v>
      </c>
      <c r="I322" s="2" t="str" cm="1">
        <f t="array" ref="I322">_xlfn.IFS(ISNA(표1[[#This Row],[시간대]]), "Error: Missing timezone data", 표1[[#This Row],[시간대]] &lt; 8, "오전", 표1[[#This Row],[시간대]] &lt; 19, "오후", 표1[[#This Row],[시간대]] &lt; 24, "밤")</f>
        <v>밤</v>
      </c>
      <c r="J322" s="2" t="s">
        <v>1448</v>
      </c>
      <c r="K322" s="2">
        <f>SEARCH( "역", 표1[[#This Row],[대여 대여소명]])</f>
        <v>4</v>
      </c>
      <c r="L322" s="2">
        <f>IFERROR(SEARCH("역",표1[[#This Row],[대여 대여소명]]),0)</f>
        <v>4</v>
      </c>
      <c r="M322" s="2" t="b">
        <f>IF(표1[[#This Row],[역_nan]] &gt;0,TRUE,FALSE)</f>
        <v>1</v>
      </c>
      <c r="N322" s="2">
        <f>IFERROR(SEARCH("정류장",표1[[#This Row],[대여 대여소명]]),0)</f>
        <v>0</v>
      </c>
      <c r="O322" s="2" t="b">
        <f>IF(표1[[#This Row],[정류장]]&gt;0,TRUE,FALSE)</f>
        <v>0</v>
      </c>
      <c r="P322" s="2">
        <f>IFERROR(SEARCH("학교",표1[[#This Row],[대여 대여소명]]),0)</f>
        <v>0</v>
      </c>
      <c r="Q322" s="2">
        <f>IFERROR(SEARCH("공원",표1[[#This Row],[대여 대여소명]]),0)</f>
        <v>0</v>
      </c>
      <c r="R322" s="2" t="b">
        <f>OR(표1[[#This Row],[역_파생변수]],표1[[#This Row],[정류장_파생변수]])</f>
        <v>1</v>
      </c>
      <c r="S322" s="2">
        <v>0</v>
      </c>
      <c r="T322" s="2" t="s">
        <v>1449</v>
      </c>
      <c r="U322" s="2" t="s">
        <v>1450</v>
      </c>
      <c r="V322" s="2" t="str">
        <f>IF(표1[[#This Row],[반납대여소명]]=표1[[#This Row],[대여 대여소명]],"일치","불일치")</f>
        <v>불일치</v>
      </c>
      <c r="W322" s="2">
        <v>0</v>
      </c>
      <c r="X322" s="2">
        <v>14</v>
      </c>
      <c r="Y322" s="2">
        <v>2514.13</v>
      </c>
      <c r="Z322" s="7">
        <f>표1[[#This Row],[이용거리]]/표1[[#This Row],[이용시간]]</f>
        <v>179.58071428571429</v>
      </c>
      <c r="AA322" s="7">
        <f>IF(표1[[#This Row],[시속]] &gt; 300, 300,표1[[#This Row],[시속]])</f>
        <v>179.58071428571429</v>
      </c>
      <c r="AB322" s="9" t="e">
        <f ca="1">IFS(표1[[#This Row],[이용거리]] &lt; 1200, "단거리", 표1[[#This Row],[이용거리]] &lt; 3000, "중거리")</f>
        <v>#NAME?</v>
      </c>
    </row>
    <row r="323" spans="1:28" x14ac:dyDescent="0.25">
      <c r="A323" s="2" t="s">
        <v>1451</v>
      </c>
      <c r="B323" s="2" t="s">
        <v>1452</v>
      </c>
      <c r="C323" s="2">
        <f>YEAR(표1[[#This Row],[대여일시]])</f>
        <v>2021</v>
      </c>
      <c r="D323" s="2">
        <f>MONTH(표1[[#This Row],[대여일시]])</f>
        <v>1</v>
      </c>
      <c r="E323" s="2">
        <f>DAY(표1[[#This Row],[대여일시]])</f>
        <v>6</v>
      </c>
      <c r="F323" s="2" t="str">
        <f>TEXT(표1[[#This Row],[대여일시]], "ddd")</f>
        <v>Wed</v>
      </c>
      <c r="G323" s="5" t="str">
        <f>TEXT(표1[[#This Row],[대여일시]],"aaa")</f>
        <v>수</v>
      </c>
      <c r="H323" s="2">
        <f>HOUR(표1[[#This Row],[대여일시]])</f>
        <v>7</v>
      </c>
      <c r="I323" s="2" t="str" cm="1">
        <f t="array" ref="I323">_xlfn.IFS(ISNA(표1[[#This Row],[시간대]]), "Error: Missing timezone data", 표1[[#This Row],[시간대]] &lt; 8, "오전", 표1[[#This Row],[시간대]] &lt; 19, "오후", 표1[[#This Row],[시간대]] &lt; 24, "밤")</f>
        <v>오전</v>
      </c>
      <c r="J323" s="2" t="s">
        <v>405</v>
      </c>
      <c r="K323" s="2">
        <f>SEARCH( "역", 표1[[#This Row],[대여 대여소명]])</f>
        <v>3</v>
      </c>
      <c r="L323" s="2">
        <f>IFERROR(SEARCH("역",표1[[#This Row],[대여 대여소명]]),0)</f>
        <v>3</v>
      </c>
      <c r="M323" s="2" t="b">
        <f>IF(표1[[#This Row],[역_nan]] &gt;0,TRUE,FALSE)</f>
        <v>1</v>
      </c>
      <c r="N323" s="2">
        <f>IFERROR(SEARCH("정류장",표1[[#This Row],[대여 대여소명]]),0)</f>
        <v>0</v>
      </c>
      <c r="O323" s="2" t="b">
        <f>IF(표1[[#This Row],[정류장]]&gt;0,TRUE,FALSE)</f>
        <v>0</v>
      </c>
      <c r="P323" s="2">
        <f>IFERROR(SEARCH("학교",표1[[#This Row],[대여 대여소명]]),0)</f>
        <v>0</v>
      </c>
      <c r="Q323" s="2">
        <f>IFERROR(SEARCH("공원",표1[[#This Row],[대여 대여소명]]),0)</f>
        <v>0</v>
      </c>
      <c r="R323" s="2" t="b">
        <f>OR(표1[[#This Row],[역_파생변수]],표1[[#This Row],[정류장_파생변수]])</f>
        <v>1</v>
      </c>
      <c r="S323" s="2">
        <v>0</v>
      </c>
      <c r="T323" s="2" t="s">
        <v>1453</v>
      </c>
      <c r="U323" s="2" t="s">
        <v>1454</v>
      </c>
      <c r="V323" s="2" t="str">
        <f>IF(표1[[#This Row],[반납대여소명]]=표1[[#This Row],[대여 대여소명]],"일치","불일치")</f>
        <v>불일치</v>
      </c>
      <c r="W323" s="2">
        <v>0</v>
      </c>
      <c r="X323" s="2">
        <v>85</v>
      </c>
      <c r="Y323" s="2">
        <v>2891.01</v>
      </c>
      <c r="Z323" s="7">
        <f>표1[[#This Row],[이용거리]]/표1[[#This Row],[이용시간]]</f>
        <v>34.011882352941178</v>
      </c>
      <c r="AA323" s="7">
        <f>IF(표1[[#This Row],[시속]] &gt; 300, 300,표1[[#This Row],[시속]])</f>
        <v>34.011882352941178</v>
      </c>
      <c r="AB323" s="9" t="e">
        <f ca="1">IFS(표1[[#This Row],[이용거리]] &lt; 1200, "단거리", 표1[[#This Row],[이용거리]] &lt; 3000, "중거리")</f>
        <v>#NAME?</v>
      </c>
    </row>
    <row r="324" spans="1:28" x14ac:dyDescent="0.25">
      <c r="A324" s="2" t="s">
        <v>1455</v>
      </c>
      <c r="B324" s="2" t="s">
        <v>1456</v>
      </c>
      <c r="C324" s="2">
        <f>YEAR(표1[[#This Row],[대여일시]])</f>
        <v>2021</v>
      </c>
      <c r="D324" s="2">
        <f>MONTH(표1[[#This Row],[대여일시]])</f>
        <v>1</v>
      </c>
      <c r="E324" s="2">
        <f>DAY(표1[[#This Row],[대여일시]])</f>
        <v>1</v>
      </c>
      <c r="F324" s="2" t="str">
        <f>TEXT(표1[[#This Row],[대여일시]], "ddd")</f>
        <v>Fri</v>
      </c>
      <c r="G324" s="5" t="str">
        <f>TEXT(표1[[#This Row],[대여일시]],"aaa")</f>
        <v>금</v>
      </c>
      <c r="H324" s="2">
        <f>HOUR(표1[[#This Row],[대여일시]])</f>
        <v>17</v>
      </c>
      <c r="I324" s="2" t="str" cm="1">
        <f t="array" ref="I324">_xlfn.IFS(ISNA(표1[[#This Row],[시간대]]), "Error: Missing timezone data", 표1[[#This Row],[시간대]] &lt; 8, "오전", 표1[[#This Row],[시간대]] &lt; 19, "오후", 표1[[#This Row],[시간대]] &lt; 24, "밤")</f>
        <v>오후</v>
      </c>
      <c r="J324" s="2" t="s">
        <v>582</v>
      </c>
      <c r="K324" s="2" t="e">
        <f>SEARCH( "역", 표1[[#This Row],[대여 대여소명]])</f>
        <v>#VALUE!</v>
      </c>
      <c r="L324" s="2">
        <f>IFERROR(SEARCH("역",표1[[#This Row],[대여 대여소명]]),0)</f>
        <v>0</v>
      </c>
      <c r="M324" s="2" t="b">
        <f>IF(표1[[#This Row],[역_nan]] &gt;0,TRUE,FALSE)</f>
        <v>0</v>
      </c>
      <c r="N324" s="2">
        <f>IFERROR(SEARCH("정류장",표1[[#This Row],[대여 대여소명]]),0)</f>
        <v>0</v>
      </c>
      <c r="O324" s="2" t="b">
        <f>IF(표1[[#This Row],[정류장]]&gt;0,TRUE,FALSE)</f>
        <v>0</v>
      </c>
      <c r="P324" s="2">
        <f>IFERROR(SEARCH("학교",표1[[#This Row],[대여 대여소명]]),0)</f>
        <v>0</v>
      </c>
      <c r="Q324" s="2">
        <f>IFERROR(SEARCH("공원",표1[[#This Row],[대여 대여소명]]),0)</f>
        <v>0</v>
      </c>
      <c r="R324" s="2" t="b">
        <f>OR(표1[[#This Row],[역_파생변수]],표1[[#This Row],[정류장_파생변수]])</f>
        <v>0</v>
      </c>
      <c r="S324" s="2">
        <v>0</v>
      </c>
      <c r="T324" s="2" t="s">
        <v>1457</v>
      </c>
      <c r="U324" s="2" t="s">
        <v>1268</v>
      </c>
      <c r="V324" s="2" t="str">
        <f>IF(표1[[#This Row],[반납대여소명]]=표1[[#This Row],[대여 대여소명]],"일치","불일치")</f>
        <v>불일치</v>
      </c>
      <c r="W324" s="2">
        <v>0</v>
      </c>
      <c r="X324" s="2">
        <v>24</v>
      </c>
      <c r="Y324" s="2">
        <v>3827.73</v>
      </c>
      <c r="Z324" s="7">
        <f>표1[[#This Row],[이용거리]]/표1[[#This Row],[이용시간]]</f>
        <v>159.48875000000001</v>
      </c>
      <c r="AA324" s="7">
        <f>IF(표1[[#This Row],[시속]] &gt; 300, 300,표1[[#This Row],[시속]])</f>
        <v>159.48875000000001</v>
      </c>
      <c r="AB324" s="9" t="e">
        <f ca="1">IFS(표1[[#This Row],[이용거리]] &lt; 1200, "단거리", 표1[[#This Row],[이용거리]] &lt; 3000, "중거리")</f>
        <v>#NAME?</v>
      </c>
    </row>
    <row r="325" spans="1:28" x14ac:dyDescent="0.25">
      <c r="A325" s="2" t="s">
        <v>1458</v>
      </c>
      <c r="B325" s="2" t="s">
        <v>1459</v>
      </c>
      <c r="C325" s="2">
        <f>YEAR(표1[[#This Row],[대여일시]])</f>
        <v>2021</v>
      </c>
      <c r="D325" s="2">
        <f>MONTH(표1[[#This Row],[대여일시]])</f>
        <v>1</v>
      </c>
      <c r="E325" s="2">
        <f>DAY(표1[[#This Row],[대여일시]])</f>
        <v>12</v>
      </c>
      <c r="F325" s="2" t="str">
        <f>TEXT(표1[[#This Row],[대여일시]], "ddd")</f>
        <v>Tue</v>
      </c>
      <c r="G325" s="5" t="str">
        <f>TEXT(표1[[#This Row],[대여일시]],"aaa")</f>
        <v>화</v>
      </c>
      <c r="H325" s="2">
        <f>HOUR(표1[[#This Row],[대여일시]])</f>
        <v>19</v>
      </c>
      <c r="I325" s="2" t="str" cm="1">
        <f t="array" ref="I325">_xlfn.IFS(ISNA(표1[[#This Row],[시간대]]), "Error: Missing timezone data", 표1[[#This Row],[시간대]] &lt; 8, "오전", 표1[[#This Row],[시간대]] &lt; 19, "오후", 표1[[#This Row],[시간대]] &lt; 24, "밤")</f>
        <v>밤</v>
      </c>
      <c r="J325" s="2" t="s">
        <v>88</v>
      </c>
      <c r="K325" s="2" t="e">
        <f>SEARCH( "역", 표1[[#This Row],[대여 대여소명]])</f>
        <v>#VALUE!</v>
      </c>
      <c r="L325" s="2">
        <f>IFERROR(SEARCH("역",표1[[#This Row],[대여 대여소명]]),0)</f>
        <v>0</v>
      </c>
      <c r="M325" s="2" t="b">
        <f>IF(표1[[#This Row],[역_nan]] &gt;0,TRUE,FALSE)</f>
        <v>0</v>
      </c>
      <c r="N325" s="2">
        <f>IFERROR(SEARCH("정류장",표1[[#This Row],[대여 대여소명]]),0)</f>
        <v>0</v>
      </c>
      <c r="O325" s="2" t="b">
        <f>IF(표1[[#This Row],[정류장]]&gt;0,TRUE,FALSE)</f>
        <v>0</v>
      </c>
      <c r="P325" s="2">
        <f>IFERROR(SEARCH("학교",표1[[#This Row],[대여 대여소명]]),0)</f>
        <v>0</v>
      </c>
      <c r="Q325" s="2">
        <f>IFERROR(SEARCH("공원",표1[[#This Row],[대여 대여소명]]),0)</f>
        <v>0</v>
      </c>
      <c r="R325" s="2" t="b">
        <f>OR(표1[[#This Row],[역_파생변수]],표1[[#This Row],[정류장_파생변수]])</f>
        <v>0</v>
      </c>
      <c r="S325" s="2">
        <v>0</v>
      </c>
      <c r="T325" s="2" t="s">
        <v>1460</v>
      </c>
      <c r="U325" s="2" t="s">
        <v>356</v>
      </c>
      <c r="V325" s="2" t="str">
        <f>IF(표1[[#This Row],[반납대여소명]]=표1[[#This Row],[대여 대여소명]],"일치","불일치")</f>
        <v>불일치</v>
      </c>
      <c r="W325" s="2">
        <v>0</v>
      </c>
      <c r="X325" s="2">
        <v>14</v>
      </c>
      <c r="Y325" s="2">
        <v>0</v>
      </c>
      <c r="Z325" s="7">
        <f>표1[[#This Row],[이용거리]]/표1[[#This Row],[이용시간]]</f>
        <v>0</v>
      </c>
      <c r="AA325" s="7">
        <f>IF(표1[[#This Row],[시속]] &gt; 300, 300,표1[[#This Row],[시속]])</f>
        <v>0</v>
      </c>
      <c r="AB325" s="9" t="e">
        <f ca="1">IFS(표1[[#This Row],[이용거리]] &lt; 1200, "단거리", 표1[[#This Row],[이용거리]] &lt; 3000, "중거리")</f>
        <v>#NAME?</v>
      </c>
    </row>
    <row r="326" spans="1:28" x14ac:dyDescent="0.25">
      <c r="A326" s="2" t="s">
        <v>1461</v>
      </c>
      <c r="B326" s="2" t="s">
        <v>1462</v>
      </c>
      <c r="C326" s="2">
        <f>YEAR(표1[[#This Row],[대여일시]])</f>
        <v>2021</v>
      </c>
      <c r="D326" s="2">
        <f>MONTH(표1[[#This Row],[대여일시]])</f>
        <v>1</v>
      </c>
      <c r="E326" s="2">
        <f>DAY(표1[[#This Row],[대여일시]])</f>
        <v>26</v>
      </c>
      <c r="F326" s="2" t="str">
        <f>TEXT(표1[[#This Row],[대여일시]], "ddd")</f>
        <v>Tue</v>
      </c>
      <c r="G326" s="5" t="str">
        <f>TEXT(표1[[#This Row],[대여일시]],"aaa")</f>
        <v>화</v>
      </c>
      <c r="H326" s="2">
        <f>HOUR(표1[[#This Row],[대여일시]])</f>
        <v>8</v>
      </c>
      <c r="I326" s="2" t="str" cm="1">
        <f t="array" ref="I326">_xlfn.IFS(ISNA(표1[[#This Row],[시간대]]), "Error: Missing timezone data", 표1[[#This Row],[시간대]] &lt; 8, "오전", 표1[[#This Row],[시간대]] &lt; 19, "오후", 표1[[#This Row],[시간대]] &lt; 24, "밤")</f>
        <v>오후</v>
      </c>
      <c r="J326" s="2" t="s">
        <v>576</v>
      </c>
      <c r="K326" s="2">
        <f>SEARCH( "역", 표1[[#This Row],[대여 대여소명]])</f>
        <v>3</v>
      </c>
      <c r="L326" s="2">
        <f>IFERROR(SEARCH("역",표1[[#This Row],[대여 대여소명]]),0)</f>
        <v>3</v>
      </c>
      <c r="M326" s="2" t="b">
        <f>IF(표1[[#This Row],[역_nan]] &gt;0,TRUE,FALSE)</f>
        <v>1</v>
      </c>
      <c r="N326" s="2">
        <f>IFERROR(SEARCH("정류장",표1[[#This Row],[대여 대여소명]]),0)</f>
        <v>0</v>
      </c>
      <c r="O326" s="2" t="b">
        <f>IF(표1[[#This Row],[정류장]]&gt;0,TRUE,FALSE)</f>
        <v>0</v>
      </c>
      <c r="P326" s="2">
        <f>IFERROR(SEARCH("학교",표1[[#This Row],[대여 대여소명]]),0)</f>
        <v>0</v>
      </c>
      <c r="Q326" s="2">
        <f>IFERROR(SEARCH("공원",표1[[#This Row],[대여 대여소명]]),0)</f>
        <v>0</v>
      </c>
      <c r="R326" s="2" t="b">
        <f>OR(표1[[#This Row],[역_파생변수]],표1[[#This Row],[정류장_파생변수]])</f>
        <v>1</v>
      </c>
      <c r="S326" s="2">
        <v>0</v>
      </c>
      <c r="T326" s="2" t="s">
        <v>1463</v>
      </c>
      <c r="U326" s="2" t="s">
        <v>578</v>
      </c>
      <c r="V326" s="2" t="str">
        <f>IF(표1[[#This Row],[반납대여소명]]=표1[[#This Row],[대여 대여소명]],"일치","불일치")</f>
        <v>불일치</v>
      </c>
      <c r="W326" s="2">
        <v>0</v>
      </c>
      <c r="X326" s="2">
        <v>7</v>
      </c>
      <c r="Y326" s="2">
        <v>1247.27</v>
      </c>
      <c r="Z326" s="7">
        <f>표1[[#This Row],[이용거리]]/표1[[#This Row],[이용시간]]</f>
        <v>178.18142857142857</v>
      </c>
      <c r="AA326" s="7">
        <f>IF(표1[[#This Row],[시속]] &gt; 300, 300,표1[[#This Row],[시속]])</f>
        <v>178.18142857142857</v>
      </c>
      <c r="AB326" s="9" t="e">
        <f ca="1">IFS(표1[[#This Row],[이용거리]] &lt; 1200, "단거리", 표1[[#This Row],[이용거리]] &lt; 3000, "중거리")</f>
        <v>#NAME?</v>
      </c>
    </row>
    <row r="327" spans="1:28" x14ac:dyDescent="0.25">
      <c r="A327" s="2" t="s">
        <v>1464</v>
      </c>
      <c r="B327" s="2" t="s">
        <v>1465</v>
      </c>
      <c r="C327" s="2">
        <f>YEAR(표1[[#This Row],[대여일시]])</f>
        <v>2021</v>
      </c>
      <c r="D327" s="2">
        <f>MONTH(표1[[#This Row],[대여일시]])</f>
        <v>1</v>
      </c>
      <c r="E327" s="2">
        <f>DAY(표1[[#This Row],[대여일시]])</f>
        <v>25</v>
      </c>
      <c r="F327" s="2" t="str">
        <f>TEXT(표1[[#This Row],[대여일시]], "ddd")</f>
        <v>Mon</v>
      </c>
      <c r="G327" s="5" t="str">
        <f>TEXT(표1[[#This Row],[대여일시]],"aaa")</f>
        <v>월</v>
      </c>
      <c r="H327" s="2">
        <f>HOUR(표1[[#This Row],[대여일시]])</f>
        <v>17</v>
      </c>
      <c r="I327" s="2" t="str" cm="1">
        <f t="array" ref="I327">_xlfn.IFS(ISNA(표1[[#This Row],[시간대]]), "Error: Missing timezone data", 표1[[#This Row],[시간대]] &lt; 8, "오전", 표1[[#This Row],[시간대]] &lt; 19, "오후", 표1[[#This Row],[시간대]] &lt; 24, "밤")</f>
        <v>오후</v>
      </c>
      <c r="J327" s="2" t="s">
        <v>1466</v>
      </c>
      <c r="K327" s="2">
        <f>SEARCH( "역", 표1[[#This Row],[대여 대여소명]])</f>
        <v>3</v>
      </c>
      <c r="L327" s="2">
        <f>IFERROR(SEARCH("역",표1[[#This Row],[대여 대여소명]]),0)</f>
        <v>3</v>
      </c>
      <c r="M327" s="2" t="b">
        <f>IF(표1[[#This Row],[역_nan]] &gt;0,TRUE,FALSE)</f>
        <v>1</v>
      </c>
      <c r="N327" s="2">
        <f>IFERROR(SEARCH("정류장",표1[[#This Row],[대여 대여소명]]),0)</f>
        <v>0</v>
      </c>
      <c r="O327" s="2" t="b">
        <f>IF(표1[[#This Row],[정류장]]&gt;0,TRUE,FALSE)</f>
        <v>0</v>
      </c>
      <c r="P327" s="2">
        <f>IFERROR(SEARCH("학교",표1[[#This Row],[대여 대여소명]]),0)</f>
        <v>0</v>
      </c>
      <c r="Q327" s="2">
        <f>IFERROR(SEARCH("공원",표1[[#This Row],[대여 대여소명]]),0)</f>
        <v>0</v>
      </c>
      <c r="R327" s="2" t="b">
        <f>OR(표1[[#This Row],[역_파생변수]],표1[[#This Row],[정류장_파생변수]])</f>
        <v>1</v>
      </c>
      <c r="S327" s="2">
        <v>0</v>
      </c>
      <c r="T327" s="2" t="s">
        <v>1467</v>
      </c>
      <c r="U327" s="2" t="s">
        <v>685</v>
      </c>
      <c r="V327" s="2" t="str">
        <f>IF(표1[[#This Row],[반납대여소명]]=표1[[#This Row],[대여 대여소명]],"일치","불일치")</f>
        <v>불일치</v>
      </c>
      <c r="W327" s="2">
        <v>0</v>
      </c>
      <c r="X327" s="2">
        <v>38</v>
      </c>
      <c r="Y327" s="2">
        <v>5947.37</v>
      </c>
      <c r="Z327" s="7">
        <f>표1[[#This Row],[이용거리]]/표1[[#This Row],[이용시간]]</f>
        <v>156.50973684210527</v>
      </c>
      <c r="AA327" s="7">
        <f>IF(표1[[#This Row],[시속]] &gt; 300, 300,표1[[#This Row],[시속]])</f>
        <v>156.50973684210527</v>
      </c>
      <c r="AB327" s="9" t="e">
        <f ca="1">IFS(표1[[#This Row],[이용거리]] &lt; 1200, "단거리", 표1[[#This Row],[이용거리]] &lt; 3000, "중거리")</f>
        <v>#NAME?</v>
      </c>
    </row>
    <row r="328" spans="1:28" x14ac:dyDescent="0.25">
      <c r="A328" s="2" t="s">
        <v>1468</v>
      </c>
      <c r="B328" s="2" t="s">
        <v>1469</v>
      </c>
      <c r="C328" s="2">
        <f>YEAR(표1[[#This Row],[대여일시]])</f>
        <v>2021</v>
      </c>
      <c r="D328" s="2">
        <f>MONTH(표1[[#This Row],[대여일시]])</f>
        <v>1</v>
      </c>
      <c r="E328" s="2">
        <f>DAY(표1[[#This Row],[대여일시]])</f>
        <v>24</v>
      </c>
      <c r="F328" s="2" t="str">
        <f>TEXT(표1[[#This Row],[대여일시]], "ddd")</f>
        <v>Sun</v>
      </c>
      <c r="G328" s="5" t="str">
        <f>TEXT(표1[[#This Row],[대여일시]],"aaa")</f>
        <v>일</v>
      </c>
      <c r="H328" s="2">
        <f>HOUR(표1[[#This Row],[대여일시]])</f>
        <v>4</v>
      </c>
      <c r="I328" s="2" t="str" cm="1">
        <f t="array" ref="I328">_xlfn.IFS(ISNA(표1[[#This Row],[시간대]]), "Error: Missing timezone data", 표1[[#This Row],[시간대]] &lt; 8, "오전", 표1[[#This Row],[시간대]] &lt; 19, "오후", 표1[[#This Row],[시간대]] &lt; 24, "밤")</f>
        <v>오전</v>
      </c>
      <c r="J328" s="2" t="s">
        <v>1470</v>
      </c>
      <c r="K328" s="2" t="e">
        <f>SEARCH( "역", 표1[[#This Row],[대여 대여소명]])</f>
        <v>#VALUE!</v>
      </c>
      <c r="L328" s="2">
        <f>IFERROR(SEARCH("역",표1[[#This Row],[대여 대여소명]]),0)</f>
        <v>0</v>
      </c>
      <c r="M328" s="2" t="b">
        <f>IF(표1[[#This Row],[역_nan]] &gt;0,TRUE,FALSE)</f>
        <v>0</v>
      </c>
      <c r="N328" s="2">
        <f>IFERROR(SEARCH("정류장",표1[[#This Row],[대여 대여소명]]),0)</f>
        <v>0</v>
      </c>
      <c r="O328" s="2" t="b">
        <f>IF(표1[[#This Row],[정류장]]&gt;0,TRUE,FALSE)</f>
        <v>0</v>
      </c>
      <c r="P328" s="2">
        <f>IFERROR(SEARCH("학교",표1[[#This Row],[대여 대여소명]]),0)</f>
        <v>0</v>
      </c>
      <c r="Q328" s="2">
        <f>IFERROR(SEARCH("공원",표1[[#This Row],[대여 대여소명]]),0)</f>
        <v>0</v>
      </c>
      <c r="R328" s="2" t="b">
        <f>OR(표1[[#This Row],[역_파생변수]],표1[[#This Row],[정류장_파생변수]])</f>
        <v>0</v>
      </c>
      <c r="S328" s="2">
        <v>0</v>
      </c>
      <c r="T328" s="2" t="s">
        <v>1471</v>
      </c>
      <c r="U328" s="2" t="s">
        <v>508</v>
      </c>
      <c r="V328" s="2" t="str">
        <f>IF(표1[[#This Row],[반납대여소명]]=표1[[#This Row],[대여 대여소명]],"일치","불일치")</f>
        <v>불일치</v>
      </c>
      <c r="W328" s="2">
        <v>0</v>
      </c>
      <c r="X328" s="2">
        <v>40</v>
      </c>
      <c r="Y328" s="2">
        <v>7278.43</v>
      </c>
      <c r="Z328" s="7">
        <f>표1[[#This Row],[이용거리]]/표1[[#This Row],[이용시간]]</f>
        <v>181.96075000000002</v>
      </c>
      <c r="AA328" s="7">
        <f>IF(표1[[#This Row],[시속]] &gt; 300, 300,표1[[#This Row],[시속]])</f>
        <v>181.96075000000002</v>
      </c>
      <c r="AB328" s="9" t="e">
        <f ca="1">IFS(표1[[#This Row],[이용거리]] &lt; 1200, "단거리", 표1[[#This Row],[이용거리]] &lt; 3000, "중거리")</f>
        <v>#NAME?</v>
      </c>
    </row>
    <row r="329" spans="1:28" x14ac:dyDescent="0.25">
      <c r="A329" s="2" t="s">
        <v>1472</v>
      </c>
      <c r="B329" s="2" t="s">
        <v>1473</v>
      </c>
      <c r="C329" s="2">
        <f>YEAR(표1[[#This Row],[대여일시]])</f>
        <v>2021</v>
      </c>
      <c r="D329" s="2">
        <f>MONTH(표1[[#This Row],[대여일시]])</f>
        <v>1</v>
      </c>
      <c r="E329" s="2">
        <f>DAY(표1[[#This Row],[대여일시]])</f>
        <v>25</v>
      </c>
      <c r="F329" s="2" t="str">
        <f>TEXT(표1[[#This Row],[대여일시]], "ddd")</f>
        <v>Mon</v>
      </c>
      <c r="G329" s="5" t="str">
        <f>TEXT(표1[[#This Row],[대여일시]],"aaa")</f>
        <v>월</v>
      </c>
      <c r="H329" s="2">
        <f>HOUR(표1[[#This Row],[대여일시]])</f>
        <v>9</v>
      </c>
      <c r="I329" s="2" t="str" cm="1">
        <f t="array" ref="I329">_xlfn.IFS(ISNA(표1[[#This Row],[시간대]]), "Error: Missing timezone data", 표1[[#This Row],[시간대]] &lt; 8, "오전", 표1[[#This Row],[시간대]] &lt; 19, "오후", 표1[[#This Row],[시간대]] &lt; 24, "밤")</f>
        <v>오후</v>
      </c>
      <c r="J329" s="2" t="s">
        <v>1474</v>
      </c>
      <c r="K329" s="2" t="e">
        <f>SEARCH( "역", 표1[[#This Row],[대여 대여소명]])</f>
        <v>#VALUE!</v>
      </c>
      <c r="L329" s="2">
        <f>IFERROR(SEARCH("역",표1[[#This Row],[대여 대여소명]]),0)</f>
        <v>0</v>
      </c>
      <c r="M329" s="2" t="b">
        <f>IF(표1[[#This Row],[역_nan]] &gt;0,TRUE,FALSE)</f>
        <v>0</v>
      </c>
      <c r="N329" s="2">
        <f>IFERROR(SEARCH("정류장",표1[[#This Row],[대여 대여소명]]),0)</f>
        <v>0</v>
      </c>
      <c r="O329" s="2" t="b">
        <f>IF(표1[[#This Row],[정류장]]&gt;0,TRUE,FALSE)</f>
        <v>0</v>
      </c>
      <c r="P329" s="2">
        <f>IFERROR(SEARCH("학교",표1[[#This Row],[대여 대여소명]]),0)</f>
        <v>0</v>
      </c>
      <c r="Q329" s="2">
        <f>IFERROR(SEARCH("공원",표1[[#This Row],[대여 대여소명]]),0)</f>
        <v>0</v>
      </c>
      <c r="R329" s="2" t="b">
        <f>OR(표1[[#This Row],[역_파생변수]],표1[[#This Row],[정류장_파생변수]])</f>
        <v>0</v>
      </c>
      <c r="S329" s="2">
        <v>0</v>
      </c>
      <c r="T329" s="2" t="s">
        <v>1475</v>
      </c>
      <c r="U329" s="2" t="s">
        <v>1476</v>
      </c>
      <c r="V329" s="2" t="str">
        <f>IF(표1[[#This Row],[반납대여소명]]=표1[[#This Row],[대여 대여소명]],"일치","불일치")</f>
        <v>불일치</v>
      </c>
      <c r="W329" s="2">
        <v>0</v>
      </c>
      <c r="X329" s="2">
        <v>9</v>
      </c>
      <c r="Y329" s="2">
        <v>789.01</v>
      </c>
      <c r="Z329" s="7">
        <f>표1[[#This Row],[이용거리]]/표1[[#This Row],[이용시간]]</f>
        <v>87.667777777777772</v>
      </c>
      <c r="AA329" s="7">
        <f>IF(표1[[#This Row],[시속]] &gt; 300, 300,표1[[#This Row],[시속]])</f>
        <v>87.667777777777772</v>
      </c>
      <c r="AB329" s="9" t="e">
        <f ca="1">IFS(표1[[#This Row],[이용거리]] &lt; 1200, "단거리", 표1[[#This Row],[이용거리]] &lt; 3000, "중거리")</f>
        <v>#NAME?</v>
      </c>
    </row>
    <row r="330" spans="1:28" x14ac:dyDescent="0.25">
      <c r="A330" s="2" t="s">
        <v>1477</v>
      </c>
      <c r="B330" s="2" t="s">
        <v>1478</v>
      </c>
      <c r="C330" s="2">
        <f>YEAR(표1[[#This Row],[대여일시]])</f>
        <v>2021</v>
      </c>
      <c r="D330" s="2">
        <f>MONTH(표1[[#This Row],[대여일시]])</f>
        <v>1</v>
      </c>
      <c r="E330" s="2">
        <f>DAY(표1[[#This Row],[대여일시]])</f>
        <v>30</v>
      </c>
      <c r="F330" s="2" t="str">
        <f>TEXT(표1[[#This Row],[대여일시]], "ddd")</f>
        <v>Sat</v>
      </c>
      <c r="G330" s="5" t="str">
        <f>TEXT(표1[[#This Row],[대여일시]],"aaa")</f>
        <v>토</v>
      </c>
      <c r="H330" s="2">
        <f>HOUR(표1[[#This Row],[대여일시]])</f>
        <v>14</v>
      </c>
      <c r="I330" s="2" t="str" cm="1">
        <f t="array" ref="I330">_xlfn.IFS(ISNA(표1[[#This Row],[시간대]]), "Error: Missing timezone data", 표1[[#This Row],[시간대]] &lt; 8, "오전", 표1[[#This Row],[시간대]] &lt; 19, "오후", 표1[[#This Row],[시간대]] &lt; 24, "밤")</f>
        <v>오후</v>
      </c>
      <c r="J330" s="2" t="s">
        <v>1479</v>
      </c>
      <c r="K330" s="2">
        <f>SEARCH( "역", 표1[[#This Row],[대여 대여소명]])</f>
        <v>4</v>
      </c>
      <c r="L330" s="2">
        <f>IFERROR(SEARCH("역",표1[[#This Row],[대여 대여소명]]),0)</f>
        <v>4</v>
      </c>
      <c r="M330" s="2" t="b">
        <f>IF(표1[[#This Row],[역_nan]] &gt;0,TRUE,FALSE)</f>
        <v>1</v>
      </c>
      <c r="N330" s="2">
        <f>IFERROR(SEARCH("정류장",표1[[#This Row],[대여 대여소명]]),0)</f>
        <v>0</v>
      </c>
      <c r="O330" s="2" t="b">
        <f>IF(표1[[#This Row],[정류장]]&gt;0,TRUE,FALSE)</f>
        <v>0</v>
      </c>
      <c r="P330" s="2">
        <f>IFERROR(SEARCH("학교",표1[[#This Row],[대여 대여소명]]),0)</f>
        <v>0</v>
      </c>
      <c r="Q330" s="2">
        <f>IFERROR(SEARCH("공원",표1[[#This Row],[대여 대여소명]]),0)</f>
        <v>0</v>
      </c>
      <c r="R330" s="2" t="b">
        <f>OR(표1[[#This Row],[역_파생변수]],표1[[#This Row],[정류장_파생변수]])</f>
        <v>1</v>
      </c>
      <c r="S330" s="2">
        <v>0</v>
      </c>
      <c r="T330" s="2" t="s">
        <v>1480</v>
      </c>
      <c r="U330" s="2" t="s">
        <v>1481</v>
      </c>
      <c r="V330" s="2" t="str">
        <f>IF(표1[[#This Row],[반납대여소명]]=표1[[#This Row],[대여 대여소명]],"일치","불일치")</f>
        <v>불일치</v>
      </c>
      <c r="W330" s="2">
        <v>0</v>
      </c>
      <c r="X330" s="2">
        <v>46</v>
      </c>
      <c r="Y330" s="2">
        <v>8841.81</v>
      </c>
      <c r="Z330" s="7">
        <f>표1[[#This Row],[이용거리]]/표1[[#This Row],[이용시간]]</f>
        <v>192.2132608695652</v>
      </c>
      <c r="AA330" s="7">
        <f>IF(표1[[#This Row],[시속]] &gt; 300, 300,표1[[#This Row],[시속]])</f>
        <v>192.2132608695652</v>
      </c>
      <c r="AB330" s="9" t="e">
        <f ca="1">IFS(표1[[#This Row],[이용거리]] &lt; 1200, "단거리", 표1[[#This Row],[이용거리]] &lt; 3000, "중거리")</f>
        <v>#NAME?</v>
      </c>
    </row>
    <row r="331" spans="1:28" x14ac:dyDescent="0.25">
      <c r="A331" s="2" t="s">
        <v>1482</v>
      </c>
      <c r="B331" s="2" t="s">
        <v>1483</v>
      </c>
      <c r="C331" s="2">
        <f>YEAR(표1[[#This Row],[대여일시]])</f>
        <v>2021</v>
      </c>
      <c r="D331" s="2">
        <f>MONTH(표1[[#This Row],[대여일시]])</f>
        <v>1</v>
      </c>
      <c r="E331" s="2">
        <f>DAY(표1[[#This Row],[대여일시]])</f>
        <v>18</v>
      </c>
      <c r="F331" s="2" t="str">
        <f>TEXT(표1[[#This Row],[대여일시]], "ddd")</f>
        <v>Mon</v>
      </c>
      <c r="G331" s="5" t="str">
        <f>TEXT(표1[[#This Row],[대여일시]],"aaa")</f>
        <v>월</v>
      </c>
      <c r="H331" s="2">
        <f>HOUR(표1[[#This Row],[대여일시]])</f>
        <v>8</v>
      </c>
      <c r="I331" s="2" t="str" cm="1">
        <f t="array" ref="I331">_xlfn.IFS(ISNA(표1[[#This Row],[시간대]]), "Error: Missing timezone data", 표1[[#This Row],[시간대]] &lt; 8, "오전", 표1[[#This Row],[시간대]] &lt; 19, "오후", 표1[[#This Row],[시간대]] &lt; 24, "밤")</f>
        <v>오후</v>
      </c>
      <c r="J331" s="2" t="s">
        <v>1484</v>
      </c>
      <c r="K331" s="2" t="e">
        <f>SEARCH( "역", 표1[[#This Row],[대여 대여소명]])</f>
        <v>#VALUE!</v>
      </c>
      <c r="L331" s="2">
        <f>IFERROR(SEARCH("역",표1[[#This Row],[대여 대여소명]]),0)</f>
        <v>0</v>
      </c>
      <c r="M331" s="2" t="b">
        <f>IF(표1[[#This Row],[역_nan]] &gt;0,TRUE,FALSE)</f>
        <v>0</v>
      </c>
      <c r="N331" s="2">
        <f>IFERROR(SEARCH("정류장",표1[[#This Row],[대여 대여소명]]),0)</f>
        <v>0</v>
      </c>
      <c r="O331" s="2" t="b">
        <f>IF(표1[[#This Row],[정류장]]&gt;0,TRUE,FALSE)</f>
        <v>0</v>
      </c>
      <c r="P331" s="2">
        <f>IFERROR(SEARCH("학교",표1[[#This Row],[대여 대여소명]]),0)</f>
        <v>0</v>
      </c>
      <c r="Q331" s="2">
        <f>IFERROR(SEARCH("공원",표1[[#This Row],[대여 대여소명]]),0)</f>
        <v>0</v>
      </c>
      <c r="R331" s="2" t="b">
        <f>OR(표1[[#This Row],[역_파생변수]],표1[[#This Row],[정류장_파생변수]])</f>
        <v>0</v>
      </c>
      <c r="S331" s="2">
        <v>0</v>
      </c>
      <c r="T331" s="2" t="s">
        <v>1485</v>
      </c>
      <c r="U331" s="2" t="s">
        <v>211</v>
      </c>
      <c r="V331" s="2" t="str">
        <f>IF(표1[[#This Row],[반납대여소명]]=표1[[#This Row],[대여 대여소명]],"일치","불일치")</f>
        <v>불일치</v>
      </c>
      <c r="W331" s="2">
        <v>0</v>
      </c>
      <c r="X331" s="2">
        <v>18</v>
      </c>
      <c r="Y331" s="2">
        <v>2250.5</v>
      </c>
      <c r="Z331" s="7">
        <f>표1[[#This Row],[이용거리]]/표1[[#This Row],[이용시간]]</f>
        <v>125.02777777777777</v>
      </c>
      <c r="AA331" s="7">
        <f>IF(표1[[#This Row],[시속]] &gt; 300, 300,표1[[#This Row],[시속]])</f>
        <v>125.02777777777777</v>
      </c>
      <c r="AB331" s="9" t="e">
        <f ca="1">IFS(표1[[#This Row],[이용거리]] &lt; 1200, "단거리", 표1[[#This Row],[이용거리]] &lt; 3000, "중거리")</f>
        <v>#NAME?</v>
      </c>
    </row>
    <row r="332" spans="1:28" x14ac:dyDescent="0.25">
      <c r="A332" s="2" t="s">
        <v>1486</v>
      </c>
      <c r="B332" s="2" t="s">
        <v>1487</v>
      </c>
      <c r="C332" s="2">
        <f>YEAR(표1[[#This Row],[대여일시]])</f>
        <v>2021</v>
      </c>
      <c r="D332" s="2">
        <f>MONTH(표1[[#This Row],[대여일시]])</f>
        <v>1</v>
      </c>
      <c r="E332" s="2">
        <f>DAY(표1[[#This Row],[대여일시]])</f>
        <v>22</v>
      </c>
      <c r="F332" s="2" t="str">
        <f>TEXT(표1[[#This Row],[대여일시]], "ddd")</f>
        <v>Fri</v>
      </c>
      <c r="G332" s="5" t="str">
        <f>TEXT(표1[[#This Row],[대여일시]],"aaa")</f>
        <v>금</v>
      </c>
      <c r="H332" s="2">
        <f>HOUR(표1[[#This Row],[대여일시]])</f>
        <v>21</v>
      </c>
      <c r="I332" s="2" t="str" cm="1">
        <f t="array" ref="I332">_xlfn.IFS(ISNA(표1[[#This Row],[시간대]]), "Error: Missing timezone data", 표1[[#This Row],[시간대]] &lt; 8, "오전", 표1[[#This Row],[시간대]] &lt; 19, "오후", 표1[[#This Row],[시간대]] &lt; 24, "밤")</f>
        <v>밤</v>
      </c>
      <c r="J332" s="2" t="s">
        <v>1488</v>
      </c>
      <c r="K332" s="2" t="e">
        <f>SEARCH( "역", 표1[[#This Row],[대여 대여소명]])</f>
        <v>#VALUE!</v>
      </c>
      <c r="L332" s="2">
        <f>IFERROR(SEARCH("역",표1[[#This Row],[대여 대여소명]]),0)</f>
        <v>0</v>
      </c>
      <c r="M332" s="2" t="b">
        <f>IF(표1[[#This Row],[역_nan]] &gt;0,TRUE,FALSE)</f>
        <v>0</v>
      </c>
      <c r="N332" s="2">
        <f>IFERROR(SEARCH("정류장",표1[[#This Row],[대여 대여소명]]),0)</f>
        <v>0</v>
      </c>
      <c r="O332" s="2" t="b">
        <f>IF(표1[[#This Row],[정류장]]&gt;0,TRUE,FALSE)</f>
        <v>0</v>
      </c>
      <c r="P332" s="2">
        <f>IFERROR(SEARCH("학교",표1[[#This Row],[대여 대여소명]]),0)</f>
        <v>0</v>
      </c>
      <c r="Q332" s="2">
        <f>IFERROR(SEARCH("공원",표1[[#This Row],[대여 대여소명]]),0)</f>
        <v>0</v>
      </c>
      <c r="R332" s="2" t="b">
        <f>OR(표1[[#This Row],[역_파생변수]],표1[[#This Row],[정류장_파생변수]])</f>
        <v>0</v>
      </c>
      <c r="S332" s="2">
        <v>0</v>
      </c>
      <c r="T332" s="2" t="s">
        <v>1489</v>
      </c>
      <c r="U332" s="2" t="s">
        <v>86</v>
      </c>
      <c r="V332" s="2" t="str">
        <f>IF(표1[[#This Row],[반납대여소명]]=표1[[#This Row],[대여 대여소명]],"일치","불일치")</f>
        <v>불일치</v>
      </c>
      <c r="W332" s="2">
        <v>0</v>
      </c>
      <c r="X332" s="2">
        <v>40</v>
      </c>
      <c r="Y332" s="2">
        <v>5531.71</v>
      </c>
      <c r="Z332" s="7">
        <f>표1[[#This Row],[이용거리]]/표1[[#This Row],[이용시간]]</f>
        <v>138.29275000000001</v>
      </c>
      <c r="AA332" s="7">
        <f>IF(표1[[#This Row],[시속]] &gt; 300, 300,표1[[#This Row],[시속]])</f>
        <v>138.29275000000001</v>
      </c>
      <c r="AB332" s="9" t="e">
        <f ca="1">IFS(표1[[#This Row],[이용거리]] &lt; 1200, "단거리", 표1[[#This Row],[이용거리]] &lt; 3000, "중거리")</f>
        <v>#NAME?</v>
      </c>
    </row>
    <row r="333" spans="1:28" x14ac:dyDescent="0.25">
      <c r="A333" s="2" t="s">
        <v>1490</v>
      </c>
      <c r="B333" s="2" t="s">
        <v>1491</v>
      </c>
      <c r="C333" s="2">
        <f>YEAR(표1[[#This Row],[대여일시]])</f>
        <v>2021</v>
      </c>
      <c r="D333" s="2">
        <f>MONTH(표1[[#This Row],[대여일시]])</f>
        <v>1</v>
      </c>
      <c r="E333" s="2">
        <f>DAY(표1[[#This Row],[대여일시]])</f>
        <v>6</v>
      </c>
      <c r="F333" s="2" t="str">
        <f>TEXT(표1[[#This Row],[대여일시]], "ddd")</f>
        <v>Wed</v>
      </c>
      <c r="G333" s="5" t="str">
        <f>TEXT(표1[[#This Row],[대여일시]],"aaa")</f>
        <v>수</v>
      </c>
      <c r="H333" s="2">
        <f>HOUR(표1[[#This Row],[대여일시]])</f>
        <v>14</v>
      </c>
      <c r="I333" s="2" t="str" cm="1">
        <f t="array" ref="I333">_xlfn.IFS(ISNA(표1[[#This Row],[시간대]]), "Error: Missing timezone data", 표1[[#This Row],[시간대]] &lt; 8, "오전", 표1[[#This Row],[시간대]] &lt; 19, "오후", 표1[[#This Row],[시간대]] &lt; 24, "밤")</f>
        <v>오후</v>
      </c>
      <c r="J333" s="2" t="s">
        <v>1492</v>
      </c>
      <c r="K333" s="2" t="e">
        <f>SEARCH( "역", 표1[[#This Row],[대여 대여소명]])</f>
        <v>#VALUE!</v>
      </c>
      <c r="L333" s="2">
        <f>IFERROR(SEARCH("역",표1[[#This Row],[대여 대여소명]]),0)</f>
        <v>0</v>
      </c>
      <c r="M333" s="2" t="b">
        <f>IF(표1[[#This Row],[역_nan]] &gt;0,TRUE,FALSE)</f>
        <v>0</v>
      </c>
      <c r="N333" s="2">
        <f>IFERROR(SEARCH("정류장",표1[[#This Row],[대여 대여소명]]),0)</f>
        <v>0</v>
      </c>
      <c r="O333" s="2" t="b">
        <f>IF(표1[[#This Row],[정류장]]&gt;0,TRUE,FALSE)</f>
        <v>0</v>
      </c>
      <c r="P333" s="2">
        <f>IFERROR(SEARCH("학교",표1[[#This Row],[대여 대여소명]]),0)</f>
        <v>0</v>
      </c>
      <c r="Q333" s="2">
        <f>IFERROR(SEARCH("공원",표1[[#This Row],[대여 대여소명]]),0)</f>
        <v>0</v>
      </c>
      <c r="R333" s="2" t="b">
        <f>OR(표1[[#This Row],[역_파생변수]],표1[[#This Row],[정류장_파생변수]])</f>
        <v>0</v>
      </c>
      <c r="S333" s="2">
        <v>0</v>
      </c>
      <c r="T333" s="2" t="s">
        <v>1493</v>
      </c>
      <c r="U333" s="2" t="s">
        <v>130</v>
      </c>
      <c r="V333" s="2" t="str">
        <f>IF(표1[[#This Row],[반납대여소명]]=표1[[#This Row],[대여 대여소명]],"일치","불일치")</f>
        <v>불일치</v>
      </c>
      <c r="W333" s="2">
        <v>0</v>
      </c>
      <c r="X333" s="2">
        <v>31</v>
      </c>
      <c r="Y333" s="2">
        <v>4264.3500000000004</v>
      </c>
      <c r="Z333" s="7">
        <f>표1[[#This Row],[이용거리]]/표1[[#This Row],[이용시간]]</f>
        <v>137.55967741935484</v>
      </c>
      <c r="AA333" s="7">
        <f>IF(표1[[#This Row],[시속]] &gt; 300, 300,표1[[#This Row],[시속]])</f>
        <v>137.55967741935484</v>
      </c>
      <c r="AB333" s="9" t="e">
        <f ca="1">IFS(표1[[#This Row],[이용거리]] &lt; 1200, "단거리", 표1[[#This Row],[이용거리]] &lt; 3000, "중거리")</f>
        <v>#NAME?</v>
      </c>
    </row>
    <row r="334" spans="1:28" x14ac:dyDescent="0.25">
      <c r="A334" s="2" t="s">
        <v>1494</v>
      </c>
      <c r="B334" s="2" t="s">
        <v>1495</v>
      </c>
      <c r="C334" s="2">
        <f>YEAR(표1[[#This Row],[대여일시]])</f>
        <v>2021</v>
      </c>
      <c r="D334" s="2">
        <f>MONTH(표1[[#This Row],[대여일시]])</f>
        <v>1</v>
      </c>
      <c r="E334" s="2">
        <f>DAY(표1[[#This Row],[대여일시]])</f>
        <v>25</v>
      </c>
      <c r="F334" s="2" t="str">
        <f>TEXT(표1[[#This Row],[대여일시]], "ddd")</f>
        <v>Mon</v>
      </c>
      <c r="G334" s="5" t="str">
        <f>TEXT(표1[[#This Row],[대여일시]],"aaa")</f>
        <v>월</v>
      </c>
      <c r="H334" s="2">
        <f>HOUR(표1[[#This Row],[대여일시]])</f>
        <v>20</v>
      </c>
      <c r="I334" s="2" t="str" cm="1">
        <f t="array" ref="I334">_xlfn.IFS(ISNA(표1[[#This Row],[시간대]]), "Error: Missing timezone data", 표1[[#This Row],[시간대]] &lt; 8, "오전", 표1[[#This Row],[시간대]] &lt; 19, "오후", 표1[[#This Row],[시간대]] &lt; 24, "밤")</f>
        <v>밤</v>
      </c>
      <c r="J334" s="2" t="s">
        <v>1496</v>
      </c>
      <c r="K334" s="2" t="e">
        <f>SEARCH( "역", 표1[[#This Row],[대여 대여소명]])</f>
        <v>#VALUE!</v>
      </c>
      <c r="L334" s="2">
        <f>IFERROR(SEARCH("역",표1[[#This Row],[대여 대여소명]]),0)</f>
        <v>0</v>
      </c>
      <c r="M334" s="2" t="b">
        <f>IF(표1[[#This Row],[역_nan]] &gt;0,TRUE,FALSE)</f>
        <v>0</v>
      </c>
      <c r="N334" s="2">
        <f>IFERROR(SEARCH("정류장",표1[[#This Row],[대여 대여소명]]),0)</f>
        <v>0</v>
      </c>
      <c r="O334" s="2" t="b">
        <f>IF(표1[[#This Row],[정류장]]&gt;0,TRUE,FALSE)</f>
        <v>0</v>
      </c>
      <c r="P334" s="2">
        <f>IFERROR(SEARCH("학교",표1[[#This Row],[대여 대여소명]]),0)</f>
        <v>0</v>
      </c>
      <c r="Q334" s="2">
        <f>IFERROR(SEARCH("공원",표1[[#This Row],[대여 대여소명]]),0)</f>
        <v>0</v>
      </c>
      <c r="R334" s="2" t="b">
        <f>OR(표1[[#This Row],[역_파생변수]],표1[[#This Row],[정류장_파생변수]])</f>
        <v>0</v>
      </c>
      <c r="S334" s="2">
        <v>0</v>
      </c>
      <c r="T334" s="2" t="s">
        <v>1497</v>
      </c>
      <c r="U334" s="2" t="s">
        <v>1496</v>
      </c>
      <c r="V334" s="2" t="str">
        <f>IF(표1[[#This Row],[반납대여소명]]=표1[[#This Row],[대여 대여소명]],"일치","불일치")</f>
        <v>일치</v>
      </c>
      <c r="W334" s="2">
        <v>0</v>
      </c>
      <c r="X334" s="2">
        <v>25</v>
      </c>
      <c r="Y334" s="2">
        <v>503.91</v>
      </c>
      <c r="Z334" s="7">
        <f>표1[[#This Row],[이용거리]]/표1[[#This Row],[이용시간]]</f>
        <v>20.156400000000001</v>
      </c>
      <c r="AA334" s="7">
        <f>IF(표1[[#This Row],[시속]] &gt; 300, 300,표1[[#This Row],[시속]])</f>
        <v>20.156400000000001</v>
      </c>
      <c r="AB334" s="9" t="e">
        <f ca="1">IFS(표1[[#This Row],[이용거리]] &lt; 1200, "단거리", 표1[[#This Row],[이용거리]] &lt; 3000, "중거리")</f>
        <v>#NAME?</v>
      </c>
    </row>
    <row r="335" spans="1:28" x14ac:dyDescent="0.25">
      <c r="A335" s="2" t="s">
        <v>1498</v>
      </c>
      <c r="B335" s="2" t="s">
        <v>1499</v>
      </c>
      <c r="C335" s="2">
        <f>YEAR(표1[[#This Row],[대여일시]])</f>
        <v>2021</v>
      </c>
      <c r="D335" s="2">
        <f>MONTH(표1[[#This Row],[대여일시]])</f>
        <v>1</v>
      </c>
      <c r="E335" s="2">
        <f>DAY(표1[[#This Row],[대여일시]])</f>
        <v>27</v>
      </c>
      <c r="F335" s="2" t="str">
        <f>TEXT(표1[[#This Row],[대여일시]], "ddd")</f>
        <v>Wed</v>
      </c>
      <c r="G335" s="5" t="str">
        <f>TEXT(표1[[#This Row],[대여일시]],"aaa")</f>
        <v>수</v>
      </c>
      <c r="H335" s="2">
        <f>HOUR(표1[[#This Row],[대여일시]])</f>
        <v>21</v>
      </c>
      <c r="I335" s="2" t="str" cm="1">
        <f t="array" ref="I335">_xlfn.IFS(ISNA(표1[[#This Row],[시간대]]), "Error: Missing timezone data", 표1[[#This Row],[시간대]] &lt; 8, "오전", 표1[[#This Row],[시간대]] &lt; 19, "오후", 표1[[#This Row],[시간대]] &lt; 24, "밤")</f>
        <v>밤</v>
      </c>
      <c r="J335" s="2" t="s">
        <v>162</v>
      </c>
      <c r="K335" s="2" t="e">
        <f>SEARCH( "역", 표1[[#This Row],[대여 대여소명]])</f>
        <v>#VALUE!</v>
      </c>
      <c r="L335" s="2">
        <f>IFERROR(SEARCH("역",표1[[#This Row],[대여 대여소명]]),0)</f>
        <v>0</v>
      </c>
      <c r="M335" s="2" t="b">
        <f>IF(표1[[#This Row],[역_nan]] &gt;0,TRUE,FALSE)</f>
        <v>0</v>
      </c>
      <c r="N335" s="2">
        <f>IFERROR(SEARCH("정류장",표1[[#This Row],[대여 대여소명]]),0)</f>
        <v>0</v>
      </c>
      <c r="O335" s="2" t="b">
        <f>IF(표1[[#This Row],[정류장]]&gt;0,TRUE,FALSE)</f>
        <v>0</v>
      </c>
      <c r="P335" s="2">
        <f>IFERROR(SEARCH("학교",표1[[#This Row],[대여 대여소명]]),0)</f>
        <v>0</v>
      </c>
      <c r="Q335" s="2">
        <f>IFERROR(SEARCH("공원",표1[[#This Row],[대여 대여소명]]),0)</f>
        <v>0</v>
      </c>
      <c r="R335" s="2" t="b">
        <f>OR(표1[[#This Row],[역_파생변수]],표1[[#This Row],[정류장_파생변수]])</f>
        <v>0</v>
      </c>
      <c r="S335" s="2">
        <v>0</v>
      </c>
      <c r="T335" s="2" t="s">
        <v>1500</v>
      </c>
      <c r="U335" s="2" t="s">
        <v>1501</v>
      </c>
      <c r="V335" s="2" t="str">
        <f>IF(표1[[#This Row],[반납대여소명]]=표1[[#This Row],[대여 대여소명]],"일치","불일치")</f>
        <v>불일치</v>
      </c>
      <c r="W335" s="2">
        <v>0</v>
      </c>
      <c r="X335" s="2">
        <v>15</v>
      </c>
      <c r="Y335" s="2">
        <v>2076.37</v>
      </c>
      <c r="Z335" s="7">
        <f>표1[[#This Row],[이용거리]]/표1[[#This Row],[이용시간]]</f>
        <v>138.42466666666667</v>
      </c>
      <c r="AA335" s="7">
        <f>IF(표1[[#This Row],[시속]] &gt; 300, 300,표1[[#This Row],[시속]])</f>
        <v>138.42466666666667</v>
      </c>
      <c r="AB335" s="9" t="e">
        <f ca="1">IFS(표1[[#This Row],[이용거리]] &lt; 1200, "단거리", 표1[[#This Row],[이용거리]] &lt; 3000, "중거리")</f>
        <v>#NAME?</v>
      </c>
    </row>
    <row r="336" spans="1:28" x14ac:dyDescent="0.25">
      <c r="A336" s="2" t="s">
        <v>1502</v>
      </c>
      <c r="B336" s="2" t="s">
        <v>1503</v>
      </c>
      <c r="C336" s="2">
        <f>YEAR(표1[[#This Row],[대여일시]])</f>
        <v>2021</v>
      </c>
      <c r="D336" s="2">
        <f>MONTH(표1[[#This Row],[대여일시]])</f>
        <v>1</v>
      </c>
      <c r="E336" s="2">
        <f>DAY(표1[[#This Row],[대여일시]])</f>
        <v>11</v>
      </c>
      <c r="F336" s="2" t="str">
        <f>TEXT(표1[[#This Row],[대여일시]], "ddd")</f>
        <v>Mon</v>
      </c>
      <c r="G336" s="5" t="str">
        <f>TEXT(표1[[#This Row],[대여일시]],"aaa")</f>
        <v>월</v>
      </c>
      <c r="H336" s="2">
        <f>HOUR(표1[[#This Row],[대여일시]])</f>
        <v>15</v>
      </c>
      <c r="I336" s="2" t="str" cm="1">
        <f t="array" ref="I336">_xlfn.IFS(ISNA(표1[[#This Row],[시간대]]), "Error: Missing timezone data", 표1[[#This Row],[시간대]] &lt; 8, "오전", 표1[[#This Row],[시간대]] &lt; 19, "오후", 표1[[#This Row],[시간대]] &lt; 24, "밤")</f>
        <v>오후</v>
      </c>
      <c r="J336" s="2" t="s">
        <v>1254</v>
      </c>
      <c r="K336" s="2">
        <f>SEARCH( "역", 표1[[#This Row],[대여 대여소명]])</f>
        <v>3</v>
      </c>
      <c r="L336" s="2">
        <f>IFERROR(SEARCH("역",표1[[#This Row],[대여 대여소명]]),0)</f>
        <v>3</v>
      </c>
      <c r="M336" s="2" t="b">
        <f>IF(표1[[#This Row],[역_nan]] &gt;0,TRUE,FALSE)</f>
        <v>1</v>
      </c>
      <c r="N336" s="2">
        <f>IFERROR(SEARCH("정류장",표1[[#This Row],[대여 대여소명]]),0)</f>
        <v>0</v>
      </c>
      <c r="O336" s="2" t="b">
        <f>IF(표1[[#This Row],[정류장]]&gt;0,TRUE,FALSE)</f>
        <v>0</v>
      </c>
      <c r="P336" s="2">
        <f>IFERROR(SEARCH("학교",표1[[#This Row],[대여 대여소명]]),0)</f>
        <v>0</v>
      </c>
      <c r="Q336" s="2">
        <f>IFERROR(SEARCH("공원",표1[[#This Row],[대여 대여소명]]),0)</f>
        <v>0</v>
      </c>
      <c r="R336" s="2" t="b">
        <f>OR(표1[[#This Row],[역_파생변수]],표1[[#This Row],[정류장_파생변수]])</f>
        <v>1</v>
      </c>
      <c r="S336" s="2">
        <v>0</v>
      </c>
      <c r="T336" s="2" t="s">
        <v>1504</v>
      </c>
      <c r="U336" s="2" t="s">
        <v>616</v>
      </c>
      <c r="V336" s="2" t="str">
        <f>IF(표1[[#This Row],[반납대여소명]]=표1[[#This Row],[대여 대여소명]],"일치","불일치")</f>
        <v>불일치</v>
      </c>
      <c r="W336" s="2">
        <v>0</v>
      </c>
      <c r="X336" s="2">
        <v>48</v>
      </c>
      <c r="Y336" s="2">
        <v>3003.73</v>
      </c>
      <c r="Z336" s="7">
        <f>표1[[#This Row],[이용거리]]/표1[[#This Row],[이용시간]]</f>
        <v>62.577708333333334</v>
      </c>
      <c r="AA336" s="7">
        <f>IF(표1[[#This Row],[시속]] &gt; 300, 300,표1[[#This Row],[시속]])</f>
        <v>62.577708333333334</v>
      </c>
      <c r="AB336" s="9" t="e">
        <f ca="1">IFS(표1[[#This Row],[이용거리]] &lt; 1200, "단거리", 표1[[#This Row],[이용거리]] &lt; 3000, "중거리")</f>
        <v>#NAME?</v>
      </c>
    </row>
    <row r="337" spans="1:28" x14ac:dyDescent="0.25">
      <c r="A337" s="2" t="s">
        <v>1505</v>
      </c>
      <c r="B337" s="2" t="s">
        <v>1506</v>
      </c>
      <c r="C337" s="2">
        <f>YEAR(표1[[#This Row],[대여일시]])</f>
        <v>2021</v>
      </c>
      <c r="D337" s="2">
        <f>MONTH(표1[[#This Row],[대여일시]])</f>
        <v>1</v>
      </c>
      <c r="E337" s="2">
        <f>DAY(표1[[#This Row],[대여일시]])</f>
        <v>27</v>
      </c>
      <c r="F337" s="2" t="str">
        <f>TEXT(표1[[#This Row],[대여일시]], "ddd")</f>
        <v>Wed</v>
      </c>
      <c r="G337" s="5" t="str">
        <f>TEXT(표1[[#This Row],[대여일시]],"aaa")</f>
        <v>수</v>
      </c>
      <c r="H337" s="2">
        <f>HOUR(표1[[#This Row],[대여일시]])</f>
        <v>15</v>
      </c>
      <c r="I337" s="2" t="str" cm="1">
        <f t="array" ref="I337">_xlfn.IFS(ISNA(표1[[#This Row],[시간대]]), "Error: Missing timezone data", 표1[[#This Row],[시간대]] &lt; 8, "오전", 표1[[#This Row],[시간대]] &lt; 19, "오후", 표1[[#This Row],[시간대]] &lt; 24, "밤")</f>
        <v>오후</v>
      </c>
      <c r="J337" s="2" t="s">
        <v>989</v>
      </c>
      <c r="K337" s="2" t="e">
        <f>SEARCH( "역", 표1[[#This Row],[대여 대여소명]])</f>
        <v>#VALUE!</v>
      </c>
      <c r="L337" s="2">
        <f>IFERROR(SEARCH("역",표1[[#This Row],[대여 대여소명]]),0)</f>
        <v>0</v>
      </c>
      <c r="M337" s="2" t="b">
        <f>IF(표1[[#This Row],[역_nan]] &gt;0,TRUE,FALSE)</f>
        <v>0</v>
      </c>
      <c r="N337" s="2">
        <f>IFERROR(SEARCH("정류장",표1[[#This Row],[대여 대여소명]]),0)</f>
        <v>0</v>
      </c>
      <c r="O337" s="2" t="b">
        <f>IF(표1[[#This Row],[정류장]]&gt;0,TRUE,FALSE)</f>
        <v>0</v>
      </c>
      <c r="P337" s="2">
        <f>IFERROR(SEARCH("학교",표1[[#This Row],[대여 대여소명]]),0)</f>
        <v>0</v>
      </c>
      <c r="Q337" s="2">
        <f>IFERROR(SEARCH("공원",표1[[#This Row],[대여 대여소명]]),0)</f>
        <v>0</v>
      </c>
      <c r="R337" s="2" t="b">
        <f>OR(표1[[#This Row],[역_파생변수]],표1[[#This Row],[정류장_파생변수]])</f>
        <v>0</v>
      </c>
      <c r="S337" s="2">
        <v>0</v>
      </c>
      <c r="T337" s="2" t="s">
        <v>1507</v>
      </c>
      <c r="U337" s="2" t="s">
        <v>1508</v>
      </c>
      <c r="V337" s="2" t="str">
        <f>IF(표1[[#This Row],[반납대여소명]]=표1[[#This Row],[대여 대여소명]],"일치","불일치")</f>
        <v>불일치</v>
      </c>
      <c r="W337" s="2">
        <v>0</v>
      </c>
      <c r="X337" s="2">
        <v>10</v>
      </c>
      <c r="Y337" s="2">
        <v>1281.56</v>
      </c>
      <c r="Z337" s="7">
        <f>표1[[#This Row],[이용거리]]/표1[[#This Row],[이용시간]]</f>
        <v>128.15600000000001</v>
      </c>
      <c r="AA337" s="7">
        <f>IF(표1[[#This Row],[시속]] &gt; 300, 300,표1[[#This Row],[시속]])</f>
        <v>128.15600000000001</v>
      </c>
      <c r="AB337" s="9" t="e">
        <f ca="1">IFS(표1[[#This Row],[이용거리]] &lt; 1200, "단거리", 표1[[#This Row],[이용거리]] &lt; 3000, "중거리")</f>
        <v>#NAME?</v>
      </c>
    </row>
    <row r="338" spans="1:28" x14ac:dyDescent="0.25">
      <c r="A338" s="2" t="s">
        <v>1509</v>
      </c>
      <c r="B338" s="2" t="s">
        <v>1510</v>
      </c>
      <c r="C338" s="2">
        <f>YEAR(표1[[#This Row],[대여일시]])</f>
        <v>2021</v>
      </c>
      <c r="D338" s="2">
        <f>MONTH(표1[[#This Row],[대여일시]])</f>
        <v>1</v>
      </c>
      <c r="E338" s="2">
        <f>DAY(표1[[#This Row],[대여일시]])</f>
        <v>18</v>
      </c>
      <c r="F338" s="2" t="str">
        <f>TEXT(표1[[#This Row],[대여일시]], "ddd")</f>
        <v>Mon</v>
      </c>
      <c r="G338" s="5" t="str">
        <f>TEXT(표1[[#This Row],[대여일시]],"aaa")</f>
        <v>월</v>
      </c>
      <c r="H338" s="2">
        <f>HOUR(표1[[#This Row],[대여일시]])</f>
        <v>8</v>
      </c>
      <c r="I338" s="2" t="str" cm="1">
        <f t="array" ref="I338">_xlfn.IFS(ISNA(표1[[#This Row],[시간대]]), "Error: Missing timezone data", 표1[[#This Row],[시간대]] &lt; 8, "오전", 표1[[#This Row],[시간대]] &lt; 19, "오후", 표1[[#This Row],[시간대]] &lt; 24, "밤")</f>
        <v>오후</v>
      </c>
      <c r="J338" s="2" t="s">
        <v>197</v>
      </c>
      <c r="K338" s="2">
        <f>SEARCH( "역", 표1[[#This Row],[대여 대여소명]])</f>
        <v>4</v>
      </c>
      <c r="L338" s="2">
        <f>IFERROR(SEARCH("역",표1[[#This Row],[대여 대여소명]]),0)</f>
        <v>4</v>
      </c>
      <c r="M338" s="2" t="b">
        <f>IF(표1[[#This Row],[역_nan]] &gt;0,TRUE,FALSE)</f>
        <v>1</v>
      </c>
      <c r="N338" s="2">
        <f>IFERROR(SEARCH("정류장",표1[[#This Row],[대여 대여소명]]),0)</f>
        <v>0</v>
      </c>
      <c r="O338" s="2" t="b">
        <f>IF(표1[[#This Row],[정류장]]&gt;0,TRUE,FALSE)</f>
        <v>0</v>
      </c>
      <c r="P338" s="2">
        <f>IFERROR(SEARCH("학교",표1[[#This Row],[대여 대여소명]]),0)</f>
        <v>0</v>
      </c>
      <c r="Q338" s="2">
        <f>IFERROR(SEARCH("공원",표1[[#This Row],[대여 대여소명]]),0)</f>
        <v>0</v>
      </c>
      <c r="R338" s="2" t="b">
        <f>OR(표1[[#This Row],[역_파생변수]],표1[[#This Row],[정류장_파생변수]])</f>
        <v>1</v>
      </c>
      <c r="S338" s="2">
        <v>0</v>
      </c>
      <c r="T338" s="2" t="s">
        <v>1511</v>
      </c>
      <c r="U338" s="2" t="s">
        <v>887</v>
      </c>
      <c r="V338" s="2" t="str">
        <f>IF(표1[[#This Row],[반납대여소명]]=표1[[#This Row],[대여 대여소명]],"일치","불일치")</f>
        <v>불일치</v>
      </c>
      <c r="W338" s="2">
        <v>0</v>
      </c>
      <c r="X338" s="2">
        <v>13</v>
      </c>
      <c r="Y338" s="2">
        <v>1784.67</v>
      </c>
      <c r="Z338" s="7">
        <f>표1[[#This Row],[이용거리]]/표1[[#This Row],[이용시간]]</f>
        <v>137.28230769230771</v>
      </c>
      <c r="AA338" s="7">
        <f>IF(표1[[#This Row],[시속]] &gt; 300, 300,표1[[#This Row],[시속]])</f>
        <v>137.28230769230771</v>
      </c>
      <c r="AB338" s="9" t="e">
        <f ca="1">IFS(표1[[#This Row],[이용거리]] &lt; 1200, "단거리", 표1[[#This Row],[이용거리]] &lt; 3000, "중거리")</f>
        <v>#NAME?</v>
      </c>
    </row>
    <row r="339" spans="1:28" x14ac:dyDescent="0.25">
      <c r="A339" s="2" t="s">
        <v>1512</v>
      </c>
      <c r="B339" s="2" t="s">
        <v>1513</v>
      </c>
      <c r="C339" s="2">
        <f>YEAR(표1[[#This Row],[대여일시]])</f>
        <v>2021</v>
      </c>
      <c r="D339" s="2">
        <f>MONTH(표1[[#This Row],[대여일시]])</f>
        <v>1</v>
      </c>
      <c r="E339" s="2">
        <f>DAY(표1[[#This Row],[대여일시]])</f>
        <v>13</v>
      </c>
      <c r="F339" s="2" t="str">
        <f>TEXT(표1[[#This Row],[대여일시]], "ddd")</f>
        <v>Wed</v>
      </c>
      <c r="G339" s="5" t="str">
        <f>TEXT(표1[[#This Row],[대여일시]],"aaa")</f>
        <v>수</v>
      </c>
      <c r="H339" s="2">
        <f>HOUR(표1[[#This Row],[대여일시]])</f>
        <v>8</v>
      </c>
      <c r="I339" s="2" t="str" cm="1">
        <f t="array" ref="I339">_xlfn.IFS(ISNA(표1[[#This Row],[시간대]]), "Error: Missing timezone data", 표1[[#This Row],[시간대]] &lt; 8, "오전", 표1[[#This Row],[시간대]] &lt; 19, "오후", 표1[[#This Row],[시간대]] &lt; 24, "밤")</f>
        <v>오후</v>
      </c>
      <c r="J339" s="2" t="s">
        <v>1514</v>
      </c>
      <c r="K339" s="2" t="e">
        <f>SEARCH( "역", 표1[[#This Row],[대여 대여소명]])</f>
        <v>#VALUE!</v>
      </c>
      <c r="L339" s="2">
        <f>IFERROR(SEARCH("역",표1[[#This Row],[대여 대여소명]]),0)</f>
        <v>0</v>
      </c>
      <c r="M339" s="2" t="b">
        <f>IF(표1[[#This Row],[역_nan]] &gt;0,TRUE,FALSE)</f>
        <v>0</v>
      </c>
      <c r="N339" s="2">
        <f>IFERROR(SEARCH("정류장",표1[[#This Row],[대여 대여소명]]),0)</f>
        <v>0</v>
      </c>
      <c r="O339" s="2" t="b">
        <f>IF(표1[[#This Row],[정류장]]&gt;0,TRUE,FALSE)</f>
        <v>0</v>
      </c>
      <c r="P339" s="2">
        <f>IFERROR(SEARCH("학교",표1[[#This Row],[대여 대여소명]]),0)</f>
        <v>0</v>
      </c>
      <c r="Q339" s="2">
        <f>IFERROR(SEARCH("공원",표1[[#This Row],[대여 대여소명]]),0)</f>
        <v>0</v>
      </c>
      <c r="R339" s="2" t="b">
        <f>OR(표1[[#This Row],[역_파생변수]],표1[[#This Row],[정류장_파생변수]])</f>
        <v>0</v>
      </c>
      <c r="S339" s="2">
        <v>0</v>
      </c>
      <c r="T339" s="2" t="s">
        <v>1515</v>
      </c>
      <c r="U339" s="2" t="s">
        <v>654</v>
      </c>
      <c r="V339" s="2" t="str">
        <f>IF(표1[[#This Row],[반납대여소명]]=표1[[#This Row],[대여 대여소명]],"일치","불일치")</f>
        <v>불일치</v>
      </c>
      <c r="W339" s="2">
        <v>0</v>
      </c>
      <c r="X339" s="2">
        <v>24</v>
      </c>
      <c r="Y339" s="2">
        <v>1272.9000000000001</v>
      </c>
      <c r="Z339" s="7">
        <f>표1[[#This Row],[이용거리]]/표1[[#This Row],[이용시간]]</f>
        <v>53.037500000000001</v>
      </c>
      <c r="AA339" s="7">
        <f>IF(표1[[#This Row],[시속]] &gt; 300, 300,표1[[#This Row],[시속]])</f>
        <v>53.037500000000001</v>
      </c>
      <c r="AB339" s="9" t="e">
        <f ca="1">IFS(표1[[#This Row],[이용거리]] &lt; 1200, "단거리", 표1[[#This Row],[이용거리]] &lt; 3000, "중거리")</f>
        <v>#NAME?</v>
      </c>
    </row>
    <row r="340" spans="1:28" x14ac:dyDescent="0.25">
      <c r="A340" s="2" t="s">
        <v>1516</v>
      </c>
      <c r="B340" s="2" t="s">
        <v>1517</v>
      </c>
      <c r="C340" s="2">
        <f>YEAR(표1[[#This Row],[대여일시]])</f>
        <v>2021</v>
      </c>
      <c r="D340" s="2">
        <f>MONTH(표1[[#This Row],[대여일시]])</f>
        <v>1</v>
      </c>
      <c r="E340" s="2">
        <f>DAY(표1[[#This Row],[대여일시]])</f>
        <v>15</v>
      </c>
      <c r="F340" s="2" t="str">
        <f>TEXT(표1[[#This Row],[대여일시]], "ddd")</f>
        <v>Fri</v>
      </c>
      <c r="G340" s="5" t="str">
        <f>TEXT(표1[[#This Row],[대여일시]],"aaa")</f>
        <v>금</v>
      </c>
      <c r="H340" s="2">
        <f>HOUR(표1[[#This Row],[대여일시]])</f>
        <v>22</v>
      </c>
      <c r="I340" s="2" t="str" cm="1">
        <f t="array" ref="I340">_xlfn.IFS(ISNA(표1[[#This Row],[시간대]]), "Error: Missing timezone data", 표1[[#This Row],[시간대]] &lt; 8, "오전", 표1[[#This Row],[시간대]] &lt; 19, "오후", 표1[[#This Row],[시간대]] &lt; 24, "밤")</f>
        <v>밤</v>
      </c>
      <c r="J340" s="2" t="s">
        <v>1518</v>
      </c>
      <c r="K340" s="2" t="e">
        <f>SEARCH( "역", 표1[[#This Row],[대여 대여소명]])</f>
        <v>#VALUE!</v>
      </c>
      <c r="L340" s="2">
        <f>IFERROR(SEARCH("역",표1[[#This Row],[대여 대여소명]]),0)</f>
        <v>0</v>
      </c>
      <c r="M340" s="2" t="b">
        <f>IF(표1[[#This Row],[역_nan]] &gt;0,TRUE,FALSE)</f>
        <v>0</v>
      </c>
      <c r="N340" s="2">
        <f>IFERROR(SEARCH("정류장",표1[[#This Row],[대여 대여소명]]),0)</f>
        <v>0</v>
      </c>
      <c r="O340" s="2" t="b">
        <f>IF(표1[[#This Row],[정류장]]&gt;0,TRUE,FALSE)</f>
        <v>0</v>
      </c>
      <c r="P340" s="2">
        <f>IFERROR(SEARCH("학교",표1[[#This Row],[대여 대여소명]]),0)</f>
        <v>0</v>
      </c>
      <c r="Q340" s="2">
        <f>IFERROR(SEARCH("공원",표1[[#This Row],[대여 대여소명]]),0)</f>
        <v>0</v>
      </c>
      <c r="R340" s="2" t="b">
        <f>OR(표1[[#This Row],[역_파생변수]],표1[[#This Row],[정류장_파생변수]])</f>
        <v>0</v>
      </c>
      <c r="S340" s="2">
        <v>0</v>
      </c>
      <c r="T340" s="2" t="s">
        <v>1519</v>
      </c>
      <c r="U340" s="2" t="s">
        <v>1520</v>
      </c>
      <c r="V340" s="2" t="str">
        <f>IF(표1[[#This Row],[반납대여소명]]=표1[[#This Row],[대여 대여소명]],"일치","불일치")</f>
        <v>불일치</v>
      </c>
      <c r="W340" s="2">
        <v>0</v>
      </c>
      <c r="X340" s="2">
        <v>5</v>
      </c>
      <c r="Y340" s="2">
        <v>691.52</v>
      </c>
      <c r="Z340" s="7">
        <f>표1[[#This Row],[이용거리]]/표1[[#This Row],[이용시간]]</f>
        <v>138.304</v>
      </c>
      <c r="AA340" s="7">
        <f>IF(표1[[#This Row],[시속]] &gt; 300, 300,표1[[#This Row],[시속]])</f>
        <v>138.304</v>
      </c>
      <c r="AB340" s="9" t="e">
        <f ca="1">IFS(표1[[#This Row],[이용거리]] &lt; 1200, "단거리", 표1[[#This Row],[이용거리]] &lt; 3000, "중거리")</f>
        <v>#NAME?</v>
      </c>
    </row>
    <row r="341" spans="1:28" x14ac:dyDescent="0.25">
      <c r="A341" s="2" t="s">
        <v>1521</v>
      </c>
      <c r="B341" s="2" t="s">
        <v>1522</v>
      </c>
      <c r="C341" s="2">
        <f>YEAR(표1[[#This Row],[대여일시]])</f>
        <v>2021</v>
      </c>
      <c r="D341" s="2">
        <f>MONTH(표1[[#This Row],[대여일시]])</f>
        <v>1</v>
      </c>
      <c r="E341" s="2">
        <f>DAY(표1[[#This Row],[대여일시]])</f>
        <v>23</v>
      </c>
      <c r="F341" s="2" t="str">
        <f>TEXT(표1[[#This Row],[대여일시]], "ddd")</f>
        <v>Sat</v>
      </c>
      <c r="G341" s="5" t="str">
        <f>TEXT(표1[[#This Row],[대여일시]],"aaa")</f>
        <v>토</v>
      </c>
      <c r="H341" s="2">
        <f>HOUR(표1[[#This Row],[대여일시]])</f>
        <v>22</v>
      </c>
      <c r="I341" s="2" t="str" cm="1">
        <f t="array" ref="I341">_xlfn.IFS(ISNA(표1[[#This Row],[시간대]]), "Error: Missing timezone data", 표1[[#This Row],[시간대]] &lt; 8, "오전", 표1[[#This Row],[시간대]] &lt; 19, "오후", 표1[[#This Row],[시간대]] &lt; 24, "밤")</f>
        <v>밤</v>
      </c>
      <c r="J341" s="2" t="s">
        <v>1523</v>
      </c>
      <c r="K341" s="2" t="e">
        <f>SEARCH( "역", 표1[[#This Row],[대여 대여소명]])</f>
        <v>#VALUE!</v>
      </c>
      <c r="L341" s="2">
        <f>IFERROR(SEARCH("역",표1[[#This Row],[대여 대여소명]]),0)</f>
        <v>0</v>
      </c>
      <c r="M341" s="2" t="b">
        <f>IF(표1[[#This Row],[역_nan]] &gt;0,TRUE,FALSE)</f>
        <v>0</v>
      </c>
      <c r="N341" s="2">
        <f>IFERROR(SEARCH("정류장",표1[[#This Row],[대여 대여소명]]),0)</f>
        <v>0</v>
      </c>
      <c r="O341" s="2" t="b">
        <f>IF(표1[[#This Row],[정류장]]&gt;0,TRUE,FALSE)</f>
        <v>0</v>
      </c>
      <c r="P341" s="2">
        <f>IFERROR(SEARCH("학교",표1[[#This Row],[대여 대여소명]]),0)</f>
        <v>0</v>
      </c>
      <c r="Q341" s="2">
        <f>IFERROR(SEARCH("공원",표1[[#This Row],[대여 대여소명]]),0)</f>
        <v>0</v>
      </c>
      <c r="R341" s="2" t="b">
        <f>OR(표1[[#This Row],[역_파생변수]],표1[[#This Row],[정류장_파생변수]])</f>
        <v>0</v>
      </c>
      <c r="S341" s="2">
        <v>0</v>
      </c>
      <c r="T341" s="2" t="s">
        <v>1524</v>
      </c>
      <c r="U341" s="2" t="s">
        <v>1525</v>
      </c>
      <c r="V341" s="2" t="str">
        <f>IF(표1[[#This Row],[반납대여소명]]=표1[[#This Row],[대여 대여소명]],"일치","불일치")</f>
        <v>불일치</v>
      </c>
      <c r="W341" s="2">
        <v>0</v>
      </c>
      <c r="X341" s="2">
        <v>13</v>
      </c>
      <c r="Y341" s="2">
        <v>1802.2</v>
      </c>
      <c r="Z341" s="7">
        <f>표1[[#This Row],[이용거리]]/표1[[#This Row],[이용시간]]</f>
        <v>138.63076923076923</v>
      </c>
      <c r="AA341" s="7">
        <f>IF(표1[[#This Row],[시속]] &gt; 300, 300,표1[[#This Row],[시속]])</f>
        <v>138.63076923076923</v>
      </c>
      <c r="AB341" s="9" t="e">
        <f ca="1">IFS(표1[[#This Row],[이용거리]] &lt; 1200, "단거리", 표1[[#This Row],[이용거리]] &lt; 3000, "중거리")</f>
        <v>#NAME?</v>
      </c>
    </row>
    <row r="342" spans="1:28" x14ac:dyDescent="0.25">
      <c r="A342" s="2" t="s">
        <v>1526</v>
      </c>
      <c r="B342" s="2" t="s">
        <v>1527</v>
      </c>
      <c r="C342" s="2">
        <f>YEAR(표1[[#This Row],[대여일시]])</f>
        <v>2021</v>
      </c>
      <c r="D342" s="2">
        <f>MONTH(표1[[#This Row],[대여일시]])</f>
        <v>1</v>
      </c>
      <c r="E342" s="2">
        <f>DAY(표1[[#This Row],[대여일시]])</f>
        <v>19</v>
      </c>
      <c r="F342" s="2" t="str">
        <f>TEXT(표1[[#This Row],[대여일시]], "ddd")</f>
        <v>Tue</v>
      </c>
      <c r="G342" s="5" t="str">
        <f>TEXT(표1[[#This Row],[대여일시]],"aaa")</f>
        <v>화</v>
      </c>
      <c r="H342" s="2">
        <f>HOUR(표1[[#This Row],[대여일시]])</f>
        <v>8</v>
      </c>
      <c r="I342" s="2" t="str" cm="1">
        <f t="array" ref="I342">_xlfn.IFS(ISNA(표1[[#This Row],[시간대]]), "Error: Missing timezone data", 표1[[#This Row],[시간대]] &lt; 8, "오전", 표1[[#This Row],[시간대]] &lt; 19, "오후", 표1[[#This Row],[시간대]] &lt; 24, "밤")</f>
        <v>오후</v>
      </c>
      <c r="J342" s="2" t="s">
        <v>1528</v>
      </c>
      <c r="K342" s="2" t="e">
        <f>SEARCH( "역", 표1[[#This Row],[대여 대여소명]])</f>
        <v>#VALUE!</v>
      </c>
      <c r="L342" s="2">
        <f>IFERROR(SEARCH("역",표1[[#This Row],[대여 대여소명]]),0)</f>
        <v>0</v>
      </c>
      <c r="M342" s="2" t="b">
        <f>IF(표1[[#This Row],[역_nan]] &gt;0,TRUE,FALSE)</f>
        <v>0</v>
      </c>
      <c r="N342" s="2">
        <f>IFERROR(SEARCH("정류장",표1[[#This Row],[대여 대여소명]]),0)</f>
        <v>0</v>
      </c>
      <c r="O342" s="2" t="b">
        <f>IF(표1[[#This Row],[정류장]]&gt;0,TRUE,FALSE)</f>
        <v>0</v>
      </c>
      <c r="P342" s="2">
        <f>IFERROR(SEARCH("학교",표1[[#This Row],[대여 대여소명]]),0)</f>
        <v>0</v>
      </c>
      <c r="Q342" s="2">
        <f>IFERROR(SEARCH("공원",표1[[#This Row],[대여 대여소명]]),0)</f>
        <v>0</v>
      </c>
      <c r="R342" s="2" t="b">
        <f>OR(표1[[#This Row],[역_파생변수]],표1[[#This Row],[정류장_파생변수]])</f>
        <v>0</v>
      </c>
      <c r="S342" s="2">
        <v>0</v>
      </c>
      <c r="T342" s="2" t="s">
        <v>1529</v>
      </c>
      <c r="U342" s="2" t="s">
        <v>1530</v>
      </c>
      <c r="V342" s="2" t="str">
        <f>IF(표1[[#This Row],[반납대여소명]]=표1[[#This Row],[대여 대여소명]],"일치","불일치")</f>
        <v>불일치</v>
      </c>
      <c r="W342" s="2">
        <v>0</v>
      </c>
      <c r="X342" s="2">
        <v>20</v>
      </c>
      <c r="Y342" s="2">
        <v>3293.38</v>
      </c>
      <c r="Z342" s="7">
        <f>표1[[#This Row],[이용거리]]/표1[[#This Row],[이용시간]]</f>
        <v>164.66900000000001</v>
      </c>
      <c r="AA342" s="7">
        <f>IF(표1[[#This Row],[시속]] &gt; 300, 300,표1[[#This Row],[시속]])</f>
        <v>164.66900000000001</v>
      </c>
      <c r="AB342" s="9" t="e">
        <f ca="1">IFS(표1[[#This Row],[이용거리]] &lt; 1200, "단거리", 표1[[#This Row],[이용거리]] &lt; 3000, "중거리")</f>
        <v>#NAME?</v>
      </c>
    </row>
    <row r="343" spans="1:28" x14ac:dyDescent="0.25">
      <c r="A343" s="2" t="s">
        <v>1531</v>
      </c>
      <c r="B343" s="2" t="s">
        <v>1532</v>
      </c>
      <c r="C343" s="2">
        <f>YEAR(표1[[#This Row],[대여일시]])</f>
        <v>2021</v>
      </c>
      <c r="D343" s="2">
        <f>MONTH(표1[[#This Row],[대여일시]])</f>
        <v>1</v>
      </c>
      <c r="E343" s="2">
        <f>DAY(표1[[#This Row],[대여일시]])</f>
        <v>22</v>
      </c>
      <c r="F343" s="2" t="str">
        <f>TEXT(표1[[#This Row],[대여일시]], "ddd")</f>
        <v>Fri</v>
      </c>
      <c r="G343" s="5" t="str">
        <f>TEXT(표1[[#This Row],[대여일시]],"aaa")</f>
        <v>금</v>
      </c>
      <c r="H343" s="2">
        <f>HOUR(표1[[#This Row],[대여일시]])</f>
        <v>12</v>
      </c>
      <c r="I343" s="2" t="str" cm="1">
        <f t="array" ref="I343">_xlfn.IFS(ISNA(표1[[#This Row],[시간대]]), "Error: Missing timezone data", 표1[[#This Row],[시간대]] &lt; 8, "오전", 표1[[#This Row],[시간대]] &lt; 19, "오후", 표1[[#This Row],[시간대]] &lt; 24, "밤")</f>
        <v>오후</v>
      </c>
      <c r="J343" s="2" t="s">
        <v>1175</v>
      </c>
      <c r="K343" s="2" t="e">
        <f>SEARCH( "역", 표1[[#This Row],[대여 대여소명]])</f>
        <v>#VALUE!</v>
      </c>
      <c r="L343" s="2">
        <f>IFERROR(SEARCH("역",표1[[#This Row],[대여 대여소명]]),0)</f>
        <v>0</v>
      </c>
      <c r="M343" s="2" t="b">
        <f>IF(표1[[#This Row],[역_nan]] &gt;0,TRUE,FALSE)</f>
        <v>0</v>
      </c>
      <c r="N343" s="2">
        <f>IFERROR(SEARCH("정류장",표1[[#This Row],[대여 대여소명]]),0)</f>
        <v>0</v>
      </c>
      <c r="O343" s="2" t="b">
        <f>IF(표1[[#This Row],[정류장]]&gt;0,TRUE,FALSE)</f>
        <v>0</v>
      </c>
      <c r="P343" s="2">
        <f>IFERROR(SEARCH("학교",표1[[#This Row],[대여 대여소명]]),0)</f>
        <v>0</v>
      </c>
      <c r="Q343" s="2">
        <f>IFERROR(SEARCH("공원",표1[[#This Row],[대여 대여소명]]),0)</f>
        <v>0</v>
      </c>
      <c r="R343" s="2" t="b">
        <f>OR(표1[[#This Row],[역_파생변수]],표1[[#This Row],[정류장_파생변수]])</f>
        <v>0</v>
      </c>
      <c r="S343" s="2">
        <v>0</v>
      </c>
      <c r="T343" s="2" t="s">
        <v>1533</v>
      </c>
      <c r="U343" s="2" t="s">
        <v>1534</v>
      </c>
      <c r="V343" s="2" t="str">
        <f>IF(표1[[#This Row],[반납대여소명]]=표1[[#This Row],[대여 대여소명]],"일치","불일치")</f>
        <v>불일치</v>
      </c>
      <c r="W343" s="2">
        <v>0</v>
      </c>
      <c r="X343" s="2">
        <v>10</v>
      </c>
      <c r="Y343" s="2">
        <v>2012.29</v>
      </c>
      <c r="Z343" s="7">
        <f>표1[[#This Row],[이용거리]]/표1[[#This Row],[이용시간]]</f>
        <v>201.22899999999998</v>
      </c>
      <c r="AA343" s="7">
        <f>IF(표1[[#This Row],[시속]] &gt; 300, 300,표1[[#This Row],[시속]])</f>
        <v>201.22899999999998</v>
      </c>
      <c r="AB343" s="9" t="e">
        <f ca="1">IFS(표1[[#This Row],[이용거리]] &lt; 1200, "단거리", 표1[[#This Row],[이용거리]] &lt; 3000, "중거리")</f>
        <v>#NAME?</v>
      </c>
    </row>
    <row r="344" spans="1:28" x14ac:dyDescent="0.25">
      <c r="A344" s="2" t="s">
        <v>1535</v>
      </c>
      <c r="B344" s="2" t="s">
        <v>1536</v>
      </c>
      <c r="C344" s="2">
        <f>YEAR(표1[[#This Row],[대여일시]])</f>
        <v>2021</v>
      </c>
      <c r="D344" s="2">
        <f>MONTH(표1[[#This Row],[대여일시]])</f>
        <v>1</v>
      </c>
      <c r="E344" s="2">
        <f>DAY(표1[[#This Row],[대여일시]])</f>
        <v>30</v>
      </c>
      <c r="F344" s="2" t="str">
        <f>TEXT(표1[[#This Row],[대여일시]], "ddd")</f>
        <v>Sat</v>
      </c>
      <c r="G344" s="5" t="str">
        <f>TEXT(표1[[#This Row],[대여일시]],"aaa")</f>
        <v>토</v>
      </c>
      <c r="H344" s="2">
        <f>HOUR(표1[[#This Row],[대여일시]])</f>
        <v>0</v>
      </c>
      <c r="I344" s="2" t="str" cm="1">
        <f t="array" ref="I344">_xlfn.IFS(ISNA(표1[[#This Row],[시간대]]), "Error: Missing timezone data", 표1[[#This Row],[시간대]] &lt; 8, "오전", 표1[[#This Row],[시간대]] &lt; 19, "오후", 표1[[#This Row],[시간대]] &lt; 24, "밤")</f>
        <v>오전</v>
      </c>
      <c r="J344" s="2" t="s">
        <v>295</v>
      </c>
      <c r="K344" s="2" t="e">
        <f>SEARCH( "역", 표1[[#This Row],[대여 대여소명]])</f>
        <v>#VALUE!</v>
      </c>
      <c r="L344" s="2">
        <f>IFERROR(SEARCH("역",표1[[#This Row],[대여 대여소명]]),0)</f>
        <v>0</v>
      </c>
      <c r="M344" s="2" t="b">
        <f>IF(표1[[#This Row],[역_nan]] &gt;0,TRUE,FALSE)</f>
        <v>0</v>
      </c>
      <c r="N344" s="2">
        <f>IFERROR(SEARCH("정류장",표1[[#This Row],[대여 대여소명]]),0)</f>
        <v>0</v>
      </c>
      <c r="O344" s="2" t="b">
        <f>IF(표1[[#This Row],[정류장]]&gt;0,TRUE,FALSE)</f>
        <v>0</v>
      </c>
      <c r="P344" s="2">
        <f>IFERROR(SEARCH("학교",표1[[#This Row],[대여 대여소명]]),0)</f>
        <v>0</v>
      </c>
      <c r="Q344" s="2">
        <f>IFERROR(SEARCH("공원",표1[[#This Row],[대여 대여소명]]),0)</f>
        <v>0</v>
      </c>
      <c r="R344" s="2" t="b">
        <f>OR(표1[[#This Row],[역_파생변수]],표1[[#This Row],[정류장_파생변수]])</f>
        <v>0</v>
      </c>
      <c r="S344" s="2">
        <v>0</v>
      </c>
      <c r="T344" s="2" t="s">
        <v>1537</v>
      </c>
      <c r="U344" s="2" t="s">
        <v>1538</v>
      </c>
      <c r="V344" s="2" t="str">
        <f>IF(표1[[#This Row],[반납대여소명]]=표1[[#This Row],[대여 대여소명]],"일치","불일치")</f>
        <v>불일치</v>
      </c>
      <c r="W344" s="2">
        <v>0</v>
      </c>
      <c r="X344" s="2">
        <v>14</v>
      </c>
      <c r="Y344" s="2">
        <v>1588.23</v>
      </c>
      <c r="Z344" s="7">
        <f>표1[[#This Row],[이용거리]]/표1[[#This Row],[이용시간]]</f>
        <v>113.44500000000001</v>
      </c>
      <c r="AA344" s="7">
        <f>IF(표1[[#This Row],[시속]] &gt; 300, 300,표1[[#This Row],[시속]])</f>
        <v>113.44500000000001</v>
      </c>
      <c r="AB344" s="9" t="e">
        <f ca="1">IFS(표1[[#This Row],[이용거리]] &lt; 1200, "단거리", 표1[[#This Row],[이용거리]] &lt; 3000, "중거리")</f>
        <v>#NAME?</v>
      </c>
    </row>
    <row r="345" spans="1:28" x14ac:dyDescent="0.25">
      <c r="A345" s="2" t="s">
        <v>1539</v>
      </c>
      <c r="B345" s="2" t="s">
        <v>1540</v>
      </c>
      <c r="C345" s="2">
        <f>YEAR(표1[[#This Row],[대여일시]])</f>
        <v>2021</v>
      </c>
      <c r="D345" s="2">
        <f>MONTH(표1[[#This Row],[대여일시]])</f>
        <v>1</v>
      </c>
      <c r="E345" s="2">
        <f>DAY(표1[[#This Row],[대여일시]])</f>
        <v>22</v>
      </c>
      <c r="F345" s="2" t="str">
        <f>TEXT(표1[[#This Row],[대여일시]], "ddd")</f>
        <v>Fri</v>
      </c>
      <c r="G345" s="5" t="str">
        <f>TEXT(표1[[#This Row],[대여일시]],"aaa")</f>
        <v>금</v>
      </c>
      <c r="H345" s="2">
        <f>HOUR(표1[[#This Row],[대여일시]])</f>
        <v>4</v>
      </c>
      <c r="I345" s="2" t="str" cm="1">
        <f t="array" ref="I345">_xlfn.IFS(ISNA(표1[[#This Row],[시간대]]), "Error: Missing timezone data", 표1[[#This Row],[시간대]] &lt; 8, "오전", 표1[[#This Row],[시간대]] &lt; 19, "오후", 표1[[#This Row],[시간대]] &lt; 24, "밤")</f>
        <v>오전</v>
      </c>
      <c r="J345" s="2" t="s">
        <v>1541</v>
      </c>
      <c r="K345" s="2">
        <f>SEARCH( "역", 표1[[#This Row],[대여 대여소명]])</f>
        <v>3</v>
      </c>
      <c r="L345" s="2">
        <f>IFERROR(SEARCH("역",표1[[#This Row],[대여 대여소명]]),0)</f>
        <v>3</v>
      </c>
      <c r="M345" s="2" t="b">
        <f>IF(표1[[#This Row],[역_nan]] &gt;0,TRUE,FALSE)</f>
        <v>1</v>
      </c>
      <c r="N345" s="2">
        <f>IFERROR(SEARCH("정류장",표1[[#This Row],[대여 대여소명]]),0)</f>
        <v>0</v>
      </c>
      <c r="O345" s="2" t="b">
        <f>IF(표1[[#This Row],[정류장]]&gt;0,TRUE,FALSE)</f>
        <v>0</v>
      </c>
      <c r="P345" s="2">
        <f>IFERROR(SEARCH("학교",표1[[#This Row],[대여 대여소명]]),0)</f>
        <v>0</v>
      </c>
      <c r="Q345" s="2">
        <f>IFERROR(SEARCH("공원",표1[[#This Row],[대여 대여소명]]),0)</f>
        <v>0</v>
      </c>
      <c r="R345" s="2" t="b">
        <f>OR(표1[[#This Row],[역_파생변수]],표1[[#This Row],[정류장_파생변수]])</f>
        <v>1</v>
      </c>
      <c r="S345" s="2">
        <v>0</v>
      </c>
      <c r="T345" s="2" t="s">
        <v>1542</v>
      </c>
      <c r="U345" s="2" t="s">
        <v>1213</v>
      </c>
      <c r="V345" s="2" t="str">
        <f>IF(표1[[#This Row],[반납대여소명]]=표1[[#This Row],[대여 대여소명]],"일치","불일치")</f>
        <v>불일치</v>
      </c>
      <c r="W345" s="2">
        <v>0</v>
      </c>
      <c r="X345" s="2">
        <v>21</v>
      </c>
      <c r="Y345" s="2">
        <v>0</v>
      </c>
      <c r="Z345" s="7">
        <f>표1[[#This Row],[이용거리]]/표1[[#This Row],[이용시간]]</f>
        <v>0</v>
      </c>
      <c r="AA345" s="7">
        <f>IF(표1[[#This Row],[시속]] &gt; 300, 300,표1[[#This Row],[시속]])</f>
        <v>0</v>
      </c>
      <c r="AB345" s="9" t="e">
        <f ca="1">IFS(표1[[#This Row],[이용거리]] &lt; 1200, "단거리", 표1[[#This Row],[이용거리]] &lt; 3000, "중거리")</f>
        <v>#NAME?</v>
      </c>
    </row>
    <row r="346" spans="1:28" x14ac:dyDescent="0.25">
      <c r="A346" s="2" t="s">
        <v>1543</v>
      </c>
      <c r="B346" s="2" t="s">
        <v>1544</v>
      </c>
      <c r="C346" s="2">
        <f>YEAR(표1[[#This Row],[대여일시]])</f>
        <v>2021</v>
      </c>
      <c r="D346" s="2">
        <f>MONTH(표1[[#This Row],[대여일시]])</f>
        <v>1</v>
      </c>
      <c r="E346" s="2">
        <f>DAY(표1[[#This Row],[대여일시]])</f>
        <v>14</v>
      </c>
      <c r="F346" s="2" t="str">
        <f>TEXT(표1[[#This Row],[대여일시]], "ddd")</f>
        <v>Thu</v>
      </c>
      <c r="G346" s="5" t="str">
        <f>TEXT(표1[[#This Row],[대여일시]],"aaa")</f>
        <v>목</v>
      </c>
      <c r="H346" s="2">
        <f>HOUR(표1[[#This Row],[대여일시]])</f>
        <v>15</v>
      </c>
      <c r="I346" s="2" t="str" cm="1">
        <f t="array" ref="I346">_xlfn.IFS(ISNA(표1[[#This Row],[시간대]]), "Error: Missing timezone data", 표1[[#This Row],[시간대]] &lt; 8, "오전", 표1[[#This Row],[시간대]] &lt; 19, "오후", 표1[[#This Row],[시간대]] &lt; 24, "밤")</f>
        <v>오후</v>
      </c>
      <c r="J346" s="2" t="s">
        <v>865</v>
      </c>
      <c r="K346" s="2" t="e">
        <f>SEARCH( "역", 표1[[#This Row],[대여 대여소명]])</f>
        <v>#VALUE!</v>
      </c>
      <c r="L346" s="2">
        <f>IFERROR(SEARCH("역",표1[[#This Row],[대여 대여소명]]),0)</f>
        <v>0</v>
      </c>
      <c r="M346" s="2" t="b">
        <f>IF(표1[[#This Row],[역_nan]] &gt;0,TRUE,FALSE)</f>
        <v>0</v>
      </c>
      <c r="N346" s="2">
        <f>IFERROR(SEARCH("정류장",표1[[#This Row],[대여 대여소명]]),0)</f>
        <v>0</v>
      </c>
      <c r="O346" s="2" t="b">
        <f>IF(표1[[#This Row],[정류장]]&gt;0,TRUE,FALSE)</f>
        <v>0</v>
      </c>
      <c r="P346" s="2">
        <f>IFERROR(SEARCH("학교",표1[[#This Row],[대여 대여소명]]),0)</f>
        <v>0</v>
      </c>
      <c r="Q346" s="2">
        <f>IFERROR(SEARCH("공원",표1[[#This Row],[대여 대여소명]]),0)</f>
        <v>0</v>
      </c>
      <c r="R346" s="2" t="b">
        <f>OR(표1[[#This Row],[역_파생변수]],표1[[#This Row],[정류장_파생변수]])</f>
        <v>0</v>
      </c>
      <c r="S346" s="2">
        <v>0</v>
      </c>
      <c r="T346" s="2" t="s">
        <v>1545</v>
      </c>
      <c r="U346" s="2" t="s">
        <v>1546</v>
      </c>
      <c r="V346" s="2" t="str">
        <f>IF(표1[[#This Row],[반납대여소명]]=표1[[#This Row],[대여 대여소명]],"일치","불일치")</f>
        <v>불일치</v>
      </c>
      <c r="W346" s="2">
        <v>0</v>
      </c>
      <c r="X346" s="2">
        <v>7</v>
      </c>
      <c r="Y346" s="2">
        <v>0</v>
      </c>
      <c r="Z346" s="7">
        <f>표1[[#This Row],[이용거리]]/표1[[#This Row],[이용시간]]</f>
        <v>0</v>
      </c>
      <c r="AA346" s="7">
        <f>IF(표1[[#This Row],[시속]] &gt; 300, 300,표1[[#This Row],[시속]])</f>
        <v>0</v>
      </c>
      <c r="AB346" s="9" t="e">
        <f ca="1">IFS(표1[[#This Row],[이용거리]] &lt; 1200, "단거리", 표1[[#This Row],[이용거리]] &lt; 3000, "중거리")</f>
        <v>#NAME?</v>
      </c>
    </row>
    <row r="347" spans="1:28" x14ac:dyDescent="0.25">
      <c r="A347" s="2" t="s">
        <v>1547</v>
      </c>
      <c r="B347" s="2" t="s">
        <v>1548</v>
      </c>
      <c r="C347" s="2">
        <f>YEAR(표1[[#This Row],[대여일시]])</f>
        <v>2021</v>
      </c>
      <c r="D347" s="2">
        <f>MONTH(표1[[#This Row],[대여일시]])</f>
        <v>1</v>
      </c>
      <c r="E347" s="2">
        <f>DAY(표1[[#This Row],[대여일시]])</f>
        <v>5</v>
      </c>
      <c r="F347" s="2" t="str">
        <f>TEXT(표1[[#This Row],[대여일시]], "ddd")</f>
        <v>Tue</v>
      </c>
      <c r="G347" s="5" t="str">
        <f>TEXT(표1[[#This Row],[대여일시]],"aaa")</f>
        <v>화</v>
      </c>
      <c r="H347" s="2">
        <f>HOUR(표1[[#This Row],[대여일시]])</f>
        <v>15</v>
      </c>
      <c r="I347" s="2" t="str" cm="1">
        <f t="array" ref="I347">_xlfn.IFS(ISNA(표1[[#This Row],[시간대]]), "Error: Missing timezone data", 표1[[#This Row],[시간대]] &lt; 8, "오전", 표1[[#This Row],[시간대]] &lt; 19, "오후", 표1[[#This Row],[시간대]] &lt; 24, "밤")</f>
        <v>오후</v>
      </c>
      <c r="J347" s="2" t="s">
        <v>1045</v>
      </c>
      <c r="K347" s="2">
        <f>SEARCH( "역", 표1[[#This Row],[대여 대여소명]])</f>
        <v>3</v>
      </c>
      <c r="L347" s="2">
        <f>IFERROR(SEARCH("역",표1[[#This Row],[대여 대여소명]]),0)</f>
        <v>3</v>
      </c>
      <c r="M347" s="2" t="b">
        <f>IF(표1[[#This Row],[역_nan]] &gt;0,TRUE,FALSE)</f>
        <v>1</v>
      </c>
      <c r="N347" s="2">
        <f>IFERROR(SEARCH("정류장",표1[[#This Row],[대여 대여소명]]),0)</f>
        <v>0</v>
      </c>
      <c r="O347" s="2" t="b">
        <f>IF(표1[[#This Row],[정류장]]&gt;0,TRUE,FALSE)</f>
        <v>0</v>
      </c>
      <c r="P347" s="2">
        <f>IFERROR(SEARCH("학교",표1[[#This Row],[대여 대여소명]]),0)</f>
        <v>0</v>
      </c>
      <c r="Q347" s="2">
        <f>IFERROR(SEARCH("공원",표1[[#This Row],[대여 대여소명]]),0)</f>
        <v>0</v>
      </c>
      <c r="R347" s="2" t="b">
        <f>OR(표1[[#This Row],[역_파생변수]],표1[[#This Row],[정류장_파생변수]])</f>
        <v>1</v>
      </c>
      <c r="S347" s="2">
        <v>0</v>
      </c>
      <c r="T347" s="2" t="s">
        <v>1549</v>
      </c>
      <c r="U347" s="2" t="s">
        <v>1550</v>
      </c>
      <c r="V347" s="2" t="str">
        <f>IF(표1[[#This Row],[반납대여소명]]=표1[[#This Row],[대여 대여소명]],"일치","불일치")</f>
        <v>불일치</v>
      </c>
      <c r="W347" s="2">
        <v>0</v>
      </c>
      <c r="X347" s="2">
        <v>25</v>
      </c>
      <c r="Y347" s="2">
        <v>2921.62</v>
      </c>
      <c r="Z347" s="7">
        <f>표1[[#This Row],[이용거리]]/표1[[#This Row],[이용시간]]</f>
        <v>116.8648</v>
      </c>
      <c r="AA347" s="7">
        <f>IF(표1[[#This Row],[시속]] &gt; 300, 300,표1[[#This Row],[시속]])</f>
        <v>116.8648</v>
      </c>
      <c r="AB347" s="9" t="e">
        <f ca="1">IFS(표1[[#This Row],[이용거리]] &lt; 1200, "단거리", 표1[[#This Row],[이용거리]] &lt; 3000, "중거리")</f>
        <v>#NAME?</v>
      </c>
    </row>
    <row r="348" spans="1:28" x14ac:dyDescent="0.25">
      <c r="A348" s="2" t="s">
        <v>1551</v>
      </c>
      <c r="B348" s="2" t="s">
        <v>1552</v>
      </c>
      <c r="C348" s="2">
        <f>YEAR(표1[[#This Row],[대여일시]])</f>
        <v>2021</v>
      </c>
      <c r="D348" s="2">
        <f>MONTH(표1[[#This Row],[대여일시]])</f>
        <v>1</v>
      </c>
      <c r="E348" s="2">
        <f>DAY(표1[[#This Row],[대여일시]])</f>
        <v>29</v>
      </c>
      <c r="F348" s="2" t="str">
        <f>TEXT(표1[[#This Row],[대여일시]], "ddd")</f>
        <v>Fri</v>
      </c>
      <c r="G348" s="5" t="str">
        <f>TEXT(표1[[#This Row],[대여일시]],"aaa")</f>
        <v>금</v>
      </c>
      <c r="H348" s="2">
        <f>HOUR(표1[[#This Row],[대여일시]])</f>
        <v>17</v>
      </c>
      <c r="I348" s="2" t="str" cm="1">
        <f t="array" ref="I348">_xlfn.IFS(ISNA(표1[[#This Row],[시간대]]), "Error: Missing timezone data", 표1[[#This Row],[시간대]] &lt; 8, "오전", 표1[[#This Row],[시간대]] &lt; 19, "오후", 표1[[#This Row],[시간대]] &lt; 24, "밤")</f>
        <v>오후</v>
      </c>
      <c r="J348" s="2" t="s">
        <v>1553</v>
      </c>
      <c r="K348" s="2" t="e">
        <f>SEARCH( "역", 표1[[#This Row],[대여 대여소명]])</f>
        <v>#VALUE!</v>
      </c>
      <c r="L348" s="2">
        <f>IFERROR(SEARCH("역",표1[[#This Row],[대여 대여소명]]),0)</f>
        <v>0</v>
      </c>
      <c r="M348" s="2" t="b">
        <f>IF(표1[[#This Row],[역_nan]] &gt;0,TRUE,FALSE)</f>
        <v>0</v>
      </c>
      <c r="N348" s="2">
        <f>IFERROR(SEARCH("정류장",표1[[#This Row],[대여 대여소명]]),0)</f>
        <v>0</v>
      </c>
      <c r="O348" s="2" t="b">
        <f>IF(표1[[#This Row],[정류장]]&gt;0,TRUE,FALSE)</f>
        <v>0</v>
      </c>
      <c r="P348" s="2">
        <f>IFERROR(SEARCH("학교",표1[[#This Row],[대여 대여소명]]),0)</f>
        <v>5</v>
      </c>
      <c r="Q348" s="2">
        <f>IFERROR(SEARCH("공원",표1[[#This Row],[대여 대여소명]]),0)</f>
        <v>0</v>
      </c>
      <c r="R348" s="2" t="b">
        <f>OR(표1[[#This Row],[역_파생변수]],표1[[#This Row],[정류장_파생변수]])</f>
        <v>0</v>
      </c>
      <c r="S348" s="2">
        <v>0</v>
      </c>
      <c r="T348" s="2" t="s">
        <v>1554</v>
      </c>
      <c r="U348" s="2" t="s">
        <v>1555</v>
      </c>
      <c r="V348" s="2" t="str">
        <f>IF(표1[[#This Row],[반납대여소명]]=표1[[#This Row],[대여 대여소명]],"일치","불일치")</f>
        <v>불일치</v>
      </c>
      <c r="W348" s="2">
        <v>0</v>
      </c>
      <c r="X348" s="2">
        <v>10</v>
      </c>
      <c r="Y348" s="2">
        <v>1871.54</v>
      </c>
      <c r="Z348" s="7">
        <f>표1[[#This Row],[이용거리]]/표1[[#This Row],[이용시간]]</f>
        <v>187.154</v>
      </c>
      <c r="AA348" s="7">
        <f>IF(표1[[#This Row],[시속]] &gt; 300, 300,표1[[#This Row],[시속]])</f>
        <v>187.154</v>
      </c>
      <c r="AB348" s="9" t="e">
        <f ca="1">IFS(표1[[#This Row],[이용거리]] &lt; 1200, "단거리", 표1[[#This Row],[이용거리]] &lt; 3000, "중거리")</f>
        <v>#NAME?</v>
      </c>
    </row>
    <row r="349" spans="1:28" x14ac:dyDescent="0.25">
      <c r="A349" s="2" t="s">
        <v>1556</v>
      </c>
      <c r="B349" s="2" t="s">
        <v>1557</v>
      </c>
      <c r="C349" s="2">
        <f>YEAR(표1[[#This Row],[대여일시]])</f>
        <v>2021</v>
      </c>
      <c r="D349" s="2">
        <f>MONTH(표1[[#This Row],[대여일시]])</f>
        <v>1</v>
      </c>
      <c r="E349" s="2">
        <f>DAY(표1[[#This Row],[대여일시]])</f>
        <v>23</v>
      </c>
      <c r="F349" s="2" t="str">
        <f>TEXT(표1[[#This Row],[대여일시]], "ddd")</f>
        <v>Sat</v>
      </c>
      <c r="G349" s="5" t="str">
        <f>TEXT(표1[[#This Row],[대여일시]],"aaa")</f>
        <v>토</v>
      </c>
      <c r="H349" s="2">
        <f>HOUR(표1[[#This Row],[대여일시]])</f>
        <v>16</v>
      </c>
      <c r="I349" s="2" t="str" cm="1">
        <f t="array" ref="I349">_xlfn.IFS(ISNA(표1[[#This Row],[시간대]]), "Error: Missing timezone data", 표1[[#This Row],[시간대]] &lt; 8, "오전", 표1[[#This Row],[시간대]] &lt; 19, "오후", 표1[[#This Row],[시간대]] &lt; 24, "밤")</f>
        <v>오후</v>
      </c>
      <c r="J349" s="2" t="s">
        <v>1558</v>
      </c>
      <c r="K349" s="2" t="e">
        <f>SEARCH( "역", 표1[[#This Row],[대여 대여소명]])</f>
        <v>#VALUE!</v>
      </c>
      <c r="L349" s="2">
        <f>IFERROR(SEARCH("역",표1[[#This Row],[대여 대여소명]]),0)</f>
        <v>0</v>
      </c>
      <c r="M349" s="2" t="b">
        <f>IF(표1[[#This Row],[역_nan]] &gt;0,TRUE,FALSE)</f>
        <v>0</v>
      </c>
      <c r="N349" s="2">
        <f>IFERROR(SEARCH("정류장",표1[[#This Row],[대여 대여소명]]),0)</f>
        <v>0</v>
      </c>
      <c r="O349" s="2" t="b">
        <f>IF(표1[[#This Row],[정류장]]&gt;0,TRUE,FALSE)</f>
        <v>0</v>
      </c>
      <c r="P349" s="2">
        <f>IFERROR(SEARCH("학교",표1[[#This Row],[대여 대여소명]]),0)</f>
        <v>0</v>
      </c>
      <c r="Q349" s="2">
        <f>IFERROR(SEARCH("공원",표1[[#This Row],[대여 대여소명]]),0)</f>
        <v>0</v>
      </c>
      <c r="R349" s="2" t="b">
        <f>OR(표1[[#This Row],[역_파생변수]],표1[[#This Row],[정류장_파생변수]])</f>
        <v>0</v>
      </c>
      <c r="S349" s="2">
        <v>0</v>
      </c>
      <c r="T349" s="2" t="s">
        <v>1559</v>
      </c>
      <c r="U349" s="2" t="s">
        <v>1304</v>
      </c>
      <c r="V349" s="2" t="str">
        <f>IF(표1[[#This Row],[반납대여소명]]=표1[[#This Row],[대여 대여소명]],"일치","불일치")</f>
        <v>불일치</v>
      </c>
      <c r="W349" s="2">
        <v>0</v>
      </c>
      <c r="X349" s="2">
        <v>140</v>
      </c>
      <c r="Y349" s="2">
        <v>1515.5</v>
      </c>
      <c r="Z349" s="7">
        <f>표1[[#This Row],[이용거리]]/표1[[#This Row],[이용시간]]</f>
        <v>10.824999999999999</v>
      </c>
      <c r="AA349" s="7">
        <f>IF(표1[[#This Row],[시속]] &gt; 300, 300,표1[[#This Row],[시속]])</f>
        <v>10.824999999999999</v>
      </c>
      <c r="AB349" s="9" t="e">
        <f ca="1">IFS(표1[[#This Row],[이용거리]] &lt; 1200, "단거리", 표1[[#This Row],[이용거리]] &lt; 3000, "중거리")</f>
        <v>#NAME?</v>
      </c>
    </row>
    <row r="350" spans="1:28" x14ac:dyDescent="0.25">
      <c r="A350" s="2" t="s">
        <v>1560</v>
      </c>
      <c r="B350" s="2" t="s">
        <v>1561</v>
      </c>
      <c r="C350" s="2">
        <f>YEAR(표1[[#This Row],[대여일시]])</f>
        <v>2021</v>
      </c>
      <c r="D350" s="2">
        <f>MONTH(표1[[#This Row],[대여일시]])</f>
        <v>1</v>
      </c>
      <c r="E350" s="2">
        <f>DAY(표1[[#This Row],[대여일시]])</f>
        <v>30</v>
      </c>
      <c r="F350" s="2" t="str">
        <f>TEXT(표1[[#This Row],[대여일시]], "ddd")</f>
        <v>Sat</v>
      </c>
      <c r="G350" s="5" t="str">
        <f>TEXT(표1[[#This Row],[대여일시]],"aaa")</f>
        <v>토</v>
      </c>
      <c r="H350" s="2">
        <f>HOUR(표1[[#This Row],[대여일시]])</f>
        <v>21</v>
      </c>
      <c r="I350" s="2" t="str" cm="1">
        <f t="array" ref="I350">_xlfn.IFS(ISNA(표1[[#This Row],[시간대]]), "Error: Missing timezone data", 표1[[#This Row],[시간대]] &lt; 8, "오전", 표1[[#This Row],[시간대]] &lt; 19, "오후", 표1[[#This Row],[시간대]] &lt; 24, "밤")</f>
        <v>밤</v>
      </c>
      <c r="J350" s="2" t="s">
        <v>1562</v>
      </c>
      <c r="K350" s="2" t="e">
        <f>SEARCH( "역", 표1[[#This Row],[대여 대여소명]])</f>
        <v>#VALUE!</v>
      </c>
      <c r="L350" s="2">
        <f>IFERROR(SEARCH("역",표1[[#This Row],[대여 대여소명]]),0)</f>
        <v>0</v>
      </c>
      <c r="M350" s="2" t="b">
        <f>IF(표1[[#This Row],[역_nan]] &gt;0,TRUE,FALSE)</f>
        <v>0</v>
      </c>
      <c r="N350" s="2">
        <f>IFERROR(SEARCH("정류장",표1[[#This Row],[대여 대여소명]]),0)</f>
        <v>0</v>
      </c>
      <c r="O350" s="2" t="b">
        <f>IF(표1[[#This Row],[정류장]]&gt;0,TRUE,FALSE)</f>
        <v>0</v>
      </c>
      <c r="P350" s="2">
        <f>IFERROR(SEARCH("학교",표1[[#This Row],[대여 대여소명]]),0)</f>
        <v>0</v>
      </c>
      <c r="Q350" s="2">
        <f>IFERROR(SEARCH("공원",표1[[#This Row],[대여 대여소명]]),0)</f>
        <v>0</v>
      </c>
      <c r="R350" s="2" t="b">
        <f>OR(표1[[#This Row],[역_파생변수]],표1[[#This Row],[정류장_파생변수]])</f>
        <v>0</v>
      </c>
      <c r="S350" s="2">
        <v>0</v>
      </c>
      <c r="T350" s="2" t="s">
        <v>1563</v>
      </c>
      <c r="U350" s="2" t="s">
        <v>389</v>
      </c>
      <c r="V350" s="2" t="str">
        <f>IF(표1[[#This Row],[반납대여소명]]=표1[[#This Row],[대여 대여소명]],"일치","불일치")</f>
        <v>불일치</v>
      </c>
      <c r="W350" s="2">
        <v>0</v>
      </c>
      <c r="X350" s="2">
        <v>8</v>
      </c>
      <c r="Y350" s="2">
        <v>1217.6500000000001</v>
      </c>
      <c r="Z350" s="7">
        <f>표1[[#This Row],[이용거리]]/표1[[#This Row],[이용시간]]</f>
        <v>152.20625000000001</v>
      </c>
      <c r="AA350" s="7">
        <f>IF(표1[[#This Row],[시속]] &gt; 300, 300,표1[[#This Row],[시속]])</f>
        <v>152.20625000000001</v>
      </c>
      <c r="AB350" s="9" t="e">
        <f ca="1">IFS(표1[[#This Row],[이용거리]] &lt; 1200, "단거리", 표1[[#This Row],[이용거리]] &lt; 3000, "중거리")</f>
        <v>#NAME?</v>
      </c>
    </row>
    <row r="351" spans="1:28" x14ac:dyDescent="0.25">
      <c r="A351" s="2" t="s">
        <v>1564</v>
      </c>
      <c r="B351" s="2" t="s">
        <v>1565</v>
      </c>
      <c r="C351" s="2">
        <f>YEAR(표1[[#This Row],[대여일시]])</f>
        <v>2021</v>
      </c>
      <c r="D351" s="2">
        <f>MONTH(표1[[#This Row],[대여일시]])</f>
        <v>1</v>
      </c>
      <c r="E351" s="2">
        <f>DAY(표1[[#This Row],[대여일시]])</f>
        <v>5</v>
      </c>
      <c r="F351" s="2" t="str">
        <f>TEXT(표1[[#This Row],[대여일시]], "ddd")</f>
        <v>Tue</v>
      </c>
      <c r="G351" s="5" t="str">
        <f>TEXT(표1[[#This Row],[대여일시]],"aaa")</f>
        <v>화</v>
      </c>
      <c r="H351" s="2">
        <f>HOUR(표1[[#This Row],[대여일시]])</f>
        <v>17</v>
      </c>
      <c r="I351" s="2" t="str" cm="1">
        <f t="array" ref="I351">_xlfn.IFS(ISNA(표1[[#This Row],[시간대]]), "Error: Missing timezone data", 표1[[#This Row],[시간대]] &lt; 8, "오전", 표1[[#This Row],[시간대]] &lt; 19, "오후", 표1[[#This Row],[시간대]] &lt; 24, "밤")</f>
        <v>오후</v>
      </c>
      <c r="J351" s="2" t="s">
        <v>1374</v>
      </c>
      <c r="K351" s="2" t="e">
        <f>SEARCH( "역", 표1[[#This Row],[대여 대여소명]])</f>
        <v>#VALUE!</v>
      </c>
      <c r="L351" s="2">
        <f>IFERROR(SEARCH("역",표1[[#This Row],[대여 대여소명]]),0)</f>
        <v>0</v>
      </c>
      <c r="M351" s="2" t="b">
        <f>IF(표1[[#This Row],[역_nan]] &gt;0,TRUE,FALSE)</f>
        <v>0</v>
      </c>
      <c r="N351" s="2">
        <f>IFERROR(SEARCH("정류장",표1[[#This Row],[대여 대여소명]]),0)</f>
        <v>0</v>
      </c>
      <c r="O351" s="2" t="b">
        <f>IF(표1[[#This Row],[정류장]]&gt;0,TRUE,FALSE)</f>
        <v>0</v>
      </c>
      <c r="P351" s="2">
        <f>IFERROR(SEARCH("학교",표1[[#This Row],[대여 대여소명]]),0)</f>
        <v>5</v>
      </c>
      <c r="Q351" s="2">
        <f>IFERROR(SEARCH("공원",표1[[#This Row],[대여 대여소명]]),0)</f>
        <v>0</v>
      </c>
      <c r="R351" s="2" t="b">
        <f>OR(표1[[#This Row],[역_파생변수]],표1[[#This Row],[정류장_파생변수]])</f>
        <v>0</v>
      </c>
      <c r="S351" s="2">
        <v>0</v>
      </c>
      <c r="T351" s="2" t="s">
        <v>1566</v>
      </c>
      <c r="U351" s="2" t="s">
        <v>1567</v>
      </c>
      <c r="V351" s="2" t="str">
        <f>IF(표1[[#This Row],[반납대여소명]]=표1[[#This Row],[대여 대여소명]],"일치","불일치")</f>
        <v>불일치</v>
      </c>
      <c r="W351" s="2">
        <v>0</v>
      </c>
      <c r="X351" s="2">
        <v>22</v>
      </c>
      <c r="Y351" s="2">
        <v>3116.21</v>
      </c>
      <c r="Z351" s="7">
        <f>표1[[#This Row],[이용거리]]/표1[[#This Row],[이용시간]]</f>
        <v>141.6459090909091</v>
      </c>
      <c r="AA351" s="7">
        <f>IF(표1[[#This Row],[시속]] &gt; 300, 300,표1[[#This Row],[시속]])</f>
        <v>141.6459090909091</v>
      </c>
      <c r="AB351" s="9" t="e">
        <f ca="1">IFS(표1[[#This Row],[이용거리]] &lt; 1200, "단거리", 표1[[#This Row],[이용거리]] &lt; 3000, "중거리")</f>
        <v>#NAME?</v>
      </c>
    </row>
    <row r="352" spans="1:28" x14ac:dyDescent="0.25">
      <c r="A352" s="2" t="s">
        <v>1568</v>
      </c>
      <c r="B352" s="2" t="s">
        <v>1569</v>
      </c>
      <c r="C352" s="2">
        <f>YEAR(표1[[#This Row],[대여일시]])</f>
        <v>2021</v>
      </c>
      <c r="D352" s="2">
        <f>MONTH(표1[[#This Row],[대여일시]])</f>
        <v>1</v>
      </c>
      <c r="E352" s="2">
        <f>DAY(표1[[#This Row],[대여일시]])</f>
        <v>23</v>
      </c>
      <c r="F352" s="2" t="str">
        <f>TEXT(표1[[#This Row],[대여일시]], "ddd")</f>
        <v>Sat</v>
      </c>
      <c r="G352" s="5" t="str">
        <f>TEXT(표1[[#This Row],[대여일시]],"aaa")</f>
        <v>토</v>
      </c>
      <c r="H352" s="2">
        <f>HOUR(표1[[#This Row],[대여일시]])</f>
        <v>12</v>
      </c>
      <c r="I352" s="2" t="str" cm="1">
        <f t="array" ref="I352">_xlfn.IFS(ISNA(표1[[#This Row],[시간대]]), "Error: Missing timezone data", 표1[[#This Row],[시간대]] &lt; 8, "오전", 표1[[#This Row],[시간대]] &lt; 19, "오후", 표1[[#This Row],[시간대]] &lt; 24, "밤")</f>
        <v>오후</v>
      </c>
      <c r="J352" s="2" t="s">
        <v>1570</v>
      </c>
      <c r="K352" s="2" t="e">
        <f>SEARCH( "역", 표1[[#This Row],[대여 대여소명]])</f>
        <v>#VALUE!</v>
      </c>
      <c r="L352" s="2">
        <f>IFERROR(SEARCH("역",표1[[#This Row],[대여 대여소명]]),0)</f>
        <v>0</v>
      </c>
      <c r="M352" s="2" t="b">
        <f>IF(표1[[#This Row],[역_nan]] &gt;0,TRUE,FALSE)</f>
        <v>0</v>
      </c>
      <c r="N352" s="2">
        <f>IFERROR(SEARCH("정류장",표1[[#This Row],[대여 대여소명]]),0)</f>
        <v>0</v>
      </c>
      <c r="O352" s="2" t="b">
        <f>IF(표1[[#This Row],[정류장]]&gt;0,TRUE,FALSE)</f>
        <v>0</v>
      </c>
      <c r="P352" s="2">
        <f>IFERROR(SEARCH("학교",표1[[#This Row],[대여 대여소명]]),0)</f>
        <v>0</v>
      </c>
      <c r="Q352" s="2">
        <f>IFERROR(SEARCH("공원",표1[[#This Row],[대여 대여소명]]),0)</f>
        <v>0</v>
      </c>
      <c r="R352" s="2" t="b">
        <f>OR(표1[[#This Row],[역_파생변수]],표1[[#This Row],[정류장_파생변수]])</f>
        <v>0</v>
      </c>
      <c r="S352" s="2">
        <v>0</v>
      </c>
      <c r="T352" s="2" t="s">
        <v>1571</v>
      </c>
      <c r="U352" s="2" t="s">
        <v>194</v>
      </c>
      <c r="V352" s="2" t="str">
        <f>IF(표1[[#This Row],[반납대여소명]]=표1[[#This Row],[대여 대여소명]],"일치","불일치")</f>
        <v>불일치</v>
      </c>
      <c r="W352" s="2">
        <v>0</v>
      </c>
      <c r="X352" s="2">
        <v>43</v>
      </c>
      <c r="Y352" s="2">
        <v>2268.88</v>
      </c>
      <c r="Z352" s="7">
        <f>표1[[#This Row],[이용거리]]/표1[[#This Row],[이용시간]]</f>
        <v>52.764651162790699</v>
      </c>
      <c r="AA352" s="7">
        <f>IF(표1[[#This Row],[시속]] &gt; 300, 300,표1[[#This Row],[시속]])</f>
        <v>52.764651162790699</v>
      </c>
      <c r="AB352" s="9" t="e">
        <f ca="1">IFS(표1[[#This Row],[이용거리]] &lt; 1200, "단거리", 표1[[#This Row],[이용거리]] &lt; 3000, "중거리")</f>
        <v>#NAME?</v>
      </c>
    </row>
    <row r="353" spans="1:28" x14ac:dyDescent="0.25">
      <c r="A353" s="2" t="s">
        <v>1572</v>
      </c>
      <c r="B353" s="2" t="s">
        <v>1573</v>
      </c>
      <c r="C353" s="2">
        <f>YEAR(표1[[#This Row],[대여일시]])</f>
        <v>2021</v>
      </c>
      <c r="D353" s="2">
        <f>MONTH(표1[[#This Row],[대여일시]])</f>
        <v>1</v>
      </c>
      <c r="E353" s="2">
        <f>DAY(표1[[#This Row],[대여일시]])</f>
        <v>27</v>
      </c>
      <c r="F353" s="2" t="str">
        <f>TEXT(표1[[#This Row],[대여일시]], "ddd")</f>
        <v>Wed</v>
      </c>
      <c r="G353" s="5" t="str">
        <f>TEXT(표1[[#This Row],[대여일시]],"aaa")</f>
        <v>수</v>
      </c>
      <c r="H353" s="2">
        <f>HOUR(표1[[#This Row],[대여일시]])</f>
        <v>16</v>
      </c>
      <c r="I353" s="2" t="str" cm="1">
        <f t="array" ref="I353">_xlfn.IFS(ISNA(표1[[#This Row],[시간대]]), "Error: Missing timezone data", 표1[[#This Row],[시간대]] &lt; 8, "오전", 표1[[#This Row],[시간대]] &lt; 19, "오후", 표1[[#This Row],[시간대]] &lt; 24, "밤")</f>
        <v>오후</v>
      </c>
      <c r="J353" s="2" t="s">
        <v>1574</v>
      </c>
      <c r="K353" s="2">
        <f>SEARCH( "역", 표1[[#This Row],[대여 대여소명]])</f>
        <v>4</v>
      </c>
      <c r="L353" s="2">
        <f>IFERROR(SEARCH("역",표1[[#This Row],[대여 대여소명]]),0)</f>
        <v>4</v>
      </c>
      <c r="M353" s="2" t="b">
        <f>IF(표1[[#This Row],[역_nan]] &gt;0,TRUE,FALSE)</f>
        <v>1</v>
      </c>
      <c r="N353" s="2">
        <f>IFERROR(SEARCH("정류장",표1[[#This Row],[대여 대여소명]]),0)</f>
        <v>0</v>
      </c>
      <c r="O353" s="2" t="b">
        <f>IF(표1[[#This Row],[정류장]]&gt;0,TRUE,FALSE)</f>
        <v>0</v>
      </c>
      <c r="P353" s="2">
        <f>IFERROR(SEARCH("학교",표1[[#This Row],[대여 대여소명]]),0)</f>
        <v>0</v>
      </c>
      <c r="Q353" s="2">
        <f>IFERROR(SEARCH("공원",표1[[#This Row],[대여 대여소명]]),0)</f>
        <v>0</v>
      </c>
      <c r="R353" s="2" t="b">
        <f>OR(표1[[#This Row],[역_파생변수]],표1[[#This Row],[정류장_파생변수]])</f>
        <v>1</v>
      </c>
      <c r="S353" s="2">
        <v>0</v>
      </c>
      <c r="T353" s="2" t="s">
        <v>1575</v>
      </c>
      <c r="U353" s="2" t="s">
        <v>1576</v>
      </c>
      <c r="V353" s="2" t="str">
        <f>IF(표1[[#This Row],[반납대여소명]]=표1[[#This Row],[대여 대여소명]],"일치","불일치")</f>
        <v>불일치</v>
      </c>
      <c r="W353" s="2">
        <v>0</v>
      </c>
      <c r="X353" s="2">
        <v>57</v>
      </c>
      <c r="Y353" s="2">
        <v>1989.86</v>
      </c>
      <c r="Z353" s="7">
        <f>표1[[#This Row],[이용거리]]/표1[[#This Row],[이용시간]]</f>
        <v>34.909824561403504</v>
      </c>
      <c r="AA353" s="7">
        <f>IF(표1[[#This Row],[시속]] &gt; 300, 300,표1[[#This Row],[시속]])</f>
        <v>34.909824561403504</v>
      </c>
      <c r="AB353" s="9" t="e">
        <f ca="1">IFS(표1[[#This Row],[이용거리]] &lt; 1200, "단거리", 표1[[#This Row],[이용거리]] &lt; 3000, "중거리")</f>
        <v>#NAME?</v>
      </c>
    </row>
    <row r="354" spans="1:28" x14ac:dyDescent="0.25">
      <c r="A354" s="2" t="s">
        <v>1577</v>
      </c>
      <c r="B354" s="2" t="s">
        <v>1578</v>
      </c>
      <c r="C354" s="2">
        <f>YEAR(표1[[#This Row],[대여일시]])</f>
        <v>2021</v>
      </c>
      <c r="D354" s="2">
        <f>MONTH(표1[[#This Row],[대여일시]])</f>
        <v>1</v>
      </c>
      <c r="E354" s="2">
        <f>DAY(표1[[#This Row],[대여일시]])</f>
        <v>19</v>
      </c>
      <c r="F354" s="2" t="str">
        <f>TEXT(표1[[#This Row],[대여일시]], "ddd")</f>
        <v>Tue</v>
      </c>
      <c r="G354" s="5" t="str">
        <f>TEXT(표1[[#This Row],[대여일시]],"aaa")</f>
        <v>화</v>
      </c>
      <c r="H354" s="2">
        <f>HOUR(표1[[#This Row],[대여일시]])</f>
        <v>8</v>
      </c>
      <c r="I354" s="2" t="str" cm="1">
        <f t="array" ref="I354">_xlfn.IFS(ISNA(표1[[#This Row],[시간대]]), "Error: Missing timezone data", 표1[[#This Row],[시간대]] &lt; 8, "오전", 표1[[#This Row],[시간대]] &lt; 19, "오후", 표1[[#This Row],[시간대]] &lt; 24, "밤")</f>
        <v>오후</v>
      </c>
      <c r="J354" s="2" t="s">
        <v>138</v>
      </c>
      <c r="K354" s="2" t="e">
        <f>SEARCH( "역", 표1[[#This Row],[대여 대여소명]])</f>
        <v>#VALUE!</v>
      </c>
      <c r="L354" s="2">
        <f>IFERROR(SEARCH("역",표1[[#This Row],[대여 대여소명]]),0)</f>
        <v>0</v>
      </c>
      <c r="M354" s="2" t="b">
        <f>IF(표1[[#This Row],[역_nan]] &gt;0,TRUE,FALSE)</f>
        <v>0</v>
      </c>
      <c r="N354" s="2">
        <f>IFERROR(SEARCH("정류장",표1[[#This Row],[대여 대여소명]]),0)</f>
        <v>0</v>
      </c>
      <c r="O354" s="2" t="b">
        <f>IF(표1[[#This Row],[정류장]]&gt;0,TRUE,FALSE)</f>
        <v>0</v>
      </c>
      <c r="P354" s="2">
        <f>IFERROR(SEARCH("학교",표1[[#This Row],[대여 대여소명]]),0)</f>
        <v>0</v>
      </c>
      <c r="Q354" s="2">
        <f>IFERROR(SEARCH("공원",표1[[#This Row],[대여 대여소명]]),0)</f>
        <v>0</v>
      </c>
      <c r="R354" s="2" t="b">
        <f>OR(표1[[#This Row],[역_파생변수]],표1[[#This Row],[정류장_파생변수]])</f>
        <v>0</v>
      </c>
      <c r="S354" s="2">
        <v>0</v>
      </c>
      <c r="T354" s="2" t="s">
        <v>1579</v>
      </c>
      <c r="U354" s="2" t="s">
        <v>936</v>
      </c>
      <c r="V354" s="2" t="str">
        <f>IF(표1[[#This Row],[반납대여소명]]=표1[[#This Row],[대여 대여소명]],"일치","불일치")</f>
        <v>불일치</v>
      </c>
      <c r="W354" s="2">
        <v>0</v>
      </c>
      <c r="X354" s="2">
        <v>5</v>
      </c>
      <c r="Y354" s="2">
        <v>737.33</v>
      </c>
      <c r="Z354" s="7">
        <f>표1[[#This Row],[이용거리]]/표1[[#This Row],[이용시간]]</f>
        <v>147.46600000000001</v>
      </c>
      <c r="AA354" s="7">
        <f>IF(표1[[#This Row],[시속]] &gt; 300, 300,표1[[#This Row],[시속]])</f>
        <v>147.46600000000001</v>
      </c>
      <c r="AB354" s="9" t="e">
        <f ca="1">IFS(표1[[#This Row],[이용거리]] &lt; 1200, "단거리", 표1[[#This Row],[이용거리]] &lt; 3000, "중거리")</f>
        <v>#NAME?</v>
      </c>
    </row>
    <row r="355" spans="1:28" x14ac:dyDescent="0.25">
      <c r="A355" s="2" t="s">
        <v>1580</v>
      </c>
      <c r="B355" s="2" t="s">
        <v>1581</v>
      </c>
      <c r="C355" s="2">
        <f>YEAR(표1[[#This Row],[대여일시]])</f>
        <v>2021</v>
      </c>
      <c r="D355" s="2">
        <f>MONTH(표1[[#This Row],[대여일시]])</f>
        <v>1</v>
      </c>
      <c r="E355" s="2">
        <f>DAY(표1[[#This Row],[대여일시]])</f>
        <v>12</v>
      </c>
      <c r="F355" s="2" t="str">
        <f>TEXT(표1[[#This Row],[대여일시]], "ddd")</f>
        <v>Tue</v>
      </c>
      <c r="G355" s="5" t="str">
        <f>TEXT(표1[[#This Row],[대여일시]],"aaa")</f>
        <v>화</v>
      </c>
      <c r="H355" s="2">
        <f>HOUR(표1[[#This Row],[대여일시]])</f>
        <v>9</v>
      </c>
      <c r="I355" s="2" t="str" cm="1">
        <f t="array" ref="I355">_xlfn.IFS(ISNA(표1[[#This Row],[시간대]]), "Error: Missing timezone data", 표1[[#This Row],[시간대]] &lt; 8, "오전", 표1[[#This Row],[시간대]] &lt; 19, "오후", 표1[[#This Row],[시간대]] &lt; 24, "밤")</f>
        <v>오후</v>
      </c>
      <c r="J355" s="2" t="s">
        <v>1582</v>
      </c>
      <c r="K355" s="2" t="e">
        <f>SEARCH( "역", 표1[[#This Row],[대여 대여소명]])</f>
        <v>#VALUE!</v>
      </c>
      <c r="L355" s="2">
        <f>IFERROR(SEARCH("역",표1[[#This Row],[대여 대여소명]]),0)</f>
        <v>0</v>
      </c>
      <c r="M355" s="2" t="b">
        <f>IF(표1[[#This Row],[역_nan]] &gt;0,TRUE,FALSE)</f>
        <v>0</v>
      </c>
      <c r="N355" s="2">
        <f>IFERROR(SEARCH("정류장",표1[[#This Row],[대여 대여소명]]),0)</f>
        <v>0</v>
      </c>
      <c r="O355" s="2" t="b">
        <f>IF(표1[[#This Row],[정류장]]&gt;0,TRUE,FALSE)</f>
        <v>0</v>
      </c>
      <c r="P355" s="2">
        <f>IFERROR(SEARCH("학교",표1[[#This Row],[대여 대여소명]]),0)</f>
        <v>0</v>
      </c>
      <c r="Q355" s="2">
        <f>IFERROR(SEARCH("공원",표1[[#This Row],[대여 대여소명]]),0)</f>
        <v>0</v>
      </c>
      <c r="R355" s="2" t="b">
        <f>OR(표1[[#This Row],[역_파생변수]],표1[[#This Row],[정류장_파생변수]])</f>
        <v>0</v>
      </c>
      <c r="S355" s="2">
        <v>0</v>
      </c>
      <c r="T355" s="2" t="s">
        <v>1583</v>
      </c>
      <c r="U355" s="2" t="s">
        <v>174</v>
      </c>
      <c r="V355" s="2" t="str">
        <f>IF(표1[[#This Row],[반납대여소명]]=표1[[#This Row],[대여 대여소명]],"일치","불일치")</f>
        <v>불일치</v>
      </c>
      <c r="W355" s="2">
        <v>0</v>
      </c>
      <c r="X355" s="2">
        <v>4</v>
      </c>
      <c r="Y355" s="2">
        <v>647.13</v>
      </c>
      <c r="Z355" s="7">
        <f>표1[[#This Row],[이용거리]]/표1[[#This Row],[이용시간]]</f>
        <v>161.7825</v>
      </c>
      <c r="AA355" s="7">
        <f>IF(표1[[#This Row],[시속]] &gt; 300, 300,표1[[#This Row],[시속]])</f>
        <v>161.7825</v>
      </c>
      <c r="AB355" s="9" t="e">
        <f ca="1">IFS(표1[[#This Row],[이용거리]] &lt; 1200, "단거리", 표1[[#This Row],[이용거리]] &lt; 3000, "중거리")</f>
        <v>#NAME?</v>
      </c>
    </row>
    <row r="356" spans="1:28" x14ac:dyDescent="0.25">
      <c r="A356" s="2" t="s">
        <v>1584</v>
      </c>
      <c r="B356" s="2" t="s">
        <v>1585</v>
      </c>
      <c r="C356" s="2">
        <f>YEAR(표1[[#This Row],[대여일시]])</f>
        <v>2021</v>
      </c>
      <c r="D356" s="2">
        <f>MONTH(표1[[#This Row],[대여일시]])</f>
        <v>1</v>
      </c>
      <c r="E356" s="2">
        <f>DAY(표1[[#This Row],[대여일시]])</f>
        <v>31</v>
      </c>
      <c r="F356" s="2" t="str">
        <f>TEXT(표1[[#This Row],[대여일시]], "ddd")</f>
        <v>Sun</v>
      </c>
      <c r="G356" s="5" t="str">
        <f>TEXT(표1[[#This Row],[대여일시]],"aaa")</f>
        <v>일</v>
      </c>
      <c r="H356" s="2">
        <f>HOUR(표1[[#This Row],[대여일시]])</f>
        <v>17</v>
      </c>
      <c r="I356" s="2" t="str" cm="1">
        <f t="array" ref="I356">_xlfn.IFS(ISNA(표1[[#This Row],[시간대]]), "Error: Missing timezone data", 표1[[#This Row],[시간대]] &lt; 8, "오전", 표1[[#This Row],[시간대]] &lt; 19, "오후", 표1[[#This Row],[시간대]] &lt; 24, "밤")</f>
        <v>오후</v>
      </c>
      <c r="J356" s="2" t="s">
        <v>1586</v>
      </c>
      <c r="K356" s="2" t="e">
        <f>SEARCH( "역", 표1[[#This Row],[대여 대여소명]])</f>
        <v>#VALUE!</v>
      </c>
      <c r="L356" s="2">
        <f>IFERROR(SEARCH("역",표1[[#This Row],[대여 대여소명]]),0)</f>
        <v>0</v>
      </c>
      <c r="M356" s="2" t="b">
        <f>IF(표1[[#This Row],[역_nan]] &gt;0,TRUE,FALSE)</f>
        <v>0</v>
      </c>
      <c r="N356" s="2">
        <f>IFERROR(SEARCH("정류장",표1[[#This Row],[대여 대여소명]]),0)</f>
        <v>0</v>
      </c>
      <c r="O356" s="2" t="b">
        <f>IF(표1[[#This Row],[정류장]]&gt;0,TRUE,FALSE)</f>
        <v>0</v>
      </c>
      <c r="P356" s="2">
        <f>IFERROR(SEARCH("학교",표1[[#This Row],[대여 대여소명]]),0)</f>
        <v>0</v>
      </c>
      <c r="Q356" s="2">
        <f>IFERROR(SEARCH("공원",표1[[#This Row],[대여 대여소명]]),0)</f>
        <v>0</v>
      </c>
      <c r="R356" s="2" t="b">
        <f>OR(표1[[#This Row],[역_파생변수]],표1[[#This Row],[정류장_파생변수]])</f>
        <v>0</v>
      </c>
      <c r="S356" s="2">
        <v>0</v>
      </c>
      <c r="T356" s="2" t="s">
        <v>1587</v>
      </c>
      <c r="U356" s="2" t="s">
        <v>1586</v>
      </c>
      <c r="V356" s="2" t="str">
        <f>IF(표1[[#This Row],[반납대여소명]]=표1[[#This Row],[대여 대여소명]],"일치","불일치")</f>
        <v>일치</v>
      </c>
      <c r="W356" s="2">
        <v>0</v>
      </c>
      <c r="X356" s="2">
        <v>84</v>
      </c>
      <c r="Y356" s="2">
        <v>2647.22</v>
      </c>
      <c r="Z356" s="7">
        <f>표1[[#This Row],[이용거리]]/표1[[#This Row],[이용시간]]</f>
        <v>31.514523809523808</v>
      </c>
      <c r="AA356" s="7">
        <f>IF(표1[[#This Row],[시속]] &gt; 300, 300,표1[[#This Row],[시속]])</f>
        <v>31.514523809523808</v>
      </c>
      <c r="AB356" s="9" t="e">
        <f ca="1">IFS(표1[[#This Row],[이용거리]] &lt; 1200, "단거리", 표1[[#This Row],[이용거리]] &lt; 3000, "중거리")</f>
        <v>#NAME?</v>
      </c>
    </row>
    <row r="357" spans="1:28" x14ac:dyDescent="0.25">
      <c r="A357" s="2" t="s">
        <v>846</v>
      </c>
      <c r="B357" s="2" t="s">
        <v>1588</v>
      </c>
      <c r="C357" s="2">
        <f>YEAR(표1[[#This Row],[대여일시]])</f>
        <v>2021</v>
      </c>
      <c r="D357" s="2">
        <f>MONTH(표1[[#This Row],[대여일시]])</f>
        <v>1</v>
      </c>
      <c r="E357" s="2">
        <f>DAY(표1[[#This Row],[대여일시]])</f>
        <v>6</v>
      </c>
      <c r="F357" s="2" t="str">
        <f>TEXT(표1[[#This Row],[대여일시]], "ddd")</f>
        <v>Wed</v>
      </c>
      <c r="G357" s="5" t="str">
        <f>TEXT(표1[[#This Row],[대여일시]],"aaa")</f>
        <v>수</v>
      </c>
      <c r="H357" s="2">
        <f>HOUR(표1[[#This Row],[대여일시]])</f>
        <v>10</v>
      </c>
      <c r="I357" s="2" t="str" cm="1">
        <f t="array" ref="I357">_xlfn.IFS(ISNA(표1[[#This Row],[시간대]]), "Error: Missing timezone data", 표1[[#This Row],[시간대]] &lt; 8, "오전", 표1[[#This Row],[시간대]] &lt; 19, "오후", 표1[[#This Row],[시간대]] &lt; 24, "밤")</f>
        <v>오후</v>
      </c>
      <c r="J357" s="2" t="s">
        <v>1448</v>
      </c>
      <c r="K357" s="2">
        <f>SEARCH( "역", 표1[[#This Row],[대여 대여소명]])</f>
        <v>4</v>
      </c>
      <c r="L357" s="2">
        <f>IFERROR(SEARCH("역",표1[[#This Row],[대여 대여소명]]),0)</f>
        <v>4</v>
      </c>
      <c r="M357" s="2" t="b">
        <f>IF(표1[[#This Row],[역_nan]] &gt;0,TRUE,FALSE)</f>
        <v>1</v>
      </c>
      <c r="N357" s="2">
        <f>IFERROR(SEARCH("정류장",표1[[#This Row],[대여 대여소명]]),0)</f>
        <v>0</v>
      </c>
      <c r="O357" s="2" t="b">
        <f>IF(표1[[#This Row],[정류장]]&gt;0,TRUE,FALSE)</f>
        <v>0</v>
      </c>
      <c r="P357" s="2">
        <f>IFERROR(SEARCH("학교",표1[[#This Row],[대여 대여소명]]),0)</f>
        <v>0</v>
      </c>
      <c r="Q357" s="2">
        <f>IFERROR(SEARCH("공원",표1[[#This Row],[대여 대여소명]]),0)</f>
        <v>0</v>
      </c>
      <c r="R357" s="2" t="b">
        <f>OR(표1[[#This Row],[역_파생변수]],표1[[#This Row],[정류장_파생변수]])</f>
        <v>1</v>
      </c>
      <c r="S357" s="2">
        <v>0</v>
      </c>
      <c r="T357" s="2" t="s">
        <v>1589</v>
      </c>
      <c r="U357" s="2" t="s">
        <v>140</v>
      </c>
      <c r="V357" s="2" t="str">
        <f>IF(표1[[#This Row],[반납대여소명]]=표1[[#This Row],[대여 대여소명]],"일치","불일치")</f>
        <v>불일치</v>
      </c>
      <c r="W357" s="2">
        <v>0</v>
      </c>
      <c r="X357" s="2">
        <v>14</v>
      </c>
      <c r="Y357" s="2">
        <v>2306.8000000000002</v>
      </c>
      <c r="Z357" s="7">
        <f>표1[[#This Row],[이용거리]]/표1[[#This Row],[이용시간]]</f>
        <v>164.77142857142857</v>
      </c>
      <c r="AA357" s="7">
        <f>IF(표1[[#This Row],[시속]] &gt; 300, 300,표1[[#This Row],[시속]])</f>
        <v>164.77142857142857</v>
      </c>
      <c r="AB357" s="9" t="e">
        <f ca="1">IFS(표1[[#This Row],[이용거리]] &lt; 1200, "단거리", 표1[[#This Row],[이용거리]] &lt; 3000, "중거리")</f>
        <v>#NAME?</v>
      </c>
    </row>
    <row r="358" spans="1:28" x14ac:dyDescent="0.25">
      <c r="A358" s="2" t="s">
        <v>1590</v>
      </c>
      <c r="B358" s="2" t="s">
        <v>1591</v>
      </c>
      <c r="C358" s="2">
        <f>YEAR(표1[[#This Row],[대여일시]])</f>
        <v>2021</v>
      </c>
      <c r="D358" s="2">
        <f>MONTH(표1[[#This Row],[대여일시]])</f>
        <v>1</v>
      </c>
      <c r="E358" s="2">
        <f>DAY(표1[[#This Row],[대여일시]])</f>
        <v>28</v>
      </c>
      <c r="F358" s="2" t="str">
        <f>TEXT(표1[[#This Row],[대여일시]], "ddd")</f>
        <v>Thu</v>
      </c>
      <c r="G358" s="5" t="str">
        <f>TEXT(표1[[#This Row],[대여일시]],"aaa")</f>
        <v>목</v>
      </c>
      <c r="H358" s="2">
        <f>HOUR(표1[[#This Row],[대여일시]])</f>
        <v>23</v>
      </c>
      <c r="I358" s="2" t="str" cm="1">
        <f t="array" ref="I358">_xlfn.IFS(ISNA(표1[[#This Row],[시간대]]), "Error: Missing timezone data", 표1[[#This Row],[시간대]] &lt; 8, "오전", 표1[[#This Row],[시간대]] &lt; 19, "오후", 표1[[#This Row],[시간대]] &lt; 24, "밤")</f>
        <v>밤</v>
      </c>
      <c r="J358" s="2" t="s">
        <v>1592</v>
      </c>
      <c r="K358" s="2">
        <f>SEARCH( "역", 표1[[#This Row],[대여 대여소명]])</f>
        <v>3</v>
      </c>
      <c r="L358" s="2">
        <f>IFERROR(SEARCH("역",표1[[#This Row],[대여 대여소명]]),0)</f>
        <v>3</v>
      </c>
      <c r="M358" s="2" t="b">
        <f>IF(표1[[#This Row],[역_nan]] &gt;0,TRUE,FALSE)</f>
        <v>1</v>
      </c>
      <c r="N358" s="2">
        <f>IFERROR(SEARCH("정류장",표1[[#This Row],[대여 대여소명]]),0)</f>
        <v>0</v>
      </c>
      <c r="O358" s="2" t="b">
        <f>IF(표1[[#This Row],[정류장]]&gt;0,TRUE,FALSE)</f>
        <v>0</v>
      </c>
      <c r="P358" s="2">
        <f>IFERROR(SEARCH("학교",표1[[#This Row],[대여 대여소명]]),0)</f>
        <v>0</v>
      </c>
      <c r="Q358" s="2">
        <f>IFERROR(SEARCH("공원",표1[[#This Row],[대여 대여소명]]),0)</f>
        <v>0</v>
      </c>
      <c r="R358" s="2" t="b">
        <f>OR(표1[[#This Row],[역_파생변수]],표1[[#This Row],[정류장_파생변수]])</f>
        <v>1</v>
      </c>
      <c r="S358" s="2">
        <v>0</v>
      </c>
      <c r="T358" s="2" t="s">
        <v>1593</v>
      </c>
      <c r="U358" s="2" t="s">
        <v>1594</v>
      </c>
      <c r="V358" s="2" t="str">
        <f>IF(표1[[#This Row],[반납대여소명]]=표1[[#This Row],[대여 대여소명]],"일치","불일치")</f>
        <v>불일치</v>
      </c>
      <c r="W358" s="2">
        <v>0</v>
      </c>
      <c r="X358" s="2">
        <v>4</v>
      </c>
      <c r="Y358" s="2">
        <v>441.12</v>
      </c>
      <c r="Z358" s="7">
        <f>표1[[#This Row],[이용거리]]/표1[[#This Row],[이용시간]]</f>
        <v>110.28</v>
      </c>
      <c r="AA358" s="7">
        <f>IF(표1[[#This Row],[시속]] &gt; 300, 300,표1[[#This Row],[시속]])</f>
        <v>110.28</v>
      </c>
      <c r="AB358" s="9" t="e">
        <f ca="1">IFS(표1[[#This Row],[이용거리]] &lt; 1200, "단거리", 표1[[#This Row],[이용거리]] &lt; 3000, "중거리")</f>
        <v>#NAME?</v>
      </c>
    </row>
    <row r="359" spans="1:28" x14ac:dyDescent="0.25">
      <c r="A359" s="2" t="s">
        <v>1595</v>
      </c>
      <c r="B359" s="2" t="s">
        <v>1596</v>
      </c>
      <c r="C359" s="2">
        <f>YEAR(표1[[#This Row],[대여일시]])</f>
        <v>2021</v>
      </c>
      <c r="D359" s="2">
        <f>MONTH(표1[[#This Row],[대여일시]])</f>
        <v>1</v>
      </c>
      <c r="E359" s="2">
        <f>DAY(표1[[#This Row],[대여일시]])</f>
        <v>5</v>
      </c>
      <c r="F359" s="2" t="str">
        <f>TEXT(표1[[#This Row],[대여일시]], "ddd")</f>
        <v>Tue</v>
      </c>
      <c r="G359" s="5" t="str">
        <f>TEXT(표1[[#This Row],[대여일시]],"aaa")</f>
        <v>화</v>
      </c>
      <c r="H359" s="2">
        <f>HOUR(표1[[#This Row],[대여일시]])</f>
        <v>21</v>
      </c>
      <c r="I359" s="2" t="str" cm="1">
        <f t="array" ref="I359">_xlfn.IFS(ISNA(표1[[#This Row],[시간대]]), "Error: Missing timezone data", 표1[[#This Row],[시간대]] &lt; 8, "오전", 표1[[#This Row],[시간대]] &lt; 19, "오후", 표1[[#This Row],[시간대]] &lt; 24, "밤")</f>
        <v>밤</v>
      </c>
      <c r="J359" s="2" t="s">
        <v>1597</v>
      </c>
      <c r="K359" s="2" t="e">
        <f>SEARCH( "역", 표1[[#This Row],[대여 대여소명]])</f>
        <v>#VALUE!</v>
      </c>
      <c r="L359" s="2">
        <f>IFERROR(SEARCH("역",표1[[#This Row],[대여 대여소명]]),0)</f>
        <v>0</v>
      </c>
      <c r="M359" s="2" t="b">
        <f>IF(표1[[#This Row],[역_nan]] &gt;0,TRUE,FALSE)</f>
        <v>0</v>
      </c>
      <c r="N359" s="2">
        <f>IFERROR(SEARCH("정류장",표1[[#This Row],[대여 대여소명]]),0)</f>
        <v>0</v>
      </c>
      <c r="O359" s="2" t="b">
        <f>IF(표1[[#This Row],[정류장]]&gt;0,TRUE,FALSE)</f>
        <v>0</v>
      </c>
      <c r="P359" s="2">
        <f>IFERROR(SEARCH("학교",표1[[#This Row],[대여 대여소명]]),0)</f>
        <v>0</v>
      </c>
      <c r="Q359" s="2">
        <f>IFERROR(SEARCH("공원",표1[[#This Row],[대여 대여소명]]),0)</f>
        <v>0</v>
      </c>
      <c r="R359" s="2" t="b">
        <f>OR(표1[[#This Row],[역_파생변수]],표1[[#This Row],[정류장_파생변수]])</f>
        <v>0</v>
      </c>
      <c r="S359" s="2">
        <v>0</v>
      </c>
      <c r="T359" s="2" t="s">
        <v>1598</v>
      </c>
      <c r="U359" s="2" t="s">
        <v>1597</v>
      </c>
      <c r="V359" s="2" t="str">
        <f>IF(표1[[#This Row],[반납대여소명]]=표1[[#This Row],[대여 대여소명]],"일치","불일치")</f>
        <v>일치</v>
      </c>
      <c r="W359" s="2">
        <v>0</v>
      </c>
      <c r="X359" s="2">
        <v>32</v>
      </c>
      <c r="Y359" s="2">
        <v>1410</v>
      </c>
      <c r="Z359" s="7">
        <f>표1[[#This Row],[이용거리]]/표1[[#This Row],[이용시간]]</f>
        <v>44.0625</v>
      </c>
      <c r="AA359" s="7">
        <f>IF(표1[[#This Row],[시속]] &gt; 300, 300,표1[[#This Row],[시속]])</f>
        <v>44.0625</v>
      </c>
      <c r="AB359" s="9" t="e">
        <f ca="1">IFS(표1[[#This Row],[이용거리]] &lt; 1200, "단거리", 표1[[#This Row],[이용거리]] &lt; 3000, "중거리")</f>
        <v>#NAME?</v>
      </c>
    </row>
    <row r="360" spans="1:28" x14ac:dyDescent="0.25">
      <c r="A360" s="2" t="s">
        <v>1599</v>
      </c>
      <c r="B360" s="2" t="s">
        <v>1600</v>
      </c>
      <c r="C360" s="2">
        <f>YEAR(표1[[#This Row],[대여일시]])</f>
        <v>2021</v>
      </c>
      <c r="D360" s="2">
        <f>MONTH(표1[[#This Row],[대여일시]])</f>
        <v>1</v>
      </c>
      <c r="E360" s="2">
        <f>DAY(표1[[#This Row],[대여일시]])</f>
        <v>14</v>
      </c>
      <c r="F360" s="2" t="str">
        <f>TEXT(표1[[#This Row],[대여일시]], "ddd")</f>
        <v>Thu</v>
      </c>
      <c r="G360" s="5" t="str">
        <f>TEXT(표1[[#This Row],[대여일시]],"aaa")</f>
        <v>목</v>
      </c>
      <c r="H360" s="2">
        <f>HOUR(표1[[#This Row],[대여일시]])</f>
        <v>16</v>
      </c>
      <c r="I360" s="2" t="str" cm="1">
        <f t="array" ref="I360">_xlfn.IFS(ISNA(표1[[#This Row],[시간대]]), "Error: Missing timezone data", 표1[[#This Row],[시간대]] &lt; 8, "오전", 표1[[#This Row],[시간대]] &lt; 19, "오후", 표1[[#This Row],[시간대]] &lt; 24, "밤")</f>
        <v>오후</v>
      </c>
      <c r="J360" s="2" t="s">
        <v>965</v>
      </c>
      <c r="K360" s="2">
        <f>SEARCH( "역", 표1[[#This Row],[대여 대여소명]])</f>
        <v>4</v>
      </c>
      <c r="L360" s="2">
        <f>IFERROR(SEARCH("역",표1[[#This Row],[대여 대여소명]]),0)</f>
        <v>4</v>
      </c>
      <c r="M360" s="2" t="b">
        <f>IF(표1[[#This Row],[역_nan]] &gt;0,TRUE,FALSE)</f>
        <v>1</v>
      </c>
      <c r="N360" s="2">
        <f>IFERROR(SEARCH("정류장",표1[[#This Row],[대여 대여소명]]),0)</f>
        <v>0</v>
      </c>
      <c r="O360" s="2" t="b">
        <f>IF(표1[[#This Row],[정류장]]&gt;0,TRUE,FALSE)</f>
        <v>0</v>
      </c>
      <c r="P360" s="2">
        <f>IFERROR(SEARCH("학교",표1[[#This Row],[대여 대여소명]]),0)</f>
        <v>0</v>
      </c>
      <c r="Q360" s="2">
        <f>IFERROR(SEARCH("공원",표1[[#This Row],[대여 대여소명]]),0)</f>
        <v>0</v>
      </c>
      <c r="R360" s="2" t="b">
        <f>OR(표1[[#This Row],[역_파생변수]],표1[[#This Row],[정류장_파생변수]])</f>
        <v>1</v>
      </c>
      <c r="S360" s="2">
        <v>0</v>
      </c>
      <c r="T360" s="2" t="s">
        <v>1601</v>
      </c>
      <c r="U360" s="2" t="s">
        <v>965</v>
      </c>
      <c r="V360" s="2" t="str">
        <f>IF(표1[[#This Row],[반납대여소명]]=표1[[#This Row],[대여 대여소명]],"일치","불일치")</f>
        <v>일치</v>
      </c>
      <c r="W360" s="2">
        <v>0</v>
      </c>
      <c r="X360" s="2">
        <v>64</v>
      </c>
      <c r="Y360" s="2">
        <v>0</v>
      </c>
      <c r="Z360" s="7">
        <f>표1[[#This Row],[이용거리]]/표1[[#This Row],[이용시간]]</f>
        <v>0</v>
      </c>
      <c r="AA360" s="7">
        <f>IF(표1[[#This Row],[시속]] &gt; 300, 300,표1[[#This Row],[시속]])</f>
        <v>0</v>
      </c>
      <c r="AB360" s="9" t="e">
        <f ca="1">IFS(표1[[#This Row],[이용거리]] &lt; 1200, "단거리", 표1[[#This Row],[이용거리]] &lt; 3000, "중거리")</f>
        <v>#NAME?</v>
      </c>
    </row>
    <row r="361" spans="1:28" x14ac:dyDescent="0.25">
      <c r="A361" s="2" t="s">
        <v>1602</v>
      </c>
      <c r="B361" s="2" t="s">
        <v>1603</v>
      </c>
      <c r="C361" s="2">
        <f>YEAR(표1[[#This Row],[대여일시]])</f>
        <v>2021</v>
      </c>
      <c r="D361" s="2">
        <f>MONTH(표1[[#This Row],[대여일시]])</f>
        <v>1</v>
      </c>
      <c r="E361" s="2">
        <f>DAY(표1[[#This Row],[대여일시]])</f>
        <v>11</v>
      </c>
      <c r="F361" s="2" t="str">
        <f>TEXT(표1[[#This Row],[대여일시]], "ddd")</f>
        <v>Mon</v>
      </c>
      <c r="G361" s="5" t="str">
        <f>TEXT(표1[[#This Row],[대여일시]],"aaa")</f>
        <v>월</v>
      </c>
      <c r="H361" s="2">
        <f>HOUR(표1[[#This Row],[대여일시]])</f>
        <v>16</v>
      </c>
      <c r="I361" s="2" t="str" cm="1">
        <f t="array" ref="I361">_xlfn.IFS(ISNA(표1[[#This Row],[시간대]]), "Error: Missing timezone data", 표1[[#This Row],[시간대]] &lt; 8, "오전", 표1[[#This Row],[시간대]] &lt; 19, "오후", 표1[[#This Row],[시간대]] &lt; 24, "밤")</f>
        <v>오후</v>
      </c>
      <c r="J361" s="2" t="s">
        <v>1604</v>
      </c>
      <c r="K361" s="2">
        <f>SEARCH( "역", 표1[[#This Row],[대여 대여소명]])</f>
        <v>3</v>
      </c>
      <c r="L361" s="2">
        <f>IFERROR(SEARCH("역",표1[[#This Row],[대여 대여소명]]),0)</f>
        <v>3</v>
      </c>
      <c r="M361" s="2" t="b">
        <f>IF(표1[[#This Row],[역_nan]] &gt;0,TRUE,FALSE)</f>
        <v>1</v>
      </c>
      <c r="N361" s="2">
        <f>IFERROR(SEARCH("정류장",표1[[#This Row],[대여 대여소명]]),0)</f>
        <v>0</v>
      </c>
      <c r="O361" s="2" t="b">
        <f>IF(표1[[#This Row],[정류장]]&gt;0,TRUE,FALSE)</f>
        <v>0</v>
      </c>
      <c r="P361" s="2">
        <f>IFERROR(SEARCH("학교",표1[[#This Row],[대여 대여소명]]),0)</f>
        <v>0</v>
      </c>
      <c r="Q361" s="2">
        <f>IFERROR(SEARCH("공원",표1[[#This Row],[대여 대여소명]]),0)</f>
        <v>0</v>
      </c>
      <c r="R361" s="2" t="b">
        <f>OR(표1[[#This Row],[역_파생변수]],표1[[#This Row],[정류장_파생변수]])</f>
        <v>1</v>
      </c>
      <c r="S361" s="2">
        <v>0</v>
      </c>
      <c r="T361" s="2" t="s">
        <v>1605</v>
      </c>
      <c r="U361" s="2" t="s">
        <v>1606</v>
      </c>
      <c r="V361" s="2" t="str">
        <f>IF(표1[[#This Row],[반납대여소명]]=표1[[#This Row],[대여 대여소명]],"일치","불일치")</f>
        <v>불일치</v>
      </c>
      <c r="W361" s="2">
        <v>0</v>
      </c>
      <c r="X361" s="2">
        <v>15</v>
      </c>
      <c r="Y361" s="2">
        <v>1420</v>
      </c>
      <c r="Z361" s="7">
        <f>표1[[#This Row],[이용거리]]/표1[[#This Row],[이용시간]]</f>
        <v>94.666666666666671</v>
      </c>
      <c r="AA361" s="7">
        <f>IF(표1[[#This Row],[시속]] &gt; 300, 300,표1[[#This Row],[시속]])</f>
        <v>94.666666666666671</v>
      </c>
      <c r="AB361" s="9" t="e">
        <f ca="1">IFS(표1[[#This Row],[이용거리]] &lt; 1200, "단거리", 표1[[#This Row],[이용거리]] &lt; 3000, "중거리")</f>
        <v>#NAME?</v>
      </c>
    </row>
    <row r="362" spans="1:28" x14ac:dyDescent="0.25">
      <c r="A362" s="2" t="s">
        <v>1607</v>
      </c>
      <c r="B362" s="2" t="s">
        <v>1608</v>
      </c>
      <c r="C362" s="2">
        <f>YEAR(표1[[#This Row],[대여일시]])</f>
        <v>2021</v>
      </c>
      <c r="D362" s="2">
        <f>MONTH(표1[[#This Row],[대여일시]])</f>
        <v>1</v>
      </c>
      <c r="E362" s="2">
        <f>DAY(표1[[#This Row],[대여일시]])</f>
        <v>21</v>
      </c>
      <c r="F362" s="2" t="str">
        <f>TEXT(표1[[#This Row],[대여일시]], "ddd")</f>
        <v>Thu</v>
      </c>
      <c r="G362" s="5" t="str">
        <f>TEXT(표1[[#This Row],[대여일시]],"aaa")</f>
        <v>목</v>
      </c>
      <c r="H362" s="2">
        <f>HOUR(표1[[#This Row],[대여일시]])</f>
        <v>6</v>
      </c>
      <c r="I362" s="2" t="str" cm="1">
        <f t="array" ref="I362">_xlfn.IFS(ISNA(표1[[#This Row],[시간대]]), "Error: Missing timezone data", 표1[[#This Row],[시간대]] &lt; 8, "오전", 표1[[#This Row],[시간대]] &lt; 19, "오후", 표1[[#This Row],[시간대]] &lt; 24, "밤")</f>
        <v>오전</v>
      </c>
      <c r="J362" s="2" t="s">
        <v>1609</v>
      </c>
      <c r="K362" s="2" t="e">
        <f>SEARCH( "역", 표1[[#This Row],[대여 대여소명]])</f>
        <v>#VALUE!</v>
      </c>
      <c r="L362" s="2">
        <f>IFERROR(SEARCH("역",표1[[#This Row],[대여 대여소명]]),0)</f>
        <v>0</v>
      </c>
      <c r="M362" s="2" t="b">
        <f>IF(표1[[#This Row],[역_nan]] &gt;0,TRUE,FALSE)</f>
        <v>0</v>
      </c>
      <c r="N362" s="2">
        <f>IFERROR(SEARCH("정류장",표1[[#This Row],[대여 대여소명]]),0)</f>
        <v>0</v>
      </c>
      <c r="O362" s="2" t="b">
        <f>IF(표1[[#This Row],[정류장]]&gt;0,TRUE,FALSE)</f>
        <v>0</v>
      </c>
      <c r="P362" s="2">
        <f>IFERROR(SEARCH("학교",표1[[#This Row],[대여 대여소명]]),0)</f>
        <v>0</v>
      </c>
      <c r="Q362" s="2">
        <f>IFERROR(SEARCH("공원",표1[[#This Row],[대여 대여소명]]),0)</f>
        <v>0</v>
      </c>
      <c r="R362" s="2" t="b">
        <f>OR(표1[[#This Row],[역_파생변수]],표1[[#This Row],[정류장_파생변수]])</f>
        <v>0</v>
      </c>
      <c r="S362" s="2">
        <v>0</v>
      </c>
      <c r="T362" s="2" t="s">
        <v>1610</v>
      </c>
      <c r="U362" s="2" t="s">
        <v>1611</v>
      </c>
      <c r="V362" s="2" t="str">
        <f>IF(표1[[#This Row],[반납대여소명]]=표1[[#This Row],[대여 대여소명]],"일치","불일치")</f>
        <v>불일치</v>
      </c>
      <c r="W362" s="2">
        <v>0</v>
      </c>
      <c r="X362" s="2">
        <v>8</v>
      </c>
      <c r="Y362" s="2">
        <v>1369.36</v>
      </c>
      <c r="Z362" s="7">
        <f>표1[[#This Row],[이용거리]]/표1[[#This Row],[이용시간]]</f>
        <v>171.17</v>
      </c>
      <c r="AA362" s="7">
        <f>IF(표1[[#This Row],[시속]] &gt; 300, 300,표1[[#This Row],[시속]])</f>
        <v>171.17</v>
      </c>
      <c r="AB362" s="9" t="e">
        <f ca="1">IFS(표1[[#This Row],[이용거리]] &lt; 1200, "단거리", 표1[[#This Row],[이용거리]] &lt; 3000, "중거리")</f>
        <v>#NAME?</v>
      </c>
    </row>
    <row r="363" spans="1:28" x14ac:dyDescent="0.25">
      <c r="A363" s="2" t="s">
        <v>1612</v>
      </c>
      <c r="B363" s="2" t="s">
        <v>1613</v>
      </c>
      <c r="C363" s="2">
        <f>YEAR(표1[[#This Row],[대여일시]])</f>
        <v>2021</v>
      </c>
      <c r="D363" s="2">
        <f>MONTH(표1[[#This Row],[대여일시]])</f>
        <v>1</v>
      </c>
      <c r="E363" s="2">
        <f>DAY(표1[[#This Row],[대여일시]])</f>
        <v>10</v>
      </c>
      <c r="F363" s="2" t="str">
        <f>TEXT(표1[[#This Row],[대여일시]], "ddd")</f>
        <v>Sun</v>
      </c>
      <c r="G363" s="5" t="str">
        <f>TEXT(표1[[#This Row],[대여일시]],"aaa")</f>
        <v>일</v>
      </c>
      <c r="H363" s="2">
        <f>HOUR(표1[[#This Row],[대여일시]])</f>
        <v>13</v>
      </c>
      <c r="I363" s="2" t="str" cm="1">
        <f t="array" ref="I363">_xlfn.IFS(ISNA(표1[[#This Row],[시간대]]), "Error: Missing timezone data", 표1[[#This Row],[시간대]] &lt; 8, "오전", 표1[[#This Row],[시간대]] &lt; 19, "오후", 표1[[#This Row],[시간대]] &lt; 24, "밤")</f>
        <v>오후</v>
      </c>
      <c r="J363" s="2" t="s">
        <v>1614</v>
      </c>
      <c r="K363" s="2">
        <f>SEARCH( "역", 표1[[#This Row],[대여 대여소명]])</f>
        <v>3</v>
      </c>
      <c r="L363" s="2">
        <f>IFERROR(SEARCH("역",표1[[#This Row],[대여 대여소명]]),0)</f>
        <v>3</v>
      </c>
      <c r="M363" s="2" t="b">
        <f>IF(표1[[#This Row],[역_nan]] &gt;0,TRUE,FALSE)</f>
        <v>1</v>
      </c>
      <c r="N363" s="2">
        <f>IFERROR(SEARCH("정류장",표1[[#This Row],[대여 대여소명]]),0)</f>
        <v>0</v>
      </c>
      <c r="O363" s="2" t="b">
        <f>IF(표1[[#This Row],[정류장]]&gt;0,TRUE,FALSE)</f>
        <v>0</v>
      </c>
      <c r="P363" s="2">
        <f>IFERROR(SEARCH("학교",표1[[#This Row],[대여 대여소명]]),0)</f>
        <v>0</v>
      </c>
      <c r="Q363" s="2">
        <f>IFERROR(SEARCH("공원",표1[[#This Row],[대여 대여소명]]),0)</f>
        <v>0</v>
      </c>
      <c r="R363" s="2" t="b">
        <f>OR(표1[[#This Row],[역_파생변수]],표1[[#This Row],[정류장_파생변수]])</f>
        <v>1</v>
      </c>
      <c r="S363" s="2">
        <v>0</v>
      </c>
      <c r="T363" s="2" t="s">
        <v>1615</v>
      </c>
      <c r="U363" s="2" t="s">
        <v>1616</v>
      </c>
      <c r="V363" s="2" t="str">
        <f>IF(표1[[#This Row],[반납대여소명]]=표1[[#This Row],[대여 대여소명]],"일치","불일치")</f>
        <v>불일치</v>
      </c>
      <c r="W363" s="2">
        <v>0</v>
      </c>
      <c r="X363" s="2">
        <v>38</v>
      </c>
      <c r="Y363" s="2">
        <v>5357.85</v>
      </c>
      <c r="Z363" s="7">
        <f>표1[[#This Row],[이용거리]]/표1[[#This Row],[이용시간]]</f>
        <v>140.99605263157895</v>
      </c>
      <c r="AA363" s="7">
        <f>IF(표1[[#This Row],[시속]] &gt; 300, 300,표1[[#This Row],[시속]])</f>
        <v>140.99605263157895</v>
      </c>
      <c r="AB363" s="9" t="e">
        <f ca="1">IFS(표1[[#This Row],[이용거리]] &lt; 1200, "단거리", 표1[[#This Row],[이용거리]] &lt; 3000, "중거리")</f>
        <v>#NAME?</v>
      </c>
    </row>
    <row r="364" spans="1:28" x14ac:dyDescent="0.25">
      <c r="A364" s="2" t="s">
        <v>1617</v>
      </c>
      <c r="B364" s="2" t="s">
        <v>1618</v>
      </c>
      <c r="C364" s="2">
        <f>YEAR(표1[[#This Row],[대여일시]])</f>
        <v>2021</v>
      </c>
      <c r="D364" s="2">
        <f>MONTH(표1[[#This Row],[대여일시]])</f>
        <v>1</v>
      </c>
      <c r="E364" s="2">
        <f>DAY(표1[[#This Row],[대여일시]])</f>
        <v>24</v>
      </c>
      <c r="F364" s="2" t="str">
        <f>TEXT(표1[[#This Row],[대여일시]], "ddd")</f>
        <v>Sun</v>
      </c>
      <c r="G364" s="5" t="str">
        <f>TEXT(표1[[#This Row],[대여일시]],"aaa")</f>
        <v>일</v>
      </c>
      <c r="H364" s="2">
        <f>HOUR(표1[[#This Row],[대여일시]])</f>
        <v>11</v>
      </c>
      <c r="I364" s="2" t="str" cm="1">
        <f t="array" ref="I364">_xlfn.IFS(ISNA(표1[[#This Row],[시간대]]), "Error: Missing timezone data", 표1[[#This Row],[시간대]] &lt; 8, "오전", 표1[[#This Row],[시간대]] &lt; 19, "오후", 표1[[#This Row],[시간대]] &lt; 24, "밤")</f>
        <v>오후</v>
      </c>
      <c r="J364" s="2" t="s">
        <v>1614</v>
      </c>
      <c r="K364" s="2">
        <f>SEARCH( "역", 표1[[#This Row],[대여 대여소명]])</f>
        <v>3</v>
      </c>
      <c r="L364" s="2">
        <f>IFERROR(SEARCH("역",표1[[#This Row],[대여 대여소명]]),0)</f>
        <v>3</v>
      </c>
      <c r="M364" s="2" t="b">
        <f>IF(표1[[#This Row],[역_nan]] &gt;0,TRUE,FALSE)</f>
        <v>1</v>
      </c>
      <c r="N364" s="2">
        <f>IFERROR(SEARCH("정류장",표1[[#This Row],[대여 대여소명]]),0)</f>
        <v>0</v>
      </c>
      <c r="O364" s="2" t="b">
        <f>IF(표1[[#This Row],[정류장]]&gt;0,TRUE,FALSE)</f>
        <v>0</v>
      </c>
      <c r="P364" s="2">
        <f>IFERROR(SEARCH("학교",표1[[#This Row],[대여 대여소명]]),0)</f>
        <v>0</v>
      </c>
      <c r="Q364" s="2">
        <f>IFERROR(SEARCH("공원",표1[[#This Row],[대여 대여소명]]),0)</f>
        <v>0</v>
      </c>
      <c r="R364" s="2" t="b">
        <f>OR(표1[[#This Row],[역_파생변수]],표1[[#This Row],[정류장_파생변수]])</f>
        <v>1</v>
      </c>
      <c r="S364" s="2">
        <v>0</v>
      </c>
      <c r="T364" s="2" t="s">
        <v>1619</v>
      </c>
      <c r="U364" s="2" t="s">
        <v>518</v>
      </c>
      <c r="V364" s="2" t="str">
        <f>IF(표1[[#This Row],[반납대여소명]]=표1[[#This Row],[대여 대여소명]],"일치","불일치")</f>
        <v>불일치</v>
      </c>
      <c r="W364" s="2">
        <v>0</v>
      </c>
      <c r="X364" s="2">
        <v>55</v>
      </c>
      <c r="Y364" s="2">
        <v>8702.7199999999993</v>
      </c>
      <c r="Z364" s="7">
        <f>표1[[#This Row],[이용거리]]/표1[[#This Row],[이용시간]]</f>
        <v>158.23127272727271</v>
      </c>
      <c r="AA364" s="7">
        <f>IF(표1[[#This Row],[시속]] &gt; 300, 300,표1[[#This Row],[시속]])</f>
        <v>158.23127272727271</v>
      </c>
      <c r="AB364" s="9" t="e">
        <f ca="1">IFS(표1[[#This Row],[이용거리]] &lt; 1200, "단거리", 표1[[#This Row],[이용거리]] &lt; 3000, "중거리")</f>
        <v>#NAME?</v>
      </c>
    </row>
    <row r="365" spans="1:28" x14ac:dyDescent="0.25">
      <c r="A365" s="2" t="s">
        <v>1620</v>
      </c>
      <c r="B365" s="2" t="s">
        <v>1621</v>
      </c>
      <c r="C365" s="2">
        <f>YEAR(표1[[#This Row],[대여일시]])</f>
        <v>2021</v>
      </c>
      <c r="D365" s="2">
        <f>MONTH(표1[[#This Row],[대여일시]])</f>
        <v>1</v>
      </c>
      <c r="E365" s="2">
        <f>DAY(표1[[#This Row],[대여일시]])</f>
        <v>10</v>
      </c>
      <c r="F365" s="2" t="str">
        <f>TEXT(표1[[#This Row],[대여일시]], "ddd")</f>
        <v>Sun</v>
      </c>
      <c r="G365" s="5" t="str">
        <f>TEXT(표1[[#This Row],[대여일시]],"aaa")</f>
        <v>일</v>
      </c>
      <c r="H365" s="2">
        <f>HOUR(표1[[#This Row],[대여일시]])</f>
        <v>14</v>
      </c>
      <c r="I365" s="2" t="str" cm="1">
        <f t="array" ref="I365">_xlfn.IFS(ISNA(표1[[#This Row],[시간대]]), "Error: Missing timezone data", 표1[[#This Row],[시간대]] &lt; 8, "오전", 표1[[#This Row],[시간대]] &lt; 19, "오후", 표1[[#This Row],[시간대]] &lt; 24, "밤")</f>
        <v>오후</v>
      </c>
      <c r="J365" s="2" t="s">
        <v>308</v>
      </c>
      <c r="K365" s="2">
        <f>SEARCH( "역", 표1[[#This Row],[대여 대여소명]])</f>
        <v>4</v>
      </c>
      <c r="L365" s="2">
        <f>IFERROR(SEARCH("역",표1[[#This Row],[대여 대여소명]]),0)</f>
        <v>4</v>
      </c>
      <c r="M365" s="2" t="b">
        <f>IF(표1[[#This Row],[역_nan]] &gt;0,TRUE,FALSE)</f>
        <v>1</v>
      </c>
      <c r="N365" s="2">
        <f>IFERROR(SEARCH("정류장",표1[[#This Row],[대여 대여소명]]),0)</f>
        <v>0</v>
      </c>
      <c r="O365" s="2" t="b">
        <f>IF(표1[[#This Row],[정류장]]&gt;0,TRUE,FALSE)</f>
        <v>0</v>
      </c>
      <c r="P365" s="2">
        <f>IFERROR(SEARCH("학교",표1[[#This Row],[대여 대여소명]]),0)</f>
        <v>0</v>
      </c>
      <c r="Q365" s="2">
        <f>IFERROR(SEARCH("공원",표1[[#This Row],[대여 대여소명]]),0)</f>
        <v>0</v>
      </c>
      <c r="R365" s="2" t="b">
        <f>OR(표1[[#This Row],[역_파생변수]],표1[[#This Row],[정류장_파생변수]])</f>
        <v>1</v>
      </c>
      <c r="S365" s="2">
        <v>0</v>
      </c>
      <c r="T365" s="2" t="s">
        <v>1622</v>
      </c>
      <c r="U365" s="2" t="s">
        <v>1114</v>
      </c>
      <c r="V365" s="2" t="str">
        <f>IF(표1[[#This Row],[반납대여소명]]=표1[[#This Row],[대여 대여소명]],"일치","불일치")</f>
        <v>불일치</v>
      </c>
      <c r="W365" s="2">
        <v>0</v>
      </c>
      <c r="X365" s="2">
        <v>18</v>
      </c>
      <c r="Y365" s="2">
        <v>3018.66</v>
      </c>
      <c r="Z365" s="7">
        <f>표1[[#This Row],[이용거리]]/표1[[#This Row],[이용시간]]</f>
        <v>167.70333333333332</v>
      </c>
      <c r="AA365" s="7">
        <f>IF(표1[[#This Row],[시속]] &gt; 300, 300,표1[[#This Row],[시속]])</f>
        <v>167.70333333333332</v>
      </c>
      <c r="AB365" s="9" t="e">
        <f ca="1">IFS(표1[[#This Row],[이용거리]] &lt; 1200, "단거리", 표1[[#This Row],[이용거리]] &lt; 3000, "중거리")</f>
        <v>#NAME?</v>
      </c>
    </row>
    <row r="366" spans="1:28" x14ac:dyDescent="0.25">
      <c r="A366" s="2" t="s">
        <v>1623</v>
      </c>
      <c r="B366" s="2" t="s">
        <v>1624</v>
      </c>
      <c r="C366" s="2">
        <f>YEAR(표1[[#This Row],[대여일시]])</f>
        <v>2021</v>
      </c>
      <c r="D366" s="2">
        <f>MONTH(표1[[#This Row],[대여일시]])</f>
        <v>1</v>
      </c>
      <c r="E366" s="2">
        <f>DAY(표1[[#This Row],[대여일시]])</f>
        <v>4</v>
      </c>
      <c r="F366" s="2" t="str">
        <f>TEXT(표1[[#This Row],[대여일시]], "ddd")</f>
        <v>Mon</v>
      </c>
      <c r="G366" s="5" t="str">
        <f>TEXT(표1[[#This Row],[대여일시]],"aaa")</f>
        <v>월</v>
      </c>
      <c r="H366" s="2">
        <f>HOUR(표1[[#This Row],[대여일시]])</f>
        <v>11</v>
      </c>
      <c r="I366" s="2" t="str" cm="1">
        <f t="array" ref="I366">_xlfn.IFS(ISNA(표1[[#This Row],[시간대]]), "Error: Missing timezone data", 표1[[#This Row],[시간대]] &lt; 8, "오전", 표1[[#This Row],[시간대]] &lt; 19, "오후", 표1[[#This Row],[시간대]] &lt; 24, "밤")</f>
        <v>오후</v>
      </c>
      <c r="J366" s="2" t="s">
        <v>1107</v>
      </c>
      <c r="K366" s="2" t="e">
        <f>SEARCH( "역", 표1[[#This Row],[대여 대여소명]])</f>
        <v>#VALUE!</v>
      </c>
      <c r="L366" s="2">
        <f>IFERROR(SEARCH("역",표1[[#This Row],[대여 대여소명]]),0)</f>
        <v>0</v>
      </c>
      <c r="M366" s="2" t="b">
        <f>IF(표1[[#This Row],[역_nan]] &gt;0,TRUE,FALSE)</f>
        <v>0</v>
      </c>
      <c r="N366" s="2">
        <f>IFERROR(SEARCH("정류장",표1[[#This Row],[대여 대여소명]]),0)</f>
        <v>0</v>
      </c>
      <c r="O366" s="2" t="b">
        <f>IF(표1[[#This Row],[정류장]]&gt;0,TRUE,FALSE)</f>
        <v>0</v>
      </c>
      <c r="P366" s="2">
        <f>IFERROR(SEARCH("학교",표1[[#This Row],[대여 대여소명]]),0)</f>
        <v>0</v>
      </c>
      <c r="Q366" s="2">
        <f>IFERROR(SEARCH("공원",표1[[#This Row],[대여 대여소명]]),0)</f>
        <v>0</v>
      </c>
      <c r="R366" s="2" t="b">
        <f>OR(표1[[#This Row],[역_파생변수]],표1[[#This Row],[정류장_파생변수]])</f>
        <v>0</v>
      </c>
      <c r="S366" s="2">
        <v>0</v>
      </c>
      <c r="T366" s="2" t="s">
        <v>1625</v>
      </c>
      <c r="U366" s="2" t="s">
        <v>760</v>
      </c>
      <c r="V366" s="2" t="str">
        <f>IF(표1[[#This Row],[반납대여소명]]=표1[[#This Row],[대여 대여소명]],"일치","불일치")</f>
        <v>불일치</v>
      </c>
      <c r="W366" s="2">
        <v>0</v>
      </c>
      <c r="X366" s="2">
        <v>14</v>
      </c>
      <c r="Y366" s="2">
        <v>1616</v>
      </c>
      <c r="Z366" s="7">
        <f>표1[[#This Row],[이용거리]]/표1[[#This Row],[이용시간]]</f>
        <v>115.42857142857143</v>
      </c>
      <c r="AA366" s="7">
        <f>IF(표1[[#This Row],[시속]] &gt; 300, 300,표1[[#This Row],[시속]])</f>
        <v>115.42857142857143</v>
      </c>
      <c r="AB366" s="9" t="e">
        <f ca="1">IFS(표1[[#This Row],[이용거리]] &lt; 1200, "단거리", 표1[[#This Row],[이용거리]] &lt; 3000, "중거리")</f>
        <v>#NAME?</v>
      </c>
    </row>
    <row r="367" spans="1:28" x14ac:dyDescent="0.25">
      <c r="A367" s="2" t="s">
        <v>1626</v>
      </c>
      <c r="B367" s="2" t="s">
        <v>1627</v>
      </c>
      <c r="C367" s="2">
        <f>YEAR(표1[[#This Row],[대여일시]])</f>
        <v>2021</v>
      </c>
      <c r="D367" s="2">
        <f>MONTH(표1[[#This Row],[대여일시]])</f>
        <v>1</v>
      </c>
      <c r="E367" s="2">
        <f>DAY(표1[[#This Row],[대여일시]])</f>
        <v>23</v>
      </c>
      <c r="F367" s="2" t="str">
        <f>TEXT(표1[[#This Row],[대여일시]], "ddd")</f>
        <v>Sat</v>
      </c>
      <c r="G367" s="5" t="str">
        <f>TEXT(표1[[#This Row],[대여일시]],"aaa")</f>
        <v>토</v>
      </c>
      <c r="H367" s="2">
        <f>HOUR(표1[[#This Row],[대여일시]])</f>
        <v>1</v>
      </c>
      <c r="I367" s="2" t="str" cm="1">
        <f t="array" ref="I367">_xlfn.IFS(ISNA(표1[[#This Row],[시간대]]), "Error: Missing timezone data", 표1[[#This Row],[시간대]] &lt; 8, "오전", 표1[[#This Row],[시간대]] &lt; 19, "오후", 표1[[#This Row],[시간대]] &lt; 24, "밤")</f>
        <v>오전</v>
      </c>
      <c r="J367" s="2" t="s">
        <v>128</v>
      </c>
      <c r="K367" s="2">
        <f>SEARCH( "역", 표1[[#This Row],[대여 대여소명]])</f>
        <v>5</v>
      </c>
      <c r="L367" s="2">
        <f>IFERROR(SEARCH("역",표1[[#This Row],[대여 대여소명]]),0)</f>
        <v>5</v>
      </c>
      <c r="M367" s="2" t="b">
        <f>IF(표1[[#This Row],[역_nan]] &gt;0,TRUE,FALSE)</f>
        <v>1</v>
      </c>
      <c r="N367" s="2">
        <f>IFERROR(SEARCH("정류장",표1[[#This Row],[대여 대여소명]]),0)</f>
        <v>0</v>
      </c>
      <c r="O367" s="2" t="b">
        <f>IF(표1[[#This Row],[정류장]]&gt;0,TRUE,FALSE)</f>
        <v>0</v>
      </c>
      <c r="P367" s="2">
        <f>IFERROR(SEARCH("학교",표1[[#This Row],[대여 대여소명]]),0)</f>
        <v>0</v>
      </c>
      <c r="Q367" s="2">
        <f>IFERROR(SEARCH("공원",표1[[#This Row],[대여 대여소명]]),0)</f>
        <v>0</v>
      </c>
      <c r="R367" s="2" t="b">
        <f>OR(표1[[#This Row],[역_파생변수]],표1[[#This Row],[정류장_파생변수]])</f>
        <v>1</v>
      </c>
      <c r="S367" s="2">
        <v>0</v>
      </c>
      <c r="T367" s="2" t="s">
        <v>1628</v>
      </c>
      <c r="U367" s="2" t="s">
        <v>1629</v>
      </c>
      <c r="V367" s="2" t="str">
        <f>IF(표1[[#This Row],[반납대여소명]]=표1[[#This Row],[대여 대여소명]],"일치","불일치")</f>
        <v>불일치</v>
      </c>
      <c r="W367" s="2">
        <v>0</v>
      </c>
      <c r="X367" s="2">
        <v>12</v>
      </c>
      <c r="Y367" s="2">
        <v>2215.83</v>
      </c>
      <c r="Z367" s="7">
        <f>표1[[#This Row],[이용거리]]/표1[[#This Row],[이용시간]]</f>
        <v>184.6525</v>
      </c>
      <c r="AA367" s="7">
        <f>IF(표1[[#This Row],[시속]] &gt; 300, 300,표1[[#This Row],[시속]])</f>
        <v>184.6525</v>
      </c>
      <c r="AB367" s="9" t="e">
        <f ca="1">IFS(표1[[#This Row],[이용거리]] &lt; 1200, "단거리", 표1[[#This Row],[이용거리]] &lt; 3000, "중거리")</f>
        <v>#NAME?</v>
      </c>
    </row>
    <row r="368" spans="1:28" x14ac:dyDescent="0.25">
      <c r="A368" s="2" t="s">
        <v>1630</v>
      </c>
      <c r="B368" s="2" t="s">
        <v>1631</v>
      </c>
      <c r="C368" s="2">
        <f>YEAR(표1[[#This Row],[대여일시]])</f>
        <v>2021</v>
      </c>
      <c r="D368" s="2">
        <f>MONTH(표1[[#This Row],[대여일시]])</f>
        <v>1</v>
      </c>
      <c r="E368" s="2">
        <f>DAY(표1[[#This Row],[대여일시]])</f>
        <v>16</v>
      </c>
      <c r="F368" s="2" t="str">
        <f>TEXT(표1[[#This Row],[대여일시]], "ddd")</f>
        <v>Sat</v>
      </c>
      <c r="G368" s="5" t="str">
        <f>TEXT(표1[[#This Row],[대여일시]],"aaa")</f>
        <v>토</v>
      </c>
      <c r="H368" s="2">
        <f>HOUR(표1[[#This Row],[대여일시]])</f>
        <v>20</v>
      </c>
      <c r="I368" s="2" t="str" cm="1">
        <f t="array" ref="I368">_xlfn.IFS(ISNA(표1[[#This Row],[시간대]]), "Error: Missing timezone data", 표1[[#This Row],[시간대]] &lt; 8, "오전", 표1[[#This Row],[시간대]] &lt; 19, "오후", 표1[[#This Row],[시간대]] &lt; 24, "밤")</f>
        <v>밤</v>
      </c>
      <c r="J368" s="2" t="s">
        <v>1632</v>
      </c>
      <c r="K368" s="2">
        <f>SEARCH( "역", 표1[[#This Row],[대여 대여소명]])</f>
        <v>7</v>
      </c>
      <c r="L368" s="2">
        <f>IFERROR(SEARCH("역",표1[[#This Row],[대여 대여소명]]),0)</f>
        <v>7</v>
      </c>
      <c r="M368" s="2" t="b">
        <f>IF(표1[[#This Row],[역_nan]] &gt;0,TRUE,FALSE)</f>
        <v>1</v>
      </c>
      <c r="N368" s="2">
        <f>IFERROR(SEARCH("정류장",표1[[#This Row],[대여 대여소명]]),0)</f>
        <v>0</v>
      </c>
      <c r="O368" s="2" t="b">
        <f>IF(표1[[#This Row],[정류장]]&gt;0,TRUE,FALSE)</f>
        <v>0</v>
      </c>
      <c r="P368" s="2">
        <f>IFERROR(SEARCH("학교",표1[[#This Row],[대여 대여소명]]),0)</f>
        <v>0</v>
      </c>
      <c r="Q368" s="2">
        <f>IFERROR(SEARCH("공원",표1[[#This Row],[대여 대여소명]]),0)</f>
        <v>0</v>
      </c>
      <c r="R368" s="2" t="b">
        <f>OR(표1[[#This Row],[역_파생변수]],표1[[#This Row],[정류장_파생변수]])</f>
        <v>1</v>
      </c>
      <c r="S368" s="2">
        <v>0</v>
      </c>
      <c r="T368" s="2" t="s">
        <v>1633</v>
      </c>
      <c r="U368" s="2" t="s">
        <v>1065</v>
      </c>
      <c r="V368" s="2" t="str">
        <f>IF(표1[[#This Row],[반납대여소명]]=표1[[#This Row],[대여 대여소명]],"일치","불일치")</f>
        <v>불일치</v>
      </c>
      <c r="W368" s="2">
        <v>0</v>
      </c>
      <c r="X368" s="2">
        <v>9</v>
      </c>
      <c r="Y368" s="2">
        <v>2188.34</v>
      </c>
      <c r="Z368" s="7">
        <f>표1[[#This Row],[이용거리]]/표1[[#This Row],[이용시간]]</f>
        <v>243.14888888888891</v>
      </c>
      <c r="AA368" s="7">
        <f>IF(표1[[#This Row],[시속]] &gt; 300, 300,표1[[#This Row],[시속]])</f>
        <v>243.14888888888891</v>
      </c>
      <c r="AB368" s="9" t="e">
        <f ca="1">IFS(표1[[#This Row],[이용거리]] &lt; 1200, "단거리", 표1[[#This Row],[이용거리]] &lt; 3000, "중거리")</f>
        <v>#NAME?</v>
      </c>
    </row>
    <row r="369" spans="1:28" x14ac:dyDescent="0.25">
      <c r="A369" s="2" t="s">
        <v>1634</v>
      </c>
      <c r="B369" s="2" t="s">
        <v>1635</v>
      </c>
      <c r="C369" s="2">
        <f>YEAR(표1[[#This Row],[대여일시]])</f>
        <v>2021</v>
      </c>
      <c r="D369" s="2">
        <f>MONTH(표1[[#This Row],[대여일시]])</f>
        <v>1</v>
      </c>
      <c r="E369" s="2">
        <f>DAY(표1[[#This Row],[대여일시]])</f>
        <v>17</v>
      </c>
      <c r="F369" s="2" t="str">
        <f>TEXT(표1[[#This Row],[대여일시]], "ddd")</f>
        <v>Sun</v>
      </c>
      <c r="G369" s="5" t="str">
        <f>TEXT(표1[[#This Row],[대여일시]],"aaa")</f>
        <v>일</v>
      </c>
      <c r="H369" s="2">
        <f>HOUR(표1[[#This Row],[대여일시]])</f>
        <v>14</v>
      </c>
      <c r="I369" s="2" t="str" cm="1">
        <f t="array" ref="I369">_xlfn.IFS(ISNA(표1[[#This Row],[시간대]]), "Error: Missing timezone data", 표1[[#This Row],[시간대]] &lt; 8, "오전", 표1[[#This Row],[시간대]] &lt; 19, "오후", 표1[[#This Row],[시간대]] &lt; 24, "밤")</f>
        <v>오후</v>
      </c>
      <c r="J369" s="2" t="s">
        <v>1636</v>
      </c>
      <c r="K369" s="2" t="e">
        <f>SEARCH( "역", 표1[[#This Row],[대여 대여소명]])</f>
        <v>#VALUE!</v>
      </c>
      <c r="L369" s="2">
        <f>IFERROR(SEARCH("역",표1[[#This Row],[대여 대여소명]]),0)</f>
        <v>0</v>
      </c>
      <c r="M369" s="2" t="b">
        <f>IF(표1[[#This Row],[역_nan]] &gt;0,TRUE,FALSE)</f>
        <v>0</v>
      </c>
      <c r="N369" s="2">
        <f>IFERROR(SEARCH("정류장",표1[[#This Row],[대여 대여소명]]),0)</f>
        <v>0</v>
      </c>
      <c r="O369" s="2" t="b">
        <f>IF(표1[[#This Row],[정류장]]&gt;0,TRUE,FALSE)</f>
        <v>0</v>
      </c>
      <c r="P369" s="2">
        <f>IFERROR(SEARCH("학교",표1[[#This Row],[대여 대여소명]]),0)</f>
        <v>0</v>
      </c>
      <c r="Q369" s="2">
        <f>IFERROR(SEARCH("공원",표1[[#This Row],[대여 대여소명]]),0)</f>
        <v>0</v>
      </c>
      <c r="R369" s="2" t="b">
        <f>OR(표1[[#This Row],[역_파생변수]],표1[[#This Row],[정류장_파생변수]])</f>
        <v>0</v>
      </c>
      <c r="S369" s="2">
        <v>0</v>
      </c>
      <c r="T369" s="2" t="s">
        <v>1637</v>
      </c>
      <c r="U369" s="2" t="s">
        <v>1638</v>
      </c>
      <c r="V369" s="2" t="str">
        <f>IF(표1[[#This Row],[반납대여소명]]=표1[[#This Row],[대여 대여소명]],"일치","불일치")</f>
        <v>불일치</v>
      </c>
      <c r="W369" s="2">
        <v>0</v>
      </c>
      <c r="X369" s="2">
        <v>11</v>
      </c>
      <c r="Y369" s="2">
        <v>1109.92</v>
      </c>
      <c r="Z369" s="7">
        <f>표1[[#This Row],[이용거리]]/표1[[#This Row],[이용시간]]</f>
        <v>100.90181818181819</v>
      </c>
      <c r="AA369" s="7">
        <f>IF(표1[[#This Row],[시속]] &gt; 300, 300,표1[[#This Row],[시속]])</f>
        <v>100.90181818181819</v>
      </c>
      <c r="AB369" s="9" t="e">
        <f ca="1">IFS(표1[[#This Row],[이용거리]] &lt; 1200, "단거리", 표1[[#This Row],[이용거리]] &lt; 3000, "중거리")</f>
        <v>#NAME?</v>
      </c>
    </row>
    <row r="370" spans="1:28" x14ac:dyDescent="0.25">
      <c r="A370" s="2" t="s">
        <v>1639</v>
      </c>
      <c r="B370" s="2" t="s">
        <v>1640</v>
      </c>
      <c r="C370" s="2">
        <f>YEAR(표1[[#This Row],[대여일시]])</f>
        <v>2021</v>
      </c>
      <c r="D370" s="2">
        <f>MONTH(표1[[#This Row],[대여일시]])</f>
        <v>1</v>
      </c>
      <c r="E370" s="2">
        <f>DAY(표1[[#This Row],[대여일시]])</f>
        <v>28</v>
      </c>
      <c r="F370" s="2" t="str">
        <f>TEXT(표1[[#This Row],[대여일시]], "ddd")</f>
        <v>Thu</v>
      </c>
      <c r="G370" s="5" t="str">
        <f>TEXT(표1[[#This Row],[대여일시]],"aaa")</f>
        <v>목</v>
      </c>
      <c r="H370" s="2">
        <f>HOUR(표1[[#This Row],[대여일시]])</f>
        <v>17</v>
      </c>
      <c r="I370" s="2" t="str" cm="1">
        <f t="array" ref="I370">_xlfn.IFS(ISNA(표1[[#This Row],[시간대]]), "Error: Missing timezone data", 표1[[#This Row],[시간대]] &lt; 8, "오전", 표1[[#This Row],[시간대]] &lt; 19, "오후", 표1[[#This Row],[시간대]] &lt; 24, "밤")</f>
        <v>오후</v>
      </c>
      <c r="J370" s="2" t="s">
        <v>960</v>
      </c>
      <c r="K370" s="2">
        <f>SEARCH( "역", 표1[[#This Row],[대여 대여소명]])</f>
        <v>3</v>
      </c>
      <c r="L370" s="2">
        <f>IFERROR(SEARCH("역",표1[[#This Row],[대여 대여소명]]),0)</f>
        <v>3</v>
      </c>
      <c r="M370" s="2" t="b">
        <f>IF(표1[[#This Row],[역_nan]] &gt;0,TRUE,FALSE)</f>
        <v>1</v>
      </c>
      <c r="N370" s="2">
        <f>IFERROR(SEARCH("정류장",표1[[#This Row],[대여 대여소명]]),0)</f>
        <v>0</v>
      </c>
      <c r="O370" s="2" t="b">
        <f>IF(표1[[#This Row],[정류장]]&gt;0,TRUE,FALSE)</f>
        <v>0</v>
      </c>
      <c r="P370" s="2">
        <f>IFERROR(SEARCH("학교",표1[[#This Row],[대여 대여소명]]),0)</f>
        <v>0</v>
      </c>
      <c r="Q370" s="2">
        <f>IFERROR(SEARCH("공원",표1[[#This Row],[대여 대여소명]]),0)</f>
        <v>0</v>
      </c>
      <c r="R370" s="2" t="b">
        <f>OR(표1[[#This Row],[역_파생변수]],표1[[#This Row],[정류장_파생변수]])</f>
        <v>1</v>
      </c>
      <c r="S370" s="2">
        <v>0</v>
      </c>
      <c r="T370" s="2" t="s">
        <v>1641</v>
      </c>
      <c r="U370" s="2" t="s">
        <v>729</v>
      </c>
      <c r="V370" s="2" t="str">
        <f>IF(표1[[#This Row],[반납대여소명]]=표1[[#This Row],[대여 대여소명]],"일치","불일치")</f>
        <v>불일치</v>
      </c>
      <c r="W370" s="2">
        <v>0</v>
      </c>
      <c r="X370" s="2">
        <v>19</v>
      </c>
      <c r="Y370" s="2">
        <v>3944.48</v>
      </c>
      <c r="Z370" s="7">
        <f>표1[[#This Row],[이용거리]]/표1[[#This Row],[이용시간]]</f>
        <v>207.6042105263158</v>
      </c>
      <c r="AA370" s="7">
        <f>IF(표1[[#This Row],[시속]] &gt; 300, 300,표1[[#This Row],[시속]])</f>
        <v>207.6042105263158</v>
      </c>
      <c r="AB370" s="9" t="e">
        <f ca="1">IFS(표1[[#This Row],[이용거리]] &lt; 1200, "단거리", 표1[[#This Row],[이용거리]] &lt; 3000, "중거리")</f>
        <v>#NAME?</v>
      </c>
    </row>
    <row r="371" spans="1:28" x14ac:dyDescent="0.25">
      <c r="A371" s="2" t="s">
        <v>1642</v>
      </c>
      <c r="B371" s="2" t="s">
        <v>1643</v>
      </c>
      <c r="C371" s="2">
        <f>YEAR(표1[[#This Row],[대여일시]])</f>
        <v>2021</v>
      </c>
      <c r="D371" s="2">
        <f>MONTH(표1[[#This Row],[대여일시]])</f>
        <v>1</v>
      </c>
      <c r="E371" s="2">
        <f>DAY(표1[[#This Row],[대여일시]])</f>
        <v>24</v>
      </c>
      <c r="F371" s="2" t="str">
        <f>TEXT(표1[[#This Row],[대여일시]], "ddd")</f>
        <v>Sun</v>
      </c>
      <c r="G371" s="5" t="str">
        <f>TEXT(표1[[#This Row],[대여일시]],"aaa")</f>
        <v>일</v>
      </c>
      <c r="H371" s="2">
        <f>HOUR(표1[[#This Row],[대여일시]])</f>
        <v>14</v>
      </c>
      <c r="I371" s="2" t="str" cm="1">
        <f t="array" ref="I371">_xlfn.IFS(ISNA(표1[[#This Row],[시간대]]), "Error: Missing timezone data", 표1[[#This Row],[시간대]] &lt; 8, "오전", 표1[[#This Row],[시간대]] &lt; 19, "오후", 표1[[#This Row],[시간대]] &lt; 24, "밤")</f>
        <v>오후</v>
      </c>
      <c r="J371" s="2" t="s">
        <v>1644</v>
      </c>
      <c r="K371" s="2" t="e">
        <f>SEARCH( "역", 표1[[#This Row],[대여 대여소명]])</f>
        <v>#VALUE!</v>
      </c>
      <c r="L371" s="2">
        <f>IFERROR(SEARCH("역",표1[[#This Row],[대여 대여소명]]),0)</f>
        <v>0</v>
      </c>
      <c r="M371" s="2" t="b">
        <f>IF(표1[[#This Row],[역_nan]] &gt;0,TRUE,FALSE)</f>
        <v>0</v>
      </c>
      <c r="N371" s="2">
        <f>IFERROR(SEARCH("정류장",표1[[#This Row],[대여 대여소명]]),0)</f>
        <v>0</v>
      </c>
      <c r="O371" s="2" t="b">
        <f>IF(표1[[#This Row],[정류장]]&gt;0,TRUE,FALSE)</f>
        <v>0</v>
      </c>
      <c r="P371" s="2">
        <f>IFERROR(SEARCH("학교",표1[[#This Row],[대여 대여소명]]),0)</f>
        <v>0</v>
      </c>
      <c r="Q371" s="2">
        <f>IFERROR(SEARCH("공원",표1[[#This Row],[대여 대여소명]]),0)</f>
        <v>0</v>
      </c>
      <c r="R371" s="2" t="b">
        <f>OR(표1[[#This Row],[역_파생변수]],표1[[#This Row],[정류장_파생변수]])</f>
        <v>0</v>
      </c>
      <c r="S371" s="2">
        <v>0</v>
      </c>
      <c r="T371" s="2" t="s">
        <v>1645</v>
      </c>
      <c r="U371" s="2" t="s">
        <v>1644</v>
      </c>
      <c r="V371" s="2" t="str">
        <f>IF(표1[[#This Row],[반납대여소명]]=표1[[#This Row],[대여 대여소명]],"일치","불일치")</f>
        <v>일치</v>
      </c>
      <c r="W371" s="2">
        <v>0</v>
      </c>
      <c r="X371" s="2">
        <v>62</v>
      </c>
      <c r="Y371" s="2">
        <v>8404.06</v>
      </c>
      <c r="Z371" s="7">
        <f>표1[[#This Row],[이용거리]]/표1[[#This Row],[이용시간]]</f>
        <v>135.54935483870966</v>
      </c>
      <c r="AA371" s="7">
        <f>IF(표1[[#This Row],[시속]] &gt; 300, 300,표1[[#This Row],[시속]])</f>
        <v>135.54935483870966</v>
      </c>
      <c r="AB371" s="9" t="e">
        <f ca="1">IFS(표1[[#This Row],[이용거리]] &lt; 1200, "단거리", 표1[[#This Row],[이용거리]] &lt; 3000, "중거리")</f>
        <v>#NAME?</v>
      </c>
    </row>
    <row r="372" spans="1:28" x14ac:dyDescent="0.25">
      <c r="A372" s="2" t="s">
        <v>227</v>
      </c>
      <c r="B372" s="2" t="s">
        <v>1646</v>
      </c>
      <c r="C372" s="2">
        <f>YEAR(표1[[#This Row],[대여일시]])</f>
        <v>2021</v>
      </c>
      <c r="D372" s="2">
        <f>MONTH(표1[[#This Row],[대여일시]])</f>
        <v>1</v>
      </c>
      <c r="E372" s="2">
        <f>DAY(표1[[#This Row],[대여일시]])</f>
        <v>4</v>
      </c>
      <c r="F372" s="2" t="str">
        <f>TEXT(표1[[#This Row],[대여일시]], "ddd")</f>
        <v>Mon</v>
      </c>
      <c r="G372" s="5" t="str">
        <f>TEXT(표1[[#This Row],[대여일시]],"aaa")</f>
        <v>월</v>
      </c>
      <c r="H372" s="2">
        <f>HOUR(표1[[#This Row],[대여일시]])</f>
        <v>0</v>
      </c>
      <c r="I372" s="2" t="str" cm="1">
        <f t="array" ref="I372">_xlfn.IFS(ISNA(표1[[#This Row],[시간대]]), "Error: Missing timezone data", 표1[[#This Row],[시간대]] &lt; 8, "오전", 표1[[#This Row],[시간대]] &lt; 19, "오후", 표1[[#This Row],[시간대]] &lt; 24, "밤")</f>
        <v>오전</v>
      </c>
      <c r="J372" s="2" t="s">
        <v>1383</v>
      </c>
      <c r="K372" s="2">
        <f>SEARCH( "역", 표1[[#This Row],[대여 대여소명]])</f>
        <v>5</v>
      </c>
      <c r="L372" s="2">
        <f>IFERROR(SEARCH("역",표1[[#This Row],[대여 대여소명]]),0)</f>
        <v>5</v>
      </c>
      <c r="M372" s="2" t="b">
        <f>IF(표1[[#This Row],[역_nan]] &gt;0,TRUE,FALSE)</f>
        <v>1</v>
      </c>
      <c r="N372" s="2">
        <f>IFERROR(SEARCH("정류장",표1[[#This Row],[대여 대여소명]]),0)</f>
        <v>0</v>
      </c>
      <c r="O372" s="2" t="b">
        <f>IF(표1[[#This Row],[정류장]]&gt;0,TRUE,FALSE)</f>
        <v>0</v>
      </c>
      <c r="P372" s="2">
        <f>IFERROR(SEARCH("학교",표1[[#This Row],[대여 대여소명]]),0)</f>
        <v>0</v>
      </c>
      <c r="Q372" s="2">
        <f>IFERROR(SEARCH("공원",표1[[#This Row],[대여 대여소명]]),0)</f>
        <v>0</v>
      </c>
      <c r="R372" s="2" t="b">
        <f>OR(표1[[#This Row],[역_파생변수]],표1[[#This Row],[정류장_파생변수]])</f>
        <v>1</v>
      </c>
      <c r="S372" s="2">
        <v>0</v>
      </c>
      <c r="T372" s="2" t="s">
        <v>1647</v>
      </c>
      <c r="U372" s="2" t="s">
        <v>1648</v>
      </c>
      <c r="V372" s="2" t="str">
        <f>IF(표1[[#This Row],[반납대여소명]]=표1[[#This Row],[대여 대여소명]],"일치","불일치")</f>
        <v>불일치</v>
      </c>
      <c r="W372" s="2">
        <v>0</v>
      </c>
      <c r="X372" s="2">
        <v>25</v>
      </c>
      <c r="Y372" s="2">
        <v>1891.11</v>
      </c>
      <c r="Z372" s="7">
        <f>표1[[#This Row],[이용거리]]/표1[[#This Row],[이용시간]]</f>
        <v>75.64439999999999</v>
      </c>
      <c r="AA372" s="7">
        <f>IF(표1[[#This Row],[시속]] &gt; 300, 300,표1[[#This Row],[시속]])</f>
        <v>75.64439999999999</v>
      </c>
      <c r="AB372" s="9" t="e">
        <f ca="1">IFS(표1[[#This Row],[이용거리]] &lt; 1200, "단거리", 표1[[#This Row],[이용거리]] &lt; 3000, "중거리")</f>
        <v>#NAME?</v>
      </c>
    </row>
    <row r="373" spans="1:28" x14ac:dyDescent="0.25">
      <c r="A373" s="2" t="s">
        <v>1649</v>
      </c>
      <c r="B373" s="2" t="s">
        <v>1650</v>
      </c>
      <c r="C373" s="2">
        <f>YEAR(표1[[#This Row],[대여일시]])</f>
        <v>2021</v>
      </c>
      <c r="D373" s="2">
        <f>MONTH(표1[[#This Row],[대여일시]])</f>
        <v>1</v>
      </c>
      <c r="E373" s="2">
        <f>DAY(표1[[#This Row],[대여일시]])</f>
        <v>20</v>
      </c>
      <c r="F373" s="2" t="str">
        <f>TEXT(표1[[#This Row],[대여일시]], "ddd")</f>
        <v>Wed</v>
      </c>
      <c r="G373" s="5" t="str">
        <f>TEXT(표1[[#This Row],[대여일시]],"aaa")</f>
        <v>수</v>
      </c>
      <c r="H373" s="2">
        <f>HOUR(표1[[#This Row],[대여일시]])</f>
        <v>19</v>
      </c>
      <c r="I373" s="2" t="str" cm="1">
        <f t="array" ref="I373">_xlfn.IFS(ISNA(표1[[#This Row],[시간대]]), "Error: Missing timezone data", 표1[[#This Row],[시간대]] &lt; 8, "오전", 표1[[#This Row],[시간대]] &lt; 19, "오후", 표1[[#This Row],[시간대]] &lt; 24, "밤")</f>
        <v>밤</v>
      </c>
      <c r="J373" s="2" t="s">
        <v>1651</v>
      </c>
      <c r="K373" s="2">
        <f>SEARCH( "역", 표1[[#This Row],[대여 대여소명]])</f>
        <v>4</v>
      </c>
      <c r="L373" s="2">
        <f>IFERROR(SEARCH("역",표1[[#This Row],[대여 대여소명]]),0)</f>
        <v>4</v>
      </c>
      <c r="M373" s="2" t="b">
        <f>IF(표1[[#This Row],[역_nan]] &gt;0,TRUE,FALSE)</f>
        <v>1</v>
      </c>
      <c r="N373" s="2">
        <f>IFERROR(SEARCH("정류장",표1[[#This Row],[대여 대여소명]]),0)</f>
        <v>0</v>
      </c>
      <c r="O373" s="2" t="b">
        <f>IF(표1[[#This Row],[정류장]]&gt;0,TRUE,FALSE)</f>
        <v>0</v>
      </c>
      <c r="P373" s="2">
        <f>IFERROR(SEARCH("학교",표1[[#This Row],[대여 대여소명]]),0)</f>
        <v>0</v>
      </c>
      <c r="Q373" s="2">
        <f>IFERROR(SEARCH("공원",표1[[#This Row],[대여 대여소명]]),0)</f>
        <v>0</v>
      </c>
      <c r="R373" s="2" t="b">
        <f>OR(표1[[#This Row],[역_파생변수]],표1[[#This Row],[정류장_파생변수]])</f>
        <v>1</v>
      </c>
      <c r="S373" s="2">
        <v>0</v>
      </c>
      <c r="T373" s="2" t="s">
        <v>1652</v>
      </c>
      <c r="U373" s="2" t="s">
        <v>1091</v>
      </c>
      <c r="V373" s="2" t="str">
        <f>IF(표1[[#This Row],[반납대여소명]]=표1[[#This Row],[대여 대여소명]],"일치","불일치")</f>
        <v>불일치</v>
      </c>
      <c r="W373" s="2">
        <v>0</v>
      </c>
      <c r="X373" s="2">
        <v>8</v>
      </c>
      <c r="Y373" s="2">
        <v>1370.79</v>
      </c>
      <c r="Z373" s="7">
        <f>표1[[#This Row],[이용거리]]/표1[[#This Row],[이용시간]]</f>
        <v>171.34875</v>
      </c>
      <c r="AA373" s="7">
        <f>IF(표1[[#This Row],[시속]] &gt; 300, 300,표1[[#This Row],[시속]])</f>
        <v>171.34875</v>
      </c>
      <c r="AB373" s="9" t="e">
        <f ca="1">IFS(표1[[#This Row],[이용거리]] &lt; 1200, "단거리", 표1[[#This Row],[이용거리]] &lt; 3000, "중거리")</f>
        <v>#NAME?</v>
      </c>
    </row>
    <row r="374" spans="1:28" x14ac:dyDescent="0.25">
      <c r="A374" s="2" t="s">
        <v>1653</v>
      </c>
      <c r="B374" s="2" t="s">
        <v>1654</v>
      </c>
      <c r="C374" s="2">
        <f>YEAR(표1[[#This Row],[대여일시]])</f>
        <v>2021</v>
      </c>
      <c r="D374" s="2">
        <f>MONTH(표1[[#This Row],[대여일시]])</f>
        <v>1</v>
      </c>
      <c r="E374" s="2">
        <f>DAY(표1[[#This Row],[대여일시]])</f>
        <v>15</v>
      </c>
      <c r="F374" s="2" t="str">
        <f>TEXT(표1[[#This Row],[대여일시]], "ddd")</f>
        <v>Fri</v>
      </c>
      <c r="G374" s="5" t="str">
        <f>TEXT(표1[[#This Row],[대여일시]],"aaa")</f>
        <v>금</v>
      </c>
      <c r="H374" s="2">
        <f>HOUR(표1[[#This Row],[대여일시]])</f>
        <v>17</v>
      </c>
      <c r="I374" s="2" t="str" cm="1">
        <f t="array" ref="I374">_xlfn.IFS(ISNA(표1[[#This Row],[시간대]]), "Error: Missing timezone data", 표1[[#This Row],[시간대]] &lt; 8, "오전", 표1[[#This Row],[시간대]] &lt; 19, "오후", 표1[[#This Row],[시간대]] &lt; 24, "밤")</f>
        <v>오후</v>
      </c>
      <c r="J374" s="2" t="s">
        <v>1655</v>
      </c>
      <c r="K374" s="2">
        <f>SEARCH( "역", 표1[[#This Row],[대여 대여소명]])</f>
        <v>4</v>
      </c>
      <c r="L374" s="2">
        <f>IFERROR(SEARCH("역",표1[[#This Row],[대여 대여소명]]),0)</f>
        <v>4</v>
      </c>
      <c r="M374" s="2" t="b">
        <f>IF(표1[[#This Row],[역_nan]] &gt;0,TRUE,FALSE)</f>
        <v>1</v>
      </c>
      <c r="N374" s="2">
        <f>IFERROR(SEARCH("정류장",표1[[#This Row],[대여 대여소명]]),0)</f>
        <v>0</v>
      </c>
      <c r="O374" s="2" t="b">
        <f>IF(표1[[#This Row],[정류장]]&gt;0,TRUE,FALSE)</f>
        <v>0</v>
      </c>
      <c r="P374" s="2">
        <f>IFERROR(SEARCH("학교",표1[[#This Row],[대여 대여소명]]),0)</f>
        <v>0</v>
      </c>
      <c r="Q374" s="2">
        <f>IFERROR(SEARCH("공원",표1[[#This Row],[대여 대여소명]]),0)</f>
        <v>0</v>
      </c>
      <c r="R374" s="2" t="b">
        <f>OR(표1[[#This Row],[역_파생변수]],표1[[#This Row],[정류장_파생변수]])</f>
        <v>1</v>
      </c>
      <c r="S374" s="2">
        <v>0</v>
      </c>
      <c r="T374" s="2" t="s">
        <v>1656</v>
      </c>
      <c r="U374" s="2" t="s">
        <v>1657</v>
      </c>
      <c r="V374" s="2" t="str">
        <f>IF(표1[[#This Row],[반납대여소명]]=표1[[#This Row],[대여 대여소명]],"일치","불일치")</f>
        <v>불일치</v>
      </c>
      <c r="W374" s="2">
        <v>0</v>
      </c>
      <c r="X374" s="2">
        <v>35</v>
      </c>
      <c r="Y374" s="2">
        <v>6703.74</v>
      </c>
      <c r="Z374" s="7">
        <f>표1[[#This Row],[이용거리]]/표1[[#This Row],[이용시간]]</f>
        <v>191.53542857142855</v>
      </c>
      <c r="AA374" s="7">
        <f>IF(표1[[#This Row],[시속]] &gt; 300, 300,표1[[#This Row],[시속]])</f>
        <v>191.53542857142855</v>
      </c>
      <c r="AB374" s="9" t="e">
        <f ca="1">IFS(표1[[#This Row],[이용거리]] &lt; 1200, "단거리", 표1[[#This Row],[이용거리]] &lt; 3000, "중거리")</f>
        <v>#NAME?</v>
      </c>
    </row>
    <row r="375" spans="1:28" x14ac:dyDescent="0.25">
      <c r="A375" s="2" t="s">
        <v>1658</v>
      </c>
      <c r="B375" s="2" t="s">
        <v>1659</v>
      </c>
      <c r="C375" s="2">
        <f>YEAR(표1[[#This Row],[대여일시]])</f>
        <v>2021</v>
      </c>
      <c r="D375" s="2">
        <f>MONTH(표1[[#This Row],[대여일시]])</f>
        <v>1</v>
      </c>
      <c r="E375" s="2">
        <f>DAY(표1[[#This Row],[대여일시]])</f>
        <v>25</v>
      </c>
      <c r="F375" s="2" t="str">
        <f>TEXT(표1[[#This Row],[대여일시]], "ddd")</f>
        <v>Mon</v>
      </c>
      <c r="G375" s="5" t="str">
        <f>TEXT(표1[[#This Row],[대여일시]],"aaa")</f>
        <v>월</v>
      </c>
      <c r="H375" s="2">
        <f>HOUR(표1[[#This Row],[대여일시]])</f>
        <v>17</v>
      </c>
      <c r="I375" s="2" t="str" cm="1">
        <f t="array" ref="I375">_xlfn.IFS(ISNA(표1[[#This Row],[시간대]]), "Error: Missing timezone data", 표1[[#This Row],[시간대]] &lt; 8, "오전", 표1[[#This Row],[시간대]] &lt; 19, "오후", 표1[[#This Row],[시간대]] &lt; 24, "밤")</f>
        <v>오후</v>
      </c>
      <c r="J375" s="2" t="s">
        <v>1660</v>
      </c>
      <c r="K375" s="2" t="e">
        <f>SEARCH( "역", 표1[[#This Row],[대여 대여소명]])</f>
        <v>#VALUE!</v>
      </c>
      <c r="L375" s="2">
        <f>IFERROR(SEARCH("역",표1[[#This Row],[대여 대여소명]]),0)</f>
        <v>0</v>
      </c>
      <c r="M375" s="2" t="b">
        <f>IF(표1[[#This Row],[역_nan]] &gt;0,TRUE,FALSE)</f>
        <v>0</v>
      </c>
      <c r="N375" s="2">
        <f>IFERROR(SEARCH("정류장",표1[[#This Row],[대여 대여소명]]),0)</f>
        <v>0</v>
      </c>
      <c r="O375" s="2" t="b">
        <f>IF(표1[[#This Row],[정류장]]&gt;0,TRUE,FALSE)</f>
        <v>0</v>
      </c>
      <c r="P375" s="2">
        <f>IFERROR(SEARCH("학교",표1[[#This Row],[대여 대여소명]]),0)</f>
        <v>0</v>
      </c>
      <c r="Q375" s="2">
        <f>IFERROR(SEARCH("공원",표1[[#This Row],[대여 대여소명]]),0)</f>
        <v>0</v>
      </c>
      <c r="R375" s="2" t="b">
        <f>OR(표1[[#This Row],[역_파생변수]],표1[[#This Row],[정류장_파생변수]])</f>
        <v>0</v>
      </c>
      <c r="S375" s="2">
        <v>0</v>
      </c>
      <c r="T375" s="2" t="s">
        <v>1661</v>
      </c>
      <c r="U375" s="2" t="s">
        <v>1166</v>
      </c>
      <c r="V375" s="2" t="str">
        <f>IF(표1[[#This Row],[반납대여소명]]=표1[[#This Row],[대여 대여소명]],"일치","불일치")</f>
        <v>불일치</v>
      </c>
      <c r="W375" s="2">
        <v>0</v>
      </c>
      <c r="X375" s="2">
        <v>13</v>
      </c>
      <c r="Y375" s="2">
        <v>1486.86</v>
      </c>
      <c r="Z375" s="7">
        <f>표1[[#This Row],[이용거리]]/표1[[#This Row],[이용시간]]</f>
        <v>114.37384615384615</v>
      </c>
      <c r="AA375" s="7">
        <f>IF(표1[[#This Row],[시속]] &gt; 300, 300,표1[[#This Row],[시속]])</f>
        <v>114.37384615384615</v>
      </c>
      <c r="AB375" s="9" t="e">
        <f ca="1">IFS(표1[[#This Row],[이용거리]] &lt; 1200, "단거리", 표1[[#This Row],[이용거리]] &lt; 3000, "중거리")</f>
        <v>#NAME?</v>
      </c>
    </row>
    <row r="376" spans="1:28" x14ac:dyDescent="0.25">
      <c r="A376" s="2" t="s">
        <v>1662</v>
      </c>
      <c r="B376" s="2" t="s">
        <v>1663</v>
      </c>
      <c r="C376" s="2">
        <f>YEAR(표1[[#This Row],[대여일시]])</f>
        <v>2021</v>
      </c>
      <c r="D376" s="2">
        <f>MONTH(표1[[#This Row],[대여일시]])</f>
        <v>1</v>
      </c>
      <c r="E376" s="2">
        <f>DAY(표1[[#This Row],[대여일시]])</f>
        <v>25</v>
      </c>
      <c r="F376" s="2" t="str">
        <f>TEXT(표1[[#This Row],[대여일시]], "ddd")</f>
        <v>Mon</v>
      </c>
      <c r="G376" s="5" t="str">
        <f>TEXT(표1[[#This Row],[대여일시]],"aaa")</f>
        <v>월</v>
      </c>
      <c r="H376" s="2">
        <f>HOUR(표1[[#This Row],[대여일시]])</f>
        <v>18</v>
      </c>
      <c r="I376" s="2" t="str" cm="1">
        <f t="array" ref="I376">_xlfn.IFS(ISNA(표1[[#This Row],[시간대]]), "Error: Missing timezone data", 표1[[#This Row],[시간대]] &lt; 8, "오전", 표1[[#This Row],[시간대]] &lt; 19, "오후", 표1[[#This Row],[시간대]] &lt; 24, "밤")</f>
        <v>오후</v>
      </c>
      <c r="J376" s="2" t="s">
        <v>1664</v>
      </c>
      <c r="K376" s="2">
        <f>SEARCH( "역", 표1[[#This Row],[대여 대여소명]])</f>
        <v>3</v>
      </c>
      <c r="L376" s="2">
        <f>IFERROR(SEARCH("역",표1[[#This Row],[대여 대여소명]]),0)</f>
        <v>3</v>
      </c>
      <c r="M376" s="2" t="b">
        <f>IF(표1[[#This Row],[역_nan]] &gt;0,TRUE,FALSE)</f>
        <v>1</v>
      </c>
      <c r="N376" s="2">
        <f>IFERROR(SEARCH("정류장",표1[[#This Row],[대여 대여소명]]),0)</f>
        <v>0</v>
      </c>
      <c r="O376" s="2" t="b">
        <f>IF(표1[[#This Row],[정류장]]&gt;0,TRUE,FALSE)</f>
        <v>0</v>
      </c>
      <c r="P376" s="2">
        <f>IFERROR(SEARCH("학교",표1[[#This Row],[대여 대여소명]]),0)</f>
        <v>0</v>
      </c>
      <c r="Q376" s="2">
        <f>IFERROR(SEARCH("공원",표1[[#This Row],[대여 대여소명]]),0)</f>
        <v>0</v>
      </c>
      <c r="R376" s="2" t="b">
        <f>OR(표1[[#This Row],[역_파생변수]],표1[[#This Row],[정류장_파생변수]])</f>
        <v>1</v>
      </c>
      <c r="S376" s="2">
        <v>0</v>
      </c>
      <c r="T376" s="2" t="s">
        <v>1665</v>
      </c>
      <c r="U376" s="2" t="s">
        <v>1666</v>
      </c>
      <c r="V376" s="2" t="str">
        <f>IF(표1[[#This Row],[반납대여소명]]=표1[[#This Row],[대여 대여소명]],"일치","불일치")</f>
        <v>불일치</v>
      </c>
      <c r="W376" s="2">
        <v>0</v>
      </c>
      <c r="X376" s="2">
        <v>28</v>
      </c>
      <c r="Y376" s="2">
        <v>5285.71</v>
      </c>
      <c r="Z376" s="7">
        <f>표1[[#This Row],[이용거리]]/표1[[#This Row],[이용시간]]</f>
        <v>188.77535714285713</v>
      </c>
      <c r="AA376" s="7">
        <f>IF(표1[[#This Row],[시속]] &gt; 300, 300,표1[[#This Row],[시속]])</f>
        <v>188.77535714285713</v>
      </c>
      <c r="AB376" s="9" t="e">
        <f ca="1">IFS(표1[[#This Row],[이용거리]] &lt; 1200, "단거리", 표1[[#This Row],[이용거리]] &lt; 3000, "중거리")</f>
        <v>#NAME?</v>
      </c>
    </row>
    <row r="377" spans="1:28" x14ac:dyDescent="0.25">
      <c r="A377" s="2" t="s">
        <v>1667</v>
      </c>
      <c r="B377" s="2" t="s">
        <v>1668</v>
      </c>
      <c r="C377" s="2">
        <f>YEAR(표1[[#This Row],[대여일시]])</f>
        <v>2021</v>
      </c>
      <c r="D377" s="2">
        <f>MONTH(표1[[#This Row],[대여일시]])</f>
        <v>1</v>
      </c>
      <c r="E377" s="2">
        <f>DAY(표1[[#This Row],[대여일시]])</f>
        <v>27</v>
      </c>
      <c r="F377" s="2" t="str">
        <f>TEXT(표1[[#This Row],[대여일시]], "ddd")</f>
        <v>Wed</v>
      </c>
      <c r="G377" s="5" t="str">
        <f>TEXT(표1[[#This Row],[대여일시]],"aaa")</f>
        <v>수</v>
      </c>
      <c r="H377" s="2">
        <f>HOUR(표1[[#This Row],[대여일시]])</f>
        <v>17</v>
      </c>
      <c r="I377" s="2" t="str" cm="1">
        <f t="array" ref="I377">_xlfn.IFS(ISNA(표1[[#This Row],[시간대]]), "Error: Missing timezone data", 표1[[#This Row],[시간대]] &lt; 8, "오전", 표1[[#This Row],[시간대]] &lt; 19, "오후", 표1[[#This Row],[시간대]] &lt; 24, "밤")</f>
        <v>오후</v>
      </c>
      <c r="J377" s="2" t="s">
        <v>1669</v>
      </c>
      <c r="K377" s="2" t="e">
        <f>SEARCH( "역", 표1[[#This Row],[대여 대여소명]])</f>
        <v>#VALUE!</v>
      </c>
      <c r="L377" s="2">
        <f>IFERROR(SEARCH("역",표1[[#This Row],[대여 대여소명]]),0)</f>
        <v>0</v>
      </c>
      <c r="M377" s="2" t="b">
        <f>IF(표1[[#This Row],[역_nan]] &gt;0,TRUE,FALSE)</f>
        <v>0</v>
      </c>
      <c r="N377" s="2">
        <f>IFERROR(SEARCH("정류장",표1[[#This Row],[대여 대여소명]]),0)</f>
        <v>0</v>
      </c>
      <c r="O377" s="2" t="b">
        <f>IF(표1[[#This Row],[정류장]]&gt;0,TRUE,FALSE)</f>
        <v>0</v>
      </c>
      <c r="P377" s="2">
        <f>IFERROR(SEARCH("학교",표1[[#This Row],[대여 대여소명]]),0)</f>
        <v>0</v>
      </c>
      <c r="Q377" s="2">
        <f>IFERROR(SEARCH("공원",표1[[#This Row],[대여 대여소명]]),0)</f>
        <v>0</v>
      </c>
      <c r="R377" s="2" t="b">
        <f>OR(표1[[#This Row],[역_파생변수]],표1[[#This Row],[정류장_파생변수]])</f>
        <v>0</v>
      </c>
      <c r="S377" s="2">
        <v>0</v>
      </c>
      <c r="T377" s="2" t="s">
        <v>1670</v>
      </c>
      <c r="U377" s="2" t="s">
        <v>280</v>
      </c>
      <c r="V377" s="2" t="str">
        <f>IF(표1[[#This Row],[반납대여소명]]=표1[[#This Row],[대여 대여소명]],"일치","불일치")</f>
        <v>불일치</v>
      </c>
      <c r="W377" s="2">
        <v>0</v>
      </c>
      <c r="X377" s="2">
        <v>27</v>
      </c>
      <c r="Y377" s="2">
        <v>0</v>
      </c>
      <c r="Z377" s="7">
        <f>표1[[#This Row],[이용거리]]/표1[[#This Row],[이용시간]]</f>
        <v>0</v>
      </c>
      <c r="AA377" s="7">
        <f>IF(표1[[#This Row],[시속]] &gt; 300, 300,표1[[#This Row],[시속]])</f>
        <v>0</v>
      </c>
      <c r="AB377" s="9" t="e">
        <f ca="1">IFS(표1[[#This Row],[이용거리]] &lt; 1200, "단거리", 표1[[#This Row],[이용거리]] &lt; 3000, "중거리")</f>
        <v>#NAME?</v>
      </c>
    </row>
    <row r="378" spans="1:28" x14ac:dyDescent="0.25">
      <c r="A378" s="2" t="s">
        <v>1671</v>
      </c>
      <c r="B378" s="2" t="s">
        <v>1672</v>
      </c>
      <c r="C378" s="2">
        <f>YEAR(표1[[#This Row],[대여일시]])</f>
        <v>2021</v>
      </c>
      <c r="D378" s="2">
        <f>MONTH(표1[[#This Row],[대여일시]])</f>
        <v>1</v>
      </c>
      <c r="E378" s="2">
        <f>DAY(표1[[#This Row],[대여일시]])</f>
        <v>28</v>
      </c>
      <c r="F378" s="2" t="str">
        <f>TEXT(표1[[#This Row],[대여일시]], "ddd")</f>
        <v>Thu</v>
      </c>
      <c r="G378" s="5" t="str">
        <f>TEXT(표1[[#This Row],[대여일시]],"aaa")</f>
        <v>목</v>
      </c>
      <c r="H378" s="2">
        <f>HOUR(표1[[#This Row],[대여일시]])</f>
        <v>8</v>
      </c>
      <c r="I378" s="2" t="str" cm="1">
        <f t="array" ref="I378">_xlfn.IFS(ISNA(표1[[#This Row],[시간대]]), "Error: Missing timezone data", 표1[[#This Row],[시간대]] &lt; 8, "오전", 표1[[#This Row],[시간대]] &lt; 19, "오후", 표1[[#This Row],[시간대]] &lt; 24, "밤")</f>
        <v>오후</v>
      </c>
      <c r="J378" s="2" t="s">
        <v>1673</v>
      </c>
      <c r="K378" s="2" t="e">
        <f>SEARCH( "역", 표1[[#This Row],[대여 대여소명]])</f>
        <v>#VALUE!</v>
      </c>
      <c r="L378" s="2">
        <f>IFERROR(SEARCH("역",표1[[#This Row],[대여 대여소명]]),0)</f>
        <v>0</v>
      </c>
      <c r="M378" s="2" t="b">
        <f>IF(표1[[#This Row],[역_nan]] &gt;0,TRUE,FALSE)</f>
        <v>0</v>
      </c>
      <c r="N378" s="2">
        <f>IFERROR(SEARCH("정류장",표1[[#This Row],[대여 대여소명]]),0)</f>
        <v>0</v>
      </c>
      <c r="O378" s="2" t="b">
        <f>IF(표1[[#This Row],[정류장]]&gt;0,TRUE,FALSE)</f>
        <v>0</v>
      </c>
      <c r="P378" s="2">
        <f>IFERROR(SEARCH("학교",표1[[#This Row],[대여 대여소명]]),0)</f>
        <v>0</v>
      </c>
      <c r="Q378" s="2">
        <f>IFERROR(SEARCH("공원",표1[[#This Row],[대여 대여소명]]),0)</f>
        <v>0</v>
      </c>
      <c r="R378" s="2" t="b">
        <f>OR(표1[[#This Row],[역_파생변수]],표1[[#This Row],[정류장_파생변수]])</f>
        <v>0</v>
      </c>
      <c r="S378" s="2">
        <v>0</v>
      </c>
      <c r="T378" s="2" t="s">
        <v>1674</v>
      </c>
      <c r="U378" s="2" t="s">
        <v>277</v>
      </c>
      <c r="V378" s="2" t="str">
        <f>IF(표1[[#This Row],[반납대여소명]]=표1[[#This Row],[대여 대여소명]],"일치","불일치")</f>
        <v>불일치</v>
      </c>
      <c r="W378" s="2">
        <v>0</v>
      </c>
      <c r="X378" s="2">
        <v>10</v>
      </c>
      <c r="Y378" s="2">
        <v>1025.0899999999999</v>
      </c>
      <c r="Z378" s="7">
        <f>표1[[#This Row],[이용거리]]/표1[[#This Row],[이용시간]]</f>
        <v>102.50899999999999</v>
      </c>
      <c r="AA378" s="7">
        <f>IF(표1[[#This Row],[시속]] &gt; 300, 300,표1[[#This Row],[시속]])</f>
        <v>102.50899999999999</v>
      </c>
      <c r="AB378" s="9" t="e">
        <f ca="1">IFS(표1[[#This Row],[이용거리]] &lt; 1200, "단거리", 표1[[#This Row],[이용거리]] &lt; 3000, "중거리")</f>
        <v>#NAME?</v>
      </c>
    </row>
    <row r="379" spans="1:28" x14ac:dyDescent="0.25">
      <c r="A379" s="2" t="s">
        <v>1675</v>
      </c>
      <c r="B379" s="2" t="s">
        <v>1676</v>
      </c>
      <c r="C379" s="2">
        <f>YEAR(표1[[#This Row],[대여일시]])</f>
        <v>2021</v>
      </c>
      <c r="D379" s="2">
        <f>MONTH(표1[[#This Row],[대여일시]])</f>
        <v>1</v>
      </c>
      <c r="E379" s="2">
        <f>DAY(표1[[#This Row],[대여일시]])</f>
        <v>4</v>
      </c>
      <c r="F379" s="2" t="str">
        <f>TEXT(표1[[#This Row],[대여일시]], "ddd")</f>
        <v>Mon</v>
      </c>
      <c r="G379" s="5" t="str">
        <f>TEXT(표1[[#This Row],[대여일시]],"aaa")</f>
        <v>월</v>
      </c>
      <c r="H379" s="2">
        <f>HOUR(표1[[#This Row],[대여일시]])</f>
        <v>1</v>
      </c>
      <c r="I379" s="2" t="str" cm="1">
        <f t="array" ref="I379">_xlfn.IFS(ISNA(표1[[#This Row],[시간대]]), "Error: Missing timezone data", 표1[[#This Row],[시간대]] &lt; 8, "오전", 표1[[#This Row],[시간대]] &lt; 19, "오후", 표1[[#This Row],[시간대]] &lt; 24, "밤")</f>
        <v>오전</v>
      </c>
      <c r="J379" s="2" t="s">
        <v>1677</v>
      </c>
      <c r="K379" s="2" t="e">
        <f>SEARCH( "역", 표1[[#This Row],[대여 대여소명]])</f>
        <v>#VALUE!</v>
      </c>
      <c r="L379" s="2">
        <f>IFERROR(SEARCH("역",표1[[#This Row],[대여 대여소명]]),0)</f>
        <v>0</v>
      </c>
      <c r="M379" s="2" t="b">
        <f>IF(표1[[#This Row],[역_nan]] &gt;0,TRUE,FALSE)</f>
        <v>0</v>
      </c>
      <c r="N379" s="2">
        <f>IFERROR(SEARCH("정류장",표1[[#This Row],[대여 대여소명]]),0)</f>
        <v>0</v>
      </c>
      <c r="O379" s="2" t="b">
        <f>IF(표1[[#This Row],[정류장]]&gt;0,TRUE,FALSE)</f>
        <v>0</v>
      </c>
      <c r="P379" s="2">
        <f>IFERROR(SEARCH("학교",표1[[#This Row],[대여 대여소명]]),0)</f>
        <v>0</v>
      </c>
      <c r="Q379" s="2">
        <f>IFERROR(SEARCH("공원",표1[[#This Row],[대여 대여소명]]),0)</f>
        <v>0</v>
      </c>
      <c r="R379" s="2" t="b">
        <f>OR(표1[[#This Row],[역_파생변수]],표1[[#This Row],[정류장_파생변수]])</f>
        <v>0</v>
      </c>
      <c r="S379" s="2">
        <v>0</v>
      </c>
      <c r="T379" s="2" t="s">
        <v>1678</v>
      </c>
      <c r="U379" s="2" t="s">
        <v>1679</v>
      </c>
      <c r="V379" s="2" t="str">
        <f>IF(표1[[#This Row],[반납대여소명]]=표1[[#This Row],[대여 대여소명]],"일치","불일치")</f>
        <v>불일치</v>
      </c>
      <c r="W379" s="2">
        <v>0</v>
      </c>
      <c r="X379" s="2">
        <v>14</v>
      </c>
      <c r="Y379" s="2">
        <v>1569.94</v>
      </c>
      <c r="Z379" s="7">
        <f>표1[[#This Row],[이용거리]]/표1[[#This Row],[이용시간]]</f>
        <v>112.13857142857144</v>
      </c>
      <c r="AA379" s="7">
        <f>IF(표1[[#This Row],[시속]] &gt; 300, 300,표1[[#This Row],[시속]])</f>
        <v>112.13857142857144</v>
      </c>
      <c r="AB379" s="9" t="e">
        <f ca="1">IFS(표1[[#This Row],[이용거리]] &lt; 1200, "단거리", 표1[[#This Row],[이용거리]] &lt; 3000, "중거리")</f>
        <v>#NAME?</v>
      </c>
    </row>
    <row r="380" spans="1:28" x14ac:dyDescent="0.25">
      <c r="A380" s="2" t="s">
        <v>227</v>
      </c>
      <c r="B380" s="2" t="s">
        <v>1680</v>
      </c>
      <c r="C380" s="2">
        <f>YEAR(표1[[#This Row],[대여일시]])</f>
        <v>2021</v>
      </c>
      <c r="D380" s="2">
        <f>MONTH(표1[[#This Row],[대여일시]])</f>
        <v>1</v>
      </c>
      <c r="E380" s="2">
        <f>DAY(표1[[#This Row],[대여일시]])</f>
        <v>11</v>
      </c>
      <c r="F380" s="2" t="str">
        <f>TEXT(표1[[#This Row],[대여일시]], "ddd")</f>
        <v>Mon</v>
      </c>
      <c r="G380" s="5" t="str">
        <f>TEXT(표1[[#This Row],[대여일시]],"aaa")</f>
        <v>월</v>
      </c>
      <c r="H380" s="2">
        <f>HOUR(표1[[#This Row],[대여일시]])</f>
        <v>19</v>
      </c>
      <c r="I380" s="2" t="str" cm="1">
        <f t="array" ref="I380">_xlfn.IFS(ISNA(표1[[#This Row],[시간대]]), "Error: Missing timezone data", 표1[[#This Row],[시간대]] &lt; 8, "오전", 표1[[#This Row],[시간대]] &lt; 19, "오후", 표1[[#This Row],[시간대]] &lt; 24, "밤")</f>
        <v>밤</v>
      </c>
      <c r="J380" s="2" t="s">
        <v>1103</v>
      </c>
      <c r="K380" s="2" t="e">
        <f>SEARCH( "역", 표1[[#This Row],[대여 대여소명]])</f>
        <v>#VALUE!</v>
      </c>
      <c r="L380" s="2">
        <f>IFERROR(SEARCH("역",표1[[#This Row],[대여 대여소명]]),0)</f>
        <v>0</v>
      </c>
      <c r="M380" s="2" t="b">
        <f>IF(표1[[#This Row],[역_nan]] &gt;0,TRUE,FALSE)</f>
        <v>0</v>
      </c>
      <c r="N380" s="2">
        <f>IFERROR(SEARCH("정류장",표1[[#This Row],[대여 대여소명]]),0)</f>
        <v>0</v>
      </c>
      <c r="O380" s="2" t="b">
        <f>IF(표1[[#This Row],[정류장]]&gt;0,TRUE,FALSE)</f>
        <v>0</v>
      </c>
      <c r="P380" s="2">
        <f>IFERROR(SEARCH("학교",표1[[#This Row],[대여 대여소명]]),0)</f>
        <v>0</v>
      </c>
      <c r="Q380" s="2">
        <f>IFERROR(SEARCH("공원",표1[[#This Row],[대여 대여소명]]),0)</f>
        <v>0</v>
      </c>
      <c r="R380" s="2" t="b">
        <f>OR(표1[[#This Row],[역_파생변수]],표1[[#This Row],[정류장_파생변수]])</f>
        <v>0</v>
      </c>
      <c r="S380" s="2">
        <v>0</v>
      </c>
      <c r="T380" s="2" t="s">
        <v>1681</v>
      </c>
      <c r="U380" s="2" t="s">
        <v>1682</v>
      </c>
      <c r="V380" s="2" t="str">
        <f>IF(표1[[#This Row],[반납대여소명]]=표1[[#This Row],[대여 대여소명]],"일치","불일치")</f>
        <v>불일치</v>
      </c>
      <c r="W380" s="2">
        <v>0</v>
      </c>
      <c r="X380" s="2">
        <v>21</v>
      </c>
      <c r="Y380" s="2">
        <v>2728.39</v>
      </c>
      <c r="Z380" s="7">
        <f>표1[[#This Row],[이용거리]]/표1[[#This Row],[이용시간]]</f>
        <v>129.92333333333332</v>
      </c>
      <c r="AA380" s="7">
        <f>IF(표1[[#This Row],[시속]] &gt; 300, 300,표1[[#This Row],[시속]])</f>
        <v>129.92333333333332</v>
      </c>
      <c r="AB380" s="9" t="e">
        <f ca="1">IFS(표1[[#This Row],[이용거리]] &lt; 1200, "단거리", 표1[[#This Row],[이용거리]] &lt; 3000, "중거리")</f>
        <v>#NAME?</v>
      </c>
    </row>
    <row r="381" spans="1:28" x14ac:dyDescent="0.25">
      <c r="A381" s="2" t="s">
        <v>851</v>
      </c>
      <c r="B381" s="2" t="s">
        <v>1683</v>
      </c>
      <c r="C381" s="2">
        <f>YEAR(표1[[#This Row],[대여일시]])</f>
        <v>2021</v>
      </c>
      <c r="D381" s="2">
        <f>MONTH(표1[[#This Row],[대여일시]])</f>
        <v>1</v>
      </c>
      <c r="E381" s="2">
        <f>DAY(표1[[#This Row],[대여일시]])</f>
        <v>30</v>
      </c>
      <c r="F381" s="2" t="str">
        <f>TEXT(표1[[#This Row],[대여일시]], "ddd")</f>
        <v>Sat</v>
      </c>
      <c r="G381" s="5" t="str">
        <f>TEXT(표1[[#This Row],[대여일시]],"aaa")</f>
        <v>토</v>
      </c>
      <c r="H381" s="2">
        <f>HOUR(표1[[#This Row],[대여일시]])</f>
        <v>16</v>
      </c>
      <c r="I381" s="2" t="str" cm="1">
        <f t="array" ref="I381">_xlfn.IFS(ISNA(표1[[#This Row],[시간대]]), "Error: Missing timezone data", 표1[[#This Row],[시간대]] &lt; 8, "오전", 표1[[#This Row],[시간대]] &lt; 19, "오후", 표1[[#This Row],[시간대]] &lt; 24, "밤")</f>
        <v>오후</v>
      </c>
      <c r="J381" s="2" t="s">
        <v>1120</v>
      </c>
      <c r="K381" s="2">
        <f>SEARCH( "역", 표1[[#This Row],[대여 대여소명]])</f>
        <v>4</v>
      </c>
      <c r="L381" s="2">
        <f>IFERROR(SEARCH("역",표1[[#This Row],[대여 대여소명]]),0)</f>
        <v>4</v>
      </c>
      <c r="M381" s="2" t="b">
        <f>IF(표1[[#This Row],[역_nan]] &gt;0,TRUE,FALSE)</f>
        <v>1</v>
      </c>
      <c r="N381" s="2">
        <f>IFERROR(SEARCH("정류장",표1[[#This Row],[대여 대여소명]]),0)</f>
        <v>0</v>
      </c>
      <c r="O381" s="2" t="b">
        <f>IF(표1[[#This Row],[정류장]]&gt;0,TRUE,FALSE)</f>
        <v>0</v>
      </c>
      <c r="P381" s="2">
        <f>IFERROR(SEARCH("학교",표1[[#This Row],[대여 대여소명]]),0)</f>
        <v>0</v>
      </c>
      <c r="Q381" s="2">
        <f>IFERROR(SEARCH("공원",표1[[#This Row],[대여 대여소명]]),0)</f>
        <v>0</v>
      </c>
      <c r="R381" s="2" t="b">
        <f>OR(표1[[#This Row],[역_파생변수]],표1[[#This Row],[정류장_파생변수]])</f>
        <v>1</v>
      </c>
      <c r="S381" s="2">
        <v>0</v>
      </c>
      <c r="T381" s="2" t="s">
        <v>1684</v>
      </c>
      <c r="U381" s="2" t="s">
        <v>1685</v>
      </c>
      <c r="V381" s="2" t="str">
        <f>IF(표1[[#This Row],[반납대여소명]]=표1[[#This Row],[대여 대여소명]],"일치","불일치")</f>
        <v>불일치</v>
      </c>
      <c r="W381" s="2">
        <v>0</v>
      </c>
      <c r="X381" s="2">
        <v>69</v>
      </c>
      <c r="Y381" s="2">
        <v>8862.08</v>
      </c>
      <c r="Z381" s="7">
        <f>표1[[#This Row],[이용거리]]/표1[[#This Row],[이용시간]]</f>
        <v>128.43594202898549</v>
      </c>
      <c r="AA381" s="7">
        <f>IF(표1[[#This Row],[시속]] &gt; 300, 300,표1[[#This Row],[시속]])</f>
        <v>128.43594202898549</v>
      </c>
      <c r="AB381" s="9" t="e">
        <f ca="1">IFS(표1[[#This Row],[이용거리]] &lt; 1200, "단거리", 표1[[#This Row],[이용거리]] &lt; 3000, "중거리")</f>
        <v>#NAME?</v>
      </c>
    </row>
    <row r="382" spans="1:28" x14ac:dyDescent="0.25">
      <c r="A382" s="2" t="s">
        <v>1686</v>
      </c>
      <c r="B382" s="2" t="s">
        <v>1687</v>
      </c>
      <c r="C382" s="2">
        <f>YEAR(표1[[#This Row],[대여일시]])</f>
        <v>2021</v>
      </c>
      <c r="D382" s="2">
        <f>MONTH(표1[[#This Row],[대여일시]])</f>
        <v>1</v>
      </c>
      <c r="E382" s="2">
        <f>DAY(표1[[#This Row],[대여일시]])</f>
        <v>21</v>
      </c>
      <c r="F382" s="2" t="str">
        <f>TEXT(표1[[#This Row],[대여일시]], "ddd")</f>
        <v>Thu</v>
      </c>
      <c r="G382" s="5" t="str">
        <f>TEXT(표1[[#This Row],[대여일시]],"aaa")</f>
        <v>목</v>
      </c>
      <c r="H382" s="2">
        <f>HOUR(표1[[#This Row],[대여일시]])</f>
        <v>10</v>
      </c>
      <c r="I382" s="2" t="str" cm="1">
        <f t="array" ref="I382">_xlfn.IFS(ISNA(표1[[#This Row],[시간대]]), "Error: Missing timezone data", 표1[[#This Row],[시간대]] &lt; 8, "오전", 표1[[#This Row],[시간대]] &lt; 19, "오후", 표1[[#This Row],[시간대]] &lt; 24, "밤")</f>
        <v>오후</v>
      </c>
      <c r="J382" s="2" t="s">
        <v>1688</v>
      </c>
      <c r="K382" s="2">
        <f>SEARCH( "역", 표1[[#This Row],[대여 대여소명]])</f>
        <v>6</v>
      </c>
      <c r="L382" s="2">
        <f>IFERROR(SEARCH("역",표1[[#This Row],[대여 대여소명]]),0)</f>
        <v>6</v>
      </c>
      <c r="M382" s="2" t="b">
        <f>IF(표1[[#This Row],[역_nan]] &gt;0,TRUE,FALSE)</f>
        <v>1</v>
      </c>
      <c r="N382" s="2">
        <f>IFERROR(SEARCH("정류장",표1[[#This Row],[대여 대여소명]]),0)</f>
        <v>0</v>
      </c>
      <c r="O382" s="2" t="b">
        <f>IF(표1[[#This Row],[정류장]]&gt;0,TRUE,FALSE)</f>
        <v>0</v>
      </c>
      <c r="P382" s="2">
        <f>IFERROR(SEARCH("학교",표1[[#This Row],[대여 대여소명]]),0)</f>
        <v>0</v>
      </c>
      <c r="Q382" s="2">
        <f>IFERROR(SEARCH("공원",표1[[#This Row],[대여 대여소명]]),0)</f>
        <v>0</v>
      </c>
      <c r="R382" s="2" t="b">
        <f>OR(표1[[#This Row],[역_파생변수]],표1[[#This Row],[정류장_파생변수]])</f>
        <v>1</v>
      </c>
      <c r="S382" s="2">
        <v>0</v>
      </c>
      <c r="T382" s="2" t="s">
        <v>1689</v>
      </c>
      <c r="U382" s="2" t="s">
        <v>1690</v>
      </c>
      <c r="V382" s="2" t="str">
        <f>IF(표1[[#This Row],[반납대여소명]]=표1[[#This Row],[대여 대여소명]],"일치","불일치")</f>
        <v>불일치</v>
      </c>
      <c r="W382" s="2">
        <v>0</v>
      </c>
      <c r="X382" s="2">
        <v>106</v>
      </c>
      <c r="Y382" s="2">
        <v>2279.62</v>
      </c>
      <c r="Z382" s="7">
        <f>표1[[#This Row],[이용거리]]/표1[[#This Row],[이용시간]]</f>
        <v>21.505849056603772</v>
      </c>
      <c r="AA382" s="7">
        <f>IF(표1[[#This Row],[시속]] &gt; 300, 300,표1[[#This Row],[시속]])</f>
        <v>21.505849056603772</v>
      </c>
      <c r="AB382" s="9" t="e">
        <f ca="1">IFS(표1[[#This Row],[이용거리]] &lt; 1200, "단거리", 표1[[#This Row],[이용거리]] &lt; 3000, "중거리")</f>
        <v>#NAME?</v>
      </c>
    </row>
    <row r="383" spans="1:28" x14ac:dyDescent="0.25">
      <c r="A383" s="2" t="s">
        <v>1691</v>
      </c>
      <c r="B383" s="2" t="s">
        <v>1692</v>
      </c>
      <c r="C383" s="2">
        <f>YEAR(표1[[#This Row],[대여일시]])</f>
        <v>2021</v>
      </c>
      <c r="D383" s="2">
        <f>MONTH(표1[[#This Row],[대여일시]])</f>
        <v>1</v>
      </c>
      <c r="E383" s="2">
        <f>DAY(표1[[#This Row],[대여일시]])</f>
        <v>26</v>
      </c>
      <c r="F383" s="2" t="str">
        <f>TEXT(표1[[#This Row],[대여일시]], "ddd")</f>
        <v>Tue</v>
      </c>
      <c r="G383" s="5" t="str">
        <f>TEXT(표1[[#This Row],[대여일시]],"aaa")</f>
        <v>화</v>
      </c>
      <c r="H383" s="2">
        <f>HOUR(표1[[#This Row],[대여일시]])</f>
        <v>18</v>
      </c>
      <c r="I383" s="2" t="str" cm="1">
        <f t="array" ref="I383">_xlfn.IFS(ISNA(표1[[#This Row],[시간대]]), "Error: Missing timezone data", 표1[[#This Row],[시간대]] &lt; 8, "오전", 표1[[#This Row],[시간대]] &lt; 19, "오후", 표1[[#This Row],[시간대]] &lt; 24, "밤")</f>
        <v>오후</v>
      </c>
      <c r="J383" s="2" t="s">
        <v>887</v>
      </c>
      <c r="K383" s="2" t="e">
        <f>SEARCH( "역", 표1[[#This Row],[대여 대여소명]])</f>
        <v>#VALUE!</v>
      </c>
      <c r="L383" s="2">
        <f>IFERROR(SEARCH("역",표1[[#This Row],[대여 대여소명]]),0)</f>
        <v>0</v>
      </c>
      <c r="M383" s="2" t="b">
        <f>IF(표1[[#This Row],[역_nan]] &gt;0,TRUE,FALSE)</f>
        <v>0</v>
      </c>
      <c r="N383" s="2">
        <f>IFERROR(SEARCH("정류장",표1[[#This Row],[대여 대여소명]]),0)</f>
        <v>0</v>
      </c>
      <c r="O383" s="2" t="b">
        <f>IF(표1[[#This Row],[정류장]]&gt;0,TRUE,FALSE)</f>
        <v>0</v>
      </c>
      <c r="P383" s="2">
        <f>IFERROR(SEARCH("학교",표1[[#This Row],[대여 대여소명]]),0)</f>
        <v>0</v>
      </c>
      <c r="Q383" s="2">
        <f>IFERROR(SEARCH("공원",표1[[#This Row],[대여 대여소명]]),0)</f>
        <v>0</v>
      </c>
      <c r="R383" s="2" t="b">
        <f>OR(표1[[#This Row],[역_파생변수]],표1[[#This Row],[정류장_파생변수]])</f>
        <v>0</v>
      </c>
      <c r="S383" s="2">
        <v>0</v>
      </c>
      <c r="T383" s="2" t="s">
        <v>1693</v>
      </c>
      <c r="U383" s="2" t="s">
        <v>1694</v>
      </c>
      <c r="V383" s="2" t="str">
        <f>IF(표1[[#This Row],[반납대여소명]]=표1[[#This Row],[대여 대여소명]],"일치","불일치")</f>
        <v>불일치</v>
      </c>
      <c r="W383" s="2">
        <v>0</v>
      </c>
      <c r="X383" s="2">
        <v>9</v>
      </c>
      <c r="Y383" s="2">
        <v>1240.69</v>
      </c>
      <c r="Z383" s="7">
        <f>표1[[#This Row],[이용거리]]/표1[[#This Row],[이용시간]]</f>
        <v>137.85444444444445</v>
      </c>
      <c r="AA383" s="7">
        <f>IF(표1[[#This Row],[시속]] &gt; 300, 300,표1[[#This Row],[시속]])</f>
        <v>137.85444444444445</v>
      </c>
      <c r="AB383" s="9" t="e">
        <f ca="1">IFS(표1[[#This Row],[이용거리]] &lt; 1200, "단거리", 표1[[#This Row],[이용거리]] &lt; 3000, "중거리")</f>
        <v>#NAME?</v>
      </c>
    </row>
    <row r="384" spans="1:28" x14ac:dyDescent="0.25">
      <c r="A384" s="2" t="s">
        <v>1695</v>
      </c>
      <c r="B384" s="2" t="s">
        <v>1696</v>
      </c>
      <c r="C384" s="2">
        <f>YEAR(표1[[#This Row],[대여일시]])</f>
        <v>2021</v>
      </c>
      <c r="D384" s="2">
        <f>MONTH(표1[[#This Row],[대여일시]])</f>
        <v>1</v>
      </c>
      <c r="E384" s="2">
        <f>DAY(표1[[#This Row],[대여일시]])</f>
        <v>1</v>
      </c>
      <c r="F384" s="2" t="str">
        <f>TEXT(표1[[#This Row],[대여일시]], "ddd")</f>
        <v>Fri</v>
      </c>
      <c r="G384" s="5" t="str">
        <f>TEXT(표1[[#This Row],[대여일시]],"aaa")</f>
        <v>금</v>
      </c>
      <c r="H384" s="2">
        <f>HOUR(표1[[#This Row],[대여일시]])</f>
        <v>14</v>
      </c>
      <c r="I384" s="2" t="str" cm="1">
        <f t="array" ref="I384">_xlfn.IFS(ISNA(표1[[#This Row],[시간대]]), "Error: Missing timezone data", 표1[[#This Row],[시간대]] &lt; 8, "오전", 표1[[#This Row],[시간대]] &lt; 19, "오후", 표1[[#This Row],[시간대]] &lt; 24, "밤")</f>
        <v>오후</v>
      </c>
      <c r="J384" s="2" t="s">
        <v>1697</v>
      </c>
      <c r="K384" s="2" t="e">
        <f>SEARCH( "역", 표1[[#This Row],[대여 대여소명]])</f>
        <v>#VALUE!</v>
      </c>
      <c r="L384" s="2">
        <f>IFERROR(SEARCH("역",표1[[#This Row],[대여 대여소명]]),0)</f>
        <v>0</v>
      </c>
      <c r="M384" s="2" t="b">
        <f>IF(표1[[#This Row],[역_nan]] &gt;0,TRUE,FALSE)</f>
        <v>0</v>
      </c>
      <c r="N384" s="2">
        <f>IFERROR(SEARCH("정류장",표1[[#This Row],[대여 대여소명]]),0)</f>
        <v>0</v>
      </c>
      <c r="O384" s="2" t="b">
        <f>IF(표1[[#This Row],[정류장]]&gt;0,TRUE,FALSE)</f>
        <v>0</v>
      </c>
      <c r="P384" s="2">
        <f>IFERROR(SEARCH("학교",표1[[#This Row],[대여 대여소명]]),0)</f>
        <v>0</v>
      </c>
      <c r="Q384" s="2">
        <f>IFERROR(SEARCH("공원",표1[[#This Row],[대여 대여소명]]),0)</f>
        <v>0</v>
      </c>
      <c r="R384" s="2" t="b">
        <f>OR(표1[[#This Row],[역_파생변수]],표1[[#This Row],[정류장_파생변수]])</f>
        <v>0</v>
      </c>
      <c r="S384" s="2">
        <v>0</v>
      </c>
      <c r="T384" s="2" t="s">
        <v>1698</v>
      </c>
      <c r="U384" s="2" t="s">
        <v>1697</v>
      </c>
      <c r="V384" s="2" t="str">
        <f>IF(표1[[#This Row],[반납대여소명]]=표1[[#This Row],[대여 대여소명]],"일치","불일치")</f>
        <v>일치</v>
      </c>
      <c r="W384" s="2">
        <v>0</v>
      </c>
      <c r="X384" s="2">
        <v>61</v>
      </c>
      <c r="Y384" s="2">
        <v>0</v>
      </c>
      <c r="Z384" s="7">
        <f>표1[[#This Row],[이용거리]]/표1[[#This Row],[이용시간]]</f>
        <v>0</v>
      </c>
      <c r="AA384" s="7">
        <f>IF(표1[[#This Row],[시속]] &gt; 300, 300,표1[[#This Row],[시속]])</f>
        <v>0</v>
      </c>
      <c r="AB384" s="9" t="e">
        <f ca="1">IFS(표1[[#This Row],[이용거리]] &lt; 1200, "단거리", 표1[[#This Row],[이용거리]] &lt; 3000, "중거리")</f>
        <v>#NAME?</v>
      </c>
    </row>
    <row r="385" spans="1:28" x14ac:dyDescent="0.25">
      <c r="A385" s="2" t="s">
        <v>1699</v>
      </c>
      <c r="B385" s="2" t="s">
        <v>1700</v>
      </c>
      <c r="C385" s="2">
        <f>YEAR(표1[[#This Row],[대여일시]])</f>
        <v>2021</v>
      </c>
      <c r="D385" s="2">
        <f>MONTH(표1[[#This Row],[대여일시]])</f>
        <v>1</v>
      </c>
      <c r="E385" s="2">
        <f>DAY(표1[[#This Row],[대여일시]])</f>
        <v>23</v>
      </c>
      <c r="F385" s="2" t="str">
        <f>TEXT(표1[[#This Row],[대여일시]], "ddd")</f>
        <v>Sat</v>
      </c>
      <c r="G385" s="5" t="str">
        <f>TEXT(표1[[#This Row],[대여일시]],"aaa")</f>
        <v>토</v>
      </c>
      <c r="H385" s="2">
        <f>HOUR(표1[[#This Row],[대여일시]])</f>
        <v>17</v>
      </c>
      <c r="I385" s="2" t="str" cm="1">
        <f t="array" ref="I385">_xlfn.IFS(ISNA(표1[[#This Row],[시간대]]), "Error: Missing timezone data", 표1[[#This Row],[시간대]] &lt; 8, "오전", 표1[[#This Row],[시간대]] &lt; 19, "오후", 표1[[#This Row],[시간대]] &lt; 24, "밤")</f>
        <v>오후</v>
      </c>
      <c r="J385" s="2" t="s">
        <v>1701</v>
      </c>
      <c r="K385" s="2" t="e">
        <f>SEARCH( "역", 표1[[#This Row],[대여 대여소명]])</f>
        <v>#VALUE!</v>
      </c>
      <c r="L385" s="2">
        <f>IFERROR(SEARCH("역",표1[[#This Row],[대여 대여소명]]),0)</f>
        <v>0</v>
      </c>
      <c r="M385" s="2" t="b">
        <f>IF(표1[[#This Row],[역_nan]] &gt;0,TRUE,FALSE)</f>
        <v>0</v>
      </c>
      <c r="N385" s="2">
        <f>IFERROR(SEARCH("정류장",표1[[#This Row],[대여 대여소명]]),0)</f>
        <v>0</v>
      </c>
      <c r="O385" s="2" t="b">
        <f>IF(표1[[#This Row],[정류장]]&gt;0,TRUE,FALSE)</f>
        <v>0</v>
      </c>
      <c r="P385" s="2">
        <f>IFERROR(SEARCH("학교",표1[[#This Row],[대여 대여소명]]),0)</f>
        <v>0</v>
      </c>
      <c r="Q385" s="2">
        <f>IFERROR(SEARCH("공원",표1[[#This Row],[대여 대여소명]]),0)</f>
        <v>6</v>
      </c>
      <c r="R385" s="2" t="b">
        <f>OR(표1[[#This Row],[역_파생변수]],표1[[#This Row],[정류장_파생변수]])</f>
        <v>0</v>
      </c>
      <c r="S385" s="2">
        <v>0</v>
      </c>
      <c r="T385" s="2" t="s">
        <v>1702</v>
      </c>
      <c r="U385" s="2" t="s">
        <v>1703</v>
      </c>
      <c r="V385" s="2" t="str">
        <f>IF(표1[[#This Row],[반납대여소명]]=표1[[#This Row],[대여 대여소명]],"일치","불일치")</f>
        <v>불일치</v>
      </c>
      <c r="W385" s="2">
        <v>0</v>
      </c>
      <c r="X385" s="2">
        <v>9</v>
      </c>
      <c r="Y385" s="2">
        <v>1335.28</v>
      </c>
      <c r="Z385" s="7">
        <f>표1[[#This Row],[이용거리]]/표1[[#This Row],[이용시간]]</f>
        <v>148.36444444444444</v>
      </c>
      <c r="AA385" s="7">
        <f>IF(표1[[#This Row],[시속]] &gt; 300, 300,표1[[#This Row],[시속]])</f>
        <v>148.36444444444444</v>
      </c>
      <c r="AB385" s="9" t="e">
        <f ca="1">IFS(표1[[#This Row],[이용거리]] &lt; 1200, "단거리", 표1[[#This Row],[이용거리]] &lt; 3000, "중거리")</f>
        <v>#NAME?</v>
      </c>
    </row>
    <row r="386" spans="1:28" x14ac:dyDescent="0.25">
      <c r="A386" s="2" t="s">
        <v>1704</v>
      </c>
      <c r="B386" s="2" t="s">
        <v>1705</v>
      </c>
      <c r="C386" s="2">
        <f>YEAR(표1[[#This Row],[대여일시]])</f>
        <v>2021</v>
      </c>
      <c r="D386" s="2">
        <f>MONTH(표1[[#This Row],[대여일시]])</f>
        <v>1</v>
      </c>
      <c r="E386" s="2">
        <f>DAY(표1[[#This Row],[대여일시]])</f>
        <v>19</v>
      </c>
      <c r="F386" s="2" t="str">
        <f>TEXT(표1[[#This Row],[대여일시]], "ddd")</f>
        <v>Tue</v>
      </c>
      <c r="G386" s="5" t="str">
        <f>TEXT(표1[[#This Row],[대여일시]],"aaa")</f>
        <v>화</v>
      </c>
      <c r="H386" s="2">
        <f>HOUR(표1[[#This Row],[대여일시]])</f>
        <v>2</v>
      </c>
      <c r="I386" s="2" t="str" cm="1">
        <f t="array" ref="I386">_xlfn.IFS(ISNA(표1[[#This Row],[시간대]]), "Error: Missing timezone data", 표1[[#This Row],[시간대]] &lt; 8, "오전", 표1[[#This Row],[시간대]] &lt; 19, "오후", 표1[[#This Row],[시간대]] &lt; 24, "밤")</f>
        <v>오전</v>
      </c>
      <c r="J386" s="2" t="s">
        <v>1706</v>
      </c>
      <c r="K386" s="2" t="e">
        <f>SEARCH( "역", 표1[[#This Row],[대여 대여소명]])</f>
        <v>#VALUE!</v>
      </c>
      <c r="L386" s="2">
        <f>IFERROR(SEARCH("역",표1[[#This Row],[대여 대여소명]]),0)</f>
        <v>0</v>
      </c>
      <c r="M386" s="2" t="b">
        <f>IF(표1[[#This Row],[역_nan]] &gt;0,TRUE,FALSE)</f>
        <v>0</v>
      </c>
      <c r="N386" s="2">
        <f>IFERROR(SEARCH("정류장",표1[[#This Row],[대여 대여소명]]),0)</f>
        <v>0</v>
      </c>
      <c r="O386" s="2" t="b">
        <f>IF(표1[[#This Row],[정류장]]&gt;0,TRUE,FALSE)</f>
        <v>0</v>
      </c>
      <c r="P386" s="2">
        <f>IFERROR(SEARCH("학교",표1[[#This Row],[대여 대여소명]]),0)</f>
        <v>0</v>
      </c>
      <c r="Q386" s="2">
        <f>IFERROR(SEARCH("공원",표1[[#This Row],[대여 대여소명]]),0)</f>
        <v>0</v>
      </c>
      <c r="R386" s="2" t="b">
        <f>OR(표1[[#This Row],[역_파생변수]],표1[[#This Row],[정류장_파생변수]])</f>
        <v>0</v>
      </c>
      <c r="S386" s="2">
        <v>0</v>
      </c>
      <c r="T386" s="2" t="s">
        <v>1707</v>
      </c>
      <c r="U386" s="2" t="s">
        <v>1708</v>
      </c>
      <c r="V386" s="2" t="str">
        <f>IF(표1[[#This Row],[반납대여소명]]=표1[[#This Row],[대여 대여소명]],"일치","불일치")</f>
        <v>불일치</v>
      </c>
      <c r="W386" s="2">
        <v>0</v>
      </c>
      <c r="X386" s="2">
        <v>12</v>
      </c>
      <c r="Y386" s="2">
        <v>2997.7</v>
      </c>
      <c r="Z386" s="7">
        <f>표1[[#This Row],[이용거리]]/표1[[#This Row],[이용시간]]</f>
        <v>249.80833333333331</v>
      </c>
      <c r="AA386" s="7">
        <f>IF(표1[[#This Row],[시속]] &gt; 300, 300,표1[[#This Row],[시속]])</f>
        <v>249.80833333333331</v>
      </c>
      <c r="AB386" s="9" t="e">
        <f ca="1">IFS(표1[[#This Row],[이용거리]] &lt; 1200, "단거리", 표1[[#This Row],[이용거리]] &lt; 3000, "중거리")</f>
        <v>#NAME?</v>
      </c>
    </row>
    <row r="387" spans="1:28" x14ac:dyDescent="0.25">
      <c r="A387" s="2" t="s">
        <v>1709</v>
      </c>
      <c r="B387" s="2" t="s">
        <v>1710</v>
      </c>
      <c r="C387" s="2">
        <f>YEAR(표1[[#This Row],[대여일시]])</f>
        <v>2021</v>
      </c>
      <c r="D387" s="2">
        <f>MONTH(표1[[#This Row],[대여일시]])</f>
        <v>1</v>
      </c>
      <c r="E387" s="2">
        <f>DAY(표1[[#This Row],[대여일시]])</f>
        <v>4</v>
      </c>
      <c r="F387" s="2" t="str">
        <f>TEXT(표1[[#This Row],[대여일시]], "ddd")</f>
        <v>Mon</v>
      </c>
      <c r="G387" s="5" t="str">
        <f>TEXT(표1[[#This Row],[대여일시]],"aaa")</f>
        <v>월</v>
      </c>
      <c r="H387" s="2">
        <f>HOUR(표1[[#This Row],[대여일시]])</f>
        <v>16</v>
      </c>
      <c r="I387" s="2" t="str" cm="1">
        <f t="array" ref="I387">_xlfn.IFS(ISNA(표1[[#This Row],[시간대]]), "Error: Missing timezone data", 표1[[#This Row],[시간대]] &lt; 8, "오전", 표1[[#This Row],[시간대]] &lt; 19, "오후", 표1[[#This Row],[시간대]] &lt; 24, "밤")</f>
        <v>오후</v>
      </c>
      <c r="J387" s="2" t="s">
        <v>1711</v>
      </c>
      <c r="K387" s="2" t="e">
        <f>SEARCH( "역", 표1[[#This Row],[대여 대여소명]])</f>
        <v>#VALUE!</v>
      </c>
      <c r="L387" s="2">
        <f>IFERROR(SEARCH("역",표1[[#This Row],[대여 대여소명]]),0)</f>
        <v>0</v>
      </c>
      <c r="M387" s="2" t="b">
        <f>IF(표1[[#This Row],[역_nan]] &gt;0,TRUE,FALSE)</f>
        <v>0</v>
      </c>
      <c r="N387" s="2">
        <f>IFERROR(SEARCH("정류장",표1[[#This Row],[대여 대여소명]]),0)</f>
        <v>0</v>
      </c>
      <c r="O387" s="2" t="b">
        <f>IF(표1[[#This Row],[정류장]]&gt;0,TRUE,FALSE)</f>
        <v>0</v>
      </c>
      <c r="P387" s="2">
        <f>IFERROR(SEARCH("학교",표1[[#This Row],[대여 대여소명]]),0)</f>
        <v>0</v>
      </c>
      <c r="Q387" s="2">
        <f>IFERROR(SEARCH("공원",표1[[#This Row],[대여 대여소명]]),0)</f>
        <v>0</v>
      </c>
      <c r="R387" s="2" t="b">
        <f>OR(표1[[#This Row],[역_파생변수]],표1[[#This Row],[정류장_파생변수]])</f>
        <v>0</v>
      </c>
      <c r="S387" s="2">
        <v>0</v>
      </c>
      <c r="T387" s="2" t="s">
        <v>1712</v>
      </c>
      <c r="U387" s="2" t="s">
        <v>1711</v>
      </c>
      <c r="V387" s="2" t="str">
        <f>IF(표1[[#This Row],[반납대여소명]]=표1[[#This Row],[대여 대여소명]],"일치","불일치")</f>
        <v>일치</v>
      </c>
      <c r="W387" s="2">
        <v>0</v>
      </c>
      <c r="X387" s="2">
        <v>88</v>
      </c>
      <c r="Y387" s="2">
        <v>0</v>
      </c>
      <c r="Z387" s="7">
        <f>표1[[#This Row],[이용거리]]/표1[[#This Row],[이용시간]]</f>
        <v>0</v>
      </c>
      <c r="AA387" s="7">
        <f>IF(표1[[#This Row],[시속]] &gt; 300, 300,표1[[#This Row],[시속]])</f>
        <v>0</v>
      </c>
      <c r="AB387" s="9" t="e">
        <f ca="1">IFS(표1[[#This Row],[이용거리]] &lt; 1200, "단거리", 표1[[#This Row],[이용거리]] &lt; 3000, "중거리")</f>
        <v>#NAME?</v>
      </c>
    </row>
    <row r="388" spans="1:28" x14ac:dyDescent="0.25">
      <c r="A388" s="2" t="s">
        <v>1713</v>
      </c>
      <c r="B388" s="2" t="s">
        <v>1714</v>
      </c>
      <c r="C388" s="2">
        <f>YEAR(표1[[#This Row],[대여일시]])</f>
        <v>2021</v>
      </c>
      <c r="D388" s="2">
        <f>MONTH(표1[[#This Row],[대여일시]])</f>
        <v>1</v>
      </c>
      <c r="E388" s="2">
        <f>DAY(표1[[#This Row],[대여일시]])</f>
        <v>3</v>
      </c>
      <c r="F388" s="2" t="str">
        <f>TEXT(표1[[#This Row],[대여일시]], "ddd")</f>
        <v>Sun</v>
      </c>
      <c r="G388" s="5" t="str">
        <f>TEXT(표1[[#This Row],[대여일시]],"aaa")</f>
        <v>일</v>
      </c>
      <c r="H388" s="2">
        <f>HOUR(표1[[#This Row],[대여일시]])</f>
        <v>5</v>
      </c>
      <c r="I388" s="2" t="str" cm="1">
        <f t="array" ref="I388">_xlfn.IFS(ISNA(표1[[#This Row],[시간대]]), "Error: Missing timezone data", 표1[[#This Row],[시간대]] &lt; 8, "오전", 표1[[#This Row],[시간대]] &lt; 19, "오후", 표1[[#This Row],[시간대]] &lt; 24, "밤")</f>
        <v>오전</v>
      </c>
      <c r="J388" s="2" t="s">
        <v>1715</v>
      </c>
      <c r="K388" s="2" t="e">
        <f>SEARCH( "역", 표1[[#This Row],[대여 대여소명]])</f>
        <v>#VALUE!</v>
      </c>
      <c r="L388" s="2">
        <f>IFERROR(SEARCH("역",표1[[#This Row],[대여 대여소명]]),0)</f>
        <v>0</v>
      </c>
      <c r="M388" s="2" t="b">
        <f>IF(표1[[#This Row],[역_nan]] &gt;0,TRUE,FALSE)</f>
        <v>0</v>
      </c>
      <c r="N388" s="2">
        <f>IFERROR(SEARCH("정류장",표1[[#This Row],[대여 대여소명]]),0)</f>
        <v>0</v>
      </c>
      <c r="O388" s="2" t="b">
        <f>IF(표1[[#This Row],[정류장]]&gt;0,TRUE,FALSE)</f>
        <v>0</v>
      </c>
      <c r="P388" s="2">
        <f>IFERROR(SEARCH("학교",표1[[#This Row],[대여 대여소명]]),0)</f>
        <v>0</v>
      </c>
      <c r="Q388" s="2">
        <f>IFERROR(SEARCH("공원",표1[[#This Row],[대여 대여소명]]),0)</f>
        <v>0</v>
      </c>
      <c r="R388" s="2" t="b">
        <f>OR(표1[[#This Row],[역_파생변수]],표1[[#This Row],[정류장_파생변수]])</f>
        <v>0</v>
      </c>
      <c r="S388" s="2">
        <v>99</v>
      </c>
      <c r="T388" s="2" t="s">
        <v>1716</v>
      </c>
      <c r="U388" s="2" t="s">
        <v>1717</v>
      </c>
      <c r="V388" s="2" t="str">
        <f>IF(표1[[#This Row],[반납대여소명]]=표1[[#This Row],[대여 대여소명]],"일치","불일치")</f>
        <v>불일치</v>
      </c>
      <c r="W388" s="2">
        <v>99</v>
      </c>
      <c r="X388" s="2">
        <v>7</v>
      </c>
      <c r="Y388" s="2">
        <v>1240</v>
      </c>
      <c r="Z388" s="7">
        <f>표1[[#This Row],[이용거리]]/표1[[#This Row],[이용시간]]</f>
        <v>177.14285714285714</v>
      </c>
      <c r="AA388" s="7">
        <f>IF(표1[[#This Row],[시속]] &gt; 300, 300,표1[[#This Row],[시속]])</f>
        <v>177.14285714285714</v>
      </c>
      <c r="AB388" s="9" t="e">
        <f ca="1">IFS(표1[[#This Row],[이용거리]] &lt; 1200, "단거리", 표1[[#This Row],[이용거리]] &lt; 3000, "중거리")</f>
        <v>#NAME?</v>
      </c>
    </row>
    <row r="389" spans="1:28" x14ac:dyDescent="0.25">
      <c r="A389" s="2" t="s">
        <v>1718</v>
      </c>
      <c r="B389" s="2" t="s">
        <v>1719</v>
      </c>
      <c r="C389" s="2">
        <f>YEAR(표1[[#This Row],[대여일시]])</f>
        <v>2021</v>
      </c>
      <c r="D389" s="2">
        <f>MONTH(표1[[#This Row],[대여일시]])</f>
        <v>1</v>
      </c>
      <c r="E389" s="2">
        <f>DAY(표1[[#This Row],[대여일시]])</f>
        <v>1</v>
      </c>
      <c r="F389" s="2" t="str">
        <f>TEXT(표1[[#This Row],[대여일시]], "ddd")</f>
        <v>Fri</v>
      </c>
      <c r="G389" s="5" t="str">
        <f>TEXT(표1[[#This Row],[대여일시]],"aaa")</f>
        <v>금</v>
      </c>
      <c r="H389" s="2">
        <f>HOUR(표1[[#This Row],[대여일시]])</f>
        <v>16</v>
      </c>
      <c r="I389" s="2" t="str" cm="1">
        <f t="array" ref="I389">_xlfn.IFS(ISNA(표1[[#This Row],[시간대]]), "Error: Missing timezone data", 표1[[#This Row],[시간대]] &lt; 8, "오전", 표1[[#This Row],[시간대]] &lt; 19, "오후", 표1[[#This Row],[시간대]] &lt; 24, "밤")</f>
        <v>오후</v>
      </c>
      <c r="J389" s="2" t="s">
        <v>1720</v>
      </c>
      <c r="K389" s="2" t="e">
        <f>SEARCH( "역", 표1[[#This Row],[대여 대여소명]])</f>
        <v>#VALUE!</v>
      </c>
      <c r="L389" s="2">
        <f>IFERROR(SEARCH("역",표1[[#This Row],[대여 대여소명]]),0)</f>
        <v>0</v>
      </c>
      <c r="M389" s="2" t="b">
        <f>IF(표1[[#This Row],[역_nan]] &gt;0,TRUE,FALSE)</f>
        <v>0</v>
      </c>
      <c r="N389" s="2">
        <f>IFERROR(SEARCH("정류장",표1[[#This Row],[대여 대여소명]]),0)</f>
        <v>0</v>
      </c>
      <c r="O389" s="2" t="b">
        <f>IF(표1[[#This Row],[정류장]]&gt;0,TRUE,FALSE)</f>
        <v>0</v>
      </c>
      <c r="P389" s="2">
        <f>IFERROR(SEARCH("학교",표1[[#This Row],[대여 대여소명]]),0)</f>
        <v>0</v>
      </c>
      <c r="Q389" s="2">
        <f>IFERROR(SEARCH("공원",표1[[#This Row],[대여 대여소명]]),0)</f>
        <v>0</v>
      </c>
      <c r="R389" s="2" t="b">
        <f>OR(표1[[#This Row],[역_파생변수]],표1[[#This Row],[정류장_파생변수]])</f>
        <v>0</v>
      </c>
      <c r="S389" s="2">
        <v>0</v>
      </c>
      <c r="T389" s="2" t="s">
        <v>1721</v>
      </c>
      <c r="U389" s="2" t="s">
        <v>1720</v>
      </c>
      <c r="V389" s="2" t="str">
        <f>IF(표1[[#This Row],[반납대여소명]]=표1[[#This Row],[대여 대여소명]],"일치","불일치")</f>
        <v>일치</v>
      </c>
      <c r="W389" s="2">
        <v>0</v>
      </c>
      <c r="X389" s="2">
        <v>107</v>
      </c>
      <c r="Y389" s="2">
        <v>0</v>
      </c>
      <c r="Z389" s="7">
        <f>표1[[#This Row],[이용거리]]/표1[[#This Row],[이용시간]]</f>
        <v>0</v>
      </c>
      <c r="AA389" s="7">
        <f>IF(표1[[#This Row],[시속]] &gt; 300, 300,표1[[#This Row],[시속]])</f>
        <v>0</v>
      </c>
      <c r="AB389" s="9" t="e">
        <f ca="1">IFS(표1[[#This Row],[이용거리]] &lt; 1200, "단거리", 표1[[#This Row],[이용거리]] &lt; 3000, "중거리")</f>
        <v>#NAME?</v>
      </c>
    </row>
    <row r="390" spans="1:28" x14ac:dyDescent="0.25">
      <c r="A390" s="2" t="s">
        <v>1722</v>
      </c>
      <c r="B390" s="2" t="s">
        <v>1723</v>
      </c>
      <c r="C390" s="2">
        <f>YEAR(표1[[#This Row],[대여일시]])</f>
        <v>2021</v>
      </c>
      <c r="D390" s="2">
        <f>MONTH(표1[[#This Row],[대여일시]])</f>
        <v>1</v>
      </c>
      <c r="E390" s="2">
        <f>DAY(표1[[#This Row],[대여일시]])</f>
        <v>10</v>
      </c>
      <c r="F390" s="2" t="str">
        <f>TEXT(표1[[#This Row],[대여일시]], "ddd")</f>
        <v>Sun</v>
      </c>
      <c r="G390" s="5" t="str">
        <f>TEXT(표1[[#This Row],[대여일시]],"aaa")</f>
        <v>일</v>
      </c>
      <c r="H390" s="2">
        <f>HOUR(표1[[#This Row],[대여일시]])</f>
        <v>15</v>
      </c>
      <c r="I390" s="2" t="str" cm="1">
        <f t="array" ref="I390">_xlfn.IFS(ISNA(표1[[#This Row],[시간대]]), "Error: Missing timezone data", 표1[[#This Row],[시간대]] &lt; 8, "오전", 표1[[#This Row],[시간대]] &lt; 19, "오후", 표1[[#This Row],[시간대]] &lt; 24, "밤")</f>
        <v>오후</v>
      </c>
      <c r="J390" s="2" t="s">
        <v>1724</v>
      </c>
      <c r="K390" s="2" t="e">
        <f>SEARCH( "역", 표1[[#This Row],[대여 대여소명]])</f>
        <v>#VALUE!</v>
      </c>
      <c r="L390" s="2">
        <f>IFERROR(SEARCH("역",표1[[#This Row],[대여 대여소명]]),0)</f>
        <v>0</v>
      </c>
      <c r="M390" s="2" t="b">
        <f>IF(표1[[#This Row],[역_nan]] &gt;0,TRUE,FALSE)</f>
        <v>0</v>
      </c>
      <c r="N390" s="2">
        <f>IFERROR(SEARCH("정류장",표1[[#This Row],[대여 대여소명]]),0)</f>
        <v>0</v>
      </c>
      <c r="O390" s="2" t="b">
        <f>IF(표1[[#This Row],[정류장]]&gt;0,TRUE,FALSE)</f>
        <v>0</v>
      </c>
      <c r="P390" s="2">
        <f>IFERROR(SEARCH("학교",표1[[#This Row],[대여 대여소명]]),0)</f>
        <v>0</v>
      </c>
      <c r="Q390" s="2">
        <f>IFERROR(SEARCH("공원",표1[[#This Row],[대여 대여소명]]),0)</f>
        <v>0</v>
      </c>
      <c r="R390" s="2" t="b">
        <f>OR(표1[[#This Row],[역_파생변수]],표1[[#This Row],[정류장_파생변수]])</f>
        <v>0</v>
      </c>
      <c r="S390" s="2">
        <v>0</v>
      </c>
      <c r="T390" s="2" t="s">
        <v>1725</v>
      </c>
      <c r="U390" s="2" t="s">
        <v>623</v>
      </c>
      <c r="V390" s="2" t="str">
        <f>IF(표1[[#This Row],[반납대여소명]]=표1[[#This Row],[대여 대여소명]],"일치","불일치")</f>
        <v>불일치</v>
      </c>
      <c r="W390" s="2">
        <v>0</v>
      </c>
      <c r="X390" s="2">
        <v>7</v>
      </c>
      <c r="Y390" s="2">
        <v>658.98</v>
      </c>
      <c r="Z390" s="7">
        <f>표1[[#This Row],[이용거리]]/표1[[#This Row],[이용시간]]</f>
        <v>94.14</v>
      </c>
      <c r="AA390" s="7">
        <f>IF(표1[[#This Row],[시속]] &gt; 300, 300,표1[[#This Row],[시속]])</f>
        <v>94.14</v>
      </c>
      <c r="AB390" s="9" t="e">
        <f ca="1">IFS(표1[[#This Row],[이용거리]] &lt; 1200, "단거리", 표1[[#This Row],[이용거리]] &lt; 3000, "중거리")</f>
        <v>#NAME?</v>
      </c>
    </row>
    <row r="391" spans="1:28" x14ac:dyDescent="0.25">
      <c r="A391" s="2" t="s">
        <v>1726</v>
      </c>
      <c r="B391" s="2" t="s">
        <v>1727</v>
      </c>
      <c r="C391" s="2">
        <f>YEAR(표1[[#This Row],[대여일시]])</f>
        <v>2021</v>
      </c>
      <c r="D391" s="2">
        <f>MONTH(표1[[#This Row],[대여일시]])</f>
        <v>1</v>
      </c>
      <c r="E391" s="2">
        <f>DAY(표1[[#This Row],[대여일시]])</f>
        <v>8</v>
      </c>
      <c r="F391" s="2" t="str">
        <f>TEXT(표1[[#This Row],[대여일시]], "ddd")</f>
        <v>Fri</v>
      </c>
      <c r="G391" s="5" t="str">
        <f>TEXT(표1[[#This Row],[대여일시]],"aaa")</f>
        <v>금</v>
      </c>
      <c r="H391" s="2">
        <f>HOUR(표1[[#This Row],[대여일시]])</f>
        <v>13</v>
      </c>
      <c r="I391" s="2" t="str" cm="1">
        <f t="array" ref="I391">_xlfn.IFS(ISNA(표1[[#This Row],[시간대]]), "Error: Missing timezone data", 표1[[#This Row],[시간대]] &lt; 8, "오전", 표1[[#This Row],[시간대]] &lt; 19, "오후", 표1[[#This Row],[시간대]] &lt; 24, "밤")</f>
        <v>오후</v>
      </c>
      <c r="J391" s="2" t="s">
        <v>1728</v>
      </c>
      <c r="K391" s="2">
        <f>SEARCH( "역", 표1[[#This Row],[대여 대여소명]])</f>
        <v>3</v>
      </c>
      <c r="L391" s="2">
        <f>IFERROR(SEARCH("역",표1[[#This Row],[대여 대여소명]]),0)</f>
        <v>3</v>
      </c>
      <c r="M391" s="2" t="b">
        <f>IF(표1[[#This Row],[역_nan]] &gt;0,TRUE,FALSE)</f>
        <v>1</v>
      </c>
      <c r="N391" s="2">
        <f>IFERROR(SEARCH("정류장",표1[[#This Row],[대여 대여소명]]),0)</f>
        <v>0</v>
      </c>
      <c r="O391" s="2" t="b">
        <f>IF(표1[[#This Row],[정류장]]&gt;0,TRUE,FALSE)</f>
        <v>0</v>
      </c>
      <c r="P391" s="2">
        <f>IFERROR(SEARCH("학교",표1[[#This Row],[대여 대여소명]]),0)</f>
        <v>0</v>
      </c>
      <c r="Q391" s="2">
        <f>IFERROR(SEARCH("공원",표1[[#This Row],[대여 대여소명]]),0)</f>
        <v>0</v>
      </c>
      <c r="R391" s="2" t="b">
        <f>OR(표1[[#This Row],[역_파생변수]],표1[[#This Row],[정류장_파생변수]])</f>
        <v>1</v>
      </c>
      <c r="S391" s="2">
        <v>0</v>
      </c>
      <c r="T391" s="2" t="s">
        <v>1729</v>
      </c>
      <c r="U391" s="2" t="s">
        <v>1728</v>
      </c>
      <c r="V391" s="2" t="str">
        <f>IF(표1[[#This Row],[반납대여소명]]=표1[[#This Row],[대여 대여소명]],"일치","불일치")</f>
        <v>일치</v>
      </c>
      <c r="W391" s="2">
        <v>0</v>
      </c>
      <c r="X391" s="2">
        <v>60</v>
      </c>
      <c r="Y391" s="2">
        <v>1258.03</v>
      </c>
      <c r="Z391" s="7">
        <f>표1[[#This Row],[이용거리]]/표1[[#This Row],[이용시간]]</f>
        <v>20.967166666666667</v>
      </c>
      <c r="AA391" s="7">
        <f>IF(표1[[#This Row],[시속]] &gt; 300, 300,표1[[#This Row],[시속]])</f>
        <v>20.967166666666667</v>
      </c>
      <c r="AB391" s="9" t="e">
        <f ca="1">IFS(표1[[#This Row],[이용거리]] &lt; 1200, "단거리", 표1[[#This Row],[이용거리]] &lt; 3000, "중거리")</f>
        <v>#NAME?</v>
      </c>
    </row>
    <row r="392" spans="1:28" x14ac:dyDescent="0.25">
      <c r="A392" s="2" t="s">
        <v>1730</v>
      </c>
      <c r="B392" s="2" t="s">
        <v>1731</v>
      </c>
      <c r="C392" s="2">
        <f>YEAR(표1[[#This Row],[대여일시]])</f>
        <v>2021</v>
      </c>
      <c r="D392" s="2">
        <f>MONTH(표1[[#This Row],[대여일시]])</f>
        <v>1</v>
      </c>
      <c r="E392" s="2">
        <f>DAY(표1[[#This Row],[대여일시]])</f>
        <v>15</v>
      </c>
      <c r="F392" s="2" t="str">
        <f>TEXT(표1[[#This Row],[대여일시]], "ddd")</f>
        <v>Fri</v>
      </c>
      <c r="G392" s="5" t="str">
        <f>TEXT(표1[[#This Row],[대여일시]],"aaa")</f>
        <v>금</v>
      </c>
      <c r="H392" s="2">
        <f>HOUR(표1[[#This Row],[대여일시]])</f>
        <v>21</v>
      </c>
      <c r="I392" s="2" t="str" cm="1">
        <f t="array" ref="I392">_xlfn.IFS(ISNA(표1[[#This Row],[시간대]]), "Error: Missing timezone data", 표1[[#This Row],[시간대]] &lt; 8, "오전", 표1[[#This Row],[시간대]] &lt; 19, "오후", 표1[[#This Row],[시간대]] &lt; 24, "밤")</f>
        <v>밤</v>
      </c>
      <c r="J392" s="2" t="s">
        <v>91</v>
      </c>
      <c r="K392" s="2" t="e">
        <f>SEARCH( "역", 표1[[#This Row],[대여 대여소명]])</f>
        <v>#VALUE!</v>
      </c>
      <c r="L392" s="2">
        <f>IFERROR(SEARCH("역",표1[[#This Row],[대여 대여소명]]),0)</f>
        <v>0</v>
      </c>
      <c r="M392" s="2" t="b">
        <f>IF(표1[[#This Row],[역_nan]] &gt;0,TRUE,FALSE)</f>
        <v>0</v>
      </c>
      <c r="N392" s="2">
        <f>IFERROR(SEARCH("정류장",표1[[#This Row],[대여 대여소명]]),0)</f>
        <v>0</v>
      </c>
      <c r="O392" s="2" t="b">
        <f>IF(표1[[#This Row],[정류장]]&gt;0,TRUE,FALSE)</f>
        <v>0</v>
      </c>
      <c r="P392" s="2">
        <f>IFERROR(SEARCH("학교",표1[[#This Row],[대여 대여소명]]),0)</f>
        <v>0</v>
      </c>
      <c r="Q392" s="2">
        <f>IFERROR(SEARCH("공원",표1[[#This Row],[대여 대여소명]]),0)</f>
        <v>0</v>
      </c>
      <c r="R392" s="2" t="b">
        <f>OR(표1[[#This Row],[역_파생변수]],표1[[#This Row],[정류장_파생변수]])</f>
        <v>0</v>
      </c>
      <c r="S392" s="2">
        <v>0</v>
      </c>
      <c r="T392" s="2" t="s">
        <v>1732</v>
      </c>
      <c r="U392" s="2" t="s">
        <v>91</v>
      </c>
      <c r="V392" s="2" t="str">
        <f>IF(표1[[#This Row],[반납대여소명]]=표1[[#This Row],[대여 대여소명]],"일치","불일치")</f>
        <v>일치</v>
      </c>
      <c r="W392" s="2">
        <v>0</v>
      </c>
      <c r="X392" s="2">
        <v>27</v>
      </c>
      <c r="Y392" s="2">
        <v>3419.68</v>
      </c>
      <c r="Z392" s="7">
        <f>표1[[#This Row],[이용거리]]/표1[[#This Row],[이용시간]]</f>
        <v>126.65481481481481</v>
      </c>
      <c r="AA392" s="7">
        <f>IF(표1[[#This Row],[시속]] &gt; 300, 300,표1[[#This Row],[시속]])</f>
        <v>126.65481481481481</v>
      </c>
      <c r="AB392" s="9" t="e">
        <f ca="1">IFS(표1[[#This Row],[이용거리]] &lt; 1200, "단거리", 표1[[#This Row],[이용거리]] &lt; 3000, "중거리")</f>
        <v>#NAME?</v>
      </c>
    </row>
    <row r="393" spans="1:28" x14ac:dyDescent="0.25">
      <c r="A393" s="2" t="s">
        <v>1733</v>
      </c>
      <c r="B393" s="2" t="s">
        <v>1734</v>
      </c>
      <c r="C393" s="2">
        <f>YEAR(표1[[#This Row],[대여일시]])</f>
        <v>2021</v>
      </c>
      <c r="D393" s="2">
        <f>MONTH(표1[[#This Row],[대여일시]])</f>
        <v>1</v>
      </c>
      <c r="E393" s="2">
        <f>DAY(표1[[#This Row],[대여일시]])</f>
        <v>29</v>
      </c>
      <c r="F393" s="2" t="str">
        <f>TEXT(표1[[#This Row],[대여일시]], "ddd")</f>
        <v>Fri</v>
      </c>
      <c r="G393" s="5" t="str">
        <f>TEXT(표1[[#This Row],[대여일시]],"aaa")</f>
        <v>금</v>
      </c>
      <c r="H393" s="2">
        <f>HOUR(표1[[#This Row],[대여일시]])</f>
        <v>19</v>
      </c>
      <c r="I393" s="2" t="str" cm="1">
        <f t="array" ref="I393">_xlfn.IFS(ISNA(표1[[#This Row],[시간대]]), "Error: Missing timezone data", 표1[[#This Row],[시간대]] &lt; 8, "오전", 표1[[#This Row],[시간대]] &lt; 19, "오후", 표1[[#This Row],[시간대]] &lt; 24, "밤")</f>
        <v>밤</v>
      </c>
      <c r="J393" s="2" t="s">
        <v>1131</v>
      </c>
      <c r="K393" s="2" t="e">
        <f>SEARCH( "역", 표1[[#This Row],[대여 대여소명]])</f>
        <v>#VALUE!</v>
      </c>
      <c r="L393" s="2">
        <f>IFERROR(SEARCH("역",표1[[#This Row],[대여 대여소명]]),0)</f>
        <v>0</v>
      </c>
      <c r="M393" s="2" t="b">
        <f>IF(표1[[#This Row],[역_nan]] &gt;0,TRUE,FALSE)</f>
        <v>0</v>
      </c>
      <c r="N393" s="2">
        <f>IFERROR(SEARCH("정류장",표1[[#This Row],[대여 대여소명]]),0)</f>
        <v>0</v>
      </c>
      <c r="O393" s="2" t="b">
        <f>IF(표1[[#This Row],[정류장]]&gt;0,TRUE,FALSE)</f>
        <v>0</v>
      </c>
      <c r="P393" s="2">
        <f>IFERROR(SEARCH("학교",표1[[#This Row],[대여 대여소명]]),0)</f>
        <v>0</v>
      </c>
      <c r="Q393" s="2">
        <f>IFERROR(SEARCH("공원",표1[[#This Row],[대여 대여소명]]),0)</f>
        <v>0</v>
      </c>
      <c r="R393" s="2" t="b">
        <f>OR(표1[[#This Row],[역_파생변수]],표1[[#This Row],[정류장_파생변수]])</f>
        <v>0</v>
      </c>
      <c r="S393" s="2">
        <v>0</v>
      </c>
      <c r="T393" s="2" t="s">
        <v>1735</v>
      </c>
      <c r="U393" s="2" t="s">
        <v>1736</v>
      </c>
      <c r="V393" s="2" t="str">
        <f>IF(표1[[#This Row],[반납대여소명]]=표1[[#This Row],[대여 대여소명]],"일치","불일치")</f>
        <v>불일치</v>
      </c>
      <c r="W393" s="2">
        <v>0</v>
      </c>
      <c r="X393" s="2">
        <v>7</v>
      </c>
      <c r="Y393" s="2">
        <v>1092.96</v>
      </c>
      <c r="Z393" s="7">
        <f>표1[[#This Row],[이용거리]]/표1[[#This Row],[이용시간]]</f>
        <v>156.13714285714286</v>
      </c>
      <c r="AA393" s="7">
        <f>IF(표1[[#This Row],[시속]] &gt; 300, 300,표1[[#This Row],[시속]])</f>
        <v>156.13714285714286</v>
      </c>
      <c r="AB393" s="9" t="e">
        <f ca="1">IFS(표1[[#This Row],[이용거리]] &lt; 1200, "단거리", 표1[[#This Row],[이용거리]] &lt; 3000, "중거리")</f>
        <v>#NAME?</v>
      </c>
    </row>
    <row r="394" spans="1:28" x14ac:dyDescent="0.25">
      <c r="A394" s="2" t="s">
        <v>1737</v>
      </c>
      <c r="B394" s="2" t="s">
        <v>1738</v>
      </c>
      <c r="C394" s="2">
        <f>YEAR(표1[[#This Row],[대여일시]])</f>
        <v>2021</v>
      </c>
      <c r="D394" s="2">
        <f>MONTH(표1[[#This Row],[대여일시]])</f>
        <v>1</v>
      </c>
      <c r="E394" s="2">
        <f>DAY(표1[[#This Row],[대여일시]])</f>
        <v>18</v>
      </c>
      <c r="F394" s="2" t="str">
        <f>TEXT(표1[[#This Row],[대여일시]], "ddd")</f>
        <v>Mon</v>
      </c>
      <c r="G394" s="5" t="str">
        <f>TEXT(표1[[#This Row],[대여일시]],"aaa")</f>
        <v>월</v>
      </c>
      <c r="H394" s="2">
        <f>HOUR(표1[[#This Row],[대여일시]])</f>
        <v>15</v>
      </c>
      <c r="I394" s="2" t="str" cm="1">
        <f t="array" ref="I394">_xlfn.IFS(ISNA(표1[[#This Row],[시간대]]), "Error: Missing timezone data", 표1[[#This Row],[시간대]] &lt; 8, "오전", 표1[[#This Row],[시간대]] &lt; 19, "오후", 표1[[#This Row],[시간대]] &lt; 24, "밤")</f>
        <v>오후</v>
      </c>
      <c r="J394" s="2" t="s">
        <v>1739</v>
      </c>
      <c r="K394" s="2" t="e">
        <f>SEARCH( "역", 표1[[#This Row],[대여 대여소명]])</f>
        <v>#VALUE!</v>
      </c>
      <c r="L394" s="2">
        <f>IFERROR(SEARCH("역",표1[[#This Row],[대여 대여소명]]),0)</f>
        <v>0</v>
      </c>
      <c r="M394" s="2" t="b">
        <f>IF(표1[[#This Row],[역_nan]] &gt;0,TRUE,FALSE)</f>
        <v>0</v>
      </c>
      <c r="N394" s="2">
        <f>IFERROR(SEARCH("정류장",표1[[#This Row],[대여 대여소명]]),0)</f>
        <v>0</v>
      </c>
      <c r="O394" s="2" t="b">
        <f>IF(표1[[#This Row],[정류장]]&gt;0,TRUE,FALSE)</f>
        <v>0</v>
      </c>
      <c r="P394" s="2">
        <f>IFERROR(SEARCH("학교",표1[[#This Row],[대여 대여소명]]),0)</f>
        <v>0</v>
      </c>
      <c r="Q394" s="2">
        <f>IFERROR(SEARCH("공원",표1[[#This Row],[대여 대여소명]]),0)</f>
        <v>0</v>
      </c>
      <c r="R394" s="2" t="b">
        <f>OR(표1[[#This Row],[역_파생변수]],표1[[#This Row],[정류장_파생변수]])</f>
        <v>0</v>
      </c>
      <c r="S394" s="2">
        <v>0</v>
      </c>
      <c r="T394" s="2" t="s">
        <v>1740</v>
      </c>
      <c r="U394" s="2" t="s">
        <v>554</v>
      </c>
      <c r="V394" s="2" t="str">
        <f>IF(표1[[#This Row],[반납대여소명]]=표1[[#This Row],[대여 대여소명]],"일치","불일치")</f>
        <v>불일치</v>
      </c>
      <c r="W394" s="2">
        <v>0</v>
      </c>
      <c r="X394" s="2">
        <v>24</v>
      </c>
      <c r="Y394" s="2">
        <v>2600</v>
      </c>
      <c r="Z394" s="7">
        <f>표1[[#This Row],[이용거리]]/표1[[#This Row],[이용시간]]</f>
        <v>108.33333333333333</v>
      </c>
      <c r="AA394" s="7">
        <f>IF(표1[[#This Row],[시속]] &gt; 300, 300,표1[[#This Row],[시속]])</f>
        <v>108.33333333333333</v>
      </c>
      <c r="AB394" s="9" t="e">
        <f ca="1">IFS(표1[[#This Row],[이용거리]] &lt; 1200, "단거리", 표1[[#This Row],[이용거리]] &lt; 3000, "중거리")</f>
        <v>#NAME?</v>
      </c>
    </row>
    <row r="395" spans="1:28" x14ac:dyDescent="0.25">
      <c r="A395" s="2" t="s">
        <v>1741</v>
      </c>
      <c r="B395" s="2" t="s">
        <v>1742</v>
      </c>
      <c r="C395" s="2">
        <f>YEAR(표1[[#This Row],[대여일시]])</f>
        <v>2021</v>
      </c>
      <c r="D395" s="2">
        <f>MONTH(표1[[#This Row],[대여일시]])</f>
        <v>1</v>
      </c>
      <c r="E395" s="2">
        <f>DAY(표1[[#This Row],[대여일시]])</f>
        <v>24</v>
      </c>
      <c r="F395" s="2" t="str">
        <f>TEXT(표1[[#This Row],[대여일시]], "ddd")</f>
        <v>Sun</v>
      </c>
      <c r="G395" s="5" t="str">
        <f>TEXT(표1[[#This Row],[대여일시]],"aaa")</f>
        <v>일</v>
      </c>
      <c r="H395" s="2">
        <f>HOUR(표1[[#This Row],[대여일시]])</f>
        <v>16</v>
      </c>
      <c r="I395" s="2" t="str" cm="1">
        <f t="array" ref="I395">_xlfn.IFS(ISNA(표1[[#This Row],[시간대]]), "Error: Missing timezone data", 표1[[#This Row],[시간대]] &lt; 8, "오전", 표1[[#This Row],[시간대]] &lt; 19, "오후", 표1[[#This Row],[시간대]] &lt; 24, "밤")</f>
        <v>오후</v>
      </c>
      <c r="J395" s="2" t="s">
        <v>760</v>
      </c>
      <c r="K395" s="2" t="e">
        <f>SEARCH( "역", 표1[[#This Row],[대여 대여소명]])</f>
        <v>#VALUE!</v>
      </c>
      <c r="L395" s="2">
        <f>IFERROR(SEARCH("역",표1[[#This Row],[대여 대여소명]]),0)</f>
        <v>0</v>
      </c>
      <c r="M395" s="2" t="b">
        <f>IF(표1[[#This Row],[역_nan]] &gt;0,TRUE,FALSE)</f>
        <v>0</v>
      </c>
      <c r="N395" s="2">
        <f>IFERROR(SEARCH("정류장",표1[[#This Row],[대여 대여소명]]),0)</f>
        <v>0</v>
      </c>
      <c r="O395" s="2" t="b">
        <f>IF(표1[[#This Row],[정류장]]&gt;0,TRUE,FALSE)</f>
        <v>0</v>
      </c>
      <c r="P395" s="2">
        <f>IFERROR(SEARCH("학교",표1[[#This Row],[대여 대여소명]]),0)</f>
        <v>0</v>
      </c>
      <c r="Q395" s="2">
        <f>IFERROR(SEARCH("공원",표1[[#This Row],[대여 대여소명]]),0)</f>
        <v>0</v>
      </c>
      <c r="R395" s="2" t="b">
        <f>OR(표1[[#This Row],[역_파생변수]],표1[[#This Row],[정류장_파생변수]])</f>
        <v>0</v>
      </c>
      <c r="S395" s="2">
        <v>0</v>
      </c>
      <c r="T395" s="2" t="s">
        <v>1743</v>
      </c>
      <c r="U395" s="2" t="s">
        <v>408</v>
      </c>
      <c r="V395" s="2" t="str">
        <f>IF(표1[[#This Row],[반납대여소명]]=표1[[#This Row],[대여 대여소명]],"일치","불일치")</f>
        <v>불일치</v>
      </c>
      <c r="W395" s="2">
        <v>0</v>
      </c>
      <c r="X395" s="2">
        <v>51</v>
      </c>
      <c r="Y395" s="2">
        <v>8444.67</v>
      </c>
      <c r="Z395" s="7">
        <f>표1[[#This Row],[이용거리]]/표1[[#This Row],[이용시간]]</f>
        <v>165.58176470588236</v>
      </c>
      <c r="AA395" s="7">
        <f>IF(표1[[#This Row],[시속]] &gt; 300, 300,표1[[#This Row],[시속]])</f>
        <v>165.58176470588236</v>
      </c>
      <c r="AB395" s="9" t="e">
        <f ca="1">IFS(표1[[#This Row],[이용거리]] &lt; 1200, "단거리", 표1[[#This Row],[이용거리]] &lt; 3000, "중거리")</f>
        <v>#NAME?</v>
      </c>
    </row>
    <row r="396" spans="1:28" x14ac:dyDescent="0.25">
      <c r="A396" s="2" t="s">
        <v>1744</v>
      </c>
      <c r="B396" s="2" t="s">
        <v>1745</v>
      </c>
      <c r="C396" s="2">
        <f>YEAR(표1[[#This Row],[대여일시]])</f>
        <v>2021</v>
      </c>
      <c r="D396" s="2">
        <f>MONTH(표1[[#This Row],[대여일시]])</f>
        <v>1</v>
      </c>
      <c r="E396" s="2">
        <f>DAY(표1[[#This Row],[대여일시]])</f>
        <v>26</v>
      </c>
      <c r="F396" s="2" t="str">
        <f>TEXT(표1[[#This Row],[대여일시]], "ddd")</f>
        <v>Tue</v>
      </c>
      <c r="G396" s="5" t="str">
        <f>TEXT(표1[[#This Row],[대여일시]],"aaa")</f>
        <v>화</v>
      </c>
      <c r="H396" s="2">
        <f>HOUR(표1[[#This Row],[대여일시]])</f>
        <v>20</v>
      </c>
      <c r="I396" s="2" t="str" cm="1">
        <f t="array" ref="I396">_xlfn.IFS(ISNA(표1[[#This Row],[시간대]]), "Error: Missing timezone data", 표1[[#This Row],[시간대]] &lt; 8, "오전", 표1[[#This Row],[시간대]] &lt; 19, "오후", 표1[[#This Row],[시간대]] &lt; 24, "밤")</f>
        <v>밤</v>
      </c>
      <c r="J396" s="2" t="s">
        <v>1746</v>
      </c>
      <c r="K396" s="2" t="e">
        <f>SEARCH( "역", 표1[[#This Row],[대여 대여소명]])</f>
        <v>#VALUE!</v>
      </c>
      <c r="L396" s="2">
        <f>IFERROR(SEARCH("역",표1[[#This Row],[대여 대여소명]]),0)</f>
        <v>0</v>
      </c>
      <c r="M396" s="2" t="b">
        <f>IF(표1[[#This Row],[역_nan]] &gt;0,TRUE,FALSE)</f>
        <v>0</v>
      </c>
      <c r="N396" s="2">
        <f>IFERROR(SEARCH("정류장",표1[[#This Row],[대여 대여소명]]),0)</f>
        <v>0</v>
      </c>
      <c r="O396" s="2" t="b">
        <f>IF(표1[[#This Row],[정류장]]&gt;0,TRUE,FALSE)</f>
        <v>0</v>
      </c>
      <c r="P396" s="2">
        <f>IFERROR(SEARCH("학교",표1[[#This Row],[대여 대여소명]]),0)</f>
        <v>0</v>
      </c>
      <c r="Q396" s="2">
        <f>IFERROR(SEARCH("공원",표1[[#This Row],[대여 대여소명]]),0)</f>
        <v>0</v>
      </c>
      <c r="R396" s="2" t="b">
        <f>OR(표1[[#This Row],[역_파생변수]],표1[[#This Row],[정류장_파생변수]])</f>
        <v>0</v>
      </c>
      <c r="S396" s="2">
        <v>0</v>
      </c>
      <c r="T396" s="2" t="s">
        <v>1747</v>
      </c>
      <c r="U396" s="2" t="s">
        <v>1748</v>
      </c>
      <c r="V396" s="2" t="str">
        <f>IF(표1[[#This Row],[반납대여소명]]=표1[[#This Row],[대여 대여소명]],"일치","불일치")</f>
        <v>불일치</v>
      </c>
      <c r="W396" s="2">
        <v>0</v>
      </c>
      <c r="X396" s="2">
        <v>39</v>
      </c>
      <c r="Y396" s="2">
        <v>6433.96</v>
      </c>
      <c r="Z396" s="7">
        <f>표1[[#This Row],[이용거리]]/표1[[#This Row],[이용시간]]</f>
        <v>164.97333333333333</v>
      </c>
      <c r="AA396" s="7">
        <f>IF(표1[[#This Row],[시속]] &gt; 300, 300,표1[[#This Row],[시속]])</f>
        <v>164.97333333333333</v>
      </c>
      <c r="AB396" s="9" t="e">
        <f ca="1">IFS(표1[[#This Row],[이용거리]] &lt; 1200, "단거리", 표1[[#This Row],[이용거리]] &lt; 3000, "중거리")</f>
        <v>#NAME?</v>
      </c>
    </row>
    <row r="397" spans="1:28" x14ac:dyDescent="0.25">
      <c r="A397" s="2" t="s">
        <v>1749</v>
      </c>
      <c r="B397" s="2" t="s">
        <v>1750</v>
      </c>
      <c r="C397" s="2">
        <f>YEAR(표1[[#This Row],[대여일시]])</f>
        <v>2021</v>
      </c>
      <c r="D397" s="2">
        <f>MONTH(표1[[#This Row],[대여일시]])</f>
        <v>1</v>
      </c>
      <c r="E397" s="2">
        <f>DAY(표1[[#This Row],[대여일시]])</f>
        <v>18</v>
      </c>
      <c r="F397" s="2" t="str">
        <f>TEXT(표1[[#This Row],[대여일시]], "ddd")</f>
        <v>Mon</v>
      </c>
      <c r="G397" s="5" t="str">
        <f>TEXT(표1[[#This Row],[대여일시]],"aaa")</f>
        <v>월</v>
      </c>
      <c r="H397" s="2">
        <f>HOUR(표1[[#This Row],[대여일시]])</f>
        <v>14</v>
      </c>
      <c r="I397" s="2" t="str" cm="1">
        <f t="array" ref="I397">_xlfn.IFS(ISNA(표1[[#This Row],[시간대]]), "Error: Missing timezone data", 표1[[#This Row],[시간대]] &lt; 8, "오전", 표1[[#This Row],[시간대]] &lt; 19, "오후", 표1[[#This Row],[시간대]] &lt; 24, "밤")</f>
        <v>오후</v>
      </c>
      <c r="J397" s="2" t="s">
        <v>688</v>
      </c>
      <c r="K397" s="2">
        <f>SEARCH( "역", 표1[[#This Row],[대여 대여소명]])</f>
        <v>5</v>
      </c>
      <c r="L397" s="2">
        <f>IFERROR(SEARCH("역",표1[[#This Row],[대여 대여소명]]),0)</f>
        <v>5</v>
      </c>
      <c r="M397" s="2" t="b">
        <f>IF(표1[[#This Row],[역_nan]] &gt;0,TRUE,FALSE)</f>
        <v>1</v>
      </c>
      <c r="N397" s="2">
        <f>IFERROR(SEARCH("정류장",표1[[#This Row],[대여 대여소명]]),0)</f>
        <v>0</v>
      </c>
      <c r="O397" s="2" t="b">
        <f>IF(표1[[#This Row],[정류장]]&gt;0,TRUE,FALSE)</f>
        <v>0</v>
      </c>
      <c r="P397" s="2">
        <f>IFERROR(SEARCH("학교",표1[[#This Row],[대여 대여소명]]),0)</f>
        <v>0</v>
      </c>
      <c r="Q397" s="2">
        <f>IFERROR(SEARCH("공원",표1[[#This Row],[대여 대여소명]]),0)</f>
        <v>0</v>
      </c>
      <c r="R397" s="2" t="b">
        <f>OR(표1[[#This Row],[역_파생변수]],표1[[#This Row],[정류장_파생변수]])</f>
        <v>1</v>
      </c>
      <c r="S397" s="2">
        <v>0</v>
      </c>
      <c r="T397" s="2" t="s">
        <v>1751</v>
      </c>
      <c r="U397" s="2" t="s">
        <v>1648</v>
      </c>
      <c r="V397" s="2" t="str">
        <f>IF(표1[[#This Row],[반납대여소명]]=표1[[#This Row],[대여 대여소명]],"일치","불일치")</f>
        <v>불일치</v>
      </c>
      <c r="W397" s="2">
        <v>0</v>
      </c>
      <c r="X397" s="2">
        <v>15</v>
      </c>
      <c r="Y397" s="2">
        <v>2374.52</v>
      </c>
      <c r="Z397" s="7">
        <f>표1[[#This Row],[이용거리]]/표1[[#This Row],[이용시간]]</f>
        <v>158.30133333333333</v>
      </c>
      <c r="AA397" s="7">
        <f>IF(표1[[#This Row],[시속]] &gt; 300, 300,표1[[#This Row],[시속]])</f>
        <v>158.30133333333333</v>
      </c>
      <c r="AB397" s="9" t="e">
        <f ca="1">IFS(표1[[#This Row],[이용거리]] &lt; 1200, "단거리", 표1[[#This Row],[이용거리]] &lt; 3000, "중거리")</f>
        <v>#NAME?</v>
      </c>
    </row>
    <row r="398" spans="1:28" x14ac:dyDescent="0.25">
      <c r="A398" s="2" t="s">
        <v>1752</v>
      </c>
      <c r="B398" s="2" t="s">
        <v>1753</v>
      </c>
      <c r="C398" s="2">
        <f>YEAR(표1[[#This Row],[대여일시]])</f>
        <v>2021</v>
      </c>
      <c r="D398" s="2">
        <f>MONTH(표1[[#This Row],[대여일시]])</f>
        <v>1</v>
      </c>
      <c r="E398" s="2">
        <f>DAY(표1[[#This Row],[대여일시]])</f>
        <v>24</v>
      </c>
      <c r="F398" s="2" t="str">
        <f>TEXT(표1[[#This Row],[대여일시]], "ddd")</f>
        <v>Sun</v>
      </c>
      <c r="G398" s="5" t="str">
        <f>TEXT(표1[[#This Row],[대여일시]],"aaa")</f>
        <v>일</v>
      </c>
      <c r="H398" s="2">
        <f>HOUR(표1[[#This Row],[대여일시]])</f>
        <v>12</v>
      </c>
      <c r="I398" s="2" t="str" cm="1">
        <f t="array" ref="I398">_xlfn.IFS(ISNA(표1[[#This Row],[시간대]]), "Error: Missing timezone data", 표1[[#This Row],[시간대]] &lt; 8, "오전", 표1[[#This Row],[시간대]] &lt; 19, "오후", 표1[[#This Row],[시간대]] &lt; 24, "밤")</f>
        <v>오후</v>
      </c>
      <c r="J398" s="2" t="s">
        <v>1131</v>
      </c>
      <c r="K398" s="2" t="e">
        <f>SEARCH( "역", 표1[[#This Row],[대여 대여소명]])</f>
        <v>#VALUE!</v>
      </c>
      <c r="L398" s="2">
        <f>IFERROR(SEARCH("역",표1[[#This Row],[대여 대여소명]]),0)</f>
        <v>0</v>
      </c>
      <c r="M398" s="2" t="b">
        <f>IF(표1[[#This Row],[역_nan]] &gt;0,TRUE,FALSE)</f>
        <v>0</v>
      </c>
      <c r="N398" s="2">
        <f>IFERROR(SEARCH("정류장",표1[[#This Row],[대여 대여소명]]),0)</f>
        <v>0</v>
      </c>
      <c r="O398" s="2" t="b">
        <f>IF(표1[[#This Row],[정류장]]&gt;0,TRUE,FALSE)</f>
        <v>0</v>
      </c>
      <c r="P398" s="2">
        <f>IFERROR(SEARCH("학교",표1[[#This Row],[대여 대여소명]]),0)</f>
        <v>0</v>
      </c>
      <c r="Q398" s="2">
        <f>IFERROR(SEARCH("공원",표1[[#This Row],[대여 대여소명]]),0)</f>
        <v>0</v>
      </c>
      <c r="R398" s="2" t="b">
        <f>OR(표1[[#This Row],[역_파생변수]],표1[[#This Row],[정류장_파생변수]])</f>
        <v>0</v>
      </c>
      <c r="S398" s="2">
        <v>0</v>
      </c>
      <c r="T398" s="2" t="s">
        <v>1754</v>
      </c>
      <c r="U398" s="2" t="s">
        <v>1131</v>
      </c>
      <c r="V398" s="2" t="str">
        <f>IF(표1[[#This Row],[반납대여소명]]=표1[[#This Row],[대여 대여소명]],"일치","불일치")</f>
        <v>일치</v>
      </c>
      <c r="W398" s="2">
        <v>0</v>
      </c>
      <c r="X398" s="2">
        <v>34</v>
      </c>
      <c r="Y398" s="2">
        <v>6971.53</v>
      </c>
      <c r="Z398" s="7">
        <f>표1[[#This Row],[이용거리]]/표1[[#This Row],[이용시간]]</f>
        <v>205.04499999999999</v>
      </c>
      <c r="AA398" s="7">
        <f>IF(표1[[#This Row],[시속]] &gt; 300, 300,표1[[#This Row],[시속]])</f>
        <v>205.04499999999999</v>
      </c>
      <c r="AB398" s="9" t="e">
        <f ca="1">IFS(표1[[#This Row],[이용거리]] &lt; 1200, "단거리", 표1[[#This Row],[이용거리]] &lt; 3000, "중거리")</f>
        <v>#NAME?</v>
      </c>
    </row>
    <row r="399" spans="1:28" x14ac:dyDescent="0.25">
      <c r="A399" s="2" t="s">
        <v>1755</v>
      </c>
      <c r="B399" s="2" t="s">
        <v>1756</v>
      </c>
      <c r="C399" s="2">
        <f>YEAR(표1[[#This Row],[대여일시]])</f>
        <v>2021</v>
      </c>
      <c r="D399" s="2">
        <f>MONTH(표1[[#This Row],[대여일시]])</f>
        <v>1</v>
      </c>
      <c r="E399" s="2">
        <f>DAY(표1[[#This Row],[대여일시]])</f>
        <v>24</v>
      </c>
      <c r="F399" s="2" t="str">
        <f>TEXT(표1[[#This Row],[대여일시]], "ddd")</f>
        <v>Sun</v>
      </c>
      <c r="G399" s="5" t="str">
        <f>TEXT(표1[[#This Row],[대여일시]],"aaa")</f>
        <v>일</v>
      </c>
      <c r="H399" s="2">
        <f>HOUR(표1[[#This Row],[대여일시]])</f>
        <v>19</v>
      </c>
      <c r="I399" s="2" t="str" cm="1">
        <f t="array" ref="I399">_xlfn.IFS(ISNA(표1[[#This Row],[시간대]]), "Error: Missing timezone data", 표1[[#This Row],[시간대]] &lt; 8, "오전", 표1[[#This Row],[시간대]] &lt; 19, "오후", 표1[[#This Row],[시간대]] &lt; 24, "밤")</f>
        <v>밤</v>
      </c>
      <c r="J399" s="2" t="s">
        <v>1757</v>
      </c>
      <c r="K399" s="2" t="e">
        <f>SEARCH( "역", 표1[[#This Row],[대여 대여소명]])</f>
        <v>#VALUE!</v>
      </c>
      <c r="L399" s="2">
        <f>IFERROR(SEARCH("역",표1[[#This Row],[대여 대여소명]]),0)</f>
        <v>0</v>
      </c>
      <c r="M399" s="2" t="b">
        <f>IF(표1[[#This Row],[역_nan]] &gt;0,TRUE,FALSE)</f>
        <v>0</v>
      </c>
      <c r="N399" s="2">
        <f>IFERROR(SEARCH("정류장",표1[[#This Row],[대여 대여소명]]),0)</f>
        <v>0</v>
      </c>
      <c r="O399" s="2" t="b">
        <f>IF(표1[[#This Row],[정류장]]&gt;0,TRUE,FALSE)</f>
        <v>0</v>
      </c>
      <c r="P399" s="2">
        <f>IFERROR(SEARCH("학교",표1[[#This Row],[대여 대여소명]]),0)</f>
        <v>0</v>
      </c>
      <c r="Q399" s="2">
        <f>IFERROR(SEARCH("공원",표1[[#This Row],[대여 대여소명]]),0)</f>
        <v>0</v>
      </c>
      <c r="R399" s="2" t="b">
        <f>OR(표1[[#This Row],[역_파생변수]],표1[[#This Row],[정류장_파생변수]])</f>
        <v>0</v>
      </c>
      <c r="S399" s="2">
        <v>0</v>
      </c>
      <c r="T399" s="2" t="s">
        <v>1758</v>
      </c>
      <c r="U399" s="2" t="s">
        <v>1759</v>
      </c>
      <c r="V399" s="2" t="str">
        <f>IF(표1[[#This Row],[반납대여소명]]=표1[[#This Row],[대여 대여소명]],"일치","불일치")</f>
        <v>불일치</v>
      </c>
      <c r="W399" s="2">
        <v>0</v>
      </c>
      <c r="X399" s="2">
        <v>26</v>
      </c>
      <c r="Y399" s="2">
        <v>2863.67</v>
      </c>
      <c r="Z399" s="7">
        <f>표1[[#This Row],[이용거리]]/표1[[#This Row],[이용시간]]</f>
        <v>110.14115384615386</v>
      </c>
      <c r="AA399" s="7">
        <f>IF(표1[[#This Row],[시속]] &gt; 300, 300,표1[[#This Row],[시속]])</f>
        <v>110.14115384615386</v>
      </c>
      <c r="AB399" s="9" t="e">
        <f ca="1">IFS(표1[[#This Row],[이용거리]] &lt; 1200, "단거리", 표1[[#This Row],[이용거리]] &lt; 3000, "중거리")</f>
        <v>#NAME?</v>
      </c>
    </row>
    <row r="400" spans="1:28" x14ac:dyDescent="0.25">
      <c r="A400" s="2" t="s">
        <v>1760</v>
      </c>
      <c r="B400" s="2" t="s">
        <v>1761</v>
      </c>
      <c r="C400" s="2">
        <f>YEAR(표1[[#This Row],[대여일시]])</f>
        <v>2021</v>
      </c>
      <c r="D400" s="2">
        <f>MONTH(표1[[#This Row],[대여일시]])</f>
        <v>1</v>
      </c>
      <c r="E400" s="2">
        <f>DAY(표1[[#This Row],[대여일시]])</f>
        <v>5</v>
      </c>
      <c r="F400" s="2" t="str">
        <f>TEXT(표1[[#This Row],[대여일시]], "ddd")</f>
        <v>Tue</v>
      </c>
      <c r="G400" s="5" t="str">
        <f>TEXT(표1[[#This Row],[대여일시]],"aaa")</f>
        <v>화</v>
      </c>
      <c r="H400" s="2">
        <f>HOUR(표1[[#This Row],[대여일시]])</f>
        <v>9</v>
      </c>
      <c r="I400" s="2" t="str" cm="1">
        <f t="array" ref="I400">_xlfn.IFS(ISNA(표1[[#This Row],[시간대]]), "Error: Missing timezone data", 표1[[#This Row],[시간대]] &lt; 8, "오전", 표1[[#This Row],[시간대]] &lt; 19, "오후", 표1[[#This Row],[시간대]] &lt; 24, "밤")</f>
        <v>오후</v>
      </c>
      <c r="J400" s="2" t="s">
        <v>1762</v>
      </c>
      <c r="K400" s="2">
        <f>SEARCH( "역", 표1[[#This Row],[대여 대여소명]])</f>
        <v>3</v>
      </c>
      <c r="L400" s="2">
        <f>IFERROR(SEARCH("역",표1[[#This Row],[대여 대여소명]]),0)</f>
        <v>3</v>
      </c>
      <c r="M400" s="2" t="b">
        <f>IF(표1[[#This Row],[역_nan]] &gt;0,TRUE,FALSE)</f>
        <v>1</v>
      </c>
      <c r="N400" s="2">
        <f>IFERROR(SEARCH("정류장",표1[[#This Row],[대여 대여소명]]),0)</f>
        <v>0</v>
      </c>
      <c r="O400" s="2" t="b">
        <f>IF(표1[[#This Row],[정류장]]&gt;0,TRUE,FALSE)</f>
        <v>0</v>
      </c>
      <c r="P400" s="2">
        <f>IFERROR(SEARCH("학교",표1[[#This Row],[대여 대여소명]]),0)</f>
        <v>0</v>
      </c>
      <c r="Q400" s="2">
        <f>IFERROR(SEARCH("공원",표1[[#This Row],[대여 대여소명]]),0)</f>
        <v>0</v>
      </c>
      <c r="R400" s="2" t="b">
        <f>OR(표1[[#This Row],[역_파생변수]],표1[[#This Row],[정류장_파생변수]])</f>
        <v>1</v>
      </c>
      <c r="S400" s="2">
        <v>0</v>
      </c>
      <c r="T400" s="2" t="s">
        <v>1763</v>
      </c>
      <c r="U400" s="2" t="s">
        <v>1764</v>
      </c>
      <c r="V400" s="2" t="str">
        <f>IF(표1[[#This Row],[반납대여소명]]=표1[[#This Row],[대여 대여소명]],"일치","불일치")</f>
        <v>불일치</v>
      </c>
      <c r="W400" s="2">
        <v>0</v>
      </c>
      <c r="X400" s="2">
        <v>21</v>
      </c>
      <c r="Y400" s="2">
        <v>3606.21</v>
      </c>
      <c r="Z400" s="7">
        <f>표1[[#This Row],[이용거리]]/표1[[#This Row],[이용시간]]</f>
        <v>171.72428571428571</v>
      </c>
      <c r="AA400" s="7">
        <f>IF(표1[[#This Row],[시속]] &gt; 300, 300,표1[[#This Row],[시속]])</f>
        <v>171.72428571428571</v>
      </c>
      <c r="AB400" s="9" t="e">
        <f ca="1">IFS(표1[[#This Row],[이용거리]] &lt; 1200, "단거리", 표1[[#This Row],[이용거리]] &lt; 3000, "중거리")</f>
        <v>#NAME?</v>
      </c>
    </row>
    <row r="401" spans="1:28" x14ac:dyDescent="0.25">
      <c r="A401" s="2" t="s">
        <v>1765</v>
      </c>
      <c r="B401" s="2" t="s">
        <v>1766</v>
      </c>
      <c r="C401" s="2">
        <f>YEAR(표1[[#This Row],[대여일시]])</f>
        <v>2021</v>
      </c>
      <c r="D401" s="2">
        <f>MONTH(표1[[#This Row],[대여일시]])</f>
        <v>1</v>
      </c>
      <c r="E401" s="2">
        <f>DAY(표1[[#This Row],[대여일시]])</f>
        <v>14</v>
      </c>
      <c r="F401" s="2" t="str">
        <f>TEXT(표1[[#This Row],[대여일시]], "ddd")</f>
        <v>Thu</v>
      </c>
      <c r="G401" s="5" t="str">
        <f>TEXT(표1[[#This Row],[대여일시]],"aaa")</f>
        <v>목</v>
      </c>
      <c r="H401" s="2">
        <f>HOUR(표1[[#This Row],[대여일시]])</f>
        <v>18</v>
      </c>
      <c r="I401" s="2" t="str" cm="1">
        <f t="array" ref="I401">_xlfn.IFS(ISNA(표1[[#This Row],[시간대]]), "Error: Missing timezone data", 표1[[#This Row],[시간대]] &lt; 8, "오전", 표1[[#This Row],[시간대]] &lt; 19, "오후", 표1[[#This Row],[시간대]] &lt; 24, "밤")</f>
        <v>오후</v>
      </c>
      <c r="J401" s="2" t="s">
        <v>1290</v>
      </c>
      <c r="K401" s="2">
        <f>SEARCH( "역", 표1[[#This Row],[대여 대여소명]])</f>
        <v>3</v>
      </c>
      <c r="L401" s="2">
        <f>IFERROR(SEARCH("역",표1[[#This Row],[대여 대여소명]]),0)</f>
        <v>3</v>
      </c>
      <c r="M401" s="2" t="b">
        <f>IF(표1[[#This Row],[역_nan]] &gt;0,TRUE,FALSE)</f>
        <v>1</v>
      </c>
      <c r="N401" s="2">
        <f>IFERROR(SEARCH("정류장",표1[[#This Row],[대여 대여소명]]),0)</f>
        <v>0</v>
      </c>
      <c r="O401" s="2" t="b">
        <f>IF(표1[[#This Row],[정류장]]&gt;0,TRUE,FALSE)</f>
        <v>0</v>
      </c>
      <c r="P401" s="2">
        <f>IFERROR(SEARCH("학교",표1[[#This Row],[대여 대여소명]]),0)</f>
        <v>0</v>
      </c>
      <c r="Q401" s="2">
        <f>IFERROR(SEARCH("공원",표1[[#This Row],[대여 대여소명]]),0)</f>
        <v>0</v>
      </c>
      <c r="R401" s="2" t="b">
        <f>OR(표1[[#This Row],[역_파생변수]],표1[[#This Row],[정류장_파생변수]])</f>
        <v>1</v>
      </c>
      <c r="S401" s="2">
        <v>0</v>
      </c>
      <c r="T401" s="2" t="s">
        <v>1767</v>
      </c>
      <c r="U401" s="2" t="s">
        <v>1768</v>
      </c>
      <c r="V401" s="2" t="str">
        <f>IF(표1[[#This Row],[반납대여소명]]=표1[[#This Row],[대여 대여소명]],"일치","불일치")</f>
        <v>불일치</v>
      </c>
      <c r="W401" s="2">
        <v>0</v>
      </c>
      <c r="X401" s="2">
        <v>4</v>
      </c>
      <c r="Y401" s="2">
        <v>648.17999999999995</v>
      </c>
      <c r="Z401" s="7">
        <f>표1[[#This Row],[이용거리]]/표1[[#This Row],[이용시간]]</f>
        <v>162.04499999999999</v>
      </c>
      <c r="AA401" s="7">
        <f>IF(표1[[#This Row],[시속]] &gt; 300, 300,표1[[#This Row],[시속]])</f>
        <v>162.04499999999999</v>
      </c>
      <c r="AB401" s="9" t="e">
        <f ca="1">IFS(표1[[#This Row],[이용거리]] &lt; 1200, "단거리", 표1[[#This Row],[이용거리]] &lt; 3000, "중거리")</f>
        <v>#NAME?</v>
      </c>
    </row>
    <row r="402" spans="1:28" x14ac:dyDescent="0.25">
      <c r="A402" s="2" t="s">
        <v>1769</v>
      </c>
      <c r="B402" s="2" t="s">
        <v>1770</v>
      </c>
      <c r="C402" s="2">
        <f>YEAR(표1[[#This Row],[대여일시]])</f>
        <v>2021</v>
      </c>
      <c r="D402" s="2">
        <f>MONTH(표1[[#This Row],[대여일시]])</f>
        <v>1</v>
      </c>
      <c r="E402" s="2">
        <f>DAY(표1[[#This Row],[대여일시]])</f>
        <v>4</v>
      </c>
      <c r="F402" s="2" t="str">
        <f>TEXT(표1[[#This Row],[대여일시]], "ddd")</f>
        <v>Mon</v>
      </c>
      <c r="G402" s="5" t="str">
        <f>TEXT(표1[[#This Row],[대여일시]],"aaa")</f>
        <v>월</v>
      </c>
      <c r="H402" s="2">
        <f>HOUR(표1[[#This Row],[대여일시]])</f>
        <v>21</v>
      </c>
      <c r="I402" s="2" t="str" cm="1">
        <f t="array" ref="I402">_xlfn.IFS(ISNA(표1[[#This Row],[시간대]]), "Error: Missing timezone data", 표1[[#This Row],[시간대]] &lt; 8, "오전", 표1[[#This Row],[시간대]] &lt; 19, "오후", 표1[[#This Row],[시간대]] &lt; 24, "밤")</f>
        <v>밤</v>
      </c>
      <c r="J402" s="2" t="s">
        <v>1771</v>
      </c>
      <c r="K402" s="2">
        <f>SEARCH( "역", 표1[[#This Row],[대여 대여소명]])</f>
        <v>3</v>
      </c>
      <c r="L402" s="2">
        <f>IFERROR(SEARCH("역",표1[[#This Row],[대여 대여소명]]),0)</f>
        <v>3</v>
      </c>
      <c r="M402" s="2" t="b">
        <f>IF(표1[[#This Row],[역_nan]] &gt;0,TRUE,FALSE)</f>
        <v>1</v>
      </c>
      <c r="N402" s="2">
        <f>IFERROR(SEARCH("정류장",표1[[#This Row],[대여 대여소명]]),0)</f>
        <v>0</v>
      </c>
      <c r="O402" s="2" t="b">
        <f>IF(표1[[#This Row],[정류장]]&gt;0,TRUE,FALSE)</f>
        <v>0</v>
      </c>
      <c r="P402" s="2">
        <f>IFERROR(SEARCH("학교",표1[[#This Row],[대여 대여소명]]),0)</f>
        <v>0</v>
      </c>
      <c r="Q402" s="2">
        <f>IFERROR(SEARCH("공원",표1[[#This Row],[대여 대여소명]]),0)</f>
        <v>0</v>
      </c>
      <c r="R402" s="2" t="b">
        <f>OR(표1[[#This Row],[역_파생변수]],표1[[#This Row],[정류장_파생변수]])</f>
        <v>1</v>
      </c>
      <c r="S402" s="2">
        <v>6</v>
      </c>
      <c r="T402" s="2" t="s">
        <v>1772</v>
      </c>
      <c r="U402" s="2" t="s">
        <v>1773</v>
      </c>
      <c r="V402" s="2" t="str">
        <f>IF(표1[[#This Row],[반납대여소명]]=표1[[#This Row],[대여 대여소명]],"일치","불일치")</f>
        <v>불일치</v>
      </c>
      <c r="W402" s="2">
        <v>5</v>
      </c>
      <c r="X402" s="2">
        <v>3</v>
      </c>
      <c r="Y402" s="2">
        <v>0</v>
      </c>
      <c r="Z402" s="7">
        <f>표1[[#This Row],[이용거리]]/표1[[#This Row],[이용시간]]</f>
        <v>0</v>
      </c>
      <c r="AA402" s="7">
        <f>IF(표1[[#This Row],[시속]] &gt; 300, 300,표1[[#This Row],[시속]])</f>
        <v>0</v>
      </c>
      <c r="AB402" s="9" t="e">
        <f ca="1">IFS(표1[[#This Row],[이용거리]] &lt; 1200, "단거리", 표1[[#This Row],[이용거리]] &lt; 3000, "중거리")</f>
        <v>#NAME?</v>
      </c>
    </row>
    <row r="403" spans="1:28" x14ac:dyDescent="0.25">
      <c r="A403" s="2" t="s">
        <v>1774</v>
      </c>
      <c r="B403" s="2" t="s">
        <v>1775</v>
      </c>
      <c r="C403" s="2">
        <f>YEAR(표1[[#This Row],[대여일시]])</f>
        <v>2021</v>
      </c>
      <c r="D403" s="2">
        <f>MONTH(표1[[#This Row],[대여일시]])</f>
        <v>1</v>
      </c>
      <c r="E403" s="2">
        <f>DAY(표1[[#This Row],[대여일시]])</f>
        <v>25</v>
      </c>
      <c r="F403" s="2" t="str">
        <f>TEXT(표1[[#This Row],[대여일시]], "ddd")</f>
        <v>Mon</v>
      </c>
      <c r="G403" s="5" t="str">
        <f>TEXT(표1[[#This Row],[대여일시]],"aaa")</f>
        <v>월</v>
      </c>
      <c r="H403" s="2">
        <f>HOUR(표1[[#This Row],[대여일시]])</f>
        <v>15</v>
      </c>
      <c r="I403" s="2" t="str" cm="1">
        <f t="array" ref="I403">_xlfn.IFS(ISNA(표1[[#This Row],[시간대]]), "Error: Missing timezone data", 표1[[#This Row],[시간대]] &lt; 8, "오전", 표1[[#This Row],[시간대]] &lt; 19, "오후", 표1[[#This Row],[시간대]] &lt; 24, "밤")</f>
        <v>오후</v>
      </c>
      <c r="J403" s="2" t="s">
        <v>1776</v>
      </c>
      <c r="K403" s="2" t="e">
        <f>SEARCH( "역", 표1[[#This Row],[대여 대여소명]])</f>
        <v>#VALUE!</v>
      </c>
      <c r="L403" s="2">
        <f>IFERROR(SEARCH("역",표1[[#This Row],[대여 대여소명]]),0)</f>
        <v>0</v>
      </c>
      <c r="M403" s="2" t="b">
        <f>IF(표1[[#This Row],[역_nan]] &gt;0,TRUE,FALSE)</f>
        <v>0</v>
      </c>
      <c r="N403" s="2">
        <f>IFERROR(SEARCH("정류장",표1[[#This Row],[대여 대여소명]]),0)</f>
        <v>0</v>
      </c>
      <c r="O403" s="2" t="b">
        <f>IF(표1[[#This Row],[정류장]]&gt;0,TRUE,FALSE)</f>
        <v>0</v>
      </c>
      <c r="P403" s="2">
        <f>IFERROR(SEARCH("학교",표1[[#This Row],[대여 대여소명]]),0)</f>
        <v>0</v>
      </c>
      <c r="Q403" s="2">
        <f>IFERROR(SEARCH("공원",표1[[#This Row],[대여 대여소명]]),0)</f>
        <v>0</v>
      </c>
      <c r="R403" s="2" t="b">
        <f>OR(표1[[#This Row],[역_파생변수]],표1[[#This Row],[정류장_파생변수]])</f>
        <v>0</v>
      </c>
      <c r="S403" s="2">
        <v>0</v>
      </c>
      <c r="T403" s="2" t="s">
        <v>1777</v>
      </c>
      <c r="U403" s="2" t="s">
        <v>1778</v>
      </c>
      <c r="V403" s="2" t="str">
        <f>IF(표1[[#This Row],[반납대여소명]]=표1[[#This Row],[대여 대여소명]],"일치","불일치")</f>
        <v>불일치</v>
      </c>
      <c r="W403" s="2">
        <v>0</v>
      </c>
      <c r="X403" s="2">
        <v>5</v>
      </c>
      <c r="Y403" s="2">
        <v>795.18</v>
      </c>
      <c r="Z403" s="7">
        <f>표1[[#This Row],[이용거리]]/표1[[#This Row],[이용시간]]</f>
        <v>159.036</v>
      </c>
      <c r="AA403" s="7">
        <f>IF(표1[[#This Row],[시속]] &gt; 300, 300,표1[[#This Row],[시속]])</f>
        <v>159.036</v>
      </c>
      <c r="AB403" s="9" t="e">
        <f ca="1">IFS(표1[[#This Row],[이용거리]] &lt; 1200, "단거리", 표1[[#This Row],[이용거리]] &lt; 3000, "중거리")</f>
        <v>#NAME?</v>
      </c>
    </row>
    <row r="404" spans="1:28" x14ac:dyDescent="0.25">
      <c r="A404" s="2" t="s">
        <v>1779</v>
      </c>
      <c r="B404" s="2" t="s">
        <v>1780</v>
      </c>
      <c r="C404" s="2">
        <f>YEAR(표1[[#This Row],[대여일시]])</f>
        <v>2021</v>
      </c>
      <c r="D404" s="2">
        <f>MONTH(표1[[#This Row],[대여일시]])</f>
        <v>1</v>
      </c>
      <c r="E404" s="2">
        <f>DAY(표1[[#This Row],[대여일시]])</f>
        <v>2</v>
      </c>
      <c r="F404" s="2" t="str">
        <f>TEXT(표1[[#This Row],[대여일시]], "ddd")</f>
        <v>Sat</v>
      </c>
      <c r="G404" s="5" t="str">
        <f>TEXT(표1[[#This Row],[대여일시]],"aaa")</f>
        <v>토</v>
      </c>
      <c r="H404" s="2">
        <f>HOUR(표1[[#This Row],[대여일시]])</f>
        <v>15</v>
      </c>
      <c r="I404" s="2" t="str" cm="1">
        <f t="array" ref="I404">_xlfn.IFS(ISNA(표1[[#This Row],[시간대]]), "Error: Missing timezone data", 표1[[#This Row],[시간대]] &lt; 8, "오전", 표1[[#This Row],[시간대]] &lt; 19, "오후", 표1[[#This Row],[시간대]] &lt; 24, "밤")</f>
        <v>오후</v>
      </c>
      <c r="J404" s="2" t="s">
        <v>1781</v>
      </c>
      <c r="K404" s="2" t="e">
        <f>SEARCH( "역", 표1[[#This Row],[대여 대여소명]])</f>
        <v>#VALUE!</v>
      </c>
      <c r="L404" s="2">
        <f>IFERROR(SEARCH("역",표1[[#This Row],[대여 대여소명]]),0)</f>
        <v>0</v>
      </c>
      <c r="M404" s="2" t="b">
        <f>IF(표1[[#This Row],[역_nan]] &gt;0,TRUE,FALSE)</f>
        <v>0</v>
      </c>
      <c r="N404" s="2">
        <f>IFERROR(SEARCH("정류장",표1[[#This Row],[대여 대여소명]]),0)</f>
        <v>0</v>
      </c>
      <c r="O404" s="2" t="b">
        <f>IF(표1[[#This Row],[정류장]]&gt;0,TRUE,FALSE)</f>
        <v>0</v>
      </c>
      <c r="P404" s="2">
        <f>IFERROR(SEARCH("학교",표1[[#This Row],[대여 대여소명]]),0)</f>
        <v>0</v>
      </c>
      <c r="Q404" s="2">
        <f>IFERROR(SEARCH("공원",표1[[#This Row],[대여 대여소명]]),0)</f>
        <v>0</v>
      </c>
      <c r="R404" s="2" t="b">
        <f>OR(표1[[#This Row],[역_파생변수]],표1[[#This Row],[정류장_파생변수]])</f>
        <v>0</v>
      </c>
      <c r="S404" s="2">
        <v>0</v>
      </c>
      <c r="T404" s="2" t="s">
        <v>1782</v>
      </c>
      <c r="U404" s="2" t="s">
        <v>1783</v>
      </c>
      <c r="V404" s="2" t="str">
        <f>IF(표1[[#This Row],[반납대여소명]]=표1[[#This Row],[대여 대여소명]],"일치","불일치")</f>
        <v>불일치</v>
      </c>
      <c r="W404" s="2">
        <v>0</v>
      </c>
      <c r="X404" s="2">
        <v>6</v>
      </c>
      <c r="Y404" s="2">
        <v>0</v>
      </c>
      <c r="Z404" s="7">
        <f>표1[[#This Row],[이용거리]]/표1[[#This Row],[이용시간]]</f>
        <v>0</v>
      </c>
      <c r="AA404" s="7">
        <f>IF(표1[[#This Row],[시속]] &gt; 300, 300,표1[[#This Row],[시속]])</f>
        <v>0</v>
      </c>
      <c r="AB404" s="9" t="e">
        <f ca="1">IFS(표1[[#This Row],[이용거리]] &lt; 1200, "단거리", 표1[[#This Row],[이용거리]] &lt; 3000, "중거리")</f>
        <v>#NAME?</v>
      </c>
    </row>
    <row r="405" spans="1:28" x14ac:dyDescent="0.25">
      <c r="A405" s="2" t="s">
        <v>1784</v>
      </c>
      <c r="B405" s="2" t="s">
        <v>1785</v>
      </c>
      <c r="C405" s="2">
        <f>YEAR(표1[[#This Row],[대여일시]])</f>
        <v>2021</v>
      </c>
      <c r="D405" s="2">
        <f>MONTH(표1[[#This Row],[대여일시]])</f>
        <v>1</v>
      </c>
      <c r="E405" s="2">
        <f>DAY(표1[[#This Row],[대여일시]])</f>
        <v>24</v>
      </c>
      <c r="F405" s="2" t="str">
        <f>TEXT(표1[[#This Row],[대여일시]], "ddd")</f>
        <v>Sun</v>
      </c>
      <c r="G405" s="5" t="str">
        <f>TEXT(표1[[#This Row],[대여일시]],"aaa")</f>
        <v>일</v>
      </c>
      <c r="H405" s="2">
        <f>HOUR(표1[[#This Row],[대여일시]])</f>
        <v>21</v>
      </c>
      <c r="I405" s="2" t="str" cm="1">
        <f t="array" ref="I405">_xlfn.IFS(ISNA(표1[[#This Row],[시간대]]), "Error: Missing timezone data", 표1[[#This Row],[시간대]] &lt; 8, "오전", 표1[[#This Row],[시간대]] &lt; 19, "오후", 표1[[#This Row],[시간대]] &lt; 24, "밤")</f>
        <v>밤</v>
      </c>
      <c r="J405" s="2" t="s">
        <v>1786</v>
      </c>
      <c r="K405" s="2">
        <f>SEARCH( "역", 표1[[#This Row],[대여 대여소명]])</f>
        <v>7</v>
      </c>
      <c r="L405" s="2">
        <f>IFERROR(SEARCH("역",표1[[#This Row],[대여 대여소명]]),0)</f>
        <v>7</v>
      </c>
      <c r="M405" s="2" t="b">
        <f>IF(표1[[#This Row],[역_nan]] &gt;0,TRUE,FALSE)</f>
        <v>1</v>
      </c>
      <c r="N405" s="2">
        <f>IFERROR(SEARCH("정류장",표1[[#This Row],[대여 대여소명]]),0)</f>
        <v>0</v>
      </c>
      <c r="O405" s="2" t="b">
        <f>IF(표1[[#This Row],[정류장]]&gt;0,TRUE,FALSE)</f>
        <v>0</v>
      </c>
      <c r="P405" s="2">
        <f>IFERROR(SEARCH("학교",표1[[#This Row],[대여 대여소명]]),0)</f>
        <v>0</v>
      </c>
      <c r="Q405" s="2">
        <f>IFERROR(SEARCH("공원",표1[[#This Row],[대여 대여소명]]),0)</f>
        <v>5</v>
      </c>
      <c r="R405" s="2" t="b">
        <f>OR(표1[[#This Row],[역_파생변수]],표1[[#This Row],[정류장_파생변수]])</f>
        <v>1</v>
      </c>
      <c r="S405" s="2">
        <v>0</v>
      </c>
      <c r="T405" s="2" t="s">
        <v>1787</v>
      </c>
      <c r="U405" s="2" t="s">
        <v>1788</v>
      </c>
      <c r="V405" s="2" t="str">
        <f>IF(표1[[#This Row],[반납대여소명]]=표1[[#This Row],[대여 대여소명]],"일치","불일치")</f>
        <v>불일치</v>
      </c>
      <c r="W405" s="2">
        <v>0</v>
      </c>
      <c r="X405" s="2">
        <v>50</v>
      </c>
      <c r="Y405" s="2">
        <v>8381.85</v>
      </c>
      <c r="Z405" s="7">
        <f>표1[[#This Row],[이용거리]]/표1[[#This Row],[이용시간]]</f>
        <v>167.637</v>
      </c>
      <c r="AA405" s="7">
        <f>IF(표1[[#This Row],[시속]] &gt; 300, 300,표1[[#This Row],[시속]])</f>
        <v>167.637</v>
      </c>
      <c r="AB405" s="9" t="e">
        <f ca="1">IFS(표1[[#This Row],[이용거리]] &lt; 1200, "단거리", 표1[[#This Row],[이용거리]] &lt; 3000, "중거리")</f>
        <v>#NAME?</v>
      </c>
    </row>
    <row r="406" spans="1:28" x14ac:dyDescent="0.25">
      <c r="A406" s="2" t="s">
        <v>1789</v>
      </c>
      <c r="B406" s="2" t="s">
        <v>1790</v>
      </c>
      <c r="C406" s="2">
        <f>YEAR(표1[[#This Row],[대여일시]])</f>
        <v>2021</v>
      </c>
      <c r="D406" s="2">
        <f>MONTH(표1[[#This Row],[대여일시]])</f>
        <v>1</v>
      </c>
      <c r="E406" s="2">
        <f>DAY(표1[[#This Row],[대여일시]])</f>
        <v>10</v>
      </c>
      <c r="F406" s="2" t="str">
        <f>TEXT(표1[[#This Row],[대여일시]], "ddd")</f>
        <v>Sun</v>
      </c>
      <c r="G406" s="5" t="str">
        <f>TEXT(표1[[#This Row],[대여일시]],"aaa")</f>
        <v>일</v>
      </c>
      <c r="H406" s="2">
        <f>HOUR(표1[[#This Row],[대여일시]])</f>
        <v>22</v>
      </c>
      <c r="I406" s="2" t="str" cm="1">
        <f t="array" ref="I406">_xlfn.IFS(ISNA(표1[[#This Row],[시간대]]), "Error: Missing timezone data", 표1[[#This Row],[시간대]] &lt; 8, "오전", 표1[[#This Row],[시간대]] &lt; 19, "오후", 표1[[#This Row],[시간대]] &lt; 24, "밤")</f>
        <v>밤</v>
      </c>
      <c r="J406" s="2" t="s">
        <v>1791</v>
      </c>
      <c r="K406" s="2" t="e">
        <f>SEARCH( "역", 표1[[#This Row],[대여 대여소명]])</f>
        <v>#VALUE!</v>
      </c>
      <c r="L406" s="2">
        <f>IFERROR(SEARCH("역",표1[[#This Row],[대여 대여소명]]),0)</f>
        <v>0</v>
      </c>
      <c r="M406" s="2" t="b">
        <f>IF(표1[[#This Row],[역_nan]] &gt;0,TRUE,FALSE)</f>
        <v>0</v>
      </c>
      <c r="N406" s="2">
        <f>IFERROR(SEARCH("정류장",표1[[#This Row],[대여 대여소명]]),0)</f>
        <v>0</v>
      </c>
      <c r="O406" s="2" t="b">
        <f>IF(표1[[#This Row],[정류장]]&gt;0,TRUE,FALSE)</f>
        <v>0</v>
      </c>
      <c r="P406" s="2">
        <f>IFERROR(SEARCH("학교",표1[[#This Row],[대여 대여소명]]),0)</f>
        <v>0</v>
      </c>
      <c r="Q406" s="2">
        <f>IFERROR(SEARCH("공원",표1[[#This Row],[대여 대여소명]]),0)</f>
        <v>0</v>
      </c>
      <c r="R406" s="2" t="b">
        <f>OR(표1[[#This Row],[역_파생변수]],표1[[#This Row],[정류장_파생변수]])</f>
        <v>0</v>
      </c>
      <c r="S406" s="2">
        <v>0</v>
      </c>
      <c r="T406" s="2" t="s">
        <v>1792</v>
      </c>
      <c r="U406" s="2" t="s">
        <v>563</v>
      </c>
      <c r="V406" s="2" t="str">
        <f>IF(표1[[#This Row],[반납대여소명]]=표1[[#This Row],[대여 대여소명]],"일치","불일치")</f>
        <v>불일치</v>
      </c>
      <c r="W406" s="2">
        <v>0</v>
      </c>
      <c r="X406" s="2">
        <v>2</v>
      </c>
      <c r="Y406" s="2">
        <v>283.87</v>
      </c>
      <c r="Z406" s="7">
        <f>표1[[#This Row],[이용거리]]/표1[[#This Row],[이용시간]]</f>
        <v>141.935</v>
      </c>
      <c r="AA406" s="7">
        <f>IF(표1[[#This Row],[시속]] &gt; 300, 300,표1[[#This Row],[시속]])</f>
        <v>141.935</v>
      </c>
      <c r="AB406" s="9" t="e">
        <f ca="1">IFS(표1[[#This Row],[이용거리]] &lt; 1200, "단거리", 표1[[#This Row],[이용거리]] &lt; 3000, "중거리")</f>
        <v>#NAME?</v>
      </c>
    </row>
    <row r="407" spans="1:28" x14ac:dyDescent="0.25">
      <c r="A407" s="2" t="s">
        <v>1793</v>
      </c>
      <c r="B407" s="2" t="s">
        <v>1794</v>
      </c>
      <c r="C407" s="2">
        <f>YEAR(표1[[#This Row],[대여일시]])</f>
        <v>2021</v>
      </c>
      <c r="D407" s="2">
        <f>MONTH(표1[[#This Row],[대여일시]])</f>
        <v>1</v>
      </c>
      <c r="E407" s="2">
        <f>DAY(표1[[#This Row],[대여일시]])</f>
        <v>30</v>
      </c>
      <c r="F407" s="2" t="str">
        <f>TEXT(표1[[#This Row],[대여일시]], "ddd")</f>
        <v>Sat</v>
      </c>
      <c r="G407" s="5" t="str">
        <f>TEXT(표1[[#This Row],[대여일시]],"aaa")</f>
        <v>토</v>
      </c>
      <c r="H407" s="2">
        <f>HOUR(표1[[#This Row],[대여일시]])</f>
        <v>20</v>
      </c>
      <c r="I407" s="2" t="str" cm="1">
        <f t="array" ref="I407">_xlfn.IFS(ISNA(표1[[#This Row],[시간대]]), "Error: Missing timezone data", 표1[[#This Row],[시간대]] &lt; 8, "오전", 표1[[#This Row],[시간대]] &lt; 19, "오후", 표1[[#This Row],[시간대]] &lt; 24, "밤")</f>
        <v>밤</v>
      </c>
      <c r="J407" s="2" t="s">
        <v>1795</v>
      </c>
      <c r="K407" s="2">
        <f>SEARCH( "역", 표1[[#This Row],[대여 대여소명]])</f>
        <v>5</v>
      </c>
      <c r="L407" s="2">
        <f>IFERROR(SEARCH("역",표1[[#This Row],[대여 대여소명]]),0)</f>
        <v>5</v>
      </c>
      <c r="M407" s="2" t="b">
        <f>IF(표1[[#This Row],[역_nan]] &gt;0,TRUE,FALSE)</f>
        <v>1</v>
      </c>
      <c r="N407" s="2">
        <f>IFERROR(SEARCH("정류장",표1[[#This Row],[대여 대여소명]]),0)</f>
        <v>0</v>
      </c>
      <c r="O407" s="2" t="b">
        <f>IF(표1[[#This Row],[정류장]]&gt;0,TRUE,FALSE)</f>
        <v>0</v>
      </c>
      <c r="P407" s="2">
        <f>IFERROR(SEARCH("학교",표1[[#This Row],[대여 대여소명]]),0)</f>
        <v>0</v>
      </c>
      <c r="Q407" s="2">
        <f>IFERROR(SEARCH("공원",표1[[#This Row],[대여 대여소명]]),0)</f>
        <v>0</v>
      </c>
      <c r="R407" s="2" t="b">
        <f>OR(표1[[#This Row],[역_파생변수]],표1[[#This Row],[정류장_파생변수]])</f>
        <v>1</v>
      </c>
      <c r="S407" s="2">
        <v>0</v>
      </c>
      <c r="T407" s="2" t="s">
        <v>1796</v>
      </c>
      <c r="U407" s="2" t="s">
        <v>1797</v>
      </c>
      <c r="V407" s="2" t="str">
        <f>IF(표1[[#This Row],[반납대여소명]]=표1[[#This Row],[대여 대여소명]],"일치","불일치")</f>
        <v>불일치</v>
      </c>
      <c r="W407" s="2">
        <v>0</v>
      </c>
      <c r="X407" s="2">
        <v>25</v>
      </c>
      <c r="Y407" s="2">
        <v>3709.15</v>
      </c>
      <c r="Z407" s="7">
        <f>표1[[#This Row],[이용거리]]/표1[[#This Row],[이용시간]]</f>
        <v>148.36600000000001</v>
      </c>
      <c r="AA407" s="7">
        <f>IF(표1[[#This Row],[시속]] &gt; 300, 300,표1[[#This Row],[시속]])</f>
        <v>148.36600000000001</v>
      </c>
      <c r="AB407" s="9" t="e">
        <f ca="1">IFS(표1[[#This Row],[이용거리]] &lt; 1200, "단거리", 표1[[#This Row],[이용거리]] &lt; 3000, "중거리")</f>
        <v>#NAME?</v>
      </c>
    </row>
    <row r="408" spans="1:28" x14ac:dyDescent="0.25">
      <c r="A408" s="2" t="s">
        <v>1798</v>
      </c>
      <c r="B408" s="2" t="s">
        <v>1799</v>
      </c>
      <c r="C408" s="2">
        <f>YEAR(표1[[#This Row],[대여일시]])</f>
        <v>2021</v>
      </c>
      <c r="D408" s="2">
        <f>MONTH(표1[[#This Row],[대여일시]])</f>
        <v>1</v>
      </c>
      <c r="E408" s="2">
        <f>DAY(표1[[#This Row],[대여일시]])</f>
        <v>12</v>
      </c>
      <c r="F408" s="2" t="str">
        <f>TEXT(표1[[#This Row],[대여일시]], "ddd")</f>
        <v>Tue</v>
      </c>
      <c r="G408" s="5" t="str">
        <f>TEXT(표1[[#This Row],[대여일시]],"aaa")</f>
        <v>화</v>
      </c>
      <c r="H408" s="2">
        <f>HOUR(표1[[#This Row],[대여일시]])</f>
        <v>7</v>
      </c>
      <c r="I408" s="2" t="str" cm="1">
        <f t="array" ref="I408">_xlfn.IFS(ISNA(표1[[#This Row],[시간대]]), "Error: Missing timezone data", 표1[[#This Row],[시간대]] &lt; 8, "오전", 표1[[#This Row],[시간대]] &lt; 19, "오후", 표1[[#This Row],[시간대]] &lt; 24, "밤")</f>
        <v>오전</v>
      </c>
      <c r="J408" s="2" t="s">
        <v>1800</v>
      </c>
      <c r="K408" s="2">
        <f>SEARCH( "역", 표1[[#This Row],[대여 대여소명]])</f>
        <v>4</v>
      </c>
      <c r="L408" s="2">
        <f>IFERROR(SEARCH("역",표1[[#This Row],[대여 대여소명]]),0)</f>
        <v>4</v>
      </c>
      <c r="M408" s="2" t="b">
        <f>IF(표1[[#This Row],[역_nan]] &gt;0,TRUE,FALSE)</f>
        <v>1</v>
      </c>
      <c r="N408" s="2">
        <f>IFERROR(SEARCH("정류장",표1[[#This Row],[대여 대여소명]]),0)</f>
        <v>0</v>
      </c>
      <c r="O408" s="2" t="b">
        <f>IF(표1[[#This Row],[정류장]]&gt;0,TRUE,FALSE)</f>
        <v>0</v>
      </c>
      <c r="P408" s="2">
        <f>IFERROR(SEARCH("학교",표1[[#This Row],[대여 대여소명]]),0)</f>
        <v>0</v>
      </c>
      <c r="Q408" s="2">
        <f>IFERROR(SEARCH("공원",표1[[#This Row],[대여 대여소명]]),0)</f>
        <v>0</v>
      </c>
      <c r="R408" s="2" t="b">
        <f>OR(표1[[#This Row],[역_파생변수]],표1[[#This Row],[정류장_파생변수]])</f>
        <v>1</v>
      </c>
      <c r="S408" s="2">
        <v>0</v>
      </c>
      <c r="T408" s="2" t="s">
        <v>1801</v>
      </c>
      <c r="U408" s="2" t="s">
        <v>1802</v>
      </c>
      <c r="V408" s="2" t="str">
        <f>IF(표1[[#This Row],[반납대여소명]]=표1[[#This Row],[대여 대여소명]],"일치","불일치")</f>
        <v>불일치</v>
      </c>
      <c r="W408" s="2">
        <v>0</v>
      </c>
      <c r="X408" s="2">
        <v>5</v>
      </c>
      <c r="Y408" s="2">
        <v>947.73</v>
      </c>
      <c r="Z408" s="7">
        <f>표1[[#This Row],[이용거리]]/표1[[#This Row],[이용시간]]</f>
        <v>189.54599999999999</v>
      </c>
      <c r="AA408" s="7">
        <f>IF(표1[[#This Row],[시속]] &gt; 300, 300,표1[[#This Row],[시속]])</f>
        <v>189.54599999999999</v>
      </c>
      <c r="AB408" s="9" t="e">
        <f ca="1">IFS(표1[[#This Row],[이용거리]] &lt; 1200, "단거리", 표1[[#This Row],[이용거리]] &lt; 3000, "중거리")</f>
        <v>#NAME?</v>
      </c>
    </row>
    <row r="409" spans="1:28" x14ac:dyDescent="0.25">
      <c r="A409" s="2" t="s">
        <v>1803</v>
      </c>
      <c r="B409" s="2" t="s">
        <v>1804</v>
      </c>
      <c r="C409" s="2">
        <f>YEAR(표1[[#This Row],[대여일시]])</f>
        <v>2021</v>
      </c>
      <c r="D409" s="2">
        <f>MONTH(표1[[#This Row],[대여일시]])</f>
        <v>1</v>
      </c>
      <c r="E409" s="2">
        <f>DAY(표1[[#This Row],[대여일시]])</f>
        <v>19</v>
      </c>
      <c r="F409" s="2" t="str">
        <f>TEXT(표1[[#This Row],[대여일시]], "ddd")</f>
        <v>Tue</v>
      </c>
      <c r="G409" s="5" t="str">
        <f>TEXT(표1[[#This Row],[대여일시]],"aaa")</f>
        <v>화</v>
      </c>
      <c r="H409" s="2">
        <f>HOUR(표1[[#This Row],[대여일시]])</f>
        <v>16</v>
      </c>
      <c r="I409" s="2" t="str" cm="1">
        <f t="array" ref="I409">_xlfn.IFS(ISNA(표1[[#This Row],[시간대]]), "Error: Missing timezone data", 표1[[#This Row],[시간대]] &lt; 8, "오전", 표1[[#This Row],[시간대]] &lt; 19, "오후", 표1[[#This Row],[시간대]] &lt; 24, "밤")</f>
        <v>오후</v>
      </c>
      <c r="J409" s="2" t="s">
        <v>1805</v>
      </c>
      <c r="K409" s="2" t="e">
        <f>SEARCH( "역", 표1[[#This Row],[대여 대여소명]])</f>
        <v>#VALUE!</v>
      </c>
      <c r="L409" s="2">
        <f>IFERROR(SEARCH("역",표1[[#This Row],[대여 대여소명]]),0)</f>
        <v>0</v>
      </c>
      <c r="M409" s="2" t="b">
        <f>IF(표1[[#This Row],[역_nan]] &gt;0,TRUE,FALSE)</f>
        <v>0</v>
      </c>
      <c r="N409" s="2">
        <f>IFERROR(SEARCH("정류장",표1[[#This Row],[대여 대여소명]]),0)</f>
        <v>0</v>
      </c>
      <c r="O409" s="2" t="b">
        <f>IF(표1[[#This Row],[정류장]]&gt;0,TRUE,FALSE)</f>
        <v>0</v>
      </c>
      <c r="P409" s="2">
        <f>IFERROR(SEARCH("학교",표1[[#This Row],[대여 대여소명]]),0)</f>
        <v>0</v>
      </c>
      <c r="Q409" s="2">
        <f>IFERROR(SEARCH("공원",표1[[#This Row],[대여 대여소명]]),0)</f>
        <v>0</v>
      </c>
      <c r="R409" s="2" t="b">
        <f>OR(표1[[#This Row],[역_파생변수]],표1[[#This Row],[정류장_파생변수]])</f>
        <v>0</v>
      </c>
      <c r="S409" s="2">
        <v>0</v>
      </c>
      <c r="T409" s="2" t="s">
        <v>1806</v>
      </c>
      <c r="U409" s="2" t="s">
        <v>734</v>
      </c>
      <c r="V409" s="2" t="str">
        <f>IF(표1[[#This Row],[반납대여소명]]=표1[[#This Row],[대여 대여소명]],"일치","불일치")</f>
        <v>불일치</v>
      </c>
      <c r="W409" s="2">
        <v>0</v>
      </c>
      <c r="X409" s="2">
        <v>40</v>
      </c>
      <c r="Y409" s="2">
        <v>5691.54</v>
      </c>
      <c r="Z409" s="7">
        <f>표1[[#This Row],[이용거리]]/표1[[#This Row],[이용시간]]</f>
        <v>142.2885</v>
      </c>
      <c r="AA409" s="7">
        <f>IF(표1[[#This Row],[시속]] &gt; 300, 300,표1[[#This Row],[시속]])</f>
        <v>142.2885</v>
      </c>
      <c r="AB409" s="9" t="e">
        <f ca="1">IFS(표1[[#This Row],[이용거리]] &lt; 1200, "단거리", 표1[[#This Row],[이용거리]] &lt; 3000, "중거리")</f>
        <v>#NAME?</v>
      </c>
    </row>
    <row r="410" spans="1:28" x14ac:dyDescent="0.25">
      <c r="A410" s="2" t="s">
        <v>1807</v>
      </c>
      <c r="B410" s="2" t="s">
        <v>1808</v>
      </c>
      <c r="C410" s="2">
        <f>YEAR(표1[[#This Row],[대여일시]])</f>
        <v>2021</v>
      </c>
      <c r="D410" s="2">
        <f>MONTH(표1[[#This Row],[대여일시]])</f>
        <v>1</v>
      </c>
      <c r="E410" s="2">
        <f>DAY(표1[[#This Row],[대여일시]])</f>
        <v>3</v>
      </c>
      <c r="F410" s="2" t="str">
        <f>TEXT(표1[[#This Row],[대여일시]], "ddd")</f>
        <v>Sun</v>
      </c>
      <c r="G410" s="5" t="str">
        <f>TEXT(표1[[#This Row],[대여일시]],"aaa")</f>
        <v>일</v>
      </c>
      <c r="H410" s="2">
        <f>HOUR(표1[[#This Row],[대여일시]])</f>
        <v>10</v>
      </c>
      <c r="I410" s="2" t="str" cm="1">
        <f t="array" ref="I410">_xlfn.IFS(ISNA(표1[[#This Row],[시간대]]), "Error: Missing timezone data", 표1[[#This Row],[시간대]] &lt; 8, "오전", 표1[[#This Row],[시간대]] &lt; 19, "오후", 표1[[#This Row],[시간대]] &lt; 24, "밤")</f>
        <v>오후</v>
      </c>
      <c r="J410" s="2" t="s">
        <v>1809</v>
      </c>
      <c r="K410" s="2" t="e">
        <f>SEARCH( "역", 표1[[#This Row],[대여 대여소명]])</f>
        <v>#VALUE!</v>
      </c>
      <c r="L410" s="2">
        <f>IFERROR(SEARCH("역",표1[[#This Row],[대여 대여소명]]),0)</f>
        <v>0</v>
      </c>
      <c r="M410" s="2" t="b">
        <f>IF(표1[[#This Row],[역_nan]] &gt;0,TRUE,FALSE)</f>
        <v>0</v>
      </c>
      <c r="N410" s="2">
        <f>IFERROR(SEARCH("정류장",표1[[#This Row],[대여 대여소명]]),0)</f>
        <v>0</v>
      </c>
      <c r="O410" s="2" t="b">
        <f>IF(표1[[#This Row],[정류장]]&gt;0,TRUE,FALSE)</f>
        <v>0</v>
      </c>
      <c r="P410" s="2">
        <f>IFERROR(SEARCH("학교",표1[[#This Row],[대여 대여소명]]),0)</f>
        <v>0</v>
      </c>
      <c r="Q410" s="2">
        <f>IFERROR(SEARCH("공원",표1[[#This Row],[대여 대여소명]]),0)</f>
        <v>0</v>
      </c>
      <c r="R410" s="2" t="b">
        <f>OR(표1[[#This Row],[역_파생변수]],표1[[#This Row],[정류장_파생변수]])</f>
        <v>0</v>
      </c>
      <c r="S410" s="2">
        <v>0</v>
      </c>
      <c r="T410" s="2" t="s">
        <v>1810</v>
      </c>
      <c r="U410" s="2" t="s">
        <v>1811</v>
      </c>
      <c r="V410" s="2" t="str">
        <f>IF(표1[[#This Row],[반납대여소명]]=표1[[#This Row],[대여 대여소명]],"일치","불일치")</f>
        <v>불일치</v>
      </c>
      <c r="W410" s="2">
        <v>0</v>
      </c>
      <c r="X410" s="2">
        <v>11</v>
      </c>
      <c r="Y410" s="2">
        <v>0</v>
      </c>
      <c r="Z410" s="7">
        <f>표1[[#This Row],[이용거리]]/표1[[#This Row],[이용시간]]</f>
        <v>0</v>
      </c>
      <c r="AA410" s="7">
        <f>IF(표1[[#This Row],[시속]] &gt; 300, 300,표1[[#This Row],[시속]])</f>
        <v>0</v>
      </c>
      <c r="AB410" s="9" t="e">
        <f ca="1">IFS(표1[[#This Row],[이용거리]] &lt; 1200, "단거리", 표1[[#This Row],[이용거리]] &lt; 3000, "중거리")</f>
        <v>#NAME?</v>
      </c>
    </row>
    <row r="411" spans="1:28" x14ac:dyDescent="0.25">
      <c r="A411" s="2" t="s">
        <v>1812</v>
      </c>
      <c r="B411" s="2" t="s">
        <v>1813</v>
      </c>
      <c r="C411" s="2">
        <f>YEAR(표1[[#This Row],[대여일시]])</f>
        <v>2021</v>
      </c>
      <c r="D411" s="2">
        <f>MONTH(표1[[#This Row],[대여일시]])</f>
        <v>1</v>
      </c>
      <c r="E411" s="2">
        <f>DAY(표1[[#This Row],[대여일시]])</f>
        <v>4</v>
      </c>
      <c r="F411" s="2" t="str">
        <f>TEXT(표1[[#This Row],[대여일시]], "ddd")</f>
        <v>Mon</v>
      </c>
      <c r="G411" s="5" t="str">
        <f>TEXT(표1[[#This Row],[대여일시]],"aaa")</f>
        <v>월</v>
      </c>
      <c r="H411" s="2">
        <f>HOUR(표1[[#This Row],[대여일시]])</f>
        <v>18</v>
      </c>
      <c r="I411" s="2" t="str" cm="1">
        <f t="array" ref="I411">_xlfn.IFS(ISNA(표1[[#This Row],[시간대]]), "Error: Missing timezone data", 표1[[#This Row],[시간대]] &lt; 8, "오전", 표1[[#This Row],[시간대]] &lt; 19, "오후", 표1[[#This Row],[시간대]] &lt; 24, "밤")</f>
        <v>오후</v>
      </c>
      <c r="J411" s="2" t="s">
        <v>1814</v>
      </c>
      <c r="K411" s="2" t="e">
        <f>SEARCH( "역", 표1[[#This Row],[대여 대여소명]])</f>
        <v>#VALUE!</v>
      </c>
      <c r="L411" s="2">
        <f>IFERROR(SEARCH("역",표1[[#This Row],[대여 대여소명]]),0)</f>
        <v>0</v>
      </c>
      <c r="M411" s="2" t="b">
        <f>IF(표1[[#This Row],[역_nan]] &gt;0,TRUE,FALSE)</f>
        <v>0</v>
      </c>
      <c r="N411" s="2">
        <f>IFERROR(SEARCH("정류장",표1[[#This Row],[대여 대여소명]]),0)</f>
        <v>0</v>
      </c>
      <c r="O411" s="2" t="b">
        <f>IF(표1[[#This Row],[정류장]]&gt;0,TRUE,FALSE)</f>
        <v>0</v>
      </c>
      <c r="P411" s="2">
        <f>IFERROR(SEARCH("학교",표1[[#This Row],[대여 대여소명]]),0)</f>
        <v>0</v>
      </c>
      <c r="Q411" s="2">
        <f>IFERROR(SEARCH("공원",표1[[#This Row],[대여 대여소명]]),0)</f>
        <v>0</v>
      </c>
      <c r="R411" s="2" t="b">
        <f>OR(표1[[#This Row],[역_파생변수]],표1[[#This Row],[정류장_파생변수]])</f>
        <v>0</v>
      </c>
      <c r="S411" s="2">
        <v>0</v>
      </c>
      <c r="T411" s="2" t="s">
        <v>1815</v>
      </c>
      <c r="U411" s="2" t="s">
        <v>563</v>
      </c>
      <c r="V411" s="2" t="str">
        <f>IF(표1[[#This Row],[반납대여소명]]=표1[[#This Row],[대여 대여소명]],"일치","불일치")</f>
        <v>불일치</v>
      </c>
      <c r="W411" s="2">
        <v>0</v>
      </c>
      <c r="X411" s="2">
        <v>20</v>
      </c>
      <c r="Y411" s="2">
        <v>3261.14</v>
      </c>
      <c r="Z411" s="7">
        <f>표1[[#This Row],[이용거리]]/표1[[#This Row],[이용시간]]</f>
        <v>163.05699999999999</v>
      </c>
      <c r="AA411" s="7">
        <f>IF(표1[[#This Row],[시속]] &gt; 300, 300,표1[[#This Row],[시속]])</f>
        <v>163.05699999999999</v>
      </c>
      <c r="AB411" s="9" t="e">
        <f ca="1">IFS(표1[[#This Row],[이용거리]] &lt; 1200, "단거리", 표1[[#This Row],[이용거리]] &lt; 3000, "중거리")</f>
        <v>#NAME?</v>
      </c>
    </row>
    <row r="412" spans="1:28" x14ac:dyDescent="0.25">
      <c r="A412" s="2" t="s">
        <v>1816</v>
      </c>
      <c r="B412" s="2" t="s">
        <v>1817</v>
      </c>
      <c r="C412" s="2">
        <f>YEAR(표1[[#This Row],[대여일시]])</f>
        <v>2021</v>
      </c>
      <c r="D412" s="2">
        <f>MONTH(표1[[#This Row],[대여일시]])</f>
        <v>1</v>
      </c>
      <c r="E412" s="2">
        <f>DAY(표1[[#This Row],[대여일시]])</f>
        <v>16</v>
      </c>
      <c r="F412" s="2" t="str">
        <f>TEXT(표1[[#This Row],[대여일시]], "ddd")</f>
        <v>Sat</v>
      </c>
      <c r="G412" s="5" t="str">
        <f>TEXT(표1[[#This Row],[대여일시]],"aaa")</f>
        <v>토</v>
      </c>
      <c r="H412" s="2">
        <f>HOUR(표1[[#This Row],[대여일시]])</f>
        <v>20</v>
      </c>
      <c r="I412" s="2" t="str" cm="1">
        <f t="array" ref="I412">_xlfn.IFS(ISNA(표1[[#This Row],[시간대]]), "Error: Missing timezone data", 표1[[#This Row],[시간대]] &lt; 8, "오전", 표1[[#This Row],[시간대]] &lt; 19, "오후", 표1[[#This Row],[시간대]] &lt; 24, "밤")</f>
        <v>밤</v>
      </c>
      <c r="J412" s="2" t="s">
        <v>1818</v>
      </c>
      <c r="K412" s="2" t="e">
        <f>SEARCH( "역", 표1[[#This Row],[대여 대여소명]])</f>
        <v>#VALUE!</v>
      </c>
      <c r="L412" s="2">
        <f>IFERROR(SEARCH("역",표1[[#This Row],[대여 대여소명]]),0)</f>
        <v>0</v>
      </c>
      <c r="M412" s="2" t="b">
        <f>IF(표1[[#This Row],[역_nan]] &gt;0,TRUE,FALSE)</f>
        <v>0</v>
      </c>
      <c r="N412" s="2">
        <f>IFERROR(SEARCH("정류장",표1[[#This Row],[대여 대여소명]]),0)</f>
        <v>0</v>
      </c>
      <c r="O412" s="2" t="b">
        <f>IF(표1[[#This Row],[정류장]]&gt;0,TRUE,FALSE)</f>
        <v>0</v>
      </c>
      <c r="P412" s="2">
        <f>IFERROR(SEARCH("학교",표1[[#This Row],[대여 대여소명]]),0)</f>
        <v>0</v>
      </c>
      <c r="Q412" s="2">
        <f>IFERROR(SEARCH("공원",표1[[#This Row],[대여 대여소명]]),0)</f>
        <v>4</v>
      </c>
      <c r="R412" s="2" t="b">
        <f>OR(표1[[#This Row],[역_파생변수]],표1[[#This Row],[정류장_파생변수]])</f>
        <v>0</v>
      </c>
      <c r="S412" s="2">
        <v>0</v>
      </c>
      <c r="T412" s="2" t="s">
        <v>1819</v>
      </c>
      <c r="U412" s="2" t="s">
        <v>1762</v>
      </c>
      <c r="V412" s="2" t="str">
        <f>IF(표1[[#This Row],[반납대여소명]]=표1[[#This Row],[대여 대여소명]],"일치","불일치")</f>
        <v>불일치</v>
      </c>
      <c r="W412" s="2">
        <v>0</v>
      </c>
      <c r="X412" s="2">
        <v>11</v>
      </c>
      <c r="Y412" s="2">
        <v>1788.79</v>
      </c>
      <c r="Z412" s="7">
        <f>표1[[#This Row],[이용거리]]/표1[[#This Row],[이용시간]]</f>
        <v>162.61727272727273</v>
      </c>
      <c r="AA412" s="7">
        <f>IF(표1[[#This Row],[시속]] &gt; 300, 300,표1[[#This Row],[시속]])</f>
        <v>162.61727272727273</v>
      </c>
      <c r="AB412" s="9" t="e">
        <f ca="1">IFS(표1[[#This Row],[이용거리]] &lt; 1200, "단거리", 표1[[#This Row],[이용거리]] &lt; 3000, "중거리")</f>
        <v>#NAME?</v>
      </c>
    </row>
    <row r="413" spans="1:28" x14ac:dyDescent="0.25">
      <c r="A413" s="2" t="s">
        <v>1820</v>
      </c>
      <c r="B413" s="2" t="s">
        <v>1821</v>
      </c>
      <c r="C413" s="2">
        <f>YEAR(표1[[#This Row],[대여일시]])</f>
        <v>2021</v>
      </c>
      <c r="D413" s="2">
        <f>MONTH(표1[[#This Row],[대여일시]])</f>
        <v>1</v>
      </c>
      <c r="E413" s="2">
        <f>DAY(표1[[#This Row],[대여일시]])</f>
        <v>14</v>
      </c>
      <c r="F413" s="2" t="str">
        <f>TEXT(표1[[#This Row],[대여일시]], "ddd")</f>
        <v>Thu</v>
      </c>
      <c r="G413" s="5" t="str">
        <f>TEXT(표1[[#This Row],[대여일시]],"aaa")</f>
        <v>목</v>
      </c>
      <c r="H413" s="2">
        <f>HOUR(표1[[#This Row],[대여일시]])</f>
        <v>21</v>
      </c>
      <c r="I413" s="2" t="str" cm="1">
        <f t="array" ref="I413">_xlfn.IFS(ISNA(표1[[#This Row],[시간대]]), "Error: Missing timezone data", 표1[[#This Row],[시간대]] &lt; 8, "오전", 표1[[#This Row],[시간대]] &lt; 19, "오후", 표1[[#This Row],[시간대]] &lt; 24, "밤")</f>
        <v>밤</v>
      </c>
      <c r="J413" s="2" t="s">
        <v>1822</v>
      </c>
      <c r="K413" s="2" t="e">
        <f>SEARCH( "역", 표1[[#This Row],[대여 대여소명]])</f>
        <v>#VALUE!</v>
      </c>
      <c r="L413" s="2">
        <f>IFERROR(SEARCH("역",표1[[#This Row],[대여 대여소명]]),0)</f>
        <v>0</v>
      </c>
      <c r="M413" s="2" t="b">
        <f>IF(표1[[#This Row],[역_nan]] &gt;0,TRUE,FALSE)</f>
        <v>0</v>
      </c>
      <c r="N413" s="2">
        <f>IFERROR(SEARCH("정류장",표1[[#This Row],[대여 대여소명]]),0)</f>
        <v>0</v>
      </c>
      <c r="O413" s="2" t="b">
        <f>IF(표1[[#This Row],[정류장]]&gt;0,TRUE,FALSE)</f>
        <v>0</v>
      </c>
      <c r="P413" s="2">
        <f>IFERROR(SEARCH("학교",표1[[#This Row],[대여 대여소명]]),0)</f>
        <v>0</v>
      </c>
      <c r="Q413" s="2">
        <f>IFERROR(SEARCH("공원",표1[[#This Row],[대여 대여소명]]),0)</f>
        <v>0</v>
      </c>
      <c r="R413" s="2" t="b">
        <f>OR(표1[[#This Row],[역_파생변수]],표1[[#This Row],[정류장_파생변수]])</f>
        <v>0</v>
      </c>
      <c r="S413" s="2">
        <v>0</v>
      </c>
      <c r="T413" s="2" t="s">
        <v>1823</v>
      </c>
      <c r="U413" s="2" t="s">
        <v>1182</v>
      </c>
      <c r="V413" s="2" t="str">
        <f>IF(표1[[#This Row],[반납대여소명]]=표1[[#This Row],[대여 대여소명]],"일치","불일치")</f>
        <v>불일치</v>
      </c>
      <c r="W413" s="2">
        <v>0</v>
      </c>
      <c r="X413" s="2">
        <v>21</v>
      </c>
      <c r="Y413" s="2">
        <v>2715.53</v>
      </c>
      <c r="Z413" s="7">
        <f>표1[[#This Row],[이용거리]]/표1[[#This Row],[이용시간]]</f>
        <v>129.31095238095239</v>
      </c>
      <c r="AA413" s="7">
        <f>IF(표1[[#This Row],[시속]] &gt; 300, 300,표1[[#This Row],[시속]])</f>
        <v>129.31095238095239</v>
      </c>
      <c r="AB413" s="9" t="e">
        <f ca="1">IFS(표1[[#This Row],[이용거리]] &lt; 1200, "단거리", 표1[[#This Row],[이용거리]] &lt; 3000, "중거리")</f>
        <v>#NAME?</v>
      </c>
    </row>
    <row r="414" spans="1:28" x14ac:dyDescent="0.25">
      <c r="A414" s="2" t="s">
        <v>1824</v>
      </c>
      <c r="B414" s="2" t="s">
        <v>1825</v>
      </c>
      <c r="C414" s="2">
        <f>YEAR(표1[[#This Row],[대여일시]])</f>
        <v>2021</v>
      </c>
      <c r="D414" s="2">
        <f>MONTH(표1[[#This Row],[대여일시]])</f>
        <v>1</v>
      </c>
      <c r="E414" s="2">
        <f>DAY(표1[[#This Row],[대여일시]])</f>
        <v>28</v>
      </c>
      <c r="F414" s="2" t="str">
        <f>TEXT(표1[[#This Row],[대여일시]], "ddd")</f>
        <v>Thu</v>
      </c>
      <c r="G414" s="5" t="str">
        <f>TEXT(표1[[#This Row],[대여일시]],"aaa")</f>
        <v>목</v>
      </c>
      <c r="H414" s="2">
        <f>HOUR(표1[[#This Row],[대여일시]])</f>
        <v>17</v>
      </c>
      <c r="I414" s="2" t="str" cm="1">
        <f t="array" ref="I414">_xlfn.IFS(ISNA(표1[[#This Row],[시간대]]), "Error: Missing timezone data", 표1[[#This Row],[시간대]] &lt; 8, "오전", 표1[[#This Row],[시간대]] &lt; 19, "오후", 표1[[#This Row],[시간대]] &lt; 24, "밤")</f>
        <v>오후</v>
      </c>
      <c r="J414" s="2" t="s">
        <v>1826</v>
      </c>
      <c r="K414" s="2" t="e">
        <f>SEARCH( "역", 표1[[#This Row],[대여 대여소명]])</f>
        <v>#VALUE!</v>
      </c>
      <c r="L414" s="2">
        <f>IFERROR(SEARCH("역",표1[[#This Row],[대여 대여소명]]),0)</f>
        <v>0</v>
      </c>
      <c r="M414" s="2" t="b">
        <f>IF(표1[[#This Row],[역_nan]] &gt;0,TRUE,FALSE)</f>
        <v>0</v>
      </c>
      <c r="N414" s="2">
        <f>IFERROR(SEARCH("정류장",표1[[#This Row],[대여 대여소명]]),0)</f>
        <v>7</v>
      </c>
      <c r="O414" s="2" t="b">
        <f>IF(표1[[#This Row],[정류장]]&gt;0,TRUE,FALSE)</f>
        <v>1</v>
      </c>
      <c r="P414" s="2">
        <f>IFERROR(SEARCH("학교",표1[[#This Row],[대여 대여소명]]),0)</f>
        <v>0</v>
      </c>
      <c r="Q414" s="2">
        <f>IFERROR(SEARCH("공원",표1[[#This Row],[대여 대여소명]]),0)</f>
        <v>0</v>
      </c>
      <c r="R414" s="2" t="b">
        <f>OR(표1[[#This Row],[역_파생변수]],표1[[#This Row],[정류장_파생변수]])</f>
        <v>1</v>
      </c>
      <c r="S414" s="2">
        <v>0</v>
      </c>
      <c r="T414" s="2" t="s">
        <v>1827</v>
      </c>
      <c r="U414" s="2" t="s">
        <v>1828</v>
      </c>
      <c r="V414" s="2" t="str">
        <f>IF(표1[[#This Row],[반납대여소명]]=표1[[#This Row],[대여 대여소명]],"일치","불일치")</f>
        <v>불일치</v>
      </c>
      <c r="W414" s="2">
        <v>0</v>
      </c>
      <c r="X414" s="2">
        <v>17</v>
      </c>
      <c r="Y414" s="2">
        <v>2705.97</v>
      </c>
      <c r="Z414" s="7">
        <f>표1[[#This Row],[이용거리]]/표1[[#This Row],[이용시간]]</f>
        <v>159.17470588235292</v>
      </c>
      <c r="AA414" s="7">
        <f>IF(표1[[#This Row],[시속]] &gt; 300, 300,표1[[#This Row],[시속]])</f>
        <v>159.17470588235292</v>
      </c>
      <c r="AB414" s="9" t="e">
        <f ca="1">IFS(표1[[#This Row],[이용거리]] &lt; 1200, "단거리", 표1[[#This Row],[이용거리]] &lt; 3000, "중거리")</f>
        <v>#NAME?</v>
      </c>
    </row>
    <row r="415" spans="1:28" x14ac:dyDescent="0.25">
      <c r="A415" s="2" t="s">
        <v>1829</v>
      </c>
      <c r="B415" s="2" t="s">
        <v>1830</v>
      </c>
      <c r="C415" s="2">
        <f>YEAR(표1[[#This Row],[대여일시]])</f>
        <v>2021</v>
      </c>
      <c r="D415" s="2">
        <f>MONTH(표1[[#This Row],[대여일시]])</f>
        <v>1</v>
      </c>
      <c r="E415" s="2">
        <f>DAY(표1[[#This Row],[대여일시]])</f>
        <v>9</v>
      </c>
      <c r="F415" s="2" t="str">
        <f>TEXT(표1[[#This Row],[대여일시]], "ddd")</f>
        <v>Sat</v>
      </c>
      <c r="G415" s="5" t="str">
        <f>TEXT(표1[[#This Row],[대여일시]],"aaa")</f>
        <v>토</v>
      </c>
      <c r="H415" s="2">
        <f>HOUR(표1[[#This Row],[대여일시]])</f>
        <v>18</v>
      </c>
      <c r="I415" s="2" t="str" cm="1">
        <f t="array" ref="I415">_xlfn.IFS(ISNA(표1[[#This Row],[시간대]]), "Error: Missing timezone data", 표1[[#This Row],[시간대]] &lt; 8, "오전", 표1[[#This Row],[시간대]] &lt; 19, "오후", 표1[[#This Row],[시간대]] &lt; 24, "밤")</f>
        <v>오후</v>
      </c>
      <c r="J415" s="2" t="s">
        <v>1831</v>
      </c>
      <c r="K415" s="2" t="e">
        <f>SEARCH( "역", 표1[[#This Row],[대여 대여소명]])</f>
        <v>#VALUE!</v>
      </c>
      <c r="L415" s="2">
        <f>IFERROR(SEARCH("역",표1[[#This Row],[대여 대여소명]]),0)</f>
        <v>0</v>
      </c>
      <c r="M415" s="2" t="b">
        <f>IF(표1[[#This Row],[역_nan]] &gt;0,TRUE,FALSE)</f>
        <v>0</v>
      </c>
      <c r="N415" s="2">
        <f>IFERROR(SEARCH("정류장",표1[[#This Row],[대여 대여소명]]),0)</f>
        <v>0</v>
      </c>
      <c r="O415" s="2" t="b">
        <f>IF(표1[[#This Row],[정류장]]&gt;0,TRUE,FALSE)</f>
        <v>0</v>
      </c>
      <c r="P415" s="2">
        <f>IFERROR(SEARCH("학교",표1[[#This Row],[대여 대여소명]]),0)</f>
        <v>0</v>
      </c>
      <c r="Q415" s="2">
        <f>IFERROR(SEARCH("공원",표1[[#This Row],[대여 대여소명]]),0)</f>
        <v>0</v>
      </c>
      <c r="R415" s="2" t="b">
        <f>OR(표1[[#This Row],[역_파생변수]],표1[[#This Row],[정류장_파생변수]])</f>
        <v>0</v>
      </c>
      <c r="S415" s="2">
        <v>0</v>
      </c>
      <c r="T415" s="2" t="s">
        <v>1832</v>
      </c>
      <c r="U415" s="2" t="s">
        <v>742</v>
      </c>
      <c r="V415" s="2" t="str">
        <f>IF(표1[[#This Row],[반납대여소명]]=표1[[#This Row],[대여 대여소명]],"일치","불일치")</f>
        <v>불일치</v>
      </c>
      <c r="W415" s="2">
        <v>0</v>
      </c>
      <c r="X415" s="2">
        <v>45</v>
      </c>
      <c r="Y415" s="2">
        <v>4949.66</v>
      </c>
      <c r="Z415" s="7">
        <f>표1[[#This Row],[이용거리]]/표1[[#This Row],[이용시간]]</f>
        <v>109.99244444444444</v>
      </c>
      <c r="AA415" s="7">
        <f>IF(표1[[#This Row],[시속]] &gt; 300, 300,표1[[#This Row],[시속]])</f>
        <v>109.99244444444444</v>
      </c>
      <c r="AB415" s="9" t="e">
        <f ca="1">IFS(표1[[#This Row],[이용거리]] &lt; 1200, "단거리", 표1[[#This Row],[이용거리]] &lt; 3000, "중거리")</f>
        <v>#NAME?</v>
      </c>
    </row>
    <row r="416" spans="1:28" x14ac:dyDescent="0.25">
      <c r="A416" s="2" t="s">
        <v>1833</v>
      </c>
      <c r="B416" s="2" t="s">
        <v>1834</v>
      </c>
      <c r="C416" s="2">
        <f>YEAR(표1[[#This Row],[대여일시]])</f>
        <v>2021</v>
      </c>
      <c r="D416" s="2">
        <f>MONTH(표1[[#This Row],[대여일시]])</f>
        <v>1</v>
      </c>
      <c r="E416" s="2">
        <f>DAY(표1[[#This Row],[대여일시]])</f>
        <v>10</v>
      </c>
      <c r="F416" s="2" t="str">
        <f>TEXT(표1[[#This Row],[대여일시]], "ddd")</f>
        <v>Sun</v>
      </c>
      <c r="G416" s="5" t="str">
        <f>TEXT(표1[[#This Row],[대여일시]],"aaa")</f>
        <v>일</v>
      </c>
      <c r="H416" s="2">
        <f>HOUR(표1[[#This Row],[대여일시]])</f>
        <v>18</v>
      </c>
      <c r="I416" s="2" t="str" cm="1">
        <f t="array" ref="I416">_xlfn.IFS(ISNA(표1[[#This Row],[시간대]]), "Error: Missing timezone data", 표1[[#This Row],[시간대]] &lt; 8, "오전", 표1[[#This Row],[시간대]] &lt; 19, "오후", 표1[[#This Row],[시간대]] &lt; 24, "밤")</f>
        <v>오후</v>
      </c>
      <c r="J416" s="2" t="s">
        <v>1835</v>
      </c>
      <c r="K416" s="2" t="e">
        <f>SEARCH( "역", 표1[[#This Row],[대여 대여소명]])</f>
        <v>#VALUE!</v>
      </c>
      <c r="L416" s="2">
        <f>IFERROR(SEARCH("역",표1[[#This Row],[대여 대여소명]]),0)</f>
        <v>0</v>
      </c>
      <c r="M416" s="2" t="b">
        <f>IF(표1[[#This Row],[역_nan]] &gt;0,TRUE,FALSE)</f>
        <v>0</v>
      </c>
      <c r="N416" s="2">
        <f>IFERROR(SEARCH("정류장",표1[[#This Row],[대여 대여소명]]),0)</f>
        <v>0</v>
      </c>
      <c r="O416" s="2" t="b">
        <f>IF(표1[[#This Row],[정류장]]&gt;0,TRUE,FALSE)</f>
        <v>0</v>
      </c>
      <c r="P416" s="2">
        <f>IFERROR(SEARCH("학교",표1[[#This Row],[대여 대여소명]]),0)</f>
        <v>0</v>
      </c>
      <c r="Q416" s="2">
        <f>IFERROR(SEARCH("공원",표1[[#This Row],[대여 대여소명]]),0)</f>
        <v>0</v>
      </c>
      <c r="R416" s="2" t="b">
        <f>OR(표1[[#This Row],[역_파생변수]],표1[[#This Row],[정류장_파생변수]])</f>
        <v>0</v>
      </c>
      <c r="S416" s="2">
        <v>0</v>
      </c>
      <c r="T416" s="2" t="s">
        <v>1836</v>
      </c>
      <c r="U416" s="2" t="s">
        <v>1837</v>
      </c>
      <c r="V416" s="2" t="str">
        <f>IF(표1[[#This Row],[반납대여소명]]=표1[[#This Row],[대여 대여소명]],"일치","불일치")</f>
        <v>불일치</v>
      </c>
      <c r="W416" s="2">
        <v>0</v>
      </c>
      <c r="X416" s="2">
        <v>10</v>
      </c>
      <c r="Y416" s="2">
        <v>1384.47</v>
      </c>
      <c r="Z416" s="7">
        <f>표1[[#This Row],[이용거리]]/표1[[#This Row],[이용시간]]</f>
        <v>138.447</v>
      </c>
      <c r="AA416" s="7">
        <f>IF(표1[[#This Row],[시속]] &gt; 300, 300,표1[[#This Row],[시속]])</f>
        <v>138.447</v>
      </c>
      <c r="AB416" s="9" t="e">
        <f ca="1">IFS(표1[[#This Row],[이용거리]] &lt; 1200, "단거리", 표1[[#This Row],[이용거리]] &lt; 3000, "중거리")</f>
        <v>#NAME?</v>
      </c>
    </row>
    <row r="417" spans="1:28" x14ac:dyDescent="0.25">
      <c r="A417" s="2" t="s">
        <v>1838</v>
      </c>
      <c r="B417" s="2" t="s">
        <v>1839</v>
      </c>
      <c r="C417" s="2">
        <f>YEAR(표1[[#This Row],[대여일시]])</f>
        <v>2021</v>
      </c>
      <c r="D417" s="2">
        <f>MONTH(표1[[#This Row],[대여일시]])</f>
        <v>1</v>
      </c>
      <c r="E417" s="2">
        <f>DAY(표1[[#This Row],[대여일시]])</f>
        <v>20</v>
      </c>
      <c r="F417" s="2" t="str">
        <f>TEXT(표1[[#This Row],[대여일시]], "ddd")</f>
        <v>Wed</v>
      </c>
      <c r="G417" s="5" t="str">
        <f>TEXT(표1[[#This Row],[대여일시]],"aaa")</f>
        <v>수</v>
      </c>
      <c r="H417" s="2">
        <f>HOUR(표1[[#This Row],[대여일시]])</f>
        <v>17</v>
      </c>
      <c r="I417" s="2" t="str" cm="1">
        <f t="array" ref="I417">_xlfn.IFS(ISNA(표1[[#This Row],[시간대]]), "Error: Missing timezone data", 표1[[#This Row],[시간대]] &lt; 8, "오전", 표1[[#This Row],[시간대]] &lt; 19, "오후", 표1[[#This Row],[시간대]] &lt; 24, "밤")</f>
        <v>오후</v>
      </c>
      <c r="J417" s="2" t="s">
        <v>1840</v>
      </c>
      <c r="K417" s="2" t="e">
        <f>SEARCH( "역", 표1[[#This Row],[대여 대여소명]])</f>
        <v>#VALUE!</v>
      </c>
      <c r="L417" s="2">
        <f>IFERROR(SEARCH("역",표1[[#This Row],[대여 대여소명]]),0)</f>
        <v>0</v>
      </c>
      <c r="M417" s="2" t="b">
        <f>IF(표1[[#This Row],[역_nan]] &gt;0,TRUE,FALSE)</f>
        <v>0</v>
      </c>
      <c r="N417" s="2">
        <f>IFERROR(SEARCH("정류장",표1[[#This Row],[대여 대여소명]]),0)</f>
        <v>0</v>
      </c>
      <c r="O417" s="2" t="b">
        <f>IF(표1[[#This Row],[정류장]]&gt;0,TRUE,FALSE)</f>
        <v>0</v>
      </c>
      <c r="P417" s="2">
        <f>IFERROR(SEARCH("학교",표1[[#This Row],[대여 대여소명]]),0)</f>
        <v>0</v>
      </c>
      <c r="Q417" s="2">
        <f>IFERROR(SEARCH("공원",표1[[#This Row],[대여 대여소명]]),0)</f>
        <v>0</v>
      </c>
      <c r="R417" s="2" t="b">
        <f>OR(표1[[#This Row],[역_파생변수]],표1[[#This Row],[정류장_파생변수]])</f>
        <v>0</v>
      </c>
      <c r="S417" s="2">
        <v>0</v>
      </c>
      <c r="T417" s="2" t="s">
        <v>1841</v>
      </c>
      <c r="U417" s="2" t="s">
        <v>1842</v>
      </c>
      <c r="V417" s="2" t="str">
        <f>IF(표1[[#This Row],[반납대여소명]]=표1[[#This Row],[대여 대여소명]],"일치","불일치")</f>
        <v>불일치</v>
      </c>
      <c r="W417" s="2">
        <v>0</v>
      </c>
      <c r="X417" s="2">
        <v>4</v>
      </c>
      <c r="Y417" s="2">
        <v>492.43</v>
      </c>
      <c r="Z417" s="7">
        <f>표1[[#This Row],[이용거리]]/표1[[#This Row],[이용시간]]</f>
        <v>123.1075</v>
      </c>
      <c r="AA417" s="7">
        <f>IF(표1[[#This Row],[시속]] &gt; 300, 300,표1[[#This Row],[시속]])</f>
        <v>123.1075</v>
      </c>
      <c r="AB417" s="9" t="e">
        <f ca="1">IFS(표1[[#This Row],[이용거리]] &lt; 1200, "단거리", 표1[[#This Row],[이용거리]] &lt; 3000, "중거리")</f>
        <v>#NAME?</v>
      </c>
    </row>
    <row r="418" spans="1:28" x14ac:dyDescent="0.25">
      <c r="A418" s="2" t="s">
        <v>1003</v>
      </c>
      <c r="B418" s="2" t="s">
        <v>1843</v>
      </c>
      <c r="C418" s="2">
        <f>YEAR(표1[[#This Row],[대여일시]])</f>
        <v>2021</v>
      </c>
      <c r="D418" s="2">
        <f>MONTH(표1[[#This Row],[대여일시]])</f>
        <v>1</v>
      </c>
      <c r="E418" s="2">
        <f>DAY(표1[[#This Row],[대여일시]])</f>
        <v>14</v>
      </c>
      <c r="F418" s="2" t="str">
        <f>TEXT(표1[[#This Row],[대여일시]], "ddd")</f>
        <v>Thu</v>
      </c>
      <c r="G418" s="5" t="str">
        <f>TEXT(표1[[#This Row],[대여일시]],"aaa")</f>
        <v>목</v>
      </c>
      <c r="H418" s="2">
        <f>HOUR(표1[[#This Row],[대여일시]])</f>
        <v>19</v>
      </c>
      <c r="I418" s="2" t="str" cm="1">
        <f t="array" ref="I418">_xlfn.IFS(ISNA(표1[[#This Row],[시간대]]), "Error: Missing timezone data", 표1[[#This Row],[시간대]] &lt; 8, "오전", 표1[[#This Row],[시간대]] &lt; 19, "오후", 표1[[#This Row],[시간대]] &lt; 24, "밤")</f>
        <v>밤</v>
      </c>
      <c r="J418" s="2" t="s">
        <v>1437</v>
      </c>
      <c r="K418" s="2">
        <f>SEARCH( "역", 표1[[#This Row],[대여 대여소명]])</f>
        <v>3</v>
      </c>
      <c r="L418" s="2">
        <f>IFERROR(SEARCH("역",표1[[#This Row],[대여 대여소명]]),0)</f>
        <v>3</v>
      </c>
      <c r="M418" s="2" t="b">
        <f>IF(표1[[#This Row],[역_nan]] &gt;0,TRUE,FALSE)</f>
        <v>1</v>
      </c>
      <c r="N418" s="2">
        <f>IFERROR(SEARCH("정류장",표1[[#This Row],[대여 대여소명]]),0)</f>
        <v>0</v>
      </c>
      <c r="O418" s="2" t="b">
        <f>IF(표1[[#This Row],[정류장]]&gt;0,TRUE,FALSE)</f>
        <v>0</v>
      </c>
      <c r="P418" s="2">
        <f>IFERROR(SEARCH("학교",표1[[#This Row],[대여 대여소명]]),0)</f>
        <v>0</v>
      </c>
      <c r="Q418" s="2">
        <f>IFERROR(SEARCH("공원",표1[[#This Row],[대여 대여소명]]),0)</f>
        <v>0</v>
      </c>
      <c r="R418" s="2" t="b">
        <f>OR(표1[[#This Row],[역_파생변수]],표1[[#This Row],[정류장_파생변수]])</f>
        <v>1</v>
      </c>
      <c r="S418" s="2">
        <v>0</v>
      </c>
      <c r="T418" s="2" t="s">
        <v>1844</v>
      </c>
      <c r="U418" s="2" t="s">
        <v>1845</v>
      </c>
      <c r="V418" s="2" t="str">
        <f>IF(표1[[#This Row],[반납대여소명]]=표1[[#This Row],[대여 대여소명]],"일치","불일치")</f>
        <v>불일치</v>
      </c>
      <c r="W418" s="2">
        <v>0</v>
      </c>
      <c r="X418" s="2">
        <v>62</v>
      </c>
      <c r="Y418" s="2">
        <v>7686.65</v>
      </c>
      <c r="Z418" s="7">
        <f>표1[[#This Row],[이용거리]]/표1[[#This Row],[이용시간]]</f>
        <v>123.9782258064516</v>
      </c>
      <c r="AA418" s="7">
        <f>IF(표1[[#This Row],[시속]] &gt; 300, 300,표1[[#This Row],[시속]])</f>
        <v>123.9782258064516</v>
      </c>
      <c r="AB418" s="9" t="e">
        <f ca="1">IFS(표1[[#This Row],[이용거리]] &lt; 1200, "단거리", 표1[[#This Row],[이용거리]] &lt; 3000, "중거리")</f>
        <v>#NAME?</v>
      </c>
    </row>
    <row r="419" spans="1:28" x14ac:dyDescent="0.25">
      <c r="A419" s="2" t="s">
        <v>1846</v>
      </c>
      <c r="B419" s="2" t="s">
        <v>1847</v>
      </c>
      <c r="C419" s="2">
        <f>YEAR(표1[[#This Row],[대여일시]])</f>
        <v>2021</v>
      </c>
      <c r="D419" s="2">
        <f>MONTH(표1[[#This Row],[대여일시]])</f>
        <v>1</v>
      </c>
      <c r="E419" s="2">
        <f>DAY(표1[[#This Row],[대여일시]])</f>
        <v>17</v>
      </c>
      <c r="F419" s="2" t="str">
        <f>TEXT(표1[[#This Row],[대여일시]], "ddd")</f>
        <v>Sun</v>
      </c>
      <c r="G419" s="5" t="str">
        <f>TEXT(표1[[#This Row],[대여일시]],"aaa")</f>
        <v>일</v>
      </c>
      <c r="H419" s="2">
        <f>HOUR(표1[[#This Row],[대여일시]])</f>
        <v>10</v>
      </c>
      <c r="I419" s="2" t="str" cm="1">
        <f t="array" ref="I419">_xlfn.IFS(ISNA(표1[[#This Row],[시간대]]), "Error: Missing timezone data", 표1[[#This Row],[시간대]] &lt; 8, "오전", 표1[[#This Row],[시간대]] &lt; 19, "오후", 표1[[#This Row],[시간대]] &lt; 24, "밤")</f>
        <v>오후</v>
      </c>
      <c r="J419" s="2" t="s">
        <v>1848</v>
      </c>
      <c r="K419" s="2" t="e">
        <f>SEARCH( "역", 표1[[#This Row],[대여 대여소명]])</f>
        <v>#VALUE!</v>
      </c>
      <c r="L419" s="2">
        <f>IFERROR(SEARCH("역",표1[[#This Row],[대여 대여소명]]),0)</f>
        <v>0</v>
      </c>
      <c r="M419" s="2" t="b">
        <f>IF(표1[[#This Row],[역_nan]] &gt;0,TRUE,FALSE)</f>
        <v>0</v>
      </c>
      <c r="N419" s="2">
        <f>IFERROR(SEARCH("정류장",표1[[#This Row],[대여 대여소명]]),0)</f>
        <v>0</v>
      </c>
      <c r="O419" s="2" t="b">
        <f>IF(표1[[#This Row],[정류장]]&gt;0,TRUE,FALSE)</f>
        <v>0</v>
      </c>
      <c r="P419" s="2">
        <f>IFERROR(SEARCH("학교",표1[[#This Row],[대여 대여소명]]),0)</f>
        <v>0</v>
      </c>
      <c r="Q419" s="2">
        <f>IFERROR(SEARCH("공원",표1[[#This Row],[대여 대여소명]]),0)</f>
        <v>0</v>
      </c>
      <c r="R419" s="2" t="b">
        <f>OR(표1[[#This Row],[역_파생변수]],표1[[#This Row],[정류장_파생변수]])</f>
        <v>0</v>
      </c>
      <c r="S419" s="2">
        <v>0</v>
      </c>
      <c r="T419" s="2" t="s">
        <v>1849</v>
      </c>
      <c r="U419" s="2" t="s">
        <v>1632</v>
      </c>
      <c r="V419" s="2" t="str">
        <f>IF(표1[[#This Row],[반납대여소명]]=표1[[#This Row],[대여 대여소명]],"일치","불일치")</f>
        <v>불일치</v>
      </c>
      <c r="W419" s="2">
        <v>0</v>
      </c>
      <c r="X419" s="2">
        <v>4</v>
      </c>
      <c r="Y419" s="2">
        <v>734.93</v>
      </c>
      <c r="Z419" s="7">
        <f>표1[[#This Row],[이용거리]]/표1[[#This Row],[이용시간]]</f>
        <v>183.73249999999999</v>
      </c>
      <c r="AA419" s="7">
        <f>IF(표1[[#This Row],[시속]] &gt; 300, 300,표1[[#This Row],[시속]])</f>
        <v>183.73249999999999</v>
      </c>
      <c r="AB419" s="9" t="e">
        <f ca="1">IFS(표1[[#This Row],[이용거리]] &lt; 1200, "단거리", 표1[[#This Row],[이용거리]] &lt; 3000, "중거리")</f>
        <v>#NAME?</v>
      </c>
    </row>
    <row r="420" spans="1:28" x14ac:dyDescent="0.25">
      <c r="A420" s="2" t="s">
        <v>1850</v>
      </c>
      <c r="B420" s="2" t="s">
        <v>1851</v>
      </c>
      <c r="C420" s="2">
        <f>YEAR(표1[[#This Row],[대여일시]])</f>
        <v>2021</v>
      </c>
      <c r="D420" s="2">
        <f>MONTH(표1[[#This Row],[대여일시]])</f>
        <v>1</v>
      </c>
      <c r="E420" s="2">
        <f>DAY(표1[[#This Row],[대여일시]])</f>
        <v>27</v>
      </c>
      <c r="F420" s="2" t="str">
        <f>TEXT(표1[[#This Row],[대여일시]], "ddd")</f>
        <v>Wed</v>
      </c>
      <c r="G420" s="5" t="str">
        <f>TEXT(표1[[#This Row],[대여일시]],"aaa")</f>
        <v>수</v>
      </c>
      <c r="H420" s="2">
        <f>HOUR(표1[[#This Row],[대여일시]])</f>
        <v>8</v>
      </c>
      <c r="I420" s="2" t="str" cm="1">
        <f t="array" ref="I420">_xlfn.IFS(ISNA(표1[[#This Row],[시간대]]), "Error: Missing timezone data", 표1[[#This Row],[시간대]] &lt; 8, "오전", 표1[[#This Row],[시간대]] &lt; 19, "오후", 표1[[#This Row],[시간대]] &lt; 24, "밤")</f>
        <v>오후</v>
      </c>
      <c r="J420" s="2" t="s">
        <v>1852</v>
      </c>
      <c r="K420" s="2" t="e">
        <f>SEARCH( "역", 표1[[#This Row],[대여 대여소명]])</f>
        <v>#VALUE!</v>
      </c>
      <c r="L420" s="2">
        <f>IFERROR(SEARCH("역",표1[[#This Row],[대여 대여소명]]),0)</f>
        <v>0</v>
      </c>
      <c r="M420" s="2" t="b">
        <f>IF(표1[[#This Row],[역_nan]] &gt;0,TRUE,FALSE)</f>
        <v>0</v>
      </c>
      <c r="N420" s="2">
        <f>IFERROR(SEARCH("정류장",표1[[#This Row],[대여 대여소명]]),0)</f>
        <v>0</v>
      </c>
      <c r="O420" s="2" t="b">
        <f>IF(표1[[#This Row],[정류장]]&gt;0,TRUE,FALSE)</f>
        <v>0</v>
      </c>
      <c r="P420" s="2">
        <f>IFERROR(SEARCH("학교",표1[[#This Row],[대여 대여소명]]),0)</f>
        <v>0</v>
      </c>
      <c r="Q420" s="2">
        <f>IFERROR(SEARCH("공원",표1[[#This Row],[대여 대여소명]]),0)</f>
        <v>0</v>
      </c>
      <c r="R420" s="2" t="b">
        <f>OR(표1[[#This Row],[역_파생변수]],표1[[#This Row],[정류장_파생변수]])</f>
        <v>0</v>
      </c>
      <c r="S420" s="2">
        <v>0</v>
      </c>
      <c r="T420" s="2" t="s">
        <v>1853</v>
      </c>
      <c r="U420" s="2" t="s">
        <v>1854</v>
      </c>
      <c r="V420" s="2" t="str">
        <f>IF(표1[[#This Row],[반납대여소명]]=표1[[#This Row],[대여 대여소명]],"일치","불일치")</f>
        <v>불일치</v>
      </c>
      <c r="W420" s="2">
        <v>0</v>
      </c>
      <c r="X420" s="2">
        <v>26</v>
      </c>
      <c r="Y420" s="2">
        <v>5725.93</v>
      </c>
      <c r="Z420" s="7">
        <f>표1[[#This Row],[이용거리]]/표1[[#This Row],[이용시간]]</f>
        <v>220.22807692307694</v>
      </c>
      <c r="AA420" s="7">
        <f>IF(표1[[#This Row],[시속]] &gt; 300, 300,표1[[#This Row],[시속]])</f>
        <v>220.22807692307694</v>
      </c>
      <c r="AB420" s="9" t="e">
        <f ca="1">IFS(표1[[#This Row],[이용거리]] &lt; 1200, "단거리", 표1[[#This Row],[이용거리]] &lt; 3000, "중거리")</f>
        <v>#NAME?</v>
      </c>
    </row>
    <row r="421" spans="1:28" x14ac:dyDescent="0.25">
      <c r="A421" s="2" t="s">
        <v>1855</v>
      </c>
      <c r="B421" s="2" t="s">
        <v>1856</v>
      </c>
      <c r="C421" s="2">
        <f>YEAR(표1[[#This Row],[대여일시]])</f>
        <v>2021</v>
      </c>
      <c r="D421" s="2">
        <f>MONTH(표1[[#This Row],[대여일시]])</f>
        <v>1</v>
      </c>
      <c r="E421" s="2">
        <f>DAY(표1[[#This Row],[대여일시]])</f>
        <v>20</v>
      </c>
      <c r="F421" s="2" t="str">
        <f>TEXT(표1[[#This Row],[대여일시]], "ddd")</f>
        <v>Wed</v>
      </c>
      <c r="G421" s="5" t="str">
        <f>TEXT(표1[[#This Row],[대여일시]],"aaa")</f>
        <v>수</v>
      </c>
      <c r="H421" s="2">
        <f>HOUR(표1[[#This Row],[대여일시]])</f>
        <v>21</v>
      </c>
      <c r="I421" s="2" t="str" cm="1">
        <f t="array" ref="I421">_xlfn.IFS(ISNA(표1[[#This Row],[시간대]]), "Error: Missing timezone data", 표1[[#This Row],[시간대]] &lt; 8, "오전", 표1[[#This Row],[시간대]] &lt; 19, "오후", 표1[[#This Row],[시간대]] &lt; 24, "밤")</f>
        <v>밤</v>
      </c>
      <c r="J421" s="2" t="s">
        <v>1682</v>
      </c>
      <c r="K421" s="2">
        <f>SEARCH( "역", 표1[[#This Row],[대여 대여소명]])</f>
        <v>3</v>
      </c>
      <c r="L421" s="2">
        <f>IFERROR(SEARCH("역",표1[[#This Row],[대여 대여소명]]),0)</f>
        <v>3</v>
      </c>
      <c r="M421" s="2" t="b">
        <f>IF(표1[[#This Row],[역_nan]] &gt;0,TRUE,FALSE)</f>
        <v>1</v>
      </c>
      <c r="N421" s="2">
        <f>IFERROR(SEARCH("정류장",표1[[#This Row],[대여 대여소명]]),0)</f>
        <v>0</v>
      </c>
      <c r="O421" s="2" t="b">
        <f>IF(표1[[#This Row],[정류장]]&gt;0,TRUE,FALSE)</f>
        <v>0</v>
      </c>
      <c r="P421" s="2">
        <f>IFERROR(SEARCH("학교",표1[[#This Row],[대여 대여소명]]),0)</f>
        <v>0</v>
      </c>
      <c r="Q421" s="2">
        <f>IFERROR(SEARCH("공원",표1[[#This Row],[대여 대여소명]]),0)</f>
        <v>0</v>
      </c>
      <c r="R421" s="2" t="b">
        <f>OR(표1[[#This Row],[역_파생변수]],표1[[#This Row],[정류장_파생변수]])</f>
        <v>1</v>
      </c>
      <c r="S421" s="2">
        <v>0</v>
      </c>
      <c r="T421" s="2" t="s">
        <v>1857</v>
      </c>
      <c r="U421" s="2" t="s">
        <v>1858</v>
      </c>
      <c r="V421" s="2" t="str">
        <f>IF(표1[[#This Row],[반납대여소명]]=표1[[#This Row],[대여 대여소명]],"일치","불일치")</f>
        <v>불일치</v>
      </c>
      <c r="W421" s="2">
        <v>0</v>
      </c>
      <c r="X421" s="2">
        <v>5</v>
      </c>
      <c r="Y421" s="2">
        <v>862.03</v>
      </c>
      <c r="Z421" s="7">
        <f>표1[[#This Row],[이용거리]]/표1[[#This Row],[이용시간]]</f>
        <v>172.40600000000001</v>
      </c>
      <c r="AA421" s="7">
        <f>IF(표1[[#This Row],[시속]] &gt; 300, 300,표1[[#This Row],[시속]])</f>
        <v>172.40600000000001</v>
      </c>
      <c r="AB421" s="9" t="e">
        <f ca="1">IFS(표1[[#This Row],[이용거리]] &lt; 1200, "단거리", 표1[[#This Row],[이용거리]] &lt; 3000, "중거리")</f>
        <v>#NAME?</v>
      </c>
    </row>
    <row r="422" spans="1:28" x14ac:dyDescent="0.25">
      <c r="A422" s="2" t="s">
        <v>1859</v>
      </c>
      <c r="B422" s="2" t="s">
        <v>1860</v>
      </c>
      <c r="C422" s="2">
        <f>YEAR(표1[[#This Row],[대여일시]])</f>
        <v>2021</v>
      </c>
      <c r="D422" s="2">
        <f>MONTH(표1[[#This Row],[대여일시]])</f>
        <v>1</v>
      </c>
      <c r="E422" s="2">
        <f>DAY(표1[[#This Row],[대여일시]])</f>
        <v>24</v>
      </c>
      <c r="F422" s="2" t="str">
        <f>TEXT(표1[[#This Row],[대여일시]], "ddd")</f>
        <v>Sun</v>
      </c>
      <c r="G422" s="5" t="str">
        <f>TEXT(표1[[#This Row],[대여일시]],"aaa")</f>
        <v>일</v>
      </c>
      <c r="H422" s="2">
        <f>HOUR(표1[[#This Row],[대여일시]])</f>
        <v>10</v>
      </c>
      <c r="I422" s="2" t="str" cm="1">
        <f t="array" ref="I422">_xlfn.IFS(ISNA(표1[[#This Row],[시간대]]), "Error: Missing timezone data", 표1[[#This Row],[시간대]] &lt; 8, "오전", 표1[[#This Row],[시간대]] &lt; 19, "오후", 표1[[#This Row],[시간대]] &lt; 24, "밤")</f>
        <v>오후</v>
      </c>
      <c r="J422" s="2" t="s">
        <v>1861</v>
      </c>
      <c r="K422" s="2" t="e">
        <f>SEARCH( "역", 표1[[#This Row],[대여 대여소명]])</f>
        <v>#VALUE!</v>
      </c>
      <c r="L422" s="2">
        <f>IFERROR(SEARCH("역",표1[[#This Row],[대여 대여소명]]),0)</f>
        <v>0</v>
      </c>
      <c r="M422" s="2" t="b">
        <f>IF(표1[[#This Row],[역_nan]] &gt;0,TRUE,FALSE)</f>
        <v>0</v>
      </c>
      <c r="N422" s="2">
        <f>IFERROR(SEARCH("정류장",표1[[#This Row],[대여 대여소명]]),0)</f>
        <v>0</v>
      </c>
      <c r="O422" s="2" t="b">
        <f>IF(표1[[#This Row],[정류장]]&gt;0,TRUE,FALSE)</f>
        <v>0</v>
      </c>
      <c r="P422" s="2">
        <f>IFERROR(SEARCH("학교",표1[[#This Row],[대여 대여소명]]),0)</f>
        <v>0</v>
      </c>
      <c r="Q422" s="2">
        <f>IFERROR(SEARCH("공원",표1[[#This Row],[대여 대여소명]]),0)</f>
        <v>0</v>
      </c>
      <c r="R422" s="2" t="b">
        <f>OR(표1[[#This Row],[역_파생변수]],표1[[#This Row],[정류장_파생변수]])</f>
        <v>0</v>
      </c>
      <c r="S422" s="2">
        <v>0</v>
      </c>
      <c r="T422" s="2" t="s">
        <v>1862</v>
      </c>
      <c r="U422" s="2" t="s">
        <v>1863</v>
      </c>
      <c r="V422" s="2" t="str">
        <f>IF(표1[[#This Row],[반납대여소명]]=표1[[#This Row],[대여 대여소명]],"일치","불일치")</f>
        <v>불일치</v>
      </c>
      <c r="W422" s="2">
        <v>0</v>
      </c>
      <c r="X422" s="2">
        <v>24</v>
      </c>
      <c r="Y422" s="2">
        <v>1820.67</v>
      </c>
      <c r="Z422" s="7">
        <f>표1[[#This Row],[이용거리]]/표1[[#This Row],[이용시간]]</f>
        <v>75.861249999999998</v>
      </c>
      <c r="AA422" s="7">
        <f>IF(표1[[#This Row],[시속]] &gt; 300, 300,표1[[#This Row],[시속]])</f>
        <v>75.861249999999998</v>
      </c>
      <c r="AB422" s="9" t="e">
        <f ca="1">IFS(표1[[#This Row],[이용거리]] &lt; 1200, "단거리", 표1[[#This Row],[이용거리]] &lt; 3000, "중거리")</f>
        <v>#NAME?</v>
      </c>
    </row>
    <row r="423" spans="1:28" x14ac:dyDescent="0.25">
      <c r="A423" s="2" t="s">
        <v>1864</v>
      </c>
      <c r="B423" s="2" t="s">
        <v>1865</v>
      </c>
      <c r="C423" s="2">
        <f>YEAR(표1[[#This Row],[대여일시]])</f>
        <v>2021</v>
      </c>
      <c r="D423" s="2">
        <f>MONTH(표1[[#This Row],[대여일시]])</f>
        <v>1</v>
      </c>
      <c r="E423" s="2">
        <f>DAY(표1[[#This Row],[대여일시]])</f>
        <v>22</v>
      </c>
      <c r="F423" s="2" t="str">
        <f>TEXT(표1[[#This Row],[대여일시]], "ddd")</f>
        <v>Fri</v>
      </c>
      <c r="G423" s="5" t="str">
        <f>TEXT(표1[[#This Row],[대여일시]],"aaa")</f>
        <v>금</v>
      </c>
      <c r="H423" s="2">
        <f>HOUR(표1[[#This Row],[대여일시]])</f>
        <v>22</v>
      </c>
      <c r="I423" s="2" t="str" cm="1">
        <f t="array" ref="I423">_xlfn.IFS(ISNA(표1[[#This Row],[시간대]]), "Error: Missing timezone data", 표1[[#This Row],[시간대]] &lt; 8, "오전", 표1[[#This Row],[시간대]] &lt; 19, "오후", 표1[[#This Row],[시간대]] &lt; 24, "밤")</f>
        <v>밤</v>
      </c>
      <c r="J423" s="2" t="s">
        <v>1866</v>
      </c>
      <c r="K423" s="2">
        <f>SEARCH( "역", 표1[[#This Row],[대여 대여소명]])</f>
        <v>3</v>
      </c>
      <c r="L423" s="2">
        <f>IFERROR(SEARCH("역",표1[[#This Row],[대여 대여소명]]),0)</f>
        <v>3</v>
      </c>
      <c r="M423" s="2" t="b">
        <f>IF(표1[[#This Row],[역_nan]] &gt;0,TRUE,FALSE)</f>
        <v>1</v>
      </c>
      <c r="N423" s="2">
        <f>IFERROR(SEARCH("정류장",표1[[#This Row],[대여 대여소명]]),0)</f>
        <v>0</v>
      </c>
      <c r="O423" s="2" t="b">
        <f>IF(표1[[#This Row],[정류장]]&gt;0,TRUE,FALSE)</f>
        <v>0</v>
      </c>
      <c r="P423" s="2">
        <f>IFERROR(SEARCH("학교",표1[[#This Row],[대여 대여소명]]),0)</f>
        <v>0</v>
      </c>
      <c r="Q423" s="2">
        <f>IFERROR(SEARCH("공원",표1[[#This Row],[대여 대여소명]]),0)</f>
        <v>0</v>
      </c>
      <c r="R423" s="2" t="b">
        <f>OR(표1[[#This Row],[역_파생변수]],표1[[#This Row],[정류장_파생변수]])</f>
        <v>1</v>
      </c>
      <c r="S423" s="2">
        <v>0</v>
      </c>
      <c r="T423" s="2" t="s">
        <v>1867</v>
      </c>
      <c r="U423" s="2" t="s">
        <v>845</v>
      </c>
      <c r="V423" s="2" t="str">
        <f>IF(표1[[#This Row],[반납대여소명]]=표1[[#This Row],[대여 대여소명]],"일치","불일치")</f>
        <v>불일치</v>
      </c>
      <c r="W423" s="2">
        <v>0</v>
      </c>
      <c r="X423" s="2">
        <v>22</v>
      </c>
      <c r="Y423" s="2">
        <v>3196.17</v>
      </c>
      <c r="Z423" s="7">
        <f>표1[[#This Row],[이용거리]]/표1[[#This Row],[이용시간]]</f>
        <v>145.28045454545455</v>
      </c>
      <c r="AA423" s="7">
        <f>IF(표1[[#This Row],[시속]] &gt; 300, 300,표1[[#This Row],[시속]])</f>
        <v>145.28045454545455</v>
      </c>
      <c r="AB423" s="9" t="e">
        <f ca="1">IFS(표1[[#This Row],[이용거리]] &lt; 1200, "단거리", 표1[[#This Row],[이용거리]] &lt; 3000, "중거리")</f>
        <v>#NAME?</v>
      </c>
    </row>
    <row r="424" spans="1:28" x14ac:dyDescent="0.25">
      <c r="A424" s="2" t="s">
        <v>1868</v>
      </c>
      <c r="B424" s="2" t="s">
        <v>1869</v>
      </c>
      <c r="C424" s="2">
        <f>YEAR(표1[[#This Row],[대여일시]])</f>
        <v>2021</v>
      </c>
      <c r="D424" s="2">
        <f>MONTH(표1[[#This Row],[대여일시]])</f>
        <v>1</v>
      </c>
      <c r="E424" s="2">
        <f>DAY(표1[[#This Row],[대여일시]])</f>
        <v>27</v>
      </c>
      <c r="F424" s="2" t="str">
        <f>TEXT(표1[[#This Row],[대여일시]], "ddd")</f>
        <v>Wed</v>
      </c>
      <c r="G424" s="5" t="str">
        <f>TEXT(표1[[#This Row],[대여일시]],"aaa")</f>
        <v>수</v>
      </c>
      <c r="H424" s="2">
        <f>HOUR(표1[[#This Row],[대여일시]])</f>
        <v>0</v>
      </c>
      <c r="I424" s="2" t="str" cm="1">
        <f t="array" ref="I424">_xlfn.IFS(ISNA(표1[[#This Row],[시간대]]), "Error: Missing timezone data", 표1[[#This Row],[시간대]] &lt; 8, "오전", 표1[[#This Row],[시간대]] &lt; 19, "오후", 표1[[#This Row],[시간대]] &lt; 24, "밤")</f>
        <v>오전</v>
      </c>
      <c r="J424" s="2" t="s">
        <v>742</v>
      </c>
      <c r="K424" s="2">
        <f>SEARCH( "역", 표1[[#This Row],[대여 대여소명]])</f>
        <v>3</v>
      </c>
      <c r="L424" s="2">
        <f>IFERROR(SEARCH("역",표1[[#This Row],[대여 대여소명]]),0)</f>
        <v>3</v>
      </c>
      <c r="M424" s="2" t="b">
        <f>IF(표1[[#This Row],[역_nan]] &gt;0,TRUE,FALSE)</f>
        <v>1</v>
      </c>
      <c r="N424" s="2">
        <f>IFERROR(SEARCH("정류장",표1[[#This Row],[대여 대여소명]]),0)</f>
        <v>0</v>
      </c>
      <c r="O424" s="2" t="b">
        <f>IF(표1[[#This Row],[정류장]]&gt;0,TRUE,FALSE)</f>
        <v>0</v>
      </c>
      <c r="P424" s="2">
        <f>IFERROR(SEARCH("학교",표1[[#This Row],[대여 대여소명]]),0)</f>
        <v>0</v>
      </c>
      <c r="Q424" s="2">
        <f>IFERROR(SEARCH("공원",표1[[#This Row],[대여 대여소명]]),0)</f>
        <v>0</v>
      </c>
      <c r="R424" s="2" t="b">
        <f>OR(표1[[#This Row],[역_파생변수]],표1[[#This Row],[정류장_파생변수]])</f>
        <v>1</v>
      </c>
      <c r="S424" s="2">
        <v>0</v>
      </c>
      <c r="T424" s="2" t="s">
        <v>1870</v>
      </c>
      <c r="U424" s="2" t="s">
        <v>301</v>
      </c>
      <c r="V424" s="2" t="str">
        <f>IF(표1[[#This Row],[반납대여소명]]=표1[[#This Row],[대여 대여소명]],"일치","불일치")</f>
        <v>불일치</v>
      </c>
      <c r="W424" s="2">
        <v>0</v>
      </c>
      <c r="X424" s="2">
        <v>46</v>
      </c>
      <c r="Y424" s="2">
        <v>2684.66</v>
      </c>
      <c r="Z424" s="7">
        <f>표1[[#This Row],[이용거리]]/표1[[#This Row],[이용시간]]</f>
        <v>58.362173913043478</v>
      </c>
      <c r="AA424" s="7">
        <f>IF(표1[[#This Row],[시속]] &gt; 300, 300,표1[[#This Row],[시속]])</f>
        <v>58.362173913043478</v>
      </c>
      <c r="AB424" s="9" t="e">
        <f ca="1">IFS(표1[[#This Row],[이용거리]] &lt; 1200, "단거리", 표1[[#This Row],[이용거리]] &lt; 3000, "중거리")</f>
        <v>#NAME?</v>
      </c>
    </row>
    <row r="425" spans="1:28" x14ac:dyDescent="0.25">
      <c r="A425" s="2" t="s">
        <v>1871</v>
      </c>
      <c r="B425" s="2" t="s">
        <v>1872</v>
      </c>
      <c r="C425" s="2">
        <f>YEAR(표1[[#This Row],[대여일시]])</f>
        <v>2021</v>
      </c>
      <c r="D425" s="2">
        <f>MONTH(표1[[#This Row],[대여일시]])</f>
        <v>1</v>
      </c>
      <c r="E425" s="2">
        <f>DAY(표1[[#This Row],[대여일시]])</f>
        <v>24</v>
      </c>
      <c r="F425" s="2" t="str">
        <f>TEXT(표1[[#This Row],[대여일시]], "ddd")</f>
        <v>Sun</v>
      </c>
      <c r="G425" s="5" t="str">
        <f>TEXT(표1[[#This Row],[대여일시]],"aaa")</f>
        <v>일</v>
      </c>
      <c r="H425" s="2">
        <f>HOUR(표1[[#This Row],[대여일시]])</f>
        <v>11</v>
      </c>
      <c r="I425" s="2" t="str" cm="1">
        <f t="array" ref="I425">_xlfn.IFS(ISNA(표1[[#This Row],[시간대]]), "Error: Missing timezone data", 표1[[#This Row],[시간대]] &lt; 8, "오전", 표1[[#This Row],[시간대]] &lt; 19, "오후", 표1[[#This Row],[시간대]] &lt; 24, "밤")</f>
        <v>오후</v>
      </c>
      <c r="J425" s="2" t="s">
        <v>1873</v>
      </c>
      <c r="K425" s="2" t="e">
        <f>SEARCH( "역", 표1[[#This Row],[대여 대여소명]])</f>
        <v>#VALUE!</v>
      </c>
      <c r="L425" s="2">
        <f>IFERROR(SEARCH("역",표1[[#This Row],[대여 대여소명]]),0)</f>
        <v>0</v>
      </c>
      <c r="M425" s="2" t="b">
        <f>IF(표1[[#This Row],[역_nan]] &gt;0,TRUE,FALSE)</f>
        <v>0</v>
      </c>
      <c r="N425" s="2">
        <f>IFERROR(SEARCH("정류장",표1[[#This Row],[대여 대여소명]]),0)</f>
        <v>0</v>
      </c>
      <c r="O425" s="2" t="b">
        <f>IF(표1[[#This Row],[정류장]]&gt;0,TRUE,FALSE)</f>
        <v>0</v>
      </c>
      <c r="P425" s="2">
        <f>IFERROR(SEARCH("학교",표1[[#This Row],[대여 대여소명]]),0)</f>
        <v>0</v>
      </c>
      <c r="Q425" s="2">
        <f>IFERROR(SEARCH("공원",표1[[#This Row],[대여 대여소명]]),0)</f>
        <v>0</v>
      </c>
      <c r="R425" s="2" t="b">
        <f>OR(표1[[#This Row],[역_파생변수]],표1[[#This Row],[정류장_파생변수]])</f>
        <v>0</v>
      </c>
      <c r="S425" s="2">
        <v>0</v>
      </c>
      <c r="T425" s="2" t="s">
        <v>1874</v>
      </c>
      <c r="U425" s="2" t="s">
        <v>1875</v>
      </c>
      <c r="V425" s="2" t="str">
        <f>IF(표1[[#This Row],[반납대여소명]]=표1[[#This Row],[대여 대여소명]],"일치","불일치")</f>
        <v>불일치</v>
      </c>
      <c r="W425" s="2">
        <v>0</v>
      </c>
      <c r="X425" s="2">
        <v>29</v>
      </c>
      <c r="Y425" s="2">
        <v>3745.43</v>
      </c>
      <c r="Z425" s="7">
        <f>표1[[#This Row],[이용거리]]/표1[[#This Row],[이용시간]]</f>
        <v>129.15275862068964</v>
      </c>
      <c r="AA425" s="7">
        <f>IF(표1[[#This Row],[시속]] &gt; 300, 300,표1[[#This Row],[시속]])</f>
        <v>129.15275862068964</v>
      </c>
      <c r="AB425" s="9" t="e">
        <f ca="1">IFS(표1[[#This Row],[이용거리]] &lt; 1200, "단거리", 표1[[#This Row],[이용거리]] &lt; 3000, "중거리")</f>
        <v>#NAME?</v>
      </c>
    </row>
    <row r="426" spans="1:28" x14ac:dyDescent="0.25">
      <c r="A426" s="2" t="s">
        <v>1876</v>
      </c>
      <c r="B426" s="2" t="s">
        <v>1877</v>
      </c>
      <c r="C426" s="2">
        <f>YEAR(표1[[#This Row],[대여일시]])</f>
        <v>2021</v>
      </c>
      <c r="D426" s="2">
        <f>MONTH(표1[[#This Row],[대여일시]])</f>
        <v>1</v>
      </c>
      <c r="E426" s="2">
        <f>DAY(표1[[#This Row],[대여일시]])</f>
        <v>14</v>
      </c>
      <c r="F426" s="2" t="str">
        <f>TEXT(표1[[#This Row],[대여일시]], "ddd")</f>
        <v>Thu</v>
      </c>
      <c r="G426" s="5" t="str">
        <f>TEXT(표1[[#This Row],[대여일시]],"aaa")</f>
        <v>목</v>
      </c>
      <c r="H426" s="2">
        <f>HOUR(표1[[#This Row],[대여일시]])</f>
        <v>1</v>
      </c>
      <c r="I426" s="2" t="str" cm="1">
        <f t="array" ref="I426">_xlfn.IFS(ISNA(표1[[#This Row],[시간대]]), "Error: Missing timezone data", 표1[[#This Row],[시간대]] &lt; 8, "오전", 표1[[#This Row],[시간대]] &lt; 19, "오후", 표1[[#This Row],[시간대]] &lt; 24, "밤")</f>
        <v>오전</v>
      </c>
      <c r="J426" s="2" t="s">
        <v>234</v>
      </c>
      <c r="K426" s="2">
        <f>SEARCH( "역", 표1[[#This Row],[대여 대여소명]])</f>
        <v>3</v>
      </c>
      <c r="L426" s="2">
        <f>IFERROR(SEARCH("역",표1[[#This Row],[대여 대여소명]]),0)</f>
        <v>3</v>
      </c>
      <c r="M426" s="2" t="b">
        <f>IF(표1[[#This Row],[역_nan]] &gt;0,TRUE,FALSE)</f>
        <v>1</v>
      </c>
      <c r="N426" s="2">
        <f>IFERROR(SEARCH("정류장",표1[[#This Row],[대여 대여소명]]),0)</f>
        <v>0</v>
      </c>
      <c r="O426" s="2" t="b">
        <f>IF(표1[[#This Row],[정류장]]&gt;0,TRUE,FALSE)</f>
        <v>0</v>
      </c>
      <c r="P426" s="2">
        <f>IFERROR(SEARCH("학교",표1[[#This Row],[대여 대여소명]]),0)</f>
        <v>0</v>
      </c>
      <c r="Q426" s="2">
        <f>IFERROR(SEARCH("공원",표1[[#This Row],[대여 대여소명]]),0)</f>
        <v>0</v>
      </c>
      <c r="R426" s="2" t="b">
        <f>OR(표1[[#This Row],[역_파생변수]],표1[[#This Row],[정류장_파생변수]])</f>
        <v>1</v>
      </c>
      <c r="S426" s="2">
        <v>0</v>
      </c>
      <c r="T426" s="2" t="s">
        <v>1878</v>
      </c>
      <c r="U426" s="2" t="s">
        <v>403</v>
      </c>
      <c r="V426" s="2" t="str">
        <f>IF(표1[[#This Row],[반납대여소명]]=표1[[#This Row],[대여 대여소명]],"일치","불일치")</f>
        <v>불일치</v>
      </c>
      <c r="W426" s="2">
        <v>0</v>
      </c>
      <c r="X426" s="2">
        <v>27</v>
      </c>
      <c r="Y426" s="2">
        <v>7122.5</v>
      </c>
      <c r="Z426" s="7">
        <f>표1[[#This Row],[이용거리]]/표1[[#This Row],[이용시간]]</f>
        <v>263.7962962962963</v>
      </c>
      <c r="AA426" s="7">
        <f>IF(표1[[#This Row],[시속]] &gt; 300, 300,표1[[#This Row],[시속]])</f>
        <v>263.7962962962963</v>
      </c>
      <c r="AB426" s="9" t="e">
        <f ca="1">IFS(표1[[#This Row],[이용거리]] &lt; 1200, "단거리", 표1[[#This Row],[이용거리]] &lt; 3000, "중거리")</f>
        <v>#NAME?</v>
      </c>
    </row>
    <row r="427" spans="1:28" x14ac:dyDescent="0.25">
      <c r="A427" s="2" t="s">
        <v>1879</v>
      </c>
      <c r="B427" s="2" t="s">
        <v>1880</v>
      </c>
      <c r="C427" s="2">
        <f>YEAR(표1[[#This Row],[대여일시]])</f>
        <v>2021</v>
      </c>
      <c r="D427" s="2">
        <f>MONTH(표1[[#This Row],[대여일시]])</f>
        <v>1</v>
      </c>
      <c r="E427" s="2">
        <f>DAY(표1[[#This Row],[대여일시]])</f>
        <v>14</v>
      </c>
      <c r="F427" s="2" t="str">
        <f>TEXT(표1[[#This Row],[대여일시]], "ddd")</f>
        <v>Thu</v>
      </c>
      <c r="G427" s="5" t="str">
        <f>TEXT(표1[[#This Row],[대여일시]],"aaa")</f>
        <v>목</v>
      </c>
      <c r="H427" s="2">
        <f>HOUR(표1[[#This Row],[대여일시]])</f>
        <v>16</v>
      </c>
      <c r="I427" s="2" t="str" cm="1">
        <f t="array" ref="I427">_xlfn.IFS(ISNA(표1[[#This Row],[시간대]]), "Error: Missing timezone data", 표1[[#This Row],[시간대]] &lt; 8, "오전", 표1[[#This Row],[시간대]] &lt; 19, "오후", 표1[[#This Row],[시간대]] &lt; 24, "밤")</f>
        <v>오후</v>
      </c>
      <c r="J427" s="2" t="s">
        <v>1164</v>
      </c>
      <c r="K427" s="2" t="e">
        <f>SEARCH( "역", 표1[[#This Row],[대여 대여소명]])</f>
        <v>#VALUE!</v>
      </c>
      <c r="L427" s="2">
        <f>IFERROR(SEARCH("역",표1[[#This Row],[대여 대여소명]]),0)</f>
        <v>0</v>
      </c>
      <c r="M427" s="2" t="b">
        <f>IF(표1[[#This Row],[역_nan]] &gt;0,TRUE,FALSE)</f>
        <v>0</v>
      </c>
      <c r="N427" s="2">
        <f>IFERROR(SEARCH("정류장",표1[[#This Row],[대여 대여소명]]),0)</f>
        <v>0</v>
      </c>
      <c r="O427" s="2" t="b">
        <f>IF(표1[[#This Row],[정류장]]&gt;0,TRUE,FALSE)</f>
        <v>0</v>
      </c>
      <c r="P427" s="2">
        <f>IFERROR(SEARCH("학교",표1[[#This Row],[대여 대여소명]]),0)</f>
        <v>0</v>
      </c>
      <c r="Q427" s="2">
        <f>IFERROR(SEARCH("공원",표1[[#This Row],[대여 대여소명]]),0)</f>
        <v>0</v>
      </c>
      <c r="R427" s="2" t="b">
        <f>OR(표1[[#This Row],[역_파생변수]],표1[[#This Row],[정류장_파생변수]])</f>
        <v>0</v>
      </c>
      <c r="S427" s="2">
        <v>0</v>
      </c>
      <c r="T427" s="2" t="s">
        <v>1881</v>
      </c>
      <c r="U427" s="2" t="s">
        <v>758</v>
      </c>
      <c r="V427" s="2" t="str">
        <f>IF(표1[[#This Row],[반납대여소명]]=표1[[#This Row],[대여 대여소명]],"일치","불일치")</f>
        <v>불일치</v>
      </c>
      <c r="W427" s="2">
        <v>0</v>
      </c>
      <c r="X427" s="2">
        <v>5</v>
      </c>
      <c r="Y427" s="2">
        <v>760.03</v>
      </c>
      <c r="Z427" s="7">
        <f>표1[[#This Row],[이용거리]]/표1[[#This Row],[이용시간]]</f>
        <v>152.006</v>
      </c>
      <c r="AA427" s="7">
        <f>IF(표1[[#This Row],[시속]] &gt; 300, 300,표1[[#This Row],[시속]])</f>
        <v>152.006</v>
      </c>
      <c r="AB427" s="9" t="e">
        <f ca="1">IFS(표1[[#This Row],[이용거리]] &lt; 1200, "단거리", 표1[[#This Row],[이용거리]] &lt; 3000, "중거리")</f>
        <v>#NAME?</v>
      </c>
    </row>
    <row r="428" spans="1:28" x14ac:dyDescent="0.25">
      <c r="A428" s="2" t="s">
        <v>1882</v>
      </c>
      <c r="B428" s="2" t="s">
        <v>1883</v>
      </c>
      <c r="C428" s="2">
        <f>YEAR(표1[[#This Row],[대여일시]])</f>
        <v>2021</v>
      </c>
      <c r="D428" s="2">
        <f>MONTH(표1[[#This Row],[대여일시]])</f>
        <v>1</v>
      </c>
      <c r="E428" s="2">
        <f>DAY(표1[[#This Row],[대여일시]])</f>
        <v>25</v>
      </c>
      <c r="F428" s="2" t="str">
        <f>TEXT(표1[[#This Row],[대여일시]], "ddd")</f>
        <v>Mon</v>
      </c>
      <c r="G428" s="5" t="str">
        <f>TEXT(표1[[#This Row],[대여일시]],"aaa")</f>
        <v>월</v>
      </c>
      <c r="H428" s="2">
        <f>HOUR(표1[[#This Row],[대여일시]])</f>
        <v>19</v>
      </c>
      <c r="I428" s="2" t="str" cm="1">
        <f t="array" ref="I428">_xlfn.IFS(ISNA(표1[[#This Row],[시간대]]), "Error: Missing timezone data", 표1[[#This Row],[시간대]] &lt; 8, "오전", 표1[[#This Row],[시간대]] &lt; 19, "오후", 표1[[#This Row],[시간대]] &lt; 24, "밤")</f>
        <v>밤</v>
      </c>
      <c r="J428" s="2" t="s">
        <v>1884</v>
      </c>
      <c r="K428" s="2" t="e">
        <f>SEARCH( "역", 표1[[#This Row],[대여 대여소명]])</f>
        <v>#VALUE!</v>
      </c>
      <c r="L428" s="2">
        <f>IFERROR(SEARCH("역",표1[[#This Row],[대여 대여소명]]),0)</f>
        <v>0</v>
      </c>
      <c r="M428" s="2" t="b">
        <f>IF(표1[[#This Row],[역_nan]] &gt;0,TRUE,FALSE)</f>
        <v>0</v>
      </c>
      <c r="N428" s="2">
        <f>IFERROR(SEARCH("정류장",표1[[#This Row],[대여 대여소명]]),0)</f>
        <v>0</v>
      </c>
      <c r="O428" s="2" t="b">
        <f>IF(표1[[#This Row],[정류장]]&gt;0,TRUE,FALSE)</f>
        <v>0</v>
      </c>
      <c r="P428" s="2">
        <f>IFERROR(SEARCH("학교",표1[[#This Row],[대여 대여소명]]),0)</f>
        <v>0</v>
      </c>
      <c r="Q428" s="2">
        <f>IFERROR(SEARCH("공원",표1[[#This Row],[대여 대여소명]]),0)</f>
        <v>0</v>
      </c>
      <c r="R428" s="2" t="b">
        <f>OR(표1[[#This Row],[역_파생변수]],표1[[#This Row],[정류장_파생변수]])</f>
        <v>0</v>
      </c>
      <c r="S428" s="2">
        <v>0</v>
      </c>
      <c r="T428" s="2" t="s">
        <v>1885</v>
      </c>
      <c r="U428" s="2" t="s">
        <v>1886</v>
      </c>
      <c r="V428" s="2" t="str">
        <f>IF(표1[[#This Row],[반납대여소명]]=표1[[#This Row],[대여 대여소명]],"일치","불일치")</f>
        <v>불일치</v>
      </c>
      <c r="W428" s="2">
        <v>0</v>
      </c>
      <c r="X428" s="2">
        <v>10</v>
      </c>
      <c r="Y428" s="2">
        <v>1702.81</v>
      </c>
      <c r="Z428" s="7">
        <f>표1[[#This Row],[이용거리]]/표1[[#This Row],[이용시간]]</f>
        <v>170.28100000000001</v>
      </c>
      <c r="AA428" s="7">
        <f>IF(표1[[#This Row],[시속]] &gt; 300, 300,표1[[#This Row],[시속]])</f>
        <v>170.28100000000001</v>
      </c>
      <c r="AB428" s="9" t="e">
        <f ca="1">IFS(표1[[#This Row],[이용거리]] &lt; 1200, "단거리", 표1[[#This Row],[이용거리]] &lt; 3000, "중거리")</f>
        <v>#NAME?</v>
      </c>
    </row>
    <row r="429" spans="1:28" x14ac:dyDescent="0.25">
      <c r="A429" s="2" t="s">
        <v>1887</v>
      </c>
      <c r="B429" s="2" t="s">
        <v>1888</v>
      </c>
      <c r="C429" s="2">
        <f>YEAR(표1[[#This Row],[대여일시]])</f>
        <v>2021</v>
      </c>
      <c r="D429" s="2">
        <f>MONTH(표1[[#This Row],[대여일시]])</f>
        <v>1</v>
      </c>
      <c r="E429" s="2">
        <f>DAY(표1[[#This Row],[대여일시]])</f>
        <v>19</v>
      </c>
      <c r="F429" s="2" t="str">
        <f>TEXT(표1[[#This Row],[대여일시]], "ddd")</f>
        <v>Tue</v>
      </c>
      <c r="G429" s="5" t="str">
        <f>TEXT(표1[[#This Row],[대여일시]],"aaa")</f>
        <v>화</v>
      </c>
      <c r="H429" s="2">
        <f>HOUR(표1[[#This Row],[대여일시]])</f>
        <v>19</v>
      </c>
      <c r="I429" s="2" t="str" cm="1">
        <f t="array" ref="I429">_xlfn.IFS(ISNA(표1[[#This Row],[시간대]]), "Error: Missing timezone data", 표1[[#This Row],[시간대]] &lt; 8, "오전", 표1[[#This Row],[시간대]] &lt; 19, "오후", 표1[[#This Row],[시간대]] &lt; 24, "밤")</f>
        <v>밤</v>
      </c>
      <c r="J429" s="2" t="s">
        <v>1889</v>
      </c>
      <c r="K429" s="2">
        <f>SEARCH( "역", 표1[[#This Row],[대여 대여소명]])</f>
        <v>4</v>
      </c>
      <c r="L429" s="2">
        <f>IFERROR(SEARCH("역",표1[[#This Row],[대여 대여소명]]),0)</f>
        <v>4</v>
      </c>
      <c r="M429" s="2" t="b">
        <f>IF(표1[[#This Row],[역_nan]] &gt;0,TRUE,FALSE)</f>
        <v>1</v>
      </c>
      <c r="N429" s="2">
        <f>IFERROR(SEARCH("정류장",표1[[#This Row],[대여 대여소명]]),0)</f>
        <v>0</v>
      </c>
      <c r="O429" s="2" t="b">
        <f>IF(표1[[#This Row],[정류장]]&gt;0,TRUE,FALSE)</f>
        <v>0</v>
      </c>
      <c r="P429" s="2">
        <f>IFERROR(SEARCH("학교",표1[[#This Row],[대여 대여소명]]),0)</f>
        <v>0</v>
      </c>
      <c r="Q429" s="2">
        <f>IFERROR(SEARCH("공원",표1[[#This Row],[대여 대여소명]]),0)</f>
        <v>0</v>
      </c>
      <c r="R429" s="2" t="b">
        <f>OR(표1[[#This Row],[역_파생변수]],표1[[#This Row],[정류장_파생변수]])</f>
        <v>1</v>
      </c>
      <c r="S429" s="2">
        <v>0</v>
      </c>
      <c r="T429" s="2" t="s">
        <v>1890</v>
      </c>
      <c r="U429" s="2" t="s">
        <v>1891</v>
      </c>
      <c r="V429" s="2" t="str">
        <f>IF(표1[[#This Row],[반납대여소명]]=표1[[#This Row],[대여 대여소명]],"일치","불일치")</f>
        <v>불일치</v>
      </c>
      <c r="W429" s="2">
        <v>0</v>
      </c>
      <c r="X429" s="2">
        <v>6</v>
      </c>
      <c r="Y429" s="2">
        <v>939.38</v>
      </c>
      <c r="Z429" s="7">
        <f>표1[[#This Row],[이용거리]]/표1[[#This Row],[이용시간]]</f>
        <v>156.56333333333333</v>
      </c>
      <c r="AA429" s="7">
        <f>IF(표1[[#This Row],[시속]] &gt; 300, 300,표1[[#This Row],[시속]])</f>
        <v>156.56333333333333</v>
      </c>
      <c r="AB429" s="9" t="e">
        <f ca="1">IFS(표1[[#This Row],[이용거리]] &lt; 1200, "단거리", 표1[[#This Row],[이용거리]] &lt; 3000, "중거리")</f>
        <v>#NAME?</v>
      </c>
    </row>
    <row r="430" spans="1:28" x14ac:dyDescent="0.25">
      <c r="A430" s="2" t="s">
        <v>1892</v>
      </c>
      <c r="B430" s="2" t="s">
        <v>1893</v>
      </c>
      <c r="C430" s="2">
        <f>YEAR(표1[[#This Row],[대여일시]])</f>
        <v>2021</v>
      </c>
      <c r="D430" s="2">
        <f>MONTH(표1[[#This Row],[대여일시]])</f>
        <v>1</v>
      </c>
      <c r="E430" s="2">
        <f>DAY(표1[[#This Row],[대여일시]])</f>
        <v>6</v>
      </c>
      <c r="F430" s="2" t="str">
        <f>TEXT(표1[[#This Row],[대여일시]], "ddd")</f>
        <v>Wed</v>
      </c>
      <c r="G430" s="5" t="str">
        <f>TEXT(표1[[#This Row],[대여일시]],"aaa")</f>
        <v>수</v>
      </c>
      <c r="H430" s="2">
        <f>HOUR(표1[[#This Row],[대여일시]])</f>
        <v>18</v>
      </c>
      <c r="I430" s="2" t="str" cm="1">
        <f t="array" ref="I430">_xlfn.IFS(ISNA(표1[[#This Row],[시간대]]), "Error: Missing timezone data", 표1[[#This Row],[시간대]] &lt; 8, "오전", 표1[[#This Row],[시간대]] &lt; 19, "오후", 표1[[#This Row],[시간대]] &lt; 24, "밤")</f>
        <v>오후</v>
      </c>
      <c r="J430" s="2" t="s">
        <v>1894</v>
      </c>
      <c r="K430" s="2">
        <f>SEARCH( "역", 표1[[#This Row],[대여 대여소명]])</f>
        <v>7</v>
      </c>
      <c r="L430" s="2">
        <f>IFERROR(SEARCH("역",표1[[#This Row],[대여 대여소명]]),0)</f>
        <v>7</v>
      </c>
      <c r="M430" s="2" t="b">
        <f>IF(표1[[#This Row],[역_nan]] &gt;0,TRUE,FALSE)</f>
        <v>1</v>
      </c>
      <c r="N430" s="2">
        <f>IFERROR(SEARCH("정류장",표1[[#This Row],[대여 대여소명]]),0)</f>
        <v>0</v>
      </c>
      <c r="O430" s="2" t="b">
        <f>IF(표1[[#This Row],[정류장]]&gt;0,TRUE,FALSE)</f>
        <v>0</v>
      </c>
      <c r="P430" s="2">
        <f>IFERROR(SEARCH("학교",표1[[#This Row],[대여 대여소명]]),0)</f>
        <v>0</v>
      </c>
      <c r="Q430" s="2">
        <f>IFERROR(SEARCH("공원",표1[[#This Row],[대여 대여소명]]),0)</f>
        <v>0</v>
      </c>
      <c r="R430" s="2" t="b">
        <f>OR(표1[[#This Row],[역_파생변수]],표1[[#This Row],[정류장_파생변수]])</f>
        <v>1</v>
      </c>
      <c r="S430" s="2">
        <v>0</v>
      </c>
      <c r="T430" s="2" t="s">
        <v>1895</v>
      </c>
      <c r="U430" s="2" t="s">
        <v>1894</v>
      </c>
      <c r="V430" s="2" t="str">
        <f>IF(표1[[#This Row],[반납대여소명]]=표1[[#This Row],[대여 대여소명]],"일치","불일치")</f>
        <v>일치</v>
      </c>
      <c r="W430" s="2">
        <v>0</v>
      </c>
      <c r="X430" s="2">
        <v>36</v>
      </c>
      <c r="Y430" s="2">
        <v>0</v>
      </c>
      <c r="Z430" s="7">
        <f>표1[[#This Row],[이용거리]]/표1[[#This Row],[이용시간]]</f>
        <v>0</v>
      </c>
      <c r="AA430" s="7">
        <f>IF(표1[[#This Row],[시속]] &gt; 300, 300,표1[[#This Row],[시속]])</f>
        <v>0</v>
      </c>
      <c r="AB430" s="9" t="e">
        <f ca="1">IFS(표1[[#This Row],[이용거리]] &lt; 1200, "단거리", 표1[[#This Row],[이용거리]] &lt; 3000, "중거리")</f>
        <v>#NAME?</v>
      </c>
    </row>
    <row r="431" spans="1:28" x14ac:dyDescent="0.25">
      <c r="A431" s="2" t="s">
        <v>1896</v>
      </c>
      <c r="B431" s="2" t="s">
        <v>1897</v>
      </c>
      <c r="C431" s="2">
        <f>YEAR(표1[[#This Row],[대여일시]])</f>
        <v>2021</v>
      </c>
      <c r="D431" s="2">
        <f>MONTH(표1[[#This Row],[대여일시]])</f>
        <v>1</v>
      </c>
      <c r="E431" s="2">
        <f>DAY(표1[[#This Row],[대여일시]])</f>
        <v>11</v>
      </c>
      <c r="F431" s="2" t="str">
        <f>TEXT(표1[[#This Row],[대여일시]], "ddd")</f>
        <v>Mon</v>
      </c>
      <c r="G431" s="5" t="str">
        <f>TEXT(표1[[#This Row],[대여일시]],"aaa")</f>
        <v>월</v>
      </c>
      <c r="H431" s="2">
        <f>HOUR(표1[[#This Row],[대여일시]])</f>
        <v>8</v>
      </c>
      <c r="I431" s="2" t="str" cm="1">
        <f t="array" ref="I431">_xlfn.IFS(ISNA(표1[[#This Row],[시간대]]), "Error: Missing timezone data", 표1[[#This Row],[시간대]] &lt; 8, "오전", 표1[[#This Row],[시간대]] &lt; 19, "오후", 표1[[#This Row],[시간대]] &lt; 24, "밤")</f>
        <v>오후</v>
      </c>
      <c r="J431" s="2" t="s">
        <v>940</v>
      </c>
      <c r="K431" s="2" t="e">
        <f>SEARCH( "역", 표1[[#This Row],[대여 대여소명]])</f>
        <v>#VALUE!</v>
      </c>
      <c r="L431" s="2">
        <f>IFERROR(SEARCH("역",표1[[#This Row],[대여 대여소명]]),0)</f>
        <v>0</v>
      </c>
      <c r="M431" s="2" t="b">
        <f>IF(표1[[#This Row],[역_nan]] &gt;0,TRUE,FALSE)</f>
        <v>0</v>
      </c>
      <c r="N431" s="2">
        <f>IFERROR(SEARCH("정류장",표1[[#This Row],[대여 대여소명]]),0)</f>
        <v>0</v>
      </c>
      <c r="O431" s="2" t="b">
        <f>IF(표1[[#This Row],[정류장]]&gt;0,TRUE,FALSE)</f>
        <v>0</v>
      </c>
      <c r="P431" s="2">
        <f>IFERROR(SEARCH("학교",표1[[#This Row],[대여 대여소명]]),0)</f>
        <v>0</v>
      </c>
      <c r="Q431" s="2">
        <f>IFERROR(SEARCH("공원",표1[[#This Row],[대여 대여소명]]),0)</f>
        <v>0</v>
      </c>
      <c r="R431" s="2" t="b">
        <f>OR(표1[[#This Row],[역_파생변수]],표1[[#This Row],[정류장_파생변수]])</f>
        <v>0</v>
      </c>
      <c r="S431" s="2">
        <v>0</v>
      </c>
      <c r="T431" s="2" t="s">
        <v>1898</v>
      </c>
      <c r="U431" s="2" t="s">
        <v>1899</v>
      </c>
      <c r="V431" s="2" t="str">
        <f>IF(표1[[#This Row],[반납대여소명]]=표1[[#This Row],[대여 대여소명]],"일치","불일치")</f>
        <v>불일치</v>
      </c>
      <c r="W431" s="2">
        <v>0</v>
      </c>
      <c r="X431" s="2">
        <v>22</v>
      </c>
      <c r="Y431" s="2">
        <v>4243.26</v>
      </c>
      <c r="Z431" s="7">
        <f>표1[[#This Row],[이용거리]]/표1[[#This Row],[이용시간]]</f>
        <v>192.87545454545455</v>
      </c>
      <c r="AA431" s="7">
        <f>IF(표1[[#This Row],[시속]] &gt; 300, 300,표1[[#This Row],[시속]])</f>
        <v>192.87545454545455</v>
      </c>
      <c r="AB431" s="9" t="e">
        <f ca="1">IFS(표1[[#This Row],[이용거리]] &lt; 1200, "단거리", 표1[[#This Row],[이용거리]] &lt; 3000, "중거리")</f>
        <v>#NAME?</v>
      </c>
    </row>
    <row r="432" spans="1:28" x14ac:dyDescent="0.25">
      <c r="A432" s="2" t="s">
        <v>1900</v>
      </c>
      <c r="B432" s="2" t="s">
        <v>1901</v>
      </c>
      <c r="C432" s="2">
        <f>YEAR(표1[[#This Row],[대여일시]])</f>
        <v>2021</v>
      </c>
      <c r="D432" s="2">
        <f>MONTH(표1[[#This Row],[대여일시]])</f>
        <v>1</v>
      </c>
      <c r="E432" s="2">
        <f>DAY(표1[[#This Row],[대여일시]])</f>
        <v>22</v>
      </c>
      <c r="F432" s="2" t="str">
        <f>TEXT(표1[[#This Row],[대여일시]], "ddd")</f>
        <v>Fri</v>
      </c>
      <c r="G432" s="5" t="str">
        <f>TEXT(표1[[#This Row],[대여일시]],"aaa")</f>
        <v>금</v>
      </c>
      <c r="H432" s="2">
        <f>HOUR(표1[[#This Row],[대여일시]])</f>
        <v>16</v>
      </c>
      <c r="I432" s="2" t="str" cm="1">
        <f t="array" ref="I432">_xlfn.IFS(ISNA(표1[[#This Row],[시간대]]), "Error: Missing timezone data", 표1[[#This Row],[시간대]] &lt; 8, "오전", 표1[[#This Row],[시간대]] &lt; 19, "오후", 표1[[#This Row],[시간대]] &lt; 24, "밤")</f>
        <v>오후</v>
      </c>
      <c r="J432" s="2" t="s">
        <v>1902</v>
      </c>
      <c r="K432" s="2" t="e">
        <f>SEARCH( "역", 표1[[#This Row],[대여 대여소명]])</f>
        <v>#VALUE!</v>
      </c>
      <c r="L432" s="2">
        <f>IFERROR(SEARCH("역",표1[[#This Row],[대여 대여소명]]),0)</f>
        <v>0</v>
      </c>
      <c r="M432" s="2" t="b">
        <f>IF(표1[[#This Row],[역_nan]] &gt;0,TRUE,FALSE)</f>
        <v>0</v>
      </c>
      <c r="N432" s="2">
        <f>IFERROR(SEARCH("정류장",표1[[#This Row],[대여 대여소명]]),0)</f>
        <v>0</v>
      </c>
      <c r="O432" s="2" t="b">
        <f>IF(표1[[#This Row],[정류장]]&gt;0,TRUE,FALSE)</f>
        <v>0</v>
      </c>
      <c r="P432" s="2">
        <f>IFERROR(SEARCH("학교",표1[[#This Row],[대여 대여소명]]),0)</f>
        <v>0</v>
      </c>
      <c r="Q432" s="2">
        <f>IFERROR(SEARCH("공원",표1[[#This Row],[대여 대여소명]]),0)</f>
        <v>0</v>
      </c>
      <c r="R432" s="2" t="b">
        <f>OR(표1[[#This Row],[역_파생변수]],표1[[#This Row],[정류장_파생변수]])</f>
        <v>0</v>
      </c>
      <c r="S432" s="2">
        <v>0</v>
      </c>
      <c r="T432" s="2" t="s">
        <v>1903</v>
      </c>
      <c r="U432" s="2" t="s">
        <v>1904</v>
      </c>
      <c r="V432" s="2" t="str">
        <f>IF(표1[[#This Row],[반납대여소명]]=표1[[#This Row],[대여 대여소명]],"일치","불일치")</f>
        <v>불일치</v>
      </c>
      <c r="W432" s="2">
        <v>0</v>
      </c>
      <c r="X432" s="2">
        <v>31</v>
      </c>
      <c r="Y432" s="2">
        <v>5769.42</v>
      </c>
      <c r="Z432" s="7">
        <f>표1[[#This Row],[이용거리]]/표1[[#This Row],[이용시간]]</f>
        <v>186.11032258064517</v>
      </c>
      <c r="AA432" s="7">
        <f>IF(표1[[#This Row],[시속]] &gt; 300, 300,표1[[#This Row],[시속]])</f>
        <v>186.11032258064517</v>
      </c>
      <c r="AB432" s="9" t="e">
        <f ca="1">IFS(표1[[#This Row],[이용거리]] &lt; 1200, "단거리", 표1[[#This Row],[이용거리]] &lt; 3000, "중거리")</f>
        <v>#NAME?</v>
      </c>
    </row>
    <row r="433" spans="1:28" x14ac:dyDescent="0.25">
      <c r="A433" s="2" t="s">
        <v>1905</v>
      </c>
      <c r="B433" s="2" t="s">
        <v>1906</v>
      </c>
      <c r="C433" s="2">
        <f>YEAR(표1[[#This Row],[대여일시]])</f>
        <v>2021</v>
      </c>
      <c r="D433" s="2">
        <f>MONTH(표1[[#This Row],[대여일시]])</f>
        <v>1</v>
      </c>
      <c r="E433" s="2">
        <f>DAY(표1[[#This Row],[대여일시]])</f>
        <v>28</v>
      </c>
      <c r="F433" s="2" t="str">
        <f>TEXT(표1[[#This Row],[대여일시]], "ddd")</f>
        <v>Thu</v>
      </c>
      <c r="G433" s="5" t="str">
        <f>TEXT(표1[[#This Row],[대여일시]],"aaa")</f>
        <v>목</v>
      </c>
      <c r="H433" s="2">
        <f>HOUR(표1[[#This Row],[대여일시]])</f>
        <v>15</v>
      </c>
      <c r="I433" s="2" t="str" cm="1">
        <f t="array" ref="I433">_xlfn.IFS(ISNA(표1[[#This Row],[시간대]]), "Error: Missing timezone data", 표1[[#This Row],[시간대]] &lt; 8, "오전", 표1[[#This Row],[시간대]] &lt; 19, "오후", 표1[[#This Row],[시간대]] &lt; 24, "밤")</f>
        <v>오후</v>
      </c>
      <c r="J433" s="2" t="s">
        <v>1907</v>
      </c>
      <c r="K433" s="2" t="e">
        <f>SEARCH( "역", 표1[[#This Row],[대여 대여소명]])</f>
        <v>#VALUE!</v>
      </c>
      <c r="L433" s="2">
        <f>IFERROR(SEARCH("역",표1[[#This Row],[대여 대여소명]]),0)</f>
        <v>0</v>
      </c>
      <c r="M433" s="2" t="b">
        <f>IF(표1[[#This Row],[역_nan]] &gt;0,TRUE,FALSE)</f>
        <v>0</v>
      </c>
      <c r="N433" s="2">
        <f>IFERROR(SEARCH("정류장",표1[[#This Row],[대여 대여소명]]),0)</f>
        <v>0</v>
      </c>
      <c r="O433" s="2" t="b">
        <f>IF(표1[[#This Row],[정류장]]&gt;0,TRUE,FALSE)</f>
        <v>0</v>
      </c>
      <c r="P433" s="2">
        <f>IFERROR(SEARCH("학교",표1[[#This Row],[대여 대여소명]]),0)</f>
        <v>0</v>
      </c>
      <c r="Q433" s="2">
        <f>IFERROR(SEARCH("공원",표1[[#This Row],[대여 대여소명]]),0)</f>
        <v>0</v>
      </c>
      <c r="R433" s="2" t="b">
        <f>OR(표1[[#This Row],[역_파생변수]],표1[[#This Row],[정류장_파생변수]])</f>
        <v>0</v>
      </c>
      <c r="S433" s="2">
        <v>0</v>
      </c>
      <c r="T433" s="2" t="s">
        <v>1908</v>
      </c>
      <c r="U433" s="2" t="s">
        <v>1909</v>
      </c>
      <c r="V433" s="2" t="str">
        <f>IF(표1[[#This Row],[반납대여소명]]=표1[[#This Row],[대여 대여소명]],"일치","불일치")</f>
        <v>불일치</v>
      </c>
      <c r="W433" s="2">
        <v>0</v>
      </c>
      <c r="X433" s="2">
        <v>107</v>
      </c>
      <c r="Y433" s="2">
        <v>1720.88</v>
      </c>
      <c r="Z433" s="7">
        <f>표1[[#This Row],[이용거리]]/표1[[#This Row],[이용시간]]</f>
        <v>16.082990654205609</v>
      </c>
      <c r="AA433" s="7">
        <f>IF(표1[[#This Row],[시속]] &gt; 300, 300,표1[[#This Row],[시속]])</f>
        <v>16.082990654205609</v>
      </c>
      <c r="AB433" s="9" t="e">
        <f ca="1">IFS(표1[[#This Row],[이용거리]] &lt; 1200, "단거리", 표1[[#This Row],[이용거리]] &lt; 3000, "중거리")</f>
        <v>#NAME?</v>
      </c>
    </row>
    <row r="434" spans="1:28" x14ac:dyDescent="0.25">
      <c r="A434" s="2" t="s">
        <v>1910</v>
      </c>
      <c r="B434" s="2" t="s">
        <v>1911</v>
      </c>
      <c r="C434" s="2">
        <f>YEAR(표1[[#This Row],[대여일시]])</f>
        <v>2021</v>
      </c>
      <c r="D434" s="2">
        <f>MONTH(표1[[#This Row],[대여일시]])</f>
        <v>1</v>
      </c>
      <c r="E434" s="2">
        <f>DAY(표1[[#This Row],[대여일시]])</f>
        <v>30</v>
      </c>
      <c r="F434" s="2" t="str">
        <f>TEXT(표1[[#This Row],[대여일시]], "ddd")</f>
        <v>Sat</v>
      </c>
      <c r="G434" s="5" t="str">
        <f>TEXT(표1[[#This Row],[대여일시]],"aaa")</f>
        <v>토</v>
      </c>
      <c r="H434" s="2">
        <f>HOUR(표1[[#This Row],[대여일시]])</f>
        <v>20</v>
      </c>
      <c r="I434" s="2" t="str" cm="1">
        <f t="array" ref="I434">_xlfn.IFS(ISNA(표1[[#This Row],[시간대]]), "Error: Missing timezone data", 표1[[#This Row],[시간대]] &lt; 8, "오전", 표1[[#This Row],[시간대]] &lt; 19, "오후", 표1[[#This Row],[시간대]] &lt; 24, "밤")</f>
        <v>밤</v>
      </c>
      <c r="J434" s="2" t="s">
        <v>1912</v>
      </c>
      <c r="K434" s="2" t="e">
        <f>SEARCH( "역", 표1[[#This Row],[대여 대여소명]])</f>
        <v>#VALUE!</v>
      </c>
      <c r="L434" s="2">
        <f>IFERROR(SEARCH("역",표1[[#This Row],[대여 대여소명]]),0)</f>
        <v>0</v>
      </c>
      <c r="M434" s="2" t="b">
        <f>IF(표1[[#This Row],[역_nan]] &gt;0,TRUE,FALSE)</f>
        <v>0</v>
      </c>
      <c r="N434" s="2">
        <f>IFERROR(SEARCH("정류장",표1[[#This Row],[대여 대여소명]]),0)</f>
        <v>0</v>
      </c>
      <c r="O434" s="2" t="b">
        <f>IF(표1[[#This Row],[정류장]]&gt;0,TRUE,FALSE)</f>
        <v>0</v>
      </c>
      <c r="P434" s="2">
        <f>IFERROR(SEARCH("학교",표1[[#This Row],[대여 대여소명]]),0)</f>
        <v>0</v>
      </c>
      <c r="Q434" s="2">
        <f>IFERROR(SEARCH("공원",표1[[#This Row],[대여 대여소명]]),0)</f>
        <v>7</v>
      </c>
      <c r="R434" s="2" t="b">
        <f>OR(표1[[#This Row],[역_파생변수]],표1[[#This Row],[정류장_파생변수]])</f>
        <v>0</v>
      </c>
      <c r="S434" s="2">
        <v>0</v>
      </c>
      <c r="T434" s="2" t="s">
        <v>1913</v>
      </c>
      <c r="U434" s="2" t="s">
        <v>118</v>
      </c>
      <c r="V434" s="2" t="str">
        <f>IF(표1[[#This Row],[반납대여소명]]=표1[[#This Row],[대여 대여소명]],"일치","불일치")</f>
        <v>불일치</v>
      </c>
      <c r="W434" s="2">
        <v>0</v>
      </c>
      <c r="X434" s="2">
        <v>19</v>
      </c>
      <c r="Y434" s="2">
        <v>2894.59</v>
      </c>
      <c r="Z434" s="7">
        <f>표1[[#This Row],[이용거리]]/표1[[#This Row],[이용시간]]</f>
        <v>152.34684210526316</v>
      </c>
      <c r="AA434" s="7">
        <f>IF(표1[[#This Row],[시속]] &gt; 300, 300,표1[[#This Row],[시속]])</f>
        <v>152.34684210526316</v>
      </c>
      <c r="AB434" s="9" t="e">
        <f ca="1">IFS(표1[[#This Row],[이용거리]] &lt; 1200, "단거리", 표1[[#This Row],[이용거리]] &lt; 3000, "중거리")</f>
        <v>#NAME?</v>
      </c>
    </row>
    <row r="435" spans="1:28" x14ac:dyDescent="0.25">
      <c r="A435" s="2" t="s">
        <v>1914</v>
      </c>
      <c r="B435" s="2" t="s">
        <v>1915</v>
      </c>
      <c r="C435" s="2">
        <f>YEAR(표1[[#This Row],[대여일시]])</f>
        <v>2021</v>
      </c>
      <c r="D435" s="2">
        <f>MONTH(표1[[#This Row],[대여일시]])</f>
        <v>1</v>
      </c>
      <c r="E435" s="2">
        <f>DAY(표1[[#This Row],[대여일시]])</f>
        <v>13</v>
      </c>
      <c r="F435" s="2" t="str">
        <f>TEXT(표1[[#This Row],[대여일시]], "ddd")</f>
        <v>Wed</v>
      </c>
      <c r="G435" s="5" t="str">
        <f>TEXT(표1[[#This Row],[대여일시]],"aaa")</f>
        <v>수</v>
      </c>
      <c r="H435" s="2">
        <f>HOUR(표1[[#This Row],[대여일시]])</f>
        <v>18</v>
      </c>
      <c r="I435" s="2" t="str" cm="1">
        <f t="array" ref="I435">_xlfn.IFS(ISNA(표1[[#This Row],[시간대]]), "Error: Missing timezone data", 표1[[#This Row],[시간대]] &lt; 8, "오전", 표1[[#This Row],[시간대]] &lt; 19, "오후", 표1[[#This Row],[시간대]] &lt; 24, "밤")</f>
        <v>오후</v>
      </c>
      <c r="J435" s="2" t="s">
        <v>767</v>
      </c>
      <c r="K435" s="2">
        <f>SEARCH( "역", 표1[[#This Row],[대여 대여소명]])</f>
        <v>4</v>
      </c>
      <c r="L435" s="2">
        <f>IFERROR(SEARCH("역",표1[[#This Row],[대여 대여소명]]),0)</f>
        <v>4</v>
      </c>
      <c r="M435" s="2" t="b">
        <f>IF(표1[[#This Row],[역_nan]] &gt;0,TRUE,FALSE)</f>
        <v>1</v>
      </c>
      <c r="N435" s="2">
        <f>IFERROR(SEARCH("정류장",표1[[#This Row],[대여 대여소명]]),0)</f>
        <v>0</v>
      </c>
      <c r="O435" s="2" t="b">
        <f>IF(표1[[#This Row],[정류장]]&gt;0,TRUE,FALSE)</f>
        <v>0</v>
      </c>
      <c r="P435" s="2">
        <f>IFERROR(SEARCH("학교",표1[[#This Row],[대여 대여소명]]),0)</f>
        <v>0</v>
      </c>
      <c r="Q435" s="2">
        <f>IFERROR(SEARCH("공원",표1[[#This Row],[대여 대여소명]]),0)</f>
        <v>0</v>
      </c>
      <c r="R435" s="2" t="b">
        <f>OR(표1[[#This Row],[역_파생변수]],표1[[#This Row],[정류장_파생변수]])</f>
        <v>1</v>
      </c>
      <c r="S435" s="2">
        <v>0</v>
      </c>
      <c r="T435" s="2" t="s">
        <v>1916</v>
      </c>
      <c r="U435" s="2" t="s">
        <v>260</v>
      </c>
      <c r="V435" s="2" t="str">
        <f>IF(표1[[#This Row],[반납대여소명]]=표1[[#This Row],[대여 대여소명]],"일치","불일치")</f>
        <v>불일치</v>
      </c>
      <c r="W435" s="2">
        <v>0</v>
      </c>
      <c r="X435" s="2">
        <v>40</v>
      </c>
      <c r="Y435" s="2">
        <v>7411.96</v>
      </c>
      <c r="Z435" s="7">
        <f>표1[[#This Row],[이용거리]]/표1[[#This Row],[이용시간]]</f>
        <v>185.29900000000001</v>
      </c>
      <c r="AA435" s="7">
        <f>IF(표1[[#This Row],[시속]] &gt; 300, 300,표1[[#This Row],[시속]])</f>
        <v>185.29900000000001</v>
      </c>
      <c r="AB435" s="9" t="e">
        <f ca="1">IFS(표1[[#This Row],[이용거리]] &lt; 1200, "단거리", 표1[[#This Row],[이용거리]] &lt; 3000, "중거리")</f>
        <v>#NAME?</v>
      </c>
    </row>
    <row r="436" spans="1:28" x14ac:dyDescent="0.25">
      <c r="A436" s="2" t="s">
        <v>1917</v>
      </c>
      <c r="B436" s="2" t="s">
        <v>1918</v>
      </c>
      <c r="C436" s="2">
        <f>YEAR(표1[[#This Row],[대여일시]])</f>
        <v>2021</v>
      </c>
      <c r="D436" s="2">
        <f>MONTH(표1[[#This Row],[대여일시]])</f>
        <v>1</v>
      </c>
      <c r="E436" s="2">
        <f>DAY(표1[[#This Row],[대여일시]])</f>
        <v>6</v>
      </c>
      <c r="F436" s="2" t="str">
        <f>TEXT(표1[[#This Row],[대여일시]], "ddd")</f>
        <v>Wed</v>
      </c>
      <c r="G436" s="5" t="str">
        <f>TEXT(표1[[#This Row],[대여일시]],"aaa")</f>
        <v>수</v>
      </c>
      <c r="H436" s="2">
        <f>HOUR(표1[[#This Row],[대여일시]])</f>
        <v>14</v>
      </c>
      <c r="I436" s="2" t="str" cm="1">
        <f t="array" ref="I436">_xlfn.IFS(ISNA(표1[[#This Row],[시간대]]), "Error: Missing timezone data", 표1[[#This Row],[시간대]] &lt; 8, "오전", 표1[[#This Row],[시간대]] &lt; 19, "오후", 표1[[#This Row],[시간대]] &lt; 24, "밤")</f>
        <v>오후</v>
      </c>
      <c r="J436" s="2" t="s">
        <v>448</v>
      </c>
      <c r="K436" s="2" t="e">
        <f>SEARCH( "역", 표1[[#This Row],[대여 대여소명]])</f>
        <v>#VALUE!</v>
      </c>
      <c r="L436" s="2">
        <f>IFERROR(SEARCH("역",표1[[#This Row],[대여 대여소명]]),0)</f>
        <v>0</v>
      </c>
      <c r="M436" s="2" t="b">
        <f>IF(표1[[#This Row],[역_nan]] &gt;0,TRUE,FALSE)</f>
        <v>0</v>
      </c>
      <c r="N436" s="2">
        <f>IFERROR(SEARCH("정류장",표1[[#This Row],[대여 대여소명]]),0)</f>
        <v>0</v>
      </c>
      <c r="O436" s="2" t="b">
        <f>IF(표1[[#This Row],[정류장]]&gt;0,TRUE,FALSE)</f>
        <v>0</v>
      </c>
      <c r="P436" s="2">
        <f>IFERROR(SEARCH("학교",표1[[#This Row],[대여 대여소명]]),0)</f>
        <v>0</v>
      </c>
      <c r="Q436" s="2">
        <f>IFERROR(SEARCH("공원",표1[[#This Row],[대여 대여소명]]),0)</f>
        <v>0</v>
      </c>
      <c r="R436" s="2" t="b">
        <f>OR(표1[[#This Row],[역_파생변수]],표1[[#This Row],[정류장_파생변수]])</f>
        <v>0</v>
      </c>
      <c r="S436" s="2">
        <v>0</v>
      </c>
      <c r="T436" s="2" t="s">
        <v>1919</v>
      </c>
      <c r="U436" s="2" t="s">
        <v>1254</v>
      </c>
      <c r="V436" s="2" t="str">
        <f>IF(표1[[#This Row],[반납대여소명]]=표1[[#This Row],[대여 대여소명]],"일치","불일치")</f>
        <v>불일치</v>
      </c>
      <c r="W436" s="2">
        <v>0</v>
      </c>
      <c r="X436" s="2">
        <v>7</v>
      </c>
      <c r="Y436" s="2">
        <v>1004.1</v>
      </c>
      <c r="Z436" s="7">
        <f>표1[[#This Row],[이용거리]]/표1[[#This Row],[이용시간]]</f>
        <v>143.44285714285715</v>
      </c>
      <c r="AA436" s="7">
        <f>IF(표1[[#This Row],[시속]] &gt; 300, 300,표1[[#This Row],[시속]])</f>
        <v>143.44285714285715</v>
      </c>
      <c r="AB436" s="9" t="e">
        <f ca="1">IFS(표1[[#This Row],[이용거리]] &lt; 1200, "단거리", 표1[[#This Row],[이용거리]] &lt; 3000, "중거리")</f>
        <v>#NAME?</v>
      </c>
    </row>
    <row r="437" spans="1:28" x14ac:dyDescent="0.25">
      <c r="A437" s="2" t="s">
        <v>1920</v>
      </c>
      <c r="B437" s="2" t="s">
        <v>1921</v>
      </c>
      <c r="C437" s="2">
        <f>YEAR(표1[[#This Row],[대여일시]])</f>
        <v>2021</v>
      </c>
      <c r="D437" s="2">
        <f>MONTH(표1[[#This Row],[대여일시]])</f>
        <v>1</v>
      </c>
      <c r="E437" s="2">
        <f>DAY(표1[[#This Row],[대여일시]])</f>
        <v>6</v>
      </c>
      <c r="F437" s="2" t="str">
        <f>TEXT(표1[[#This Row],[대여일시]], "ddd")</f>
        <v>Wed</v>
      </c>
      <c r="G437" s="5" t="str">
        <f>TEXT(표1[[#This Row],[대여일시]],"aaa")</f>
        <v>수</v>
      </c>
      <c r="H437" s="2">
        <f>HOUR(표1[[#This Row],[대여일시]])</f>
        <v>10</v>
      </c>
      <c r="I437" s="2" t="str" cm="1">
        <f t="array" ref="I437">_xlfn.IFS(ISNA(표1[[#This Row],[시간대]]), "Error: Missing timezone data", 표1[[#This Row],[시간대]] &lt; 8, "오전", 표1[[#This Row],[시간대]] &lt; 19, "오후", 표1[[#This Row],[시간대]] &lt; 24, "밤")</f>
        <v>오후</v>
      </c>
      <c r="J437" s="2" t="s">
        <v>621</v>
      </c>
      <c r="K437" s="2" t="e">
        <f>SEARCH( "역", 표1[[#This Row],[대여 대여소명]])</f>
        <v>#VALUE!</v>
      </c>
      <c r="L437" s="2">
        <f>IFERROR(SEARCH("역",표1[[#This Row],[대여 대여소명]]),0)</f>
        <v>0</v>
      </c>
      <c r="M437" s="2" t="b">
        <f>IF(표1[[#This Row],[역_nan]] &gt;0,TRUE,FALSE)</f>
        <v>0</v>
      </c>
      <c r="N437" s="2">
        <f>IFERROR(SEARCH("정류장",표1[[#This Row],[대여 대여소명]]),0)</f>
        <v>0</v>
      </c>
      <c r="O437" s="2" t="b">
        <f>IF(표1[[#This Row],[정류장]]&gt;0,TRUE,FALSE)</f>
        <v>0</v>
      </c>
      <c r="P437" s="2">
        <f>IFERROR(SEARCH("학교",표1[[#This Row],[대여 대여소명]]),0)</f>
        <v>0</v>
      </c>
      <c r="Q437" s="2">
        <f>IFERROR(SEARCH("공원",표1[[#This Row],[대여 대여소명]]),0)</f>
        <v>10</v>
      </c>
      <c r="R437" s="2" t="b">
        <f>OR(표1[[#This Row],[역_파생변수]],표1[[#This Row],[정류장_파생변수]])</f>
        <v>0</v>
      </c>
      <c r="S437" s="2">
        <v>0</v>
      </c>
      <c r="T437" s="2" t="s">
        <v>1922</v>
      </c>
      <c r="U437" s="2" t="s">
        <v>1759</v>
      </c>
      <c r="V437" s="2" t="str">
        <f>IF(표1[[#This Row],[반납대여소명]]=표1[[#This Row],[대여 대여소명]],"일치","불일치")</f>
        <v>불일치</v>
      </c>
      <c r="W437" s="2">
        <v>0</v>
      </c>
      <c r="X437" s="2">
        <v>8</v>
      </c>
      <c r="Y437" s="2">
        <v>1020.27</v>
      </c>
      <c r="Z437" s="7">
        <f>표1[[#This Row],[이용거리]]/표1[[#This Row],[이용시간]]</f>
        <v>127.53375</v>
      </c>
      <c r="AA437" s="7">
        <f>IF(표1[[#This Row],[시속]] &gt; 300, 300,표1[[#This Row],[시속]])</f>
        <v>127.53375</v>
      </c>
      <c r="AB437" s="9" t="e">
        <f ca="1">IFS(표1[[#This Row],[이용거리]] &lt; 1200, "단거리", 표1[[#This Row],[이용거리]] &lt; 3000, "중거리")</f>
        <v>#NAME?</v>
      </c>
    </row>
    <row r="438" spans="1:28" x14ac:dyDescent="0.25">
      <c r="A438" s="2" t="s">
        <v>1923</v>
      </c>
      <c r="B438" s="2" t="s">
        <v>1924</v>
      </c>
      <c r="C438" s="2">
        <f>YEAR(표1[[#This Row],[대여일시]])</f>
        <v>2021</v>
      </c>
      <c r="D438" s="2">
        <f>MONTH(표1[[#This Row],[대여일시]])</f>
        <v>1</v>
      </c>
      <c r="E438" s="2">
        <f>DAY(표1[[#This Row],[대여일시]])</f>
        <v>23</v>
      </c>
      <c r="F438" s="2" t="str">
        <f>TEXT(표1[[#This Row],[대여일시]], "ddd")</f>
        <v>Sat</v>
      </c>
      <c r="G438" s="5" t="str">
        <f>TEXT(표1[[#This Row],[대여일시]],"aaa")</f>
        <v>토</v>
      </c>
      <c r="H438" s="2">
        <f>HOUR(표1[[#This Row],[대여일시]])</f>
        <v>12</v>
      </c>
      <c r="I438" s="2" t="str" cm="1">
        <f t="array" ref="I438">_xlfn.IFS(ISNA(표1[[#This Row],[시간대]]), "Error: Missing timezone data", 표1[[#This Row],[시간대]] &lt; 8, "오전", 표1[[#This Row],[시간대]] &lt; 19, "오후", 표1[[#This Row],[시간대]] &lt; 24, "밤")</f>
        <v>오후</v>
      </c>
      <c r="J438" s="2" t="s">
        <v>1299</v>
      </c>
      <c r="K438" s="2" t="e">
        <f>SEARCH( "역", 표1[[#This Row],[대여 대여소명]])</f>
        <v>#VALUE!</v>
      </c>
      <c r="L438" s="2">
        <f>IFERROR(SEARCH("역",표1[[#This Row],[대여 대여소명]]),0)</f>
        <v>0</v>
      </c>
      <c r="M438" s="2" t="b">
        <f>IF(표1[[#This Row],[역_nan]] &gt;0,TRUE,FALSE)</f>
        <v>0</v>
      </c>
      <c r="N438" s="2">
        <f>IFERROR(SEARCH("정류장",표1[[#This Row],[대여 대여소명]]),0)</f>
        <v>0</v>
      </c>
      <c r="O438" s="2" t="b">
        <f>IF(표1[[#This Row],[정류장]]&gt;0,TRUE,FALSE)</f>
        <v>0</v>
      </c>
      <c r="P438" s="2">
        <f>IFERROR(SEARCH("학교",표1[[#This Row],[대여 대여소명]]),0)</f>
        <v>0</v>
      </c>
      <c r="Q438" s="2">
        <f>IFERROR(SEARCH("공원",표1[[#This Row],[대여 대여소명]]),0)</f>
        <v>0</v>
      </c>
      <c r="R438" s="2" t="b">
        <f>OR(표1[[#This Row],[역_파생변수]],표1[[#This Row],[정류장_파생변수]])</f>
        <v>0</v>
      </c>
      <c r="S438" s="2">
        <v>0</v>
      </c>
      <c r="T438" s="2" t="s">
        <v>1925</v>
      </c>
      <c r="U438" s="2" t="s">
        <v>1739</v>
      </c>
      <c r="V438" s="2" t="str">
        <f>IF(표1[[#This Row],[반납대여소명]]=표1[[#This Row],[대여 대여소명]],"일치","불일치")</f>
        <v>불일치</v>
      </c>
      <c r="W438" s="2">
        <v>0</v>
      </c>
      <c r="X438" s="2">
        <v>36</v>
      </c>
      <c r="Y438" s="2">
        <v>3440.63</v>
      </c>
      <c r="Z438" s="7">
        <f>표1[[#This Row],[이용거리]]/표1[[#This Row],[이용시간]]</f>
        <v>95.573055555555555</v>
      </c>
      <c r="AA438" s="7">
        <f>IF(표1[[#This Row],[시속]] &gt; 300, 300,표1[[#This Row],[시속]])</f>
        <v>95.573055555555555</v>
      </c>
      <c r="AB438" s="9" t="e">
        <f ca="1">IFS(표1[[#This Row],[이용거리]] &lt; 1200, "단거리", 표1[[#This Row],[이용거리]] &lt; 3000, "중거리")</f>
        <v>#NAME?</v>
      </c>
    </row>
    <row r="439" spans="1:28" x14ac:dyDescent="0.25">
      <c r="A439" s="2" t="s">
        <v>1926</v>
      </c>
      <c r="B439" s="2" t="s">
        <v>1927</v>
      </c>
      <c r="C439" s="2">
        <f>YEAR(표1[[#This Row],[대여일시]])</f>
        <v>2021</v>
      </c>
      <c r="D439" s="2">
        <f>MONTH(표1[[#This Row],[대여일시]])</f>
        <v>1</v>
      </c>
      <c r="E439" s="2">
        <f>DAY(표1[[#This Row],[대여일시]])</f>
        <v>5</v>
      </c>
      <c r="F439" s="2" t="str">
        <f>TEXT(표1[[#This Row],[대여일시]], "ddd")</f>
        <v>Tue</v>
      </c>
      <c r="G439" s="5" t="str">
        <f>TEXT(표1[[#This Row],[대여일시]],"aaa")</f>
        <v>화</v>
      </c>
      <c r="H439" s="2">
        <f>HOUR(표1[[#This Row],[대여일시]])</f>
        <v>8</v>
      </c>
      <c r="I439" s="2" t="str" cm="1">
        <f t="array" ref="I439">_xlfn.IFS(ISNA(표1[[#This Row],[시간대]]), "Error: Missing timezone data", 표1[[#This Row],[시간대]] &lt; 8, "오전", 표1[[#This Row],[시간대]] &lt; 19, "오후", 표1[[#This Row],[시간대]] &lt; 24, "밤")</f>
        <v>오후</v>
      </c>
      <c r="J439" s="2" t="s">
        <v>130</v>
      </c>
      <c r="K439" s="2" t="e">
        <f>SEARCH( "역", 표1[[#This Row],[대여 대여소명]])</f>
        <v>#VALUE!</v>
      </c>
      <c r="L439" s="2">
        <f>IFERROR(SEARCH("역",표1[[#This Row],[대여 대여소명]]),0)</f>
        <v>0</v>
      </c>
      <c r="M439" s="2" t="b">
        <f>IF(표1[[#This Row],[역_nan]] &gt;0,TRUE,FALSE)</f>
        <v>0</v>
      </c>
      <c r="N439" s="2">
        <f>IFERROR(SEARCH("정류장",표1[[#This Row],[대여 대여소명]]),0)</f>
        <v>0</v>
      </c>
      <c r="O439" s="2" t="b">
        <f>IF(표1[[#This Row],[정류장]]&gt;0,TRUE,FALSE)</f>
        <v>0</v>
      </c>
      <c r="P439" s="2">
        <f>IFERROR(SEARCH("학교",표1[[#This Row],[대여 대여소명]]),0)</f>
        <v>0</v>
      </c>
      <c r="Q439" s="2">
        <f>IFERROR(SEARCH("공원",표1[[#This Row],[대여 대여소명]]),0)</f>
        <v>0</v>
      </c>
      <c r="R439" s="2" t="b">
        <f>OR(표1[[#This Row],[역_파생변수]],표1[[#This Row],[정류장_파생변수]])</f>
        <v>0</v>
      </c>
      <c r="S439" s="2">
        <v>0</v>
      </c>
      <c r="T439" s="2" t="s">
        <v>1928</v>
      </c>
      <c r="U439" s="2" t="s">
        <v>734</v>
      </c>
      <c r="V439" s="2" t="str">
        <f>IF(표1[[#This Row],[반납대여소명]]=표1[[#This Row],[대여 대여소명]],"일치","불일치")</f>
        <v>불일치</v>
      </c>
      <c r="W439" s="2">
        <v>0</v>
      </c>
      <c r="X439" s="2">
        <v>8</v>
      </c>
      <c r="Y439" s="2">
        <v>1034.23</v>
      </c>
      <c r="Z439" s="7">
        <f>표1[[#This Row],[이용거리]]/표1[[#This Row],[이용시간]]</f>
        <v>129.27875</v>
      </c>
      <c r="AA439" s="7">
        <f>IF(표1[[#This Row],[시속]] &gt; 300, 300,표1[[#This Row],[시속]])</f>
        <v>129.27875</v>
      </c>
      <c r="AB439" s="9" t="e">
        <f ca="1">IFS(표1[[#This Row],[이용거리]] &lt; 1200, "단거리", 표1[[#This Row],[이용거리]] &lt; 3000, "중거리")</f>
        <v>#NAME?</v>
      </c>
    </row>
    <row r="440" spans="1:28" x14ac:dyDescent="0.25">
      <c r="A440" s="2" t="s">
        <v>1929</v>
      </c>
      <c r="B440" s="2" t="s">
        <v>1930</v>
      </c>
      <c r="C440" s="2">
        <f>YEAR(표1[[#This Row],[대여일시]])</f>
        <v>2021</v>
      </c>
      <c r="D440" s="2">
        <f>MONTH(표1[[#This Row],[대여일시]])</f>
        <v>1</v>
      </c>
      <c r="E440" s="2">
        <f>DAY(표1[[#This Row],[대여일시]])</f>
        <v>18</v>
      </c>
      <c r="F440" s="2" t="str">
        <f>TEXT(표1[[#This Row],[대여일시]], "ddd")</f>
        <v>Mon</v>
      </c>
      <c r="G440" s="5" t="str">
        <f>TEXT(표1[[#This Row],[대여일시]],"aaa")</f>
        <v>월</v>
      </c>
      <c r="H440" s="2">
        <f>HOUR(표1[[#This Row],[대여일시]])</f>
        <v>19</v>
      </c>
      <c r="I440" s="2" t="str" cm="1">
        <f t="array" ref="I440">_xlfn.IFS(ISNA(표1[[#This Row],[시간대]]), "Error: Missing timezone data", 표1[[#This Row],[시간대]] &lt; 8, "오전", 표1[[#This Row],[시간대]] &lt; 19, "오후", 표1[[#This Row],[시간대]] &lt; 24, "밤")</f>
        <v>밤</v>
      </c>
      <c r="J440" s="2" t="s">
        <v>372</v>
      </c>
      <c r="K440" s="2">
        <f>SEARCH( "역", 표1[[#This Row],[대여 대여소명]])</f>
        <v>5</v>
      </c>
      <c r="L440" s="2">
        <f>IFERROR(SEARCH("역",표1[[#This Row],[대여 대여소명]]),0)</f>
        <v>5</v>
      </c>
      <c r="M440" s="2" t="b">
        <f>IF(표1[[#This Row],[역_nan]] &gt;0,TRUE,FALSE)</f>
        <v>1</v>
      </c>
      <c r="N440" s="2">
        <f>IFERROR(SEARCH("정류장",표1[[#This Row],[대여 대여소명]]),0)</f>
        <v>0</v>
      </c>
      <c r="O440" s="2" t="b">
        <f>IF(표1[[#This Row],[정류장]]&gt;0,TRUE,FALSE)</f>
        <v>0</v>
      </c>
      <c r="P440" s="2">
        <f>IFERROR(SEARCH("학교",표1[[#This Row],[대여 대여소명]]),0)</f>
        <v>0</v>
      </c>
      <c r="Q440" s="2">
        <f>IFERROR(SEARCH("공원",표1[[#This Row],[대여 대여소명]]),0)</f>
        <v>0</v>
      </c>
      <c r="R440" s="2" t="b">
        <f>OR(표1[[#This Row],[역_파생변수]],표1[[#This Row],[정류장_파생변수]])</f>
        <v>1</v>
      </c>
      <c r="S440" s="2">
        <v>0</v>
      </c>
      <c r="T440" s="2" t="s">
        <v>1931</v>
      </c>
      <c r="U440" s="2" t="s">
        <v>1249</v>
      </c>
      <c r="V440" s="2" t="str">
        <f>IF(표1[[#This Row],[반납대여소명]]=표1[[#This Row],[대여 대여소명]],"일치","불일치")</f>
        <v>불일치</v>
      </c>
      <c r="W440" s="2">
        <v>0</v>
      </c>
      <c r="X440" s="2">
        <v>14</v>
      </c>
      <c r="Y440" s="2">
        <v>795.47</v>
      </c>
      <c r="Z440" s="7">
        <f>표1[[#This Row],[이용거리]]/표1[[#This Row],[이용시간]]</f>
        <v>56.819285714285719</v>
      </c>
      <c r="AA440" s="7">
        <f>IF(표1[[#This Row],[시속]] &gt; 300, 300,표1[[#This Row],[시속]])</f>
        <v>56.819285714285719</v>
      </c>
      <c r="AB440" s="9" t="e">
        <f ca="1">IFS(표1[[#This Row],[이용거리]] &lt; 1200, "단거리", 표1[[#This Row],[이용거리]] &lt; 3000, "중거리")</f>
        <v>#NAME?</v>
      </c>
    </row>
    <row r="441" spans="1:28" x14ac:dyDescent="0.25">
      <c r="A441" s="2" t="s">
        <v>1932</v>
      </c>
      <c r="B441" s="2" t="s">
        <v>1933</v>
      </c>
      <c r="C441" s="2">
        <f>YEAR(표1[[#This Row],[대여일시]])</f>
        <v>2021</v>
      </c>
      <c r="D441" s="2">
        <f>MONTH(표1[[#This Row],[대여일시]])</f>
        <v>1</v>
      </c>
      <c r="E441" s="2">
        <f>DAY(표1[[#This Row],[대여일시]])</f>
        <v>15</v>
      </c>
      <c r="F441" s="2" t="str">
        <f>TEXT(표1[[#This Row],[대여일시]], "ddd")</f>
        <v>Fri</v>
      </c>
      <c r="G441" s="5" t="str">
        <f>TEXT(표1[[#This Row],[대여일시]],"aaa")</f>
        <v>금</v>
      </c>
      <c r="H441" s="2">
        <f>HOUR(표1[[#This Row],[대여일시]])</f>
        <v>19</v>
      </c>
      <c r="I441" s="2" t="str" cm="1">
        <f t="array" ref="I441">_xlfn.IFS(ISNA(표1[[#This Row],[시간대]]), "Error: Missing timezone data", 표1[[#This Row],[시간대]] &lt; 8, "오전", 표1[[#This Row],[시간대]] &lt; 19, "오후", 표1[[#This Row],[시간대]] &lt; 24, "밤")</f>
        <v>밤</v>
      </c>
      <c r="J441" s="2" t="s">
        <v>1934</v>
      </c>
      <c r="K441" s="2" t="e">
        <f>SEARCH( "역", 표1[[#This Row],[대여 대여소명]])</f>
        <v>#VALUE!</v>
      </c>
      <c r="L441" s="2">
        <f>IFERROR(SEARCH("역",표1[[#This Row],[대여 대여소명]]),0)</f>
        <v>0</v>
      </c>
      <c r="M441" s="2" t="b">
        <f>IF(표1[[#This Row],[역_nan]] &gt;0,TRUE,FALSE)</f>
        <v>0</v>
      </c>
      <c r="N441" s="2">
        <f>IFERROR(SEARCH("정류장",표1[[#This Row],[대여 대여소명]]),0)</f>
        <v>0</v>
      </c>
      <c r="O441" s="2" t="b">
        <f>IF(표1[[#This Row],[정류장]]&gt;0,TRUE,FALSE)</f>
        <v>0</v>
      </c>
      <c r="P441" s="2">
        <f>IFERROR(SEARCH("학교",표1[[#This Row],[대여 대여소명]]),0)</f>
        <v>0</v>
      </c>
      <c r="Q441" s="2">
        <f>IFERROR(SEARCH("공원",표1[[#This Row],[대여 대여소명]]),0)</f>
        <v>0</v>
      </c>
      <c r="R441" s="2" t="b">
        <f>OR(표1[[#This Row],[역_파생변수]],표1[[#This Row],[정류장_파생변수]])</f>
        <v>0</v>
      </c>
      <c r="S441" s="2">
        <v>0</v>
      </c>
      <c r="T441" s="2" t="s">
        <v>1935</v>
      </c>
      <c r="U441" s="2" t="s">
        <v>1936</v>
      </c>
      <c r="V441" s="2" t="str">
        <f>IF(표1[[#This Row],[반납대여소명]]=표1[[#This Row],[대여 대여소명]],"일치","불일치")</f>
        <v>불일치</v>
      </c>
      <c r="W441" s="2">
        <v>0</v>
      </c>
      <c r="X441" s="2">
        <v>14</v>
      </c>
      <c r="Y441" s="2">
        <v>1935.04</v>
      </c>
      <c r="Z441" s="7">
        <f>표1[[#This Row],[이용거리]]/표1[[#This Row],[이용시간]]</f>
        <v>138.21714285714285</v>
      </c>
      <c r="AA441" s="7">
        <f>IF(표1[[#This Row],[시속]] &gt; 300, 300,표1[[#This Row],[시속]])</f>
        <v>138.21714285714285</v>
      </c>
      <c r="AB441" s="9" t="e">
        <f ca="1">IFS(표1[[#This Row],[이용거리]] &lt; 1200, "단거리", 표1[[#This Row],[이용거리]] &lt; 3000, "중거리")</f>
        <v>#NAME?</v>
      </c>
    </row>
    <row r="442" spans="1:28" x14ac:dyDescent="0.25">
      <c r="A442" s="2" t="s">
        <v>1937</v>
      </c>
      <c r="B442" s="2" t="s">
        <v>1938</v>
      </c>
      <c r="C442" s="2">
        <f>YEAR(표1[[#This Row],[대여일시]])</f>
        <v>2021</v>
      </c>
      <c r="D442" s="2">
        <f>MONTH(표1[[#This Row],[대여일시]])</f>
        <v>1</v>
      </c>
      <c r="E442" s="2">
        <f>DAY(표1[[#This Row],[대여일시]])</f>
        <v>31</v>
      </c>
      <c r="F442" s="2" t="str">
        <f>TEXT(표1[[#This Row],[대여일시]], "ddd")</f>
        <v>Sun</v>
      </c>
      <c r="G442" s="5" t="str">
        <f>TEXT(표1[[#This Row],[대여일시]],"aaa")</f>
        <v>일</v>
      </c>
      <c r="H442" s="2">
        <f>HOUR(표1[[#This Row],[대여일시]])</f>
        <v>13</v>
      </c>
      <c r="I442" s="2" t="str" cm="1">
        <f t="array" ref="I442">_xlfn.IFS(ISNA(표1[[#This Row],[시간대]]), "Error: Missing timezone data", 표1[[#This Row],[시간대]] &lt; 8, "오전", 표1[[#This Row],[시간대]] &lt; 19, "오후", 표1[[#This Row],[시간대]] &lt; 24, "밤")</f>
        <v>오후</v>
      </c>
      <c r="J442" s="2" t="s">
        <v>64</v>
      </c>
      <c r="K442" s="2" t="e">
        <f>SEARCH( "역", 표1[[#This Row],[대여 대여소명]])</f>
        <v>#VALUE!</v>
      </c>
      <c r="L442" s="2">
        <f>IFERROR(SEARCH("역",표1[[#This Row],[대여 대여소명]]),0)</f>
        <v>0</v>
      </c>
      <c r="M442" s="2" t="b">
        <f>IF(표1[[#This Row],[역_nan]] &gt;0,TRUE,FALSE)</f>
        <v>0</v>
      </c>
      <c r="N442" s="2">
        <f>IFERROR(SEARCH("정류장",표1[[#This Row],[대여 대여소명]]),0)</f>
        <v>0</v>
      </c>
      <c r="O442" s="2" t="b">
        <f>IF(표1[[#This Row],[정류장]]&gt;0,TRUE,FALSE)</f>
        <v>0</v>
      </c>
      <c r="P442" s="2">
        <f>IFERROR(SEARCH("학교",표1[[#This Row],[대여 대여소명]]),0)</f>
        <v>0</v>
      </c>
      <c r="Q442" s="2">
        <f>IFERROR(SEARCH("공원",표1[[#This Row],[대여 대여소명]]),0)</f>
        <v>0</v>
      </c>
      <c r="R442" s="2" t="b">
        <f>OR(표1[[#This Row],[역_파생변수]],표1[[#This Row],[정류장_파생변수]])</f>
        <v>0</v>
      </c>
      <c r="S442" s="2">
        <v>0</v>
      </c>
      <c r="T442" s="2" t="s">
        <v>1939</v>
      </c>
      <c r="U442" s="2" t="s">
        <v>64</v>
      </c>
      <c r="V442" s="2" t="str">
        <f>IF(표1[[#This Row],[반납대여소명]]=표1[[#This Row],[대여 대여소명]],"일치","불일치")</f>
        <v>일치</v>
      </c>
      <c r="W442" s="2">
        <v>0</v>
      </c>
      <c r="X442" s="2">
        <v>21</v>
      </c>
      <c r="Y442" s="2">
        <v>2870</v>
      </c>
      <c r="Z442" s="7">
        <f>표1[[#This Row],[이용거리]]/표1[[#This Row],[이용시간]]</f>
        <v>136.66666666666666</v>
      </c>
      <c r="AA442" s="7">
        <f>IF(표1[[#This Row],[시속]] &gt; 300, 300,표1[[#This Row],[시속]])</f>
        <v>136.66666666666666</v>
      </c>
      <c r="AB442" s="9" t="e">
        <f ca="1">IFS(표1[[#This Row],[이용거리]] &lt; 1200, "단거리", 표1[[#This Row],[이용거리]] &lt; 3000, "중거리")</f>
        <v>#NAME?</v>
      </c>
    </row>
    <row r="443" spans="1:28" x14ac:dyDescent="0.25">
      <c r="A443" s="2" t="s">
        <v>1940</v>
      </c>
      <c r="B443" s="2" t="s">
        <v>1941</v>
      </c>
      <c r="C443" s="2">
        <f>YEAR(표1[[#This Row],[대여일시]])</f>
        <v>2021</v>
      </c>
      <c r="D443" s="2">
        <f>MONTH(표1[[#This Row],[대여일시]])</f>
        <v>1</v>
      </c>
      <c r="E443" s="2">
        <f>DAY(표1[[#This Row],[대여일시]])</f>
        <v>15</v>
      </c>
      <c r="F443" s="2" t="str">
        <f>TEXT(표1[[#This Row],[대여일시]], "ddd")</f>
        <v>Fri</v>
      </c>
      <c r="G443" s="5" t="str">
        <f>TEXT(표1[[#This Row],[대여일시]],"aaa")</f>
        <v>금</v>
      </c>
      <c r="H443" s="2">
        <f>HOUR(표1[[#This Row],[대여일시]])</f>
        <v>17</v>
      </c>
      <c r="I443" s="2" t="str" cm="1">
        <f t="array" ref="I443">_xlfn.IFS(ISNA(표1[[#This Row],[시간대]]), "Error: Missing timezone data", 표1[[#This Row],[시간대]] &lt; 8, "오전", 표1[[#This Row],[시간대]] &lt; 19, "오후", 표1[[#This Row],[시간대]] &lt; 24, "밤")</f>
        <v>오후</v>
      </c>
      <c r="J443" s="2" t="s">
        <v>1942</v>
      </c>
      <c r="K443" s="2" t="e">
        <f>SEARCH( "역", 표1[[#This Row],[대여 대여소명]])</f>
        <v>#VALUE!</v>
      </c>
      <c r="L443" s="2">
        <f>IFERROR(SEARCH("역",표1[[#This Row],[대여 대여소명]]),0)</f>
        <v>0</v>
      </c>
      <c r="M443" s="2" t="b">
        <f>IF(표1[[#This Row],[역_nan]] &gt;0,TRUE,FALSE)</f>
        <v>0</v>
      </c>
      <c r="N443" s="2">
        <f>IFERROR(SEARCH("정류장",표1[[#This Row],[대여 대여소명]]),0)</f>
        <v>0</v>
      </c>
      <c r="O443" s="2" t="b">
        <f>IF(표1[[#This Row],[정류장]]&gt;0,TRUE,FALSE)</f>
        <v>0</v>
      </c>
      <c r="P443" s="2">
        <f>IFERROR(SEARCH("학교",표1[[#This Row],[대여 대여소명]]),0)</f>
        <v>0</v>
      </c>
      <c r="Q443" s="2">
        <f>IFERROR(SEARCH("공원",표1[[#This Row],[대여 대여소명]]),0)</f>
        <v>0</v>
      </c>
      <c r="R443" s="2" t="b">
        <f>OR(표1[[#This Row],[역_파생변수]],표1[[#This Row],[정류장_파생변수]])</f>
        <v>0</v>
      </c>
      <c r="S443" s="2">
        <v>0</v>
      </c>
      <c r="T443" s="2" t="s">
        <v>1943</v>
      </c>
      <c r="U443" s="2" t="s">
        <v>772</v>
      </c>
      <c r="V443" s="2" t="str">
        <f>IF(표1[[#This Row],[반납대여소명]]=표1[[#This Row],[대여 대여소명]],"일치","불일치")</f>
        <v>불일치</v>
      </c>
      <c r="W443" s="2">
        <v>0</v>
      </c>
      <c r="X443" s="2">
        <v>60</v>
      </c>
      <c r="Y443" s="2">
        <v>5739.98</v>
      </c>
      <c r="Z443" s="7">
        <f>표1[[#This Row],[이용거리]]/표1[[#This Row],[이용시간]]</f>
        <v>95.666333333333327</v>
      </c>
      <c r="AA443" s="7">
        <f>IF(표1[[#This Row],[시속]] &gt; 300, 300,표1[[#This Row],[시속]])</f>
        <v>95.666333333333327</v>
      </c>
      <c r="AB443" s="9" t="e">
        <f ca="1">IFS(표1[[#This Row],[이용거리]] &lt; 1200, "단거리", 표1[[#This Row],[이용거리]] &lt; 3000, "중거리")</f>
        <v>#NAME?</v>
      </c>
    </row>
    <row r="444" spans="1:28" x14ac:dyDescent="0.25">
      <c r="A444" s="2" t="s">
        <v>1944</v>
      </c>
      <c r="B444" s="2" t="s">
        <v>1945</v>
      </c>
      <c r="C444" s="2">
        <f>YEAR(표1[[#This Row],[대여일시]])</f>
        <v>2021</v>
      </c>
      <c r="D444" s="2">
        <f>MONTH(표1[[#This Row],[대여일시]])</f>
        <v>1</v>
      </c>
      <c r="E444" s="2">
        <f>DAY(표1[[#This Row],[대여일시]])</f>
        <v>10</v>
      </c>
      <c r="F444" s="2" t="str">
        <f>TEXT(표1[[#This Row],[대여일시]], "ddd")</f>
        <v>Sun</v>
      </c>
      <c r="G444" s="5" t="str">
        <f>TEXT(표1[[#This Row],[대여일시]],"aaa")</f>
        <v>일</v>
      </c>
      <c r="H444" s="2">
        <f>HOUR(표1[[#This Row],[대여일시]])</f>
        <v>15</v>
      </c>
      <c r="I444" s="2" t="str" cm="1">
        <f t="array" ref="I444">_xlfn.IFS(ISNA(표1[[#This Row],[시간대]]), "Error: Missing timezone data", 표1[[#This Row],[시간대]] &lt; 8, "오전", 표1[[#This Row],[시간대]] &lt; 19, "오후", 표1[[#This Row],[시간대]] &lt; 24, "밤")</f>
        <v>오후</v>
      </c>
      <c r="J444" s="2" t="s">
        <v>1657</v>
      </c>
      <c r="K444" s="2" t="e">
        <f>SEARCH( "역", 표1[[#This Row],[대여 대여소명]])</f>
        <v>#VALUE!</v>
      </c>
      <c r="L444" s="2">
        <f>IFERROR(SEARCH("역",표1[[#This Row],[대여 대여소명]]),0)</f>
        <v>0</v>
      </c>
      <c r="M444" s="2" t="b">
        <f>IF(표1[[#This Row],[역_nan]] &gt;0,TRUE,FALSE)</f>
        <v>0</v>
      </c>
      <c r="N444" s="2">
        <f>IFERROR(SEARCH("정류장",표1[[#This Row],[대여 대여소명]]),0)</f>
        <v>0</v>
      </c>
      <c r="O444" s="2" t="b">
        <f>IF(표1[[#This Row],[정류장]]&gt;0,TRUE,FALSE)</f>
        <v>0</v>
      </c>
      <c r="P444" s="2">
        <f>IFERROR(SEARCH("학교",표1[[#This Row],[대여 대여소명]]),0)</f>
        <v>0</v>
      </c>
      <c r="Q444" s="2">
        <f>IFERROR(SEARCH("공원",표1[[#This Row],[대여 대여소명]]),0)</f>
        <v>0</v>
      </c>
      <c r="R444" s="2" t="b">
        <f>OR(표1[[#This Row],[역_파생변수]],표1[[#This Row],[정류장_파생변수]])</f>
        <v>0</v>
      </c>
      <c r="S444" s="2">
        <v>0</v>
      </c>
      <c r="T444" s="2" t="s">
        <v>1946</v>
      </c>
      <c r="U444" s="2" t="s">
        <v>121</v>
      </c>
      <c r="V444" s="2" t="str">
        <f>IF(표1[[#This Row],[반납대여소명]]=표1[[#This Row],[대여 대여소명]],"일치","불일치")</f>
        <v>불일치</v>
      </c>
      <c r="W444" s="2">
        <v>0</v>
      </c>
      <c r="X444" s="2">
        <v>92</v>
      </c>
      <c r="Y444" s="2">
        <v>6620.27</v>
      </c>
      <c r="Z444" s="7">
        <f>표1[[#This Row],[이용거리]]/표1[[#This Row],[이용시간]]</f>
        <v>71.959456521739142</v>
      </c>
      <c r="AA444" s="7">
        <f>IF(표1[[#This Row],[시속]] &gt; 300, 300,표1[[#This Row],[시속]])</f>
        <v>71.959456521739142</v>
      </c>
      <c r="AB444" s="9" t="e">
        <f ca="1">IFS(표1[[#This Row],[이용거리]] &lt; 1200, "단거리", 표1[[#This Row],[이용거리]] &lt; 3000, "중거리")</f>
        <v>#NAME?</v>
      </c>
    </row>
    <row r="445" spans="1:28" x14ac:dyDescent="0.25">
      <c r="A445" s="2" t="s">
        <v>1947</v>
      </c>
      <c r="B445" s="2" t="s">
        <v>1948</v>
      </c>
      <c r="C445" s="2">
        <f>YEAR(표1[[#This Row],[대여일시]])</f>
        <v>2021</v>
      </c>
      <c r="D445" s="2">
        <f>MONTH(표1[[#This Row],[대여일시]])</f>
        <v>1</v>
      </c>
      <c r="E445" s="2">
        <f>DAY(표1[[#This Row],[대여일시]])</f>
        <v>24</v>
      </c>
      <c r="F445" s="2" t="str">
        <f>TEXT(표1[[#This Row],[대여일시]], "ddd")</f>
        <v>Sun</v>
      </c>
      <c r="G445" s="5" t="str">
        <f>TEXT(표1[[#This Row],[대여일시]],"aaa")</f>
        <v>일</v>
      </c>
      <c r="H445" s="2">
        <f>HOUR(표1[[#This Row],[대여일시]])</f>
        <v>15</v>
      </c>
      <c r="I445" s="2" t="str" cm="1">
        <f t="array" ref="I445">_xlfn.IFS(ISNA(표1[[#This Row],[시간대]]), "Error: Missing timezone data", 표1[[#This Row],[시간대]] &lt; 8, "오전", 표1[[#This Row],[시간대]] &lt; 19, "오후", 표1[[#This Row],[시간대]] &lt; 24, "밤")</f>
        <v>오후</v>
      </c>
      <c r="J445" s="2" t="s">
        <v>1949</v>
      </c>
      <c r="K445" s="2" t="e">
        <f>SEARCH( "역", 표1[[#This Row],[대여 대여소명]])</f>
        <v>#VALUE!</v>
      </c>
      <c r="L445" s="2">
        <f>IFERROR(SEARCH("역",표1[[#This Row],[대여 대여소명]]),0)</f>
        <v>0</v>
      </c>
      <c r="M445" s="2" t="b">
        <f>IF(표1[[#This Row],[역_nan]] &gt;0,TRUE,FALSE)</f>
        <v>0</v>
      </c>
      <c r="N445" s="2">
        <f>IFERROR(SEARCH("정류장",표1[[#This Row],[대여 대여소명]]),0)</f>
        <v>0</v>
      </c>
      <c r="O445" s="2" t="b">
        <f>IF(표1[[#This Row],[정류장]]&gt;0,TRUE,FALSE)</f>
        <v>0</v>
      </c>
      <c r="P445" s="2">
        <f>IFERROR(SEARCH("학교",표1[[#This Row],[대여 대여소명]]),0)</f>
        <v>0</v>
      </c>
      <c r="Q445" s="2">
        <f>IFERROR(SEARCH("공원",표1[[#This Row],[대여 대여소명]]),0)</f>
        <v>0</v>
      </c>
      <c r="R445" s="2" t="b">
        <f>OR(표1[[#This Row],[역_파생변수]],표1[[#This Row],[정류장_파생변수]])</f>
        <v>0</v>
      </c>
      <c r="S445" s="2">
        <v>0</v>
      </c>
      <c r="T445" s="2" t="s">
        <v>1950</v>
      </c>
      <c r="U445" s="2" t="s">
        <v>1949</v>
      </c>
      <c r="V445" s="2" t="str">
        <f>IF(표1[[#This Row],[반납대여소명]]=표1[[#This Row],[대여 대여소명]],"일치","불일치")</f>
        <v>일치</v>
      </c>
      <c r="W445" s="2">
        <v>0</v>
      </c>
      <c r="X445" s="2">
        <v>68</v>
      </c>
      <c r="Y445" s="2">
        <v>3857</v>
      </c>
      <c r="Z445" s="7">
        <f>표1[[#This Row],[이용거리]]/표1[[#This Row],[이용시간]]</f>
        <v>56.720588235294116</v>
      </c>
      <c r="AA445" s="7">
        <f>IF(표1[[#This Row],[시속]] &gt; 300, 300,표1[[#This Row],[시속]])</f>
        <v>56.720588235294116</v>
      </c>
      <c r="AB445" s="9" t="e">
        <f ca="1">IFS(표1[[#This Row],[이용거리]] &lt; 1200, "단거리", 표1[[#This Row],[이용거리]] &lt; 3000, "중거리")</f>
        <v>#NAME?</v>
      </c>
    </row>
    <row r="446" spans="1:28" x14ac:dyDescent="0.25">
      <c r="A446" s="2" t="s">
        <v>1951</v>
      </c>
      <c r="B446" s="2" t="s">
        <v>1952</v>
      </c>
      <c r="C446" s="2">
        <f>YEAR(표1[[#This Row],[대여일시]])</f>
        <v>2021</v>
      </c>
      <c r="D446" s="2">
        <f>MONTH(표1[[#This Row],[대여일시]])</f>
        <v>1</v>
      </c>
      <c r="E446" s="2">
        <f>DAY(표1[[#This Row],[대여일시]])</f>
        <v>20</v>
      </c>
      <c r="F446" s="2" t="str">
        <f>TEXT(표1[[#This Row],[대여일시]], "ddd")</f>
        <v>Wed</v>
      </c>
      <c r="G446" s="5" t="str">
        <f>TEXT(표1[[#This Row],[대여일시]],"aaa")</f>
        <v>수</v>
      </c>
      <c r="H446" s="2">
        <f>HOUR(표1[[#This Row],[대여일시]])</f>
        <v>18</v>
      </c>
      <c r="I446" s="2" t="str" cm="1">
        <f t="array" ref="I446">_xlfn.IFS(ISNA(표1[[#This Row],[시간대]]), "Error: Missing timezone data", 표1[[#This Row],[시간대]] &lt; 8, "오전", 표1[[#This Row],[시간대]] &lt; 19, "오후", 표1[[#This Row],[시간대]] &lt; 24, "밤")</f>
        <v>오후</v>
      </c>
      <c r="J446" s="2" t="s">
        <v>140</v>
      </c>
      <c r="K446" s="2" t="e">
        <f>SEARCH( "역", 표1[[#This Row],[대여 대여소명]])</f>
        <v>#VALUE!</v>
      </c>
      <c r="L446" s="2">
        <f>IFERROR(SEARCH("역",표1[[#This Row],[대여 대여소명]]),0)</f>
        <v>0</v>
      </c>
      <c r="M446" s="2" t="b">
        <f>IF(표1[[#This Row],[역_nan]] &gt;0,TRUE,FALSE)</f>
        <v>0</v>
      </c>
      <c r="N446" s="2">
        <f>IFERROR(SEARCH("정류장",표1[[#This Row],[대여 대여소명]]),0)</f>
        <v>0</v>
      </c>
      <c r="O446" s="2" t="b">
        <f>IF(표1[[#This Row],[정류장]]&gt;0,TRUE,FALSE)</f>
        <v>0</v>
      </c>
      <c r="P446" s="2">
        <f>IFERROR(SEARCH("학교",표1[[#This Row],[대여 대여소명]]),0)</f>
        <v>0</v>
      </c>
      <c r="Q446" s="2">
        <f>IFERROR(SEARCH("공원",표1[[#This Row],[대여 대여소명]]),0)</f>
        <v>0</v>
      </c>
      <c r="R446" s="2" t="b">
        <f>OR(표1[[#This Row],[역_파생변수]],표1[[#This Row],[정류장_파생변수]])</f>
        <v>0</v>
      </c>
      <c r="S446" s="2">
        <v>0</v>
      </c>
      <c r="T446" s="2" t="s">
        <v>1953</v>
      </c>
      <c r="U446" s="2" t="s">
        <v>1437</v>
      </c>
      <c r="V446" s="2" t="str">
        <f>IF(표1[[#This Row],[반납대여소명]]=표1[[#This Row],[대여 대여소명]],"일치","불일치")</f>
        <v>불일치</v>
      </c>
      <c r="W446" s="2">
        <v>0</v>
      </c>
      <c r="X446" s="2">
        <v>15</v>
      </c>
      <c r="Y446" s="2">
        <v>2950.65</v>
      </c>
      <c r="Z446" s="7">
        <f>표1[[#This Row],[이용거리]]/표1[[#This Row],[이용시간]]</f>
        <v>196.71</v>
      </c>
      <c r="AA446" s="7">
        <f>IF(표1[[#This Row],[시속]] &gt; 300, 300,표1[[#This Row],[시속]])</f>
        <v>196.71</v>
      </c>
      <c r="AB446" s="9" t="e">
        <f ca="1">IFS(표1[[#This Row],[이용거리]] &lt; 1200, "단거리", 표1[[#This Row],[이용거리]] &lt; 3000, "중거리")</f>
        <v>#NAME?</v>
      </c>
    </row>
    <row r="447" spans="1:28" x14ac:dyDescent="0.25">
      <c r="A447" s="2" t="s">
        <v>1954</v>
      </c>
      <c r="B447" s="2" t="s">
        <v>1955</v>
      </c>
      <c r="C447" s="2">
        <f>YEAR(표1[[#This Row],[대여일시]])</f>
        <v>2021</v>
      </c>
      <c r="D447" s="2">
        <f>MONTH(표1[[#This Row],[대여일시]])</f>
        <v>1</v>
      </c>
      <c r="E447" s="2">
        <f>DAY(표1[[#This Row],[대여일시]])</f>
        <v>4</v>
      </c>
      <c r="F447" s="2" t="str">
        <f>TEXT(표1[[#This Row],[대여일시]], "ddd")</f>
        <v>Mon</v>
      </c>
      <c r="G447" s="5" t="str">
        <f>TEXT(표1[[#This Row],[대여일시]],"aaa")</f>
        <v>월</v>
      </c>
      <c r="H447" s="2">
        <f>HOUR(표1[[#This Row],[대여일시]])</f>
        <v>16</v>
      </c>
      <c r="I447" s="2" t="str" cm="1">
        <f t="array" ref="I447">_xlfn.IFS(ISNA(표1[[#This Row],[시간대]]), "Error: Missing timezone data", 표1[[#This Row],[시간대]] &lt; 8, "오전", 표1[[#This Row],[시간대]] &lt; 19, "오후", 표1[[#This Row],[시간대]] &lt; 24, "밤")</f>
        <v>오후</v>
      </c>
      <c r="J447" s="2" t="s">
        <v>1956</v>
      </c>
      <c r="K447" s="2" t="e">
        <f>SEARCH( "역", 표1[[#This Row],[대여 대여소명]])</f>
        <v>#VALUE!</v>
      </c>
      <c r="L447" s="2">
        <f>IFERROR(SEARCH("역",표1[[#This Row],[대여 대여소명]]),0)</f>
        <v>0</v>
      </c>
      <c r="M447" s="2" t="b">
        <f>IF(표1[[#This Row],[역_nan]] &gt;0,TRUE,FALSE)</f>
        <v>0</v>
      </c>
      <c r="N447" s="2">
        <f>IFERROR(SEARCH("정류장",표1[[#This Row],[대여 대여소명]]),0)</f>
        <v>0</v>
      </c>
      <c r="O447" s="2" t="b">
        <f>IF(표1[[#This Row],[정류장]]&gt;0,TRUE,FALSE)</f>
        <v>0</v>
      </c>
      <c r="P447" s="2">
        <f>IFERROR(SEARCH("학교",표1[[#This Row],[대여 대여소명]]),0)</f>
        <v>0</v>
      </c>
      <c r="Q447" s="2">
        <f>IFERROR(SEARCH("공원",표1[[#This Row],[대여 대여소명]]),0)</f>
        <v>0</v>
      </c>
      <c r="R447" s="2" t="b">
        <f>OR(표1[[#This Row],[역_파생변수]],표1[[#This Row],[정류장_파생변수]])</f>
        <v>0</v>
      </c>
      <c r="S447" s="2">
        <v>0</v>
      </c>
      <c r="T447" s="2" t="s">
        <v>1957</v>
      </c>
      <c r="U447" s="2" t="s">
        <v>1576</v>
      </c>
      <c r="V447" s="2" t="str">
        <f>IF(표1[[#This Row],[반납대여소명]]=표1[[#This Row],[대여 대여소명]],"일치","불일치")</f>
        <v>불일치</v>
      </c>
      <c r="W447" s="2">
        <v>0</v>
      </c>
      <c r="X447" s="2">
        <v>13</v>
      </c>
      <c r="Y447" s="2">
        <v>0</v>
      </c>
      <c r="Z447" s="7">
        <f>표1[[#This Row],[이용거리]]/표1[[#This Row],[이용시간]]</f>
        <v>0</v>
      </c>
      <c r="AA447" s="7">
        <f>IF(표1[[#This Row],[시속]] &gt; 300, 300,표1[[#This Row],[시속]])</f>
        <v>0</v>
      </c>
      <c r="AB447" s="9" t="e">
        <f ca="1">IFS(표1[[#This Row],[이용거리]] &lt; 1200, "단거리", 표1[[#This Row],[이용거리]] &lt; 3000, "중거리")</f>
        <v>#NAME?</v>
      </c>
    </row>
    <row r="448" spans="1:28" x14ac:dyDescent="0.25">
      <c r="A448" s="2" t="s">
        <v>1958</v>
      </c>
      <c r="B448" s="2" t="s">
        <v>1959</v>
      </c>
      <c r="C448" s="2">
        <f>YEAR(표1[[#This Row],[대여일시]])</f>
        <v>2021</v>
      </c>
      <c r="D448" s="2">
        <f>MONTH(표1[[#This Row],[대여일시]])</f>
        <v>1</v>
      </c>
      <c r="E448" s="2">
        <f>DAY(표1[[#This Row],[대여일시]])</f>
        <v>31</v>
      </c>
      <c r="F448" s="2" t="str">
        <f>TEXT(표1[[#This Row],[대여일시]], "ddd")</f>
        <v>Sun</v>
      </c>
      <c r="G448" s="5" t="str">
        <f>TEXT(표1[[#This Row],[대여일시]],"aaa")</f>
        <v>일</v>
      </c>
      <c r="H448" s="2">
        <f>HOUR(표1[[#This Row],[대여일시]])</f>
        <v>15</v>
      </c>
      <c r="I448" s="2" t="str" cm="1">
        <f t="array" ref="I448">_xlfn.IFS(ISNA(표1[[#This Row],[시간대]]), "Error: Missing timezone data", 표1[[#This Row],[시간대]] &lt; 8, "오전", 표1[[#This Row],[시간대]] &lt; 19, "오후", 표1[[#This Row],[시간대]] &lt; 24, "밤")</f>
        <v>오후</v>
      </c>
      <c r="J448" s="2" t="s">
        <v>1960</v>
      </c>
      <c r="K448" s="2">
        <f>SEARCH( "역", 표1[[#This Row],[대여 대여소명]])</f>
        <v>3</v>
      </c>
      <c r="L448" s="2">
        <f>IFERROR(SEARCH("역",표1[[#This Row],[대여 대여소명]]),0)</f>
        <v>3</v>
      </c>
      <c r="M448" s="2" t="b">
        <f>IF(표1[[#This Row],[역_nan]] &gt;0,TRUE,FALSE)</f>
        <v>1</v>
      </c>
      <c r="N448" s="2">
        <f>IFERROR(SEARCH("정류장",표1[[#This Row],[대여 대여소명]]),0)</f>
        <v>0</v>
      </c>
      <c r="O448" s="2" t="b">
        <f>IF(표1[[#This Row],[정류장]]&gt;0,TRUE,FALSE)</f>
        <v>0</v>
      </c>
      <c r="P448" s="2">
        <f>IFERROR(SEARCH("학교",표1[[#This Row],[대여 대여소명]]),0)</f>
        <v>0</v>
      </c>
      <c r="Q448" s="2">
        <f>IFERROR(SEARCH("공원",표1[[#This Row],[대여 대여소명]]),0)</f>
        <v>0</v>
      </c>
      <c r="R448" s="2" t="b">
        <f>OR(표1[[#This Row],[역_파생변수]],표1[[#This Row],[정류장_파생변수]])</f>
        <v>1</v>
      </c>
      <c r="S448" s="2">
        <v>6</v>
      </c>
      <c r="T448" s="2" t="s">
        <v>1961</v>
      </c>
      <c r="U448" s="2" t="s">
        <v>1268</v>
      </c>
      <c r="V448" s="2" t="str">
        <f>IF(표1[[#This Row],[반납대여소명]]=표1[[#This Row],[대여 대여소명]],"일치","불일치")</f>
        <v>불일치</v>
      </c>
      <c r="W448" s="2">
        <v>12</v>
      </c>
      <c r="X448" s="2">
        <v>15</v>
      </c>
      <c r="Y448" s="2">
        <v>2040</v>
      </c>
      <c r="Z448" s="7">
        <f>표1[[#This Row],[이용거리]]/표1[[#This Row],[이용시간]]</f>
        <v>136</v>
      </c>
      <c r="AA448" s="7">
        <f>IF(표1[[#This Row],[시속]] &gt; 300, 300,표1[[#This Row],[시속]])</f>
        <v>136</v>
      </c>
      <c r="AB448" s="9" t="e">
        <f ca="1">IFS(표1[[#This Row],[이용거리]] &lt; 1200, "단거리", 표1[[#This Row],[이용거리]] &lt; 3000, "중거리")</f>
        <v>#NAME?</v>
      </c>
    </row>
    <row r="449" spans="1:28" x14ac:dyDescent="0.25">
      <c r="A449" s="2" t="s">
        <v>1962</v>
      </c>
      <c r="B449" s="2" t="s">
        <v>1963</v>
      </c>
      <c r="C449" s="2">
        <f>YEAR(표1[[#This Row],[대여일시]])</f>
        <v>2021</v>
      </c>
      <c r="D449" s="2">
        <f>MONTH(표1[[#This Row],[대여일시]])</f>
        <v>1</v>
      </c>
      <c r="E449" s="2">
        <f>DAY(표1[[#This Row],[대여일시]])</f>
        <v>25</v>
      </c>
      <c r="F449" s="2" t="str">
        <f>TEXT(표1[[#This Row],[대여일시]], "ddd")</f>
        <v>Mon</v>
      </c>
      <c r="G449" s="5" t="str">
        <f>TEXT(표1[[#This Row],[대여일시]],"aaa")</f>
        <v>월</v>
      </c>
      <c r="H449" s="2">
        <f>HOUR(표1[[#This Row],[대여일시]])</f>
        <v>21</v>
      </c>
      <c r="I449" s="2" t="str" cm="1">
        <f t="array" ref="I449">_xlfn.IFS(ISNA(표1[[#This Row],[시간대]]), "Error: Missing timezone data", 표1[[#This Row],[시간대]] &lt; 8, "오전", 표1[[#This Row],[시간대]] &lt; 19, "오후", 표1[[#This Row],[시간대]] &lt; 24, "밤")</f>
        <v>밤</v>
      </c>
      <c r="J449" s="2" t="s">
        <v>1964</v>
      </c>
      <c r="K449" s="2">
        <f>SEARCH( "역", 표1[[#This Row],[대여 대여소명]])</f>
        <v>3</v>
      </c>
      <c r="L449" s="2">
        <f>IFERROR(SEARCH("역",표1[[#This Row],[대여 대여소명]]),0)</f>
        <v>3</v>
      </c>
      <c r="M449" s="2" t="b">
        <f>IF(표1[[#This Row],[역_nan]] &gt;0,TRUE,FALSE)</f>
        <v>1</v>
      </c>
      <c r="N449" s="2">
        <f>IFERROR(SEARCH("정류장",표1[[#This Row],[대여 대여소명]]),0)</f>
        <v>0</v>
      </c>
      <c r="O449" s="2" t="b">
        <f>IF(표1[[#This Row],[정류장]]&gt;0,TRUE,FALSE)</f>
        <v>0</v>
      </c>
      <c r="P449" s="2">
        <f>IFERROR(SEARCH("학교",표1[[#This Row],[대여 대여소명]]),0)</f>
        <v>0</v>
      </c>
      <c r="Q449" s="2">
        <f>IFERROR(SEARCH("공원",표1[[#This Row],[대여 대여소명]]),0)</f>
        <v>0</v>
      </c>
      <c r="R449" s="2" t="b">
        <f>OR(표1[[#This Row],[역_파생변수]],표1[[#This Row],[정류장_파생변수]])</f>
        <v>1</v>
      </c>
      <c r="S449" s="2">
        <v>0</v>
      </c>
      <c r="T449" s="2" t="s">
        <v>1965</v>
      </c>
      <c r="U449" s="2" t="s">
        <v>203</v>
      </c>
      <c r="V449" s="2" t="str">
        <f>IF(표1[[#This Row],[반납대여소명]]=표1[[#This Row],[대여 대여소명]],"일치","불일치")</f>
        <v>불일치</v>
      </c>
      <c r="W449" s="2">
        <v>0</v>
      </c>
      <c r="X449" s="2">
        <v>11</v>
      </c>
      <c r="Y449" s="2">
        <v>1570.07</v>
      </c>
      <c r="Z449" s="7">
        <f>표1[[#This Row],[이용거리]]/표1[[#This Row],[이용시간]]</f>
        <v>142.73363636363635</v>
      </c>
      <c r="AA449" s="7">
        <f>IF(표1[[#This Row],[시속]] &gt; 300, 300,표1[[#This Row],[시속]])</f>
        <v>142.73363636363635</v>
      </c>
      <c r="AB449" s="9" t="e">
        <f ca="1">IFS(표1[[#This Row],[이용거리]] &lt; 1200, "단거리", 표1[[#This Row],[이용거리]] &lt; 3000, "중거리")</f>
        <v>#NAME?</v>
      </c>
    </row>
    <row r="450" spans="1:28" x14ac:dyDescent="0.25">
      <c r="A450" s="2" t="s">
        <v>1966</v>
      </c>
      <c r="B450" s="2" t="s">
        <v>1967</v>
      </c>
      <c r="C450" s="2">
        <f>YEAR(표1[[#This Row],[대여일시]])</f>
        <v>2021</v>
      </c>
      <c r="D450" s="2">
        <f>MONTH(표1[[#This Row],[대여일시]])</f>
        <v>1</v>
      </c>
      <c r="E450" s="2">
        <f>DAY(표1[[#This Row],[대여일시]])</f>
        <v>26</v>
      </c>
      <c r="F450" s="2" t="str">
        <f>TEXT(표1[[#This Row],[대여일시]], "ddd")</f>
        <v>Tue</v>
      </c>
      <c r="G450" s="5" t="str">
        <f>TEXT(표1[[#This Row],[대여일시]],"aaa")</f>
        <v>화</v>
      </c>
      <c r="H450" s="2">
        <f>HOUR(표1[[#This Row],[대여일시]])</f>
        <v>21</v>
      </c>
      <c r="I450" s="2" t="str" cm="1">
        <f t="array" ref="I450">_xlfn.IFS(ISNA(표1[[#This Row],[시간대]]), "Error: Missing timezone data", 표1[[#This Row],[시간대]] &lt; 8, "오전", 표1[[#This Row],[시간대]] &lt; 19, "오후", 표1[[#This Row],[시간대]] &lt; 24, "밤")</f>
        <v>밤</v>
      </c>
      <c r="J450" s="2" t="s">
        <v>1968</v>
      </c>
      <c r="K450" s="2" t="e">
        <f>SEARCH( "역", 표1[[#This Row],[대여 대여소명]])</f>
        <v>#VALUE!</v>
      </c>
      <c r="L450" s="2">
        <f>IFERROR(SEARCH("역",표1[[#This Row],[대여 대여소명]]),0)</f>
        <v>0</v>
      </c>
      <c r="M450" s="2" t="b">
        <f>IF(표1[[#This Row],[역_nan]] &gt;0,TRUE,FALSE)</f>
        <v>0</v>
      </c>
      <c r="N450" s="2">
        <f>IFERROR(SEARCH("정류장",표1[[#This Row],[대여 대여소명]]),0)</f>
        <v>0</v>
      </c>
      <c r="O450" s="2" t="b">
        <f>IF(표1[[#This Row],[정류장]]&gt;0,TRUE,FALSE)</f>
        <v>0</v>
      </c>
      <c r="P450" s="2">
        <f>IFERROR(SEARCH("학교",표1[[#This Row],[대여 대여소명]]),0)</f>
        <v>0</v>
      </c>
      <c r="Q450" s="2">
        <f>IFERROR(SEARCH("공원",표1[[#This Row],[대여 대여소명]]),0)</f>
        <v>0</v>
      </c>
      <c r="R450" s="2" t="b">
        <f>OR(표1[[#This Row],[역_파생변수]],표1[[#This Row],[정류장_파생변수]])</f>
        <v>0</v>
      </c>
      <c r="S450" s="2">
        <v>0</v>
      </c>
      <c r="T450" s="2" t="s">
        <v>1969</v>
      </c>
      <c r="U450" s="2" t="s">
        <v>1970</v>
      </c>
      <c r="V450" s="2" t="str">
        <f>IF(표1[[#This Row],[반납대여소명]]=표1[[#This Row],[대여 대여소명]],"일치","불일치")</f>
        <v>불일치</v>
      </c>
      <c r="W450" s="2">
        <v>0</v>
      </c>
      <c r="X450" s="2">
        <v>3</v>
      </c>
      <c r="Y450" s="2">
        <v>341.27</v>
      </c>
      <c r="Z450" s="7">
        <f>표1[[#This Row],[이용거리]]/표1[[#This Row],[이용시간]]</f>
        <v>113.75666666666666</v>
      </c>
      <c r="AA450" s="7">
        <f>IF(표1[[#This Row],[시속]] &gt; 300, 300,표1[[#This Row],[시속]])</f>
        <v>113.75666666666666</v>
      </c>
      <c r="AB450" s="9" t="e">
        <f ca="1">IFS(표1[[#This Row],[이용거리]] &lt; 1200, "단거리", 표1[[#This Row],[이용거리]] &lt; 3000, "중거리")</f>
        <v>#NAME?</v>
      </c>
    </row>
    <row r="451" spans="1:28" x14ac:dyDescent="0.25">
      <c r="A451" s="2" t="s">
        <v>1971</v>
      </c>
      <c r="B451" s="2" t="s">
        <v>1972</v>
      </c>
      <c r="C451" s="2">
        <f>YEAR(표1[[#This Row],[대여일시]])</f>
        <v>2021</v>
      </c>
      <c r="D451" s="2">
        <f>MONTH(표1[[#This Row],[대여일시]])</f>
        <v>1</v>
      </c>
      <c r="E451" s="2">
        <f>DAY(표1[[#This Row],[대여일시]])</f>
        <v>5</v>
      </c>
      <c r="F451" s="2" t="str">
        <f>TEXT(표1[[#This Row],[대여일시]], "ddd")</f>
        <v>Tue</v>
      </c>
      <c r="G451" s="5" t="str">
        <f>TEXT(표1[[#This Row],[대여일시]],"aaa")</f>
        <v>화</v>
      </c>
      <c r="H451" s="2">
        <f>HOUR(표1[[#This Row],[대여일시]])</f>
        <v>7</v>
      </c>
      <c r="I451" s="2" t="str" cm="1">
        <f t="array" ref="I451">_xlfn.IFS(ISNA(표1[[#This Row],[시간대]]), "Error: Missing timezone data", 표1[[#This Row],[시간대]] &lt; 8, "오전", 표1[[#This Row],[시간대]] &lt; 19, "오후", 표1[[#This Row],[시간대]] &lt; 24, "밤")</f>
        <v>오전</v>
      </c>
      <c r="J451" s="2" t="s">
        <v>1392</v>
      </c>
      <c r="K451" s="2">
        <f>SEARCH( "역", 표1[[#This Row],[대여 대여소명]])</f>
        <v>3</v>
      </c>
      <c r="L451" s="2">
        <f>IFERROR(SEARCH("역",표1[[#This Row],[대여 대여소명]]),0)</f>
        <v>3</v>
      </c>
      <c r="M451" s="2" t="b">
        <f>IF(표1[[#This Row],[역_nan]] &gt;0,TRUE,FALSE)</f>
        <v>1</v>
      </c>
      <c r="N451" s="2">
        <f>IFERROR(SEARCH("정류장",표1[[#This Row],[대여 대여소명]]),0)</f>
        <v>0</v>
      </c>
      <c r="O451" s="2" t="b">
        <f>IF(표1[[#This Row],[정류장]]&gt;0,TRUE,FALSE)</f>
        <v>0</v>
      </c>
      <c r="P451" s="2">
        <f>IFERROR(SEARCH("학교",표1[[#This Row],[대여 대여소명]]),0)</f>
        <v>0</v>
      </c>
      <c r="Q451" s="2">
        <f>IFERROR(SEARCH("공원",표1[[#This Row],[대여 대여소명]]),0)</f>
        <v>0</v>
      </c>
      <c r="R451" s="2" t="b">
        <f>OR(표1[[#This Row],[역_파생변수]],표1[[#This Row],[정류장_파생변수]])</f>
        <v>1</v>
      </c>
      <c r="S451" s="2">
        <v>0</v>
      </c>
      <c r="T451" s="2" t="s">
        <v>1973</v>
      </c>
      <c r="U451" s="2" t="s">
        <v>301</v>
      </c>
      <c r="V451" s="2" t="str">
        <f>IF(표1[[#This Row],[반납대여소명]]=표1[[#This Row],[대여 대여소명]],"일치","불일치")</f>
        <v>불일치</v>
      </c>
      <c r="W451" s="2">
        <v>0</v>
      </c>
      <c r="X451" s="2">
        <v>3</v>
      </c>
      <c r="Y451" s="2">
        <v>683.96</v>
      </c>
      <c r="Z451" s="7">
        <f>표1[[#This Row],[이용거리]]/표1[[#This Row],[이용시간]]</f>
        <v>227.98666666666668</v>
      </c>
      <c r="AA451" s="7">
        <f>IF(표1[[#This Row],[시속]] &gt; 300, 300,표1[[#This Row],[시속]])</f>
        <v>227.98666666666668</v>
      </c>
      <c r="AB451" s="9" t="e">
        <f ca="1">IFS(표1[[#This Row],[이용거리]] &lt; 1200, "단거리", 표1[[#This Row],[이용거리]] &lt; 3000, "중거리")</f>
        <v>#NAME?</v>
      </c>
    </row>
    <row r="452" spans="1:28" x14ac:dyDescent="0.25">
      <c r="A452" s="2" t="s">
        <v>1974</v>
      </c>
      <c r="B452" s="2" t="s">
        <v>1975</v>
      </c>
      <c r="C452" s="2">
        <f>YEAR(표1[[#This Row],[대여일시]])</f>
        <v>2021</v>
      </c>
      <c r="D452" s="2">
        <f>MONTH(표1[[#This Row],[대여일시]])</f>
        <v>1</v>
      </c>
      <c r="E452" s="2">
        <f>DAY(표1[[#This Row],[대여일시]])</f>
        <v>24</v>
      </c>
      <c r="F452" s="2" t="str">
        <f>TEXT(표1[[#This Row],[대여일시]], "ddd")</f>
        <v>Sun</v>
      </c>
      <c r="G452" s="5" t="str">
        <f>TEXT(표1[[#This Row],[대여일시]],"aaa")</f>
        <v>일</v>
      </c>
      <c r="H452" s="2">
        <f>HOUR(표1[[#This Row],[대여일시]])</f>
        <v>15</v>
      </c>
      <c r="I452" s="2" t="str" cm="1">
        <f t="array" ref="I452">_xlfn.IFS(ISNA(표1[[#This Row],[시간대]]), "Error: Missing timezone data", 표1[[#This Row],[시간대]] &lt; 8, "오전", 표1[[#This Row],[시간대]] &lt; 19, "오후", 표1[[#This Row],[시간대]] &lt; 24, "밤")</f>
        <v>오후</v>
      </c>
      <c r="J452" s="2" t="s">
        <v>40</v>
      </c>
      <c r="K452" s="2" t="e">
        <f>SEARCH( "역", 표1[[#This Row],[대여 대여소명]])</f>
        <v>#VALUE!</v>
      </c>
      <c r="L452" s="2">
        <f>IFERROR(SEARCH("역",표1[[#This Row],[대여 대여소명]]),0)</f>
        <v>0</v>
      </c>
      <c r="M452" s="2" t="b">
        <f>IF(표1[[#This Row],[역_nan]] &gt;0,TRUE,FALSE)</f>
        <v>0</v>
      </c>
      <c r="N452" s="2">
        <f>IFERROR(SEARCH("정류장",표1[[#This Row],[대여 대여소명]]),0)</f>
        <v>0</v>
      </c>
      <c r="O452" s="2" t="b">
        <f>IF(표1[[#This Row],[정류장]]&gt;0,TRUE,FALSE)</f>
        <v>0</v>
      </c>
      <c r="P452" s="2">
        <f>IFERROR(SEARCH("학교",표1[[#This Row],[대여 대여소명]]),0)</f>
        <v>0</v>
      </c>
      <c r="Q452" s="2">
        <f>IFERROR(SEARCH("공원",표1[[#This Row],[대여 대여소명]]),0)</f>
        <v>0</v>
      </c>
      <c r="R452" s="2" t="b">
        <f>OR(표1[[#This Row],[역_파생변수]],표1[[#This Row],[정류장_파생변수]])</f>
        <v>0</v>
      </c>
      <c r="S452" s="2">
        <v>0</v>
      </c>
      <c r="T452" s="2" t="s">
        <v>1976</v>
      </c>
      <c r="U452" s="2" t="s">
        <v>1909</v>
      </c>
      <c r="V452" s="2" t="str">
        <f>IF(표1[[#This Row],[반납대여소명]]=표1[[#This Row],[대여 대여소명]],"일치","불일치")</f>
        <v>불일치</v>
      </c>
      <c r="W452" s="2">
        <v>0</v>
      </c>
      <c r="X452" s="2">
        <v>68</v>
      </c>
      <c r="Y452" s="2">
        <v>3687.96</v>
      </c>
      <c r="Z452" s="7">
        <f>표1[[#This Row],[이용거리]]/표1[[#This Row],[이용시간]]</f>
        <v>54.234705882352941</v>
      </c>
      <c r="AA452" s="7">
        <f>IF(표1[[#This Row],[시속]] &gt; 300, 300,표1[[#This Row],[시속]])</f>
        <v>54.234705882352941</v>
      </c>
      <c r="AB452" s="9" t="e">
        <f ca="1">IFS(표1[[#This Row],[이용거리]] &lt; 1200, "단거리", 표1[[#This Row],[이용거리]] &lt; 3000, "중거리")</f>
        <v>#NAME?</v>
      </c>
    </row>
    <row r="453" spans="1:28" x14ac:dyDescent="0.25">
      <c r="A453" s="2" t="s">
        <v>1386</v>
      </c>
      <c r="B453" s="2" t="s">
        <v>1977</v>
      </c>
      <c r="C453" s="2">
        <f>YEAR(표1[[#This Row],[대여일시]])</f>
        <v>2021</v>
      </c>
      <c r="D453" s="2">
        <f>MONTH(표1[[#This Row],[대여일시]])</f>
        <v>1</v>
      </c>
      <c r="E453" s="2">
        <f>DAY(표1[[#This Row],[대여일시]])</f>
        <v>23</v>
      </c>
      <c r="F453" s="2" t="str">
        <f>TEXT(표1[[#This Row],[대여일시]], "ddd")</f>
        <v>Sat</v>
      </c>
      <c r="G453" s="5" t="str">
        <f>TEXT(표1[[#This Row],[대여일시]],"aaa")</f>
        <v>토</v>
      </c>
      <c r="H453" s="2">
        <f>HOUR(표1[[#This Row],[대여일시]])</f>
        <v>16</v>
      </c>
      <c r="I453" s="2" t="str" cm="1">
        <f t="array" ref="I453">_xlfn.IFS(ISNA(표1[[#This Row],[시간대]]), "Error: Missing timezone data", 표1[[#This Row],[시간대]] &lt; 8, "오전", 표1[[#This Row],[시간대]] &lt; 19, "오후", 표1[[#This Row],[시간대]] &lt; 24, "밤")</f>
        <v>오후</v>
      </c>
      <c r="J453" s="2" t="s">
        <v>582</v>
      </c>
      <c r="K453" s="2" t="e">
        <f>SEARCH( "역", 표1[[#This Row],[대여 대여소명]])</f>
        <v>#VALUE!</v>
      </c>
      <c r="L453" s="2">
        <f>IFERROR(SEARCH("역",표1[[#This Row],[대여 대여소명]]),0)</f>
        <v>0</v>
      </c>
      <c r="M453" s="2" t="b">
        <f>IF(표1[[#This Row],[역_nan]] &gt;0,TRUE,FALSE)</f>
        <v>0</v>
      </c>
      <c r="N453" s="2">
        <f>IFERROR(SEARCH("정류장",표1[[#This Row],[대여 대여소명]]),0)</f>
        <v>0</v>
      </c>
      <c r="O453" s="2" t="b">
        <f>IF(표1[[#This Row],[정류장]]&gt;0,TRUE,FALSE)</f>
        <v>0</v>
      </c>
      <c r="P453" s="2">
        <f>IFERROR(SEARCH("학교",표1[[#This Row],[대여 대여소명]]),0)</f>
        <v>0</v>
      </c>
      <c r="Q453" s="2">
        <f>IFERROR(SEARCH("공원",표1[[#This Row],[대여 대여소명]]),0)</f>
        <v>0</v>
      </c>
      <c r="R453" s="2" t="b">
        <f>OR(표1[[#This Row],[역_파생변수]],표1[[#This Row],[정류장_파생변수]])</f>
        <v>0</v>
      </c>
      <c r="S453" s="2">
        <v>0</v>
      </c>
      <c r="T453" s="2" t="s">
        <v>1978</v>
      </c>
      <c r="U453" s="2" t="s">
        <v>1960</v>
      </c>
      <c r="V453" s="2" t="str">
        <f>IF(표1[[#This Row],[반납대여소명]]=표1[[#This Row],[대여 대여소명]],"일치","불일치")</f>
        <v>불일치</v>
      </c>
      <c r="W453" s="2">
        <v>0</v>
      </c>
      <c r="X453" s="2">
        <v>23</v>
      </c>
      <c r="Y453" s="2">
        <v>2178.86</v>
      </c>
      <c r="Z453" s="7">
        <f>표1[[#This Row],[이용거리]]/표1[[#This Row],[이용시간]]</f>
        <v>94.733043478260882</v>
      </c>
      <c r="AA453" s="7">
        <f>IF(표1[[#This Row],[시속]] &gt; 300, 300,표1[[#This Row],[시속]])</f>
        <v>94.733043478260882</v>
      </c>
      <c r="AB453" s="9" t="e">
        <f ca="1">IFS(표1[[#This Row],[이용거리]] &lt; 1200, "단거리", 표1[[#This Row],[이용거리]] &lt; 3000, "중거리")</f>
        <v>#NAME?</v>
      </c>
    </row>
    <row r="454" spans="1:28" x14ac:dyDescent="0.25">
      <c r="A454" s="2" t="s">
        <v>1979</v>
      </c>
      <c r="B454" s="2" t="s">
        <v>1980</v>
      </c>
      <c r="C454" s="2">
        <f>YEAR(표1[[#This Row],[대여일시]])</f>
        <v>2021</v>
      </c>
      <c r="D454" s="2">
        <f>MONTH(표1[[#This Row],[대여일시]])</f>
        <v>1</v>
      </c>
      <c r="E454" s="2">
        <f>DAY(표1[[#This Row],[대여일시]])</f>
        <v>23</v>
      </c>
      <c r="F454" s="2" t="str">
        <f>TEXT(표1[[#This Row],[대여일시]], "ddd")</f>
        <v>Sat</v>
      </c>
      <c r="G454" s="5" t="str">
        <f>TEXT(표1[[#This Row],[대여일시]],"aaa")</f>
        <v>토</v>
      </c>
      <c r="H454" s="2">
        <f>HOUR(표1[[#This Row],[대여일시]])</f>
        <v>1</v>
      </c>
      <c r="I454" s="2" t="str" cm="1">
        <f t="array" ref="I454">_xlfn.IFS(ISNA(표1[[#This Row],[시간대]]), "Error: Missing timezone data", 표1[[#This Row],[시간대]] &lt; 8, "오전", 표1[[#This Row],[시간대]] &lt; 19, "오후", 표1[[#This Row],[시간대]] &lt; 24, "밤")</f>
        <v>오전</v>
      </c>
      <c r="J454" s="2" t="s">
        <v>1981</v>
      </c>
      <c r="K454" s="2" t="e">
        <f>SEARCH( "역", 표1[[#This Row],[대여 대여소명]])</f>
        <v>#VALUE!</v>
      </c>
      <c r="L454" s="2">
        <f>IFERROR(SEARCH("역",표1[[#This Row],[대여 대여소명]]),0)</f>
        <v>0</v>
      </c>
      <c r="M454" s="2" t="b">
        <f>IF(표1[[#This Row],[역_nan]] &gt;0,TRUE,FALSE)</f>
        <v>0</v>
      </c>
      <c r="N454" s="2">
        <f>IFERROR(SEARCH("정류장",표1[[#This Row],[대여 대여소명]]),0)</f>
        <v>0</v>
      </c>
      <c r="O454" s="2" t="b">
        <f>IF(표1[[#This Row],[정류장]]&gt;0,TRUE,FALSE)</f>
        <v>0</v>
      </c>
      <c r="P454" s="2">
        <f>IFERROR(SEARCH("학교",표1[[#This Row],[대여 대여소명]]),0)</f>
        <v>0</v>
      </c>
      <c r="Q454" s="2">
        <f>IFERROR(SEARCH("공원",표1[[#This Row],[대여 대여소명]]),0)</f>
        <v>0</v>
      </c>
      <c r="R454" s="2" t="b">
        <f>OR(표1[[#This Row],[역_파생변수]],표1[[#This Row],[정류장_파생변수]])</f>
        <v>0</v>
      </c>
      <c r="S454" s="2">
        <v>0</v>
      </c>
      <c r="T454" s="2" t="s">
        <v>1982</v>
      </c>
      <c r="U454" s="2" t="s">
        <v>548</v>
      </c>
      <c r="V454" s="2" t="str">
        <f>IF(표1[[#This Row],[반납대여소명]]=표1[[#This Row],[대여 대여소명]],"일치","불일치")</f>
        <v>불일치</v>
      </c>
      <c r="W454" s="2">
        <v>0</v>
      </c>
      <c r="X454" s="2">
        <v>14</v>
      </c>
      <c r="Y454" s="2">
        <v>925.43</v>
      </c>
      <c r="Z454" s="7">
        <f>표1[[#This Row],[이용거리]]/표1[[#This Row],[이용시간]]</f>
        <v>66.102142857142852</v>
      </c>
      <c r="AA454" s="7">
        <f>IF(표1[[#This Row],[시속]] &gt; 300, 300,표1[[#This Row],[시속]])</f>
        <v>66.102142857142852</v>
      </c>
      <c r="AB454" s="9" t="e">
        <f ca="1">IFS(표1[[#This Row],[이용거리]] &lt; 1200, "단거리", 표1[[#This Row],[이용거리]] &lt; 3000, "중거리")</f>
        <v>#NAME?</v>
      </c>
    </row>
    <row r="455" spans="1:28" x14ac:dyDescent="0.25">
      <c r="A455" s="2" t="s">
        <v>1983</v>
      </c>
      <c r="B455" s="2" t="s">
        <v>1984</v>
      </c>
      <c r="C455" s="2">
        <f>YEAR(표1[[#This Row],[대여일시]])</f>
        <v>2021</v>
      </c>
      <c r="D455" s="2">
        <f>MONTH(표1[[#This Row],[대여일시]])</f>
        <v>1</v>
      </c>
      <c r="E455" s="2">
        <f>DAY(표1[[#This Row],[대여일시]])</f>
        <v>23</v>
      </c>
      <c r="F455" s="2" t="str">
        <f>TEXT(표1[[#This Row],[대여일시]], "ddd")</f>
        <v>Sat</v>
      </c>
      <c r="G455" s="5" t="str">
        <f>TEXT(표1[[#This Row],[대여일시]],"aaa")</f>
        <v>토</v>
      </c>
      <c r="H455" s="2">
        <f>HOUR(표1[[#This Row],[대여일시]])</f>
        <v>21</v>
      </c>
      <c r="I455" s="2" t="str" cm="1">
        <f t="array" ref="I455">_xlfn.IFS(ISNA(표1[[#This Row],[시간대]]), "Error: Missing timezone data", 표1[[#This Row],[시간대]] &lt; 8, "오전", 표1[[#This Row],[시간대]] &lt; 19, "오후", 표1[[#This Row],[시간대]] &lt; 24, "밤")</f>
        <v>밤</v>
      </c>
      <c r="J455" s="2" t="s">
        <v>936</v>
      </c>
      <c r="K455" s="2">
        <f>SEARCH( "역", 표1[[#This Row],[대여 대여소명]])</f>
        <v>3</v>
      </c>
      <c r="L455" s="2">
        <f>IFERROR(SEARCH("역",표1[[#This Row],[대여 대여소명]]),0)</f>
        <v>3</v>
      </c>
      <c r="M455" s="2" t="b">
        <f>IF(표1[[#This Row],[역_nan]] &gt;0,TRUE,FALSE)</f>
        <v>1</v>
      </c>
      <c r="N455" s="2">
        <f>IFERROR(SEARCH("정류장",표1[[#This Row],[대여 대여소명]]),0)</f>
        <v>0</v>
      </c>
      <c r="O455" s="2" t="b">
        <f>IF(표1[[#This Row],[정류장]]&gt;0,TRUE,FALSE)</f>
        <v>0</v>
      </c>
      <c r="P455" s="2">
        <f>IFERROR(SEARCH("학교",표1[[#This Row],[대여 대여소명]]),0)</f>
        <v>0</v>
      </c>
      <c r="Q455" s="2">
        <f>IFERROR(SEARCH("공원",표1[[#This Row],[대여 대여소명]]),0)</f>
        <v>0</v>
      </c>
      <c r="R455" s="2" t="b">
        <f>OR(표1[[#This Row],[역_파생변수]],표1[[#This Row],[정류장_파생변수]])</f>
        <v>1</v>
      </c>
      <c r="S455" s="2">
        <v>0</v>
      </c>
      <c r="T455" s="2" t="s">
        <v>1985</v>
      </c>
      <c r="U455" s="2" t="s">
        <v>1986</v>
      </c>
      <c r="V455" s="2" t="str">
        <f>IF(표1[[#This Row],[반납대여소명]]=표1[[#This Row],[대여 대여소명]],"일치","불일치")</f>
        <v>불일치</v>
      </c>
      <c r="W455" s="2">
        <v>0</v>
      </c>
      <c r="X455" s="2">
        <v>3</v>
      </c>
      <c r="Y455" s="2">
        <v>429.38</v>
      </c>
      <c r="Z455" s="7">
        <f>표1[[#This Row],[이용거리]]/표1[[#This Row],[이용시간]]</f>
        <v>143.12666666666667</v>
      </c>
      <c r="AA455" s="7">
        <f>IF(표1[[#This Row],[시속]] &gt; 300, 300,표1[[#This Row],[시속]])</f>
        <v>143.12666666666667</v>
      </c>
      <c r="AB455" s="9" t="e">
        <f ca="1">IFS(표1[[#This Row],[이용거리]] &lt; 1200, "단거리", 표1[[#This Row],[이용거리]] &lt; 3000, "중거리")</f>
        <v>#NAME?</v>
      </c>
    </row>
    <row r="456" spans="1:28" x14ac:dyDescent="0.25">
      <c r="A456" s="2" t="s">
        <v>1987</v>
      </c>
      <c r="B456" s="2" t="s">
        <v>1988</v>
      </c>
      <c r="C456" s="2">
        <f>YEAR(표1[[#This Row],[대여일시]])</f>
        <v>2021</v>
      </c>
      <c r="D456" s="2">
        <f>MONTH(표1[[#This Row],[대여일시]])</f>
        <v>1</v>
      </c>
      <c r="E456" s="2">
        <f>DAY(표1[[#This Row],[대여일시]])</f>
        <v>24</v>
      </c>
      <c r="F456" s="2" t="str">
        <f>TEXT(표1[[#This Row],[대여일시]], "ddd")</f>
        <v>Sun</v>
      </c>
      <c r="G456" s="5" t="str">
        <f>TEXT(표1[[#This Row],[대여일시]],"aaa")</f>
        <v>일</v>
      </c>
      <c r="H456" s="2">
        <f>HOUR(표1[[#This Row],[대여일시]])</f>
        <v>10</v>
      </c>
      <c r="I456" s="2" t="str" cm="1">
        <f t="array" ref="I456">_xlfn.IFS(ISNA(표1[[#This Row],[시간대]]), "Error: Missing timezone data", 표1[[#This Row],[시간대]] &lt; 8, "오전", 표1[[#This Row],[시간대]] &lt; 19, "오후", 표1[[#This Row],[시간대]] &lt; 24, "밤")</f>
        <v>오후</v>
      </c>
      <c r="J456" s="2" t="s">
        <v>924</v>
      </c>
      <c r="K456" s="2" t="e">
        <f>SEARCH( "역", 표1[[#This Row],[대여 대여소명]])</f>
        <v>#VALUE!</v>
      </c>
      <c r="L456" s="2">
        <f>IFERROR(SEARCH("역",표1[[#This Row],[대여 대여소명]]),0)</f>
        <v>0</v>
      </c>
      <c r="M456" s="2" t="b">
        <f>IF(표1[[#This Row],[역_nan]] &gt;0,TRUE,FALSE)</f>
        <v>0</v>
      </c>
      <c r="N456" s="2">
        <f>IFERROR(SEARCH("정류장",표1[[#This Row],[대여 대여소명]]),0)</f>
        <v>0</v>
      </c>
      <c r="O456" s="2" t="b">
        <f>IF(표1[[#This Row],[정류장]]&gt;0,TRUE,FALSE)</f>
        <v>0</v>
      </c>
      <c r="P456" s="2">
        <f>IFERROR(SEARCH("학교",표1[[#This Row],[대여 대여소명]]),0)</f>
        <v>0</v>
      </c>
      <c r="Q456" s="2">
        <f>IFERROR(SEARCH("공원",표1[[#This Row],[대여 대여소명]]),0)</f>
        <v>0</v>
      </c>
      <c r="R456" s="2" t="b">
        <f>OR(표1[[#This Row],[역_파생변수]],표1[[#This Row],[정류장_파생변수]])</f>
        <v>0</v>
      </c>
      <c r="S456" s="2">
        <v>0</v>
      </c>
      <c r="T456" s="2" t="s">
        <v>1989</v>
      </c>
      <c r="U456" s="2" t="s">
        <v>1990</v>
      </c>
      <c r="V456" s="2" t="str">
        <f>IF(표1[[#This Row],[반납대여소명]]=표1[[#This Row],[대여 대여소명]],"일치","불일치")</f>
        <v>불일치</v>
      </c>
      <c r="W456" s="2">
        <v>0</v>
      </c>
      <c r="X456" s="2">
        <v>67</v>
      </c>
      <c r="Y456" s="2">
        <v>0</v>
      </c>
      <c r="Z456" s="7">
        <f>표1[[#This Row],[이용거리]]/표1[[#This Row],[이용시간]]</f>
        <v>0</v>
      </c>
      <c r="AA456" s="7">
        <f>IF(표1[[#This Row],[시속]] &gt; 300, 300,표1[[#This Row],[시속]])</f>
        <v>0</v>
      </c>
      <c r="AB456" s="9" t="e">
        <f ca="1">IFS(표1[[#This Row],[이용거리]] &lt; 1200, "단거리", 표1[[#This Row],[이용거리]] &lt; 3000, "중거리")</f>
        <v>#NAME?</v>
      </c>
    </row>
    <row r="457" spans="1:28" x14ac:dyDescent="0.25">
      <c r="A457" s="2" t="s">
        <v>1991</v>
      </c>
      <c r="B457" s="2" t="s">
        <v>1992</v>
      </c>
      <c r="C457" s="2">
        <f>YEAR(표1[[#This Row],[대여일시]])</f>
        <v>2021</v>
      </c>
      <c r="D457" s="2">
        <f>MONTH(표1[[#This Row],[대여일시]])</f>
        <v>1</v>
      </c>
      <c r="E457" s="2">
        <f>DAY(표1[[#This Row],[대여일시]])</f>
        <v>22</v>
      </c>
      <c r="F457" s="2" t="str">
        <f>TEXT(표1[[#This Row],[대여일시]], "ddd")</f>
        <v>Fri</v>
      </c>
      <c r="G457" s="5" t="str">
        <f>TEXT(표1[[#This Row],[대여일시]],"aaa")</f>
        <v>금</v>
      </c>
      <c r="H457" s="2">
        <f>HOUR(표1[[#This Row],[대여일시]])</f>
        <v>21</v>
      </c>
      <c r="I457" s="2" t="str" cm="1">
        <f t="array" ref="I457">_xlfn.IFS(ISNA(표1[[#This Row],[시간대]]), "Error: Missing timezone data", 표1[[#This Row],[시간대]] &lt; 8, "오전", 표1[[#This Row],[시간대]] &lt; 19, "오후", 표1[[#This Row],[시간대]] &lt; 24, "밤")</f>
        <v>밤</v>
      </c>
      <c r="J457" s="2" t="s">
        <v>1993</v>
      </c>
      <c r="K457" s="2">
        <f>SEARCH( "역", 표1[[#This Row],[대여 대여소명]])</f>
        <v>9</v>
      </c>
      <c r="L457" s="2">
        <f>IFERROR(SEARCH("역",표1[[#This Row],[대여 대여소명]]),0)</f>
        <v>9</v>
      </c>
      <c r="M457" s="2" t="b">
        <f>IF(표1[[#This Row],[역_nan]] &gt;0,TRUE,FALSE)</f>
        <v>1</v>
      </c>
      <c r="N457" s="2">
        <f>IFERROR(SEARCH("정류장",표1[[#This Row],[대여 대여소명]]),0)</f>
        <v>0</v>
      </c>
      <c r="O457" s="2" t="b">
        <f>IF(표1[[#This Row],[정류장]]&gt;0,TRUE,FALSE)</f>
        <v>0</v>
      </c>
      <c r="P457" s="2">
        <f>IFERROR(SEARCH("학교",표1[[#This Row],[대여 대여소명]]),0)</f>
        <v>0</v>
      </c>
      <c r="Q457" s="2">
        <f>IFERROR(SEARCH("공원",표1[[#This Row],[대여 대여소명]]),0)</f>
        <v>0</v>
      </c>
      <c r="R457" s="2" t="b">
        <f>OR(표1[[#This Row],[역_파생변수]],표1[[#This Row],[정류장_파생변수]])</f>
        <v>1</v>
      </c>
      <c r="S457" s="2">
        <v>0</v>
      </c>
      <c r="T457" s="2" t="s">
        <v>1994</v>
      </c>
      <c r="U457" s="2" t="s">
        <v>1995</v>
      </c>
      <c r="V457" s="2" t="str">
        <f>IF(표1[[#This Row],[반납대여소명]]=표1[[#This Row],[대여 대여소명]],"일치","불일치")</f>
        <v>불일치</v>
      </c>
      <c r="W457" s="2">
        <v>0</v>
      </c>
      <c r="X457" s="2">
        <v>9</v>
      </c>
      <c r="Y457" s="2">
        <v>1692.74</v>
      </c>
      <c r="Z457" s="7">
        <f>표1[[#This Row],[이용거리]]/표1[[#This Row],[이용시간]]</f>
        <v>188.08222222222221</v>
      </c>
      <c r="AA457" s="7">
        <f>IF(표1[[#This Row],[시속]] &gt; 300, 300,표1[[#This Row],[시속]])</f>
        <v>188.08222222222221</v>
      </c>
      <c r="AB457" s="9" t="e">
        <f ca="1">IFS(표1[[#This Row],[이용거리]] &lt; 1200, "단거리", 표1[[#This Row],[이용거리]] &lt; 3000, "중거리")</f>
        <v>#NAME?</v>
      </c>
    </row>
    <row r="458" spans="1:28" x14ac:dyDescent="0.25">
      <c r="A458" s="2" t="s">
        <v>1996</v>
      </c>
      <c r="B458" s="2" t="s">
        <v>1997</v>
      </c>
      <c r="C458" s="2">
        <f>YEAR(표1[[#This Row],[대여일시]])</f>
        <v>2021</v>
      </c>
      <c r="D458" s="2">
        <f>MONTH(표1[[#This Row],[대여일시]])</f>
        <v>1</v>
      </c>
      <c r="E458" s="2">
        <f>DAY(표1[[#This Row],[대여일시]])</f>
        <v>18</v>
      </c>
      <c r="F458" s="2" t="str">
        <f>TEXT(표1[[#This Row],[대여일시]], "ddd")</f>
        <v>Mon</v>
      </c>
      <c r="G458" s="5" t="str">
        <f>TEXT(표1[[#This Row],[대여일시]],"aaa")</f>
        <v>월</v>
      </c>
      <c r="H458" s="2">
        <f>HOUR(표1[[#This Row],[대여일시]])</f>
        <v>16</v>
      </c>
      <c r="I458" s="2" t="str" cm="1">
        <f t="array" ref="I458">_xlfn.IFS(ISNA(표1[[#This Row],[시간대]]), "Error: Missing timezone data", 표1[[#This Row],[시간대]] &lt; 8, "오전", 표1[[#This Row],[시간대]] &lt; 19, "오후", 표1[[#This Row],[시간대]] &lt; 24, "밤")</f>
        <v>오후</v>
      </c>
      <c r="J458" s="2" t="s">
        <v>91</v>
      </c>
      <c r="K458" s="2" t="e">
        <f>SEARCH( "역", 표1[[#This Row],[대여 대여소명]])</f>
        <v>#VALUE!</v>
      </c>
      <c r="L458" s="2">
        <f>IFERROR(SEARCH("역",표1[[#This Row],[대여 대여소명]]),0)</f>
        <v>0</v>
      </c>
      <c r="M458" s="2" t="b">
        <f>IF(표1[[#This Row],[역_nan]] &gt;0,TRUE,FALSE)</f>
        <v>0</v>
      </c>
      <c r="N458" s="2">
        <f>IFERROR(SEARCH("정류장",표1[[#This Row],[대여 대여소명]]),0)</f>
        <v>0</v>
      </c>
      <c r="O458" s="2" t="b">
        <f>IF(표1[[#This Row],[정류장]]&gt;0,TRUE,FALSE)</f>
        <v>0</v>
      </c>
      <c r="P458" s="2">
        <f>IFERROR(SEARCH("학교",표1[[#This Row],[대여 대여소명]]),0)</f>
        <v>0</v>
      </c>
      <c r="Q458" s="2">
        <f>IFERROR(SEARCH("공원",표1[[#This Row],[대여 대여소명]]),0)</f>
        <v>0</v>
      </c>
      <c r="R458" s="2" t="b">
        <f>OR(표1[[#This Row],[역_파생변수]],표1[[#This Row],[정류장_파생변수]])</f>
        <v>0</v>
      </c>
      <c r="S458" s="2">
        <v>0</v>
      </c>
      <c r="T458" s="2" t="s">
        <v>1998</v>
      </c>
      <c r="U458" s="2" t="s">
        <v>1351</v>
      </c>
      <c r="V458" s="2" t="str">
        <f>IF(표1[[#This Row],[반납대여소명]]=표1[[#This Row],[대여 대여소명]],"일치","불일치")</f>
        <v>불일치</v>
      </c>
      <c r="W458" s="2">
        <v>0</v>
      </c>
      <c r="X458" s="2">
        <v>72</v>
      </c>
      <c r="Y458" s="2">
        <v>12721.24</v>
      </c>
      <c r="Z458" s="7">
        <f>표1[[#This Row],[이용거리]]/표1[[#This Row],[이용시간]]</f>
        <v>176.68388888888887</v>
      </c>
      <c r="AA458" s="7">
        <f>IF(표1[[#This Row],[시속]] &gt; 300, 300,표1[[#This Row],[시속]])</f>
        <v>176.68388888888887</v>
      </c>
      <c r="AB458" s="9" t="e">
        <f ca="1">IFS(표1[[#This Row],[이용거리]] &lt; 1200, "단거리", 표1[[#This Row],[이용거리]] &lt; 3000, "중거리")</f>
        <v>#NAME?</v>
      </c>
    </row>
    <row r="459" spans="1:28" x14ac:dyDescent="0.25">
      <c r="A459" s="2" t="s">
        <v>1999</v>
      </c>
      <c r="B459" s="2" t="s">
        <v>2000</v>
      </c>
      <c r="C459" s="2">
        <f>YEAR(표1[[#This Row],[대여일시]])</f>
        <v>2021</v>
      </c>
      <c r="D459" s="2">
        <f>MONTH(표1[[#This Row],[대여일시]])</f>
        <v>1</v>
      </c>
      <c r="E459" s="2">
        <f>DAY(표1[[#This Row],[대여일시]])</f>
        <v>15</v>
      </c>
      <c r="F459" s="2" t="str">
        <f>TEXT(표1[[#This Row],[대여일시]], "ddd")</f>
        <v>Fri</v>
      </c>
      <c r="G459" s="5" t="str">
        <f>TEXT(표1[[#This Row],[대여일시]],"aaa")</f>
        <v>금</v>
      </c>
      <c r="H459" s="2">
        <f>HOUR(표1[[#This Row],[대여일시]])</f>
        <v>19</v>
      </c>
      <c r="I459" s="2" t="str" cm="1">
        <f t="array" ref="I459">_xlfn.IFS(ISNA(표1[[#This Row],[시간대]]), "Error: Missing timezone data", 표1[[#This Row],[시간대]] &lt; 8, "오전", 표1[[#This Row],[시간대]] &lt; 19, "오후", 표1[[#This Row],[시간대]] &lt; 24, "밤")</f>
        <v>밤</v>
      </c>
      <c r="J459" s="2" t="s">
        <v>106</v>
      </c>
      <c r="K459" s="2">
        <f>SEARCH( "역", 표1[[#This Row],[대여 대여소명]])</f>
        <v>5</v>
      </c>
      <c r="L459" s="2">
        <f>IFERROR(SEARCH("역",표1[[#This Row],[대여 대여소명]]),0)</f>
        <v>5</v>
      </c>
      <c r="M459" s="2" t="b">
        <f>IF(표1[[#This Row],[역_nan]] &gt;0,TRUE,FALSE)</f>
        <v>1</v>
      </c>
      <c r="N459" s="2">
        <f>IFERROR(SEARCH("정류장",표1[[#This Row],[대여 대여소명]]),0)</f>
        <v>0</v>
      </c>
      <c r="O459" s="2" t="b">
        <f>IF(표1[[#This Row],[정류장]]&gt;0,TRUE,FALSE)</f>
        <v>0</v>
      </c>
      <c r="P459" s="2">
        <f>IFERROR(SEARCH("학교",표1[[#This Row],[대여 대여소명]]),0)</f>
        <v>0</v>
      </c>
      <c r="Q459" s="2">
        <f>IFERROR(SEARCH("공원",표1[[#This Row],[대여 대여소명]]),0)</f>
        <v>0</v>
      </c>
      <c r="R459" s="2" t="b">
        <f>OR(표1[[#This Row],[역_파생변수]],표1[[#This Row],[정류장_파생변수]])</f>
        <v>1</v>
      </c>
      <c r="S459" s="2">
        <v>0</v>
      </c>
      <c r="T459" s="2" t="s">
        <v>2001</v>
      </c>
      <c r="U459" s="2" t="s">
        <v>2002</v>
      </c>
      <c r="V459" s="2" t="str">
        <f>IF(표1[[#This Row],[반납대여소명]]=표1[[#This Row],[대여 대여소명]],"일치","불일치")</f>
        <v>불일치</v>
      </c>
      <c r="W459" s="2">
        <v>0</v>
      </c>
      <c r="X459" s="2">
        <v>3</v>
      </c>
      <c r="Y459" s="2">
        <v>662.33</v>
      </c>
      <c r="Z459" s="7">
        <f>표1[[#This Row],[이용거리]]/표1[[#This Row],[이용시간]]</f>
        <v>220.77666666666667</v>
      </c>
      <c r="AA459" s="7">
        <f>IF(표1[[#This Row],[시속]] &gt; 300, 300,표1[[#This Row],[시속]])</f>
        <v>220.77666666666667</v>
      </c>
      <c r="AB459" s="9" t="e">
        <f ca="1">IFS(표1[[#This Row],[이용거리]] &lt; 1200, "단거리", 표1[[#This Row],[이용거리]] &lt; 3000, "중거리")</f>
        <v>#NAME?</v>
      </c>
    </row>
    <row r="460" spans="1:28" x14ac:dyDescent="0.25">
      <c r="A460" s="2" t="s">
        <v>2003</v>
      </c>
      <c r="B460" s="2" t="s">
        <v>2004</v>
      </c>
      <c r="C460" s="2">
        <f>YEAR(표1[[#This Row],[대여일시]])</f>
        <v>2021</v>
      </c>
      <c r="D460" s="2">
        <f>MONTH(표1[[#This Row],[대여일시]])</f>
        <v>1</v>
      </c>
      <c r="E460" s="2">
        <f>DAY(표1[[#This Row],[대여일시]])</f>
        <v>14</v>
      </c>
      <c r="F460" s="2" t="str">
        <f>TEXT(표1[[#This Row],[대여일시]], "ddd")</f>
        <v>Thu</v>
      </c>
      <c r="G460" s="5" t="str">
        <f>TEXT(표1[[#This Row],[대여일시]],"aaa")</f>
        <v>목</v>
      </c>
      <c r="H460" s="2">
        <f>HOUR(표1[[#This Row],[대여일시]])</f>
        <v>10</v>
      </c>
      <c r="I460" s="2" t="str" cm="1">
        <f t="array" ref="I460">_xlfn.IFS(ISNA(표1[[#This Row],[시간대]]), "Error: Missing timezone data", 표1[[#This Row],[시간대]] &lt; 8, "오전", 표1[[#This Row],[시간대]] &lt; 19, "오후", 표1[[#This Row],[시간대]] &lt; 24, "밤")</f>
        <v>오후</v>
      </c>
      <c r="J460" s="2" t="s">
        <v>2005</v>
      </c>
      <c r="K460" s="2">
        <f>SEARCH( "역", 표1[[#This Row],[대여 대여소명]])</f>
        <v>3</v>
      </c>
      <c r="L460" s="2">
        <f>IFERROR(SEARCH("역",표1[[#This Row],[대여 대여소명]]),0)</f>
        <v>3</v>
      </c>
      <c r="M460" s="2" t="b">
        <f>IF(표1[[#This Row],[역_nan]] &gt;0,TRUE,FALSE)</f>
        <v>1</v>
      </c>
      <c r="N460" s="2">
        <f>IFERROR(SEARCH("정류장",표1[[#This Row],[대여 대여소명]]),0)</f>
        <v>0</v>
      </c>
      <c r="O460" s="2" t="b">
        <f>IF(표1[[#This Row],[정류장]]&gt;0,TRUE,FALSE)</f>
        <v>0</v>
      </c>
      <c r="P460" s="2">
        <f>IFERROR(SEARCH("학교",표1[[#This Row],[대여 대여소명]]),0)</f>
        <v>0</v>
      </c>
      <c r="Q460" s="2">
        <f>IFERROR(SEARCH("공원",표1[[#This Row],[대여 대여소명]]),0)</f>
        <v>0</v>
      </c>
      <c r="R460" s="2" t="b">
        <f>OR(표1[[#This Row],[역_파생변수]],표1[[#This Row],[정류장_파생변수]])</f>
        <v>1</v>
      </c>
      <c r="S460" s="2">
        <v>0</v>
      </c>
      <c r="T460" s="2" t="s">
        <v>2006</v>
      </c>
      <c r="U460" s="2" t="s">
        <v>1863</v>
      </c>
      <c r="V460" s="2" t="str">
        <f>IF(표1[[#This Row],[반납대여소명]]=표1[[#This Row],[대여 대여소명]],"일치","불일치")</f>
        <v>불일치</v>
      </c>
      <c r="W460" s="2">
        <v>0</v>
      </c>
      <c r="X460" s="2">
        <v>1</v>
      </c>
      <c r="Y460" s="2">
        <v>0</v>
      </c>
      <c r="Z460" s="7">
        <f>표1[[#This Row],[이용거리]]/표1[[#This Row],[이용시간]]</f>
        <v>0</v>
      </c>
      <c r="AA460" s="7">
        <f>IF(표1[[#This Row],[시속]] &gt; 300, 300,표1[[#This Row],[시속]])</f>
        <v>0</v>
      </c>
      <c r="AB460" s="9" t="e">
        <f ca="1">IFS(표1[[#This Row],[이용거리]] &lt; 1200, "단거리", 표1[[#This Row],[이용거리]] &lt; 3000, "중거리")</f>
        <v>#NAME?</v>
      </c>
    </row>
    <row r="461" spans="1:28" x14ac:dyDescent="0.25">
      <c r="A461" s="2" t="s">
        <v>2007</v>
      </c>
      <c r="B461" s="2" t="s">
        <v>2008</v>
      </c>
      <c r="C461" s="2">
        <f>YEAR(표1[[#This Row],[대여일시]])</f>
        <v>2021</v>
      </c>
      <c r="D461" s="2">
        <f>MONTH(표1[[#This Row],[대여일시]])</f>
        <v>1</v>
      </c>
      <c r="E461" s="2">
        <f>DAY(표1[[#This Row],[대여일시]])</f>
        <v>25</v>
      </c>
      <c r="F461" s="2" t="str">
        <f>TEXT(표1[[#This Row],[대여일시]], "ddd")</f>
        <v>Mon</v>
      </c>
      <c r="G461" s="5" t="str">
        <f>TEXT(표1[[#This Row],[대여일시]],"aaa")</f>
        <v>월</v>
      </c>
      <c r="H461" s="2">
        <f>HOUR(표1[[#This Row],[대여일시]])</f>
        <v>18</v>
      </c>
      <c r="I461" s="2" t="str" cm="1">
        <f t="array" ref="I461">_xlfn.IFS(ISNA(표1[[#This Row],[시간대]]), "Error: Missing timezone data", 표1[[#This Row],[시간대]] &lt; 8, "오전", 표1[[#This Row],[시간대]] &lt; 19, "오후", 표1[[#This Row],[시간대]] &lt; 24, "밤")</f>
        <v>오후</v>
      </c>
      <c r="J461" s="2" t="s">
        <v>656</v>
      </c>
      <c r="K461" s="2" t="e">
        <f>SEARCH( "역", 표1[[#This Row],[대여 대여소명]])</f>
        <v>#VALUE!</v>
      </c>
      <c r="L461" s="2">
        <f>IFERROR(SEARCH("역",표1[[#This Row],[대여 대여소명]]),0)</f>
        <v>0</v>
      </c>
      <c r="M461" s="2" t="b">
        <f>IF(표1[[#This Row],[역_nan]] &gt;0,TRUE,FALSE)</f>
        <v>0</v>
      </c>
      <c r="N461" s="2">
        <f>IFERROR(SEARCH("정류장",표1[[#This Row],[대여 대여소명]]),0)</f>
        <v>0</v>
      </c>
      <c r="O461" s="2" t="b">
        <f>IF(표1[[#This Row],[정류장]]&gt;0,TRUE,FALSE)</f>
        <v>0</v>
      </c>
      <c r="P461" s="2">
        <f>IFERROR(SEARCH("학교",표1[[#This Row],[대여 대여소명]]),0)</f>
        <v>0</v>
      </c>
      <c r="Q461" s="2">
        <f>IFERROR(SEARCH("공원",표1[[#This Row],[대여 대여소명]]),0)</f>
        <v>0</v>
      </c>
      <c r="R461" s="2" t="b">
        <f>OR(표1[[#This Row],[역_파생변수]],표1[[#This Row],[정류장_파생변수]])</f>
        <v>0</v>
      </c>
      <c r="S461" s="2">
        <v>0</v>
      </c>
      <c r="T461" s="2" t="s">
        <v>2009</v>
      </c>
      <c r="U461" s="2" t="s">
        <v>1194</v>
      </c>
      <c r="V461" s="2" t="str">
        <f>IF(표1[[#This Row],[반납대여소명]]=표1[[#This Row],[대여 대여소명]],"일치","불일치")</f>
        <v>불일치</v>
      </c>
      <c r="W461" s="2">
        <v>0</v>
      </c>
      <c r="X461" s="2">
        <v>7</v>
      </c>
      <c r="Y461" s="2">
        <v>878.53</v>
      </c>
      <c r="Z461" s="7">
        <f>표1[[#This Row],[이용거리]]/표1[[#This Row],[이용시간]]</f>
        <v>125.50428571428571</v>
      </c>
      <c r="AA461" s="7">
        <f>IF(표1[[#This Row],[시속]] &gt; 300, 300,표1[[#This Row],[시속]])</f>
        <v>125.50428571428571</v>
      </c>
      <c r="AB461" s="9" t="e">
        <f ca="1">IFS(표1[[#This Row],[이용거리]] &lt; 1200, "단거리", 표1[[#This Row],[이용거리]] &lt; 3000, "중거리")</f>
        <v>#NAME?</v>
      </c>
    </row>
    <row r="462" spans="1:28" x14ac:dyDescent="0.25">
      <c r="A462" s="2" t="s">
        <v>2010</v>
      </c>
      <c r="B462" s="2" t="s">
        <v>2011</v>
      </c>
      <c r="C462" s="2">
        <f>YEAR(표1[[#This Row],[대여일시]])</f>
        <v>2021</v>
      </c>
      <c r="D462" s="2">
        <f>MONTH(표1[[#This Row],[대여일시]])</f>
        <v>1</v>
      </c>
      <c r="E462" s="2">
        <f>DAY(표1[[#This Row],[대여일시]])</f>
        <v>15</v>
      </c>
      <c r="F462" s="2" t="str">
        <f>TEXT(표1[[#This Row],[대여일시]], "ddd")</f>
        <v>Fri</v>
      </c>
      <c r="G462" s="5" t="str">
        <f>TEXT(표1[[#This Row],[대여일시]],"aaa")</f>
        <v>금</v>
      </c>
      <c r="H462" s="2">
        <f>HOUR(표1[[#This Row],[대여일시]])</f>
        <v>15</v>
      </c>
      <c r="I462" s="2" t="str" cm="1">
        <f t="array" ref="I462">_xlfn.IFS(ISNA(표1[[#This Row],[시간대]]), "Error: Missing timezone data", 표1[[#This Row],[시간대]] &lt; 8, "오전", 표1[[#This Row],[시간대]] &lt; 19, "오후", 표1[[#This Row],[시간대]] &lt; 24, "밤")</f>
        <v>오후</v>
      </c>
      <c r="J462" s="2" t="s">
        <v>1660</v>
      </c>
      <c r="K462" s="2" t="e">
        <f>SEARCH( "역", 표1[[#This Row],[대여 대여소명]])</f>
        <v>#VALUE!</v>
      </c>
      <c r="L462" s="2">
        <f>IFERROR(SEARCH("역",표1[[#This Row],[대여 대여소명]]),0)</f>
        <v>0</v>
      </c>
      <c r="M462" s="2" t="b">
        <f>IF(표1[[#This Row],[역_nan]] &gt;0,TRUE,FALSE)</f>
        <v>0</v>
      </c>
      <c r="N462" s="2">
        <f>IFERROR(SEARCH("정류장",표1[[#This Row],[대여 대여소명]]),0)</f>
        <v>0</v>
      </c>
      <c r="O462" s="2" t="b">
        <f>IF(표1[[#This Row],[정류장]]&gt;0,TRUE,FALSE)</f>
        <v>0</v>
      </c>
      <c r="P462" s="2">
        <f>IFERROR(SEARCH("학교",표1[[#This Row],[대여 대여소명]]),0)</f>
        <v>0</v>
      </c>
      <c r="Q462" s="2">
        <f>IFERROR(SEARCH("공원",표1[[#This Row],[대여 대여소명]]),0)</f>
        <v>0</v>
      </c>
      <c r="R462" s="2" t="b">
        <f>OR(표1[[#This Row],[역_파생변수]],표1[[#This Row],[정류장_파생변수]])</f>
        <v>0</v>
      </c>
      <c r="S462" s="2">
        <v>0</v>
      </c>
      <c r="T462" s="2" t="s">
        <v>2012</v>
      </c>
      <c r="U462" s="2" t="s">
        <v>578</v>
      </c>
      <c r="V462" s="2" t="str">
        <f>IF(표1[[#This Row],[반납대여소명]]=표1[[#This Row],[대여 대여소명]],"일치","불일치")</f>
        <v>불일치</v>
      </c>
      <c r="W462" s="2">
        <v>0</v>
      </c>
      <c r="X462" s="2">
        <v>17</v>
      </c>
      <c r="Y462" s="2">
        <v>2026.38</v>
      </c>
      <c r="Z462" s="7">
        <f>표1[[#This Row],[이용거리]]/표1[[#This Row],[이용시간]]</f>
        <v>119.19882352941177</v>
      </c>
      <c r="AA462" s="7">
        <f>IF(표1[[#This Row],[시속]] &gt; 300, 300,표1[[#This Row],[시속]])</f>
        <v>119.19882352941177</v>
      </c>
      <c r="AB462" s="9" t="e">
        <f ca="1">IFS(표1[[#This Row],[이용거리]] &lt; 1200, "단거리", 표1[[#This Row],[이용거리]] &lt; 3000, "중거리")</f>
        <v>#NAME?</v>
      </c>
    </row>
    <row r="463" spans="1:28" x14ac:dyDescent="0.25">
      <c r="A463" s="2" t="s">
        <v>2013</v>
      </c>
      <c r="B463" s="2" t="s">
        <v>2014</v>
      </c>
      <c r="C463" s="2">
        <f>YEAR(표1[[#This Row],[대여일시]])</f>
        <v>2021</v>
      </c>
      <c r="D463" s="2">
        <f>MONTH(표1[[#This Row],[대여일시]])</f>
        <v>1</v>
      </c>
      <c r="E463" s="2">
        <f>DAY(표1[[#This Row],[대여일시]])</f>
        <v>4</v>
      </c>
      <c r="F463" s="2" t="str">
        <f>TEXT(표1[[#This Row],[대여일시]], "ddd")</f>
        <v>Mon</v>
      </c>
      <c r="G463" s="5" t="str">
        <f>TEXT(표1[[#This Row],[대여일시]],"aaa")</f>
        <v>월</v>
      </c>
      <c r="H463" s="2">
        <f>HOUR(표1[[#This Row],[대여일시]])</f>
        <v>13</v>
      </c>
      <c r="I463" s="2" t="str" cm="1">
        <f t="array" ref="I463">_xlfn.IFS(ISNA(표1[[#This Row],[시간대]]), "Error: Missing timezone data", 표1[[#This Row],[시간대]] &lt; 8, "오전", 표1[[#This Row],[시간대]] &lt; 19, "오후", 표1[[#This Row],[시간대]] &lt; 24, "밤")</f>
        <v>오후</v>
      </c>
      <c r="J463" s="2" t="s">
        <v>2015</v>
      </c>
      <c r="K463" s="2">
        <f>SEARCH( "역", 표1[[#This Row],[대여 대여소명]])</f>
        <v>6</v>
      </c>
      <c r="L463" s="2">
        <f>IFERROR(SEARCH("역",표1[[#This Row],[대여 대여소명]]),0)</f>
        <v>6</v>
      </c>
      <c r="M463" s="2" t="b">
        <f>IF(표1[[#This Row],[역_nan]] &gt;0,TRUE,FALSE)</f>
        <v>1</v>
      </c>
      <c r="N463" s="2">
        <f>IFERROR(SEARCH("정류장",표1[[#This Row],[대여 대여소명]]),0)</f>
        <v>0</v>
      </c>
      <c r="O463" s="2" t="b">
        <f>IF(표1[[#This Row],[정류장]]&gt;0,TRUE,FALSE)</f>
        <v>0</v>
      </c>
      <c r="P463" s="2">
        <f>IFERROR(SEARCH("학교",표1[[#This Row],[대여 대여소명]]),0)</f>
        <v>0</v>
      </c>
      <c r="Q463" s="2">
        <f>IFERROR(SEARCH("공원",표1[[#This Row],[대여 대여소명]]),0)</f>
        <v>0</v>
      </c>
      <c r="R463" s="2" t="b">
        <f>OR(표1[[#This Row],[역_파생변수]],표1[[#This Row],[정류장_파생변수]])</f>
        <v>1</v>
      </c>
      <c r="S463" s="2">
        <v>0</v>
      </c>
      <c r="T463" s="2" t="s">
        <v>2016</v>
      </c>
      <c r="U463" s="2" t="s">
        <v>2017</v>
      </c>
      <c r="V463" s="2" t="str">
        <f>IF(표1[[#This Row],[반납대여소명]]=표1[[#This Row],[대여 대여소명]],"일치","불일치")</f>
        <v>불일치</v>
      </c>
      <c r="W463" s="2">
        <v>0</v>
      </c>
      <c r="X463" s="2">
        <v>14</v>
      </c>
      <c r="Y463" s="2">
        <v>1860.74</v>
      </c>
      <c r="Z463" s="7">
        <f>표1[[#This Row],[이용거리]]/표1[[#This Row],[이용시간]]</f>
        <v>132.91</v>
      </c>
      <c r="AA463" s="7">
        <f>IF(표1[[#This Row],[시속]] &gt; 300, 300,표1[[#This Row],[시속]])</f>
        <v>132.91</v>
      </c>
      <c r="AB463" s="9" t="e">
        <f ca="1">IFS(표1[[#This Row],[이용거리]] &lt; 1200, "단거리", 표1[[#This Row],[이용거리]] &lt; 3000, "중거리")</f>
        <v>#NAME?</v>
      </c>
    </row>
    <row r="464" spans="1:28" x14ac:dyDescent="0.25">
      <c r="A464" s="2" t="s">
        <v>2018</v>
      </c>
      <c r="B464" s="2" t="s">
        <v>2019</v>
      </c>
      <c r="C464" s="2">
        <f>YEAR(표1[[#This Row],[대여일시]])</f>
        <v>2021</v>
      </c>
      <c r="D464" s="2">
        <f>MONTH(표1[[#This Row],[대여일시]])</f>
        <v>1</v>
      </c>
      <c r="E464" s="2">
        <f>DAY(표1[[#This Row],[대여일시]])</f>
        <v>4</v>
      </c>
      <c r="F464" s="2" t="str">
        <f>TEXT(표1[[#This Row],[대여일시]], "ddd")</f>
        <v>Mon</v>
      </c>
      <c r="G464" s="5" t="str">
        <f>TEXT(표1[[#This Row],[대여일시]],"aaa")</f>
        <v>월</v>
      </c>
      <c r="H464" s="2">
        <f>HOUR(표1[[#This Row],[대여일시]])</f>
        <v>18</v>
      </c>
      <c r="I464" s="2" t="str" cm="1">
        <f t="array" ref="I464">_xlfn.IFS(ISNA(표1[[#This Row],[시간대]]), "Error: Missing timezone data", 표1[[#This Row],[시간대]] &lt; 8, "오전", 표1[[#This Row],[시간대]] &lt; 19, "오후", 표1[[#This Row],[시간대]] &lt; 24, "밤")</f>
        <v>오후</v>
      </c>
      <c r="J464" s="2" t="s">
        <v>455</v>
      </c>
      <c r="K464" s="2" t="e">
        <f>SEARCH( "역", 표1[[#This Row],[대여 대여소명]])</f>
        <v>#VALUE!</v>
      </c>
      <c r="L464" s="2">
        <f>IFERROR(SEARCH("역",표1[[#This Row],[대여 대여소명]]),0)</f>
        <v>0</v>
      </c>
      <c r="M464" s="2" t="b">
        <f>IF(표1[[#This Row],[역_nan]] &gt;0,TRUE,FALSE)</f>
        <v>0</v>
      </c>
      <c r="N464" s="2">
        <f>IFERROR(SEARCH("정류장",표1[[#This Row],[대여 대여소명]]),0)</f>
        <v>0</v>
      </c>
      <c r="O464" s="2" t="b">
        <f>IF(표1[[#This Row],[정류장]]&gt;0,TRUE,FALSE)</f>
        <v>0</v>
      </c>
      <c r="P464" s="2">
        <f>IFERROR(SEARCH("학교",표1[[#This Row],[대여 대여소명]]),0)</f>
        <v>0</v>
      </c>
      <c r="Q464" s="2">
        <f>IFERROR(SEARCH("공원",표1[[#This Row],[대여 대여소명]]),0)</f>
        <v>0</v>
      </c>
      <c r="R464" s="2" t="b">
        <f>OR(표1[[#This Row],[역_파생변수]],표1[[#This Row],[정류장_파생변수]])</f>
        <v>0</v>
      </c>
      <c r="S464" s="2">
        <v>0</v>
      </c>
      <c r="T464" s="2" t="s">
        <v>2020</v>
      </c>
      <c r="U464" s="2" t="s">
        <v>2021</v>
      </c>
      <c r="V464" s="2" t="str">
        <f>IF(표1[[#This Row],[반납대여소명]]=표1[[#This Row],[대여 대여소명]],"일치","불일치")</f>
        <v>불일치</v>
      </c>
      <c r="W464" s="2">
        <v>0</v>
      </c>
      <c r="X464" s="2">
        <v>15</v>
      </c>
      <c r="Y464" s="2">
        <v>1509.85</v>
      </c>
      <c r="Z464" s="7">
        <f>표1[[#This Row],[이용거리]]/표1[[#This Row],[이용시간]]</f>
        <v>100.65666666666667</v>
      </c>
      <c r="AA464" s="7">
        <f>IF(표1[[#This Row],[시속]] &gt; 300, 300,표1[[#This Row],[시속]])</f>
        <v>100.65666666666667</v>
      </c>
      <c r="AB464" s="9" t="e">
        <f ca="1">IFS(표1[[#This Row],[이용거리]] &lt; 1200, "단거리", 표1[[#This Row],[이용거리]] &lt; 3000, "중거리")</f>
        <v>#NAME?</v>
      </c>
    </row>
    <row r="465" spans="1:28" x14ac:dyDescent="0.25">
      <c r="A465" s="2" t="s">
        <v>2022</v>
      </c>
      <c r="B465" s="2" t="s">
        <v>2023</v>
      </c>
      <c r="C465" s="2">
        <f>YEAR(표1[[#This Row],[대여일시]])</f>
        <v>2021</v>
      </c>
      <c r="D465" s="2">
        <f>MONTH(표1[[#This Row],[대여일시]])</f>
        <v>1</v>
      </c>
      <c r="E465" s="2">
        <f>DAY(표1[[#This Row],[대여일시]])</f>
        <v>9</v>
      </c>
      <c r="F465" s="2" t="str">
        <f>TEXT(표1[[#This Row],[대여일시]], "ddd")</f>
        <v>Sat</v>
      </c>
      <c r="G465" s="5" t="str">
        <f>TEXT(표1[[#This Row],[대여일시]],"aaa")</f>
        <v>토</v>
      </c>
      <c r="H465" s="2">
        <f>HOUR(표1[[#This Row],[대여일시]])</f>
        <v>19</v>
      </c>
      <c r="I465" s="2" t="str" cm="1">
        <f t="array" ref="I465">_xlfn.IFS(ISNA(표1[[#This Row],[시간대]]), "Error: Missing timezone data", 표1[[#This Row],[시간대]] &lt; 8, "오전", 표1[[#This Row],[시간대]] &lt; 19, "오후", 표1[[#This Row],[시간대]] &lt; 24, "밤")</f>
        <v>밤</v>
      </c>
      <c r="J465" s="2" t="s">
        <v>2024</v>
      </c>
      <c r="K465" s="2">
        <f>SEARCH( "역", 표1[[#This Row],[대여 대여소명]])</f>
        <v>4</v>
      </c>
      <c r="L465" s="2">
        <f>IFERROR(SEARCH("역",표1[[#This Row],[대여 대여소명]]),0)</f>
        <v>4</v>
      </c>
      <c r="M465" s="2" t="b">
        <f>IF(표1[[#This Row],[역_nan]] &gt;0,TRUE,FALSE)</f>
        <v>1</v>
      </c>
      <c r="N465" s="2">
        <f>IFERROR(SEARCH("정류장",표1[[#This Row],[대여 대여소명]]),0)</f>
        <v>0</v>
      </c>
      <c r="O465" s="2" t="b">
        <f>IF(표1[[#This Row],[정류장]]&gt;0,TRUE,FALSE)</f>
        <v>0</v>
      </c>
      <c r="P465" s="2">
        <f>IFERROR(SEARCH("학교",표1[[#This Row],[대여 대여소명]]),0)</f>
        <v>0</v>
      </c>
      <c r="Q465" s="2">
        <f>IFERROR(SEARCH("공원",표1[[#This Row],[대여 대여소명]]),0)</f>
        <v>0</v>
      </c>
      <c r="R465" s="2" t="b">
        <f>OR(표1[[#This Row],[역_파생변수]],표1[[#This Row],[정류장_파생변수]])</f>
        <v>1</v>
      </c>
      <c r="S465" s="2">
        <v>0</v>
      </c>
      <c r="T465" s="2" t="s">
        <v>2025</v>
      </c>
      <c r="U465" s="2" t="s">
        <v>506</v>
      </c>
      <c r="V465" s="2" t="str">
        <f>IF(표1[[#This Row],[반납대여소명]]=표1[[#This Row],[대여 대여소명]],"일치","불일치")</f>
        <v>불일치</v>
      </c>
      <c r="W465" s="2">
        <v>0</v>
      </c>
      <c r="X465" s="2">
        <v>4</v>
      </c>
      <c r="Y465" s="2">
        <v>769.12</v>
      </c>
      <c r="Z465" s="7">
        <f>표1[[#This Row],[이용거리]]/표1[[#This Row],[이용시간]]</f>
        <v>192.28</v>
      </c>
      <c r="AA465" s="7">
        <f>IF(표1[[#This Row],[시속]] &gt; 300, 300,표1[[#This Row],[시속]])</f>
        <v>192.28</v>
      </c>
      <c r="AB465" s="9" t="e">
        <f ca="1">IFS(표1[[#This Row],[이용거리]] &lt; 1200, "단거리", 표1[[#This Row],[이용거리]] &lt; 3000, "중거리")</f>
        <v>#NAME?</v>
      </c>
    </row>
    <row r="466" spans="1:28" x14ac:dyDescent="0.25">
      <c r="A466" s="2" t="s">
        <v>2026</v>
      </c>
      <c r="B466" s="2" t="s">
        <v>2027</v>
      </c>
      <c r="C466" s="2">
        <f>YEAR(표1[[#This Row],[대여일시]])</f>
        <v>2021</v>
      </c>
      <c r="D466" s="2">
        <f>MONTH(표1[[#This Row],[대여일시]])</f>
        <v>1</v>
      </c>
      <c r="E466" s="2">
        <f>DAY(표1[[#This Row],[대여일시]])</f>
        <v>15</v>
      </c>
      <c r="F466" s="2" t="str">
        <f>TEXT(표1[[#This Row],[대여일시]], "ddd")</f>
        <v>Fri</v>
      </c>
      <c r="G466" s="5" t="str">
        <f>TEXT(표1[[#This Row],[대여일시]],"aaa")</f>
        <v>금</v>
      </c>
      <c r="H466" s="2">
        <f>HOUR(표1[[#This Row],[대여일시]])</f>
        <v>8</v>
      </c>
      <c r="I466" s="2" t="str" cm="1">
        <f t="array" ref="I466">_xlfn.IFS(ISNA(표1[[#This Row],[시간대]]), "Error: Missing timezone data", 표1[[#This Row],[시간대]] &lt; 8, "오전", 표1[[#This Row],[시간대]] &lt; 19, "오후", 표1[[#This Row],[시간대]] &lt; 24, "밤")</f>
        <v>오후</v>
      </c>
      <c r="J466" s="2" t="s">
        <v>2028</v>
      </c>
      <c r="K466" s="2">
        <f>SEARCH( "역", 표1[[#This Row],[대여 대여소명]])</f>
        <v>5</v>
      </c>
      <c r="L466" s="2">
        <f>IFERROR(SEARCH("역",표1[[#This Row],[대여 대여소명]]),0)</f>
        <v>5</v>
      </c>
      <c r="M466" s="2" t="b">
        <f>IF(표1[[#This Row],[역_nan]] &gt;0,TRUE,FALSE)</f>
        <v>1</v>
      </c>
      <c r="N466" s="2">
        <f>IFERROR(SEARCH("정류장",표1[[#This Row],[대여 대여소명]]),0)</f>
        <v>0</v>
      </c>
      <c r="O466" s="2" t="b">
        <f>IF(표1[[#This Row],[정류장]]&gt;0,TRUE,FALSE)</f>
        <v>0</v>
      </c>
      <c r="P466" s="2">
        <f>IFERROR(SEARCH("학교",표1[[#This Row],[대여 대여소명]]),0)</f>
        <v>0</v>
      </c>
      <c r="Q466" s="2">
        <f>IFERROR(SEARCH("공원",표1[[#This Row],[대여 대여소명]]),0)</f>
        <v>0</v>
      </c>
      <c r="R466" s="2" t="b">
        <f>OR(표1[[#This Row],[역_파생변수]],표1[[#This Row],[정류장_파생변수]])</f>
        <v>1</v>
      </c>
      <c r="S466" s="2">
        <v>0</v>
      </c>
      <c r="T466" s="2" t="s">
        <v>2029</v>
      </c>
      <c r="U466" s="2" t="s">
        <v>2030</v>
      </c>
      <c r="V466" s="2" t="str">
        <f>IF(표1[[#This Row],[반납대여소명]]=표1[[#This Row],[대여 대여소명]],"일치","불일치")</f>
        <v>불일치</v>
      </c>
      <c r="W466" s="2">
        <v>0</v>
      </c>
      <c r="X466" s="2">
        <v>4</v>
      </c>
      <c r="Y466" s="2">
        <v>461.66</v>
      </c>
      <c r="Z466" s="7">
        <f>표1[[#This Row],[이용거리]]/표1[[#This Row],[이용시간]]</f>
        <v>115.41500000000001</v>
      </c>
      <c r="AA466" s="7">
        <f>IF(표1[[#This Row],[시속]] &gt; 300, 300,표1[[#This Row],[시속]])</f>
        <v>115.41500000000001</v>
      </c>
      <c r="AB466" s="9" t="e">
        <f ca="1">IFS(표1[[#This Row],[이용거리]] &lt; 1200, "단거리", 표1[[#This Row],[이용거리]] &lt; 3000, "중거리")</f>
        <v>#NAME?</v>
      </c>
    </row>
    <row r="467" spans="1:28" x14ac:dyDescent="0.25">
      <c r="A467" s="2" t="s">
        <v>2031</v>
      </c>
      <c r="B467" s="2" t="s">
        <v>2032</v>
      </c>
      <c r="C467" s="2">
        <f>YEAR(표1[[#This Row],[대여일시]])</f>
        <v>2021</v>
      </c>
      <c r="D467" s="2">
        <f>MONTH(표1[[#This Row],[대여일시]])</f>
        <v>1</v>
      </c>
      <c r="E467" s="2">
        <f>DAY(표1[[#This Row],[대여일시]])</f>
        <v>31</v>
      </c>
      <c r="F467" s="2" t="str">
        <f>TEXT(표1[[#This Row],[대여일시]], "ddd")</f>
        <v>Sun</v>
      </c>
      <c r="G467" s="5" t="str">
        <f>TEXT(표1[[#This Row],[대여일시]],"aaa")</f>
        <v>일</v>
      </c>
      <c r="H467" s="2">
        <f>HOUR(표1[[#This Row],[대여일시]])</f>
        <v>12</v>
      </c>
      <c r="I467" s="2" t="str" cm="1">
        <f t="array" ref="I467">_xlfn.IFS(ISNA(표1[[#This Row],[시간대]]), "Error: Missing timezone data", 표1[[#This Row],[시간대]] &lt; 8, "오전", 표1[[#This Row],[시간대]] &lt; 19, "오후", 표1[[#This Row],[시간대]] &lt; 24, "밤")</f>
        <v>오후</v>
      </c>
      <c r="J467" s="2" t="s">
        <v>1576</v>
      </c>
      <c r="K467" s="2">
        <f>SEARCH( "역", 표1[[#This Row],[대여 대여소명]])</f>
        <v>3</v>
      </c>
      <c r="L467" s="2">
        <f>IFERROR(SEARCH("역",표1[[#This Row],[대여 대여소명]]),0)</f>
        <v>3</v>
      </c>
      <c r="M467" s="2" t="b">
        <f>IF(표1[[#This Row],[역_nan]] &gt;0,TRUE,FALSE)</f>
        <v>1</v>
      </c>
      <c r="N467" s="2">
        <f>IFERROR(SEARCH("정류장",표1[[#This Row],[대여 대여소명]]),0)</f>
        <v>0</v>
      </c>
      <c r="O467" s="2" t="b">
        <f>IF(표1[[#This Row],[정류장]]&gt;0,TRUE,FALSE)</f>
        <v>0</v>
      </c>
      <c r="P467" s="2">
        <f>IFERROR(SEARCH("학교",표1[[#This Row],[대여 대여소명]]),0)</f>
        <v>0</v>
      </c>
      <c r="Q467" s="2">
        <f>IFERROR(SEARCH("공원",표1[[#This Row],[대여 대여소명]]),0)</f>
        <v>0</v>
      </c>
      <c r="R467" s="2" t="b">
        <f>OR(표1[[#This Row],[역_파생변수]],표1[[#This Row],[정류장_파생변수]])</f>
        <v>1</v>
      </c>
      <c r="S467" s="2">
        <v>0</v>
      </c>
      <c r="T467" s="2" t="s">
        <v>2033</v>
      </c>
      <c r="U467" s="2" t="s">
        <v>2034</v>
      </c>
      <c r="V467" s="2" t="str">
        <f>IF(표1[[#This Row],[반납대여소명]]=표1[[#This Row],[대여 대여소명]],"일치","불일치")</f>
        <v>불일치</v>
      </c>
      <c r="W467" s="2">
        <v>0</v>
      </c>
      <c r="X467" s="2">
        <v>11</v>
      </c>
      <c r="Y467" s="2">
        <v>1377.73</v>
      </c>
      <c r="Z467" s="7">
        <f>표1[[#This Row],[이용거리]]/표1[[#This Row],[이용시간]]</f>
        <v>125.24818181818182</v>
      </c>
      <c r="AA467" s="7">
        <f>IF(표1[[#This Row],[시속]] &gt; 300, 300,표1[[#This Row],[시속]])</f>
        <v>125.24818181818182</v>
      </c>
      <c r="AB467" s="9" t="e">
        <f ca="1">IFS(표1[[#This Row],[이용거리]] &lt; 1200, "단거리", 표1[[#This Row],[이용거리]] &lt; 3000, "중거리")</f>
        <v>#NAME?</v>
      </c>
    </row>
    <row r="468" spans="1:28" x14ac:dyDescent="0.25">
      <c r="A468" s="2" t="s">
        <v>2035</v>
      </c>
      <c r="B468" s="2" t="s">
        <v>2036</v>
      </c>
      <c r="C468" s="2">
        <f>YEAR(표1[[#This Row],[대여일시]])</f>
        <v>2021</v>
      </c>
      <c r="D468" s="2">
        <f>MONTH(표1[[#This Row],[대여일시]])</f>
        <v>1</v>
      </c>
      <c r="E468" s="2">
        <f>DAY(표1[[#This Row],[대여일시]])</f>
        <v>1</v>
      </c>
      <c r="F468" s="2" t="str">
        <f>TEXT(표1[[#This Row],[대여일시]], "ddd")</f>
        <v>Fri</v>
      </c>
      <c r="G468" s="5" t="str">
        <f>TEXT(표1[[#This Row],[대여일시]],"aaa")</f>
        <v>금</v>
      </c>
      <c r="H468" s="2">
        <f>HOUR(표1[[#This Row],[대여일시]])</f>
        <v>16</v>
      </c>
      <c r="I468" s="2" t="str" cm="1">
        <f t="array" ref="I468">_xlfn.IFS(ISNA(표1[[#This Row],[시간대]]), "Error: Missing timezone data", 표1[[#This Row],[시간대]] &lt; 8, "오전", 표1[[#This Row],[시간대]] &lt; 19, "오후", 표1[[#This Row],[시간대]] &lt; 24, "밤")</f>
        <v>오후</v>
      </c>
      <c r="J468" s="2" t="s">
        <v>1673</v>
      </c>
      <c r="K468" s="2" t="e">
        <f>SEARCH( "역", 표1[[#This Row],[대여 대여소명]])</f>
        <v>#VALUE!</v>
      </c>
      <c r="L468" s="2">
        <f>IFERROR(SEARCH("역",표1[[#This Row],[대여 대여소명]]),0)</f>
        <v>0</v>
      </c>
      <c r="M468" s="2" t="b">
        <f>IF(표1[[#This Row],[역_nan]] &gt;0,TRUE,FALSE)</f>
        <v>0</v>
      </c>
      <c r="N468" s="2">
        <f>IFERROR(SEARCH("정류장",표1[[#This Row],[대여 대여소명]]),0)</f>
        <v>0</v>
      </c>
      <c r="O468" s="2" t="b">
        <f>IF(표1[[#This Row],[정류장]]&gt;0,TRUE,FALSE)</f>
        <v>0</v>
      </c>
      <c r="P468" s="2">
        <f>IFERROR(SEARCH("학교",표1[[#This Row],[대여 대여소명]]),0)</f>
        <v>0</v>
      </c>
      <c r="Q468" s="2">
        <f>IFERROR(SEARCH("공원",표1[[#This Row],[대여 대여소명]]),0)</f>
        <v>0</v>
      </c>
      <c r="R468" s="2" t="b">
        <f>OR(표1[[#This Row],[역_파생변수]],표1[[#This Row],[정류장_파생변수]])</f>
        <v>0</v>
      </c>
      <c r="S468" s="2">
        <v>0</v>
      </c>
      <c r="T468" s="2" t="s">
        <v>2037</v>
      </c>
      <c r="U468" s="2" t="s">
        <v>806</v>
      </c>
      <c r="V468" s="2" t="str">
        <f>IF(표1[[#This Row],[반납대여소명]]=표1[[#This Row],[대여 대여소명]],"일치","불일치")</f>
        <v>불일치</v>
      </c>
      <c r="W468" s="2">
        <v>0</v>
      </c>
      <c r="X468" s="2">
        <v>32</v>
      </c>
      <c r="Y468" s="2">
        <v>0</v>
      </c>
      <c r="Z468" s="7">
        <f>표1[[#This Row],[이용거리]]/표1[[#This Row],[이용시간]]</f>
        <v>0</v>
      </c>
      <c r="AA468" s="7">
        <f>IF(표1[[#This Row],[시속]] &gt; 300, 300,표1[[#This Row],[시속]])</f>
        <v>0</v>
      </c>
      <c r="AB468" s="9" t="e">
        <f ca="1">IFS(표1[[#This Row],[이용거리]] &lt; 1200, "단거리", 표1[[#This Row],[이용거리]] &lt; 3000, "중거리")</f>
        <v>#NAME?</v>
      </c>
    </row>
    <row r="469" spans="1:28" x14ac:dyDescent="0.25">
      <c r="A469" s="2" t="s">
        <v>2038</v>
      </c>
      <c r="B469" s="2" t="s">
        <v>2039</v>
      </c>
      <c r="C469" s="2">
        <f>YEAR(표1[[#This Row],[대여일시]])</f>
        <v>2021</v>
      </c>
      <c r="D469" s="2">
        <f>MONTH(표1[[#This Row],[대여일시]])</f>
        <v>1</v>
      </c>
      <c r="E469" s="2">
        <f>DAY(표1[[#This Row],[대여일시]])</f>
        <v>19</v>
      </c>
      <c r="F469" s="2" t="str">
        <f>TEXT(표1[[#This Row],[대여일시]], "ddd")</f>
        <v>Tue</v>
      </c>
      <c r="G469" s="5" t="str">
        <f>TEXT(표1[[#This Row],[대여일시]],"aaa")</f>
        <v>화</v>
      </c>
      <c r="H469" s="2">
        <f>HOUR(표1[[#This Row],[대여일시]])</f>
        <v>16</v>
      </c>
      <c r="I469" s="2" t="str" cm="1">
        <f t="array" ref="I469">_xlfn.IFS(ISNA(표1[[#This Row],[시간대]]), "Error: Missing timezone data", 표1[[#This Row],[시간대]] &lt; 8, "오전", 표1[[#This Row],[시간대]] &lt; 19, "오후", 표1[[#This Row],[시간대]] &lt; 24, "밤")</f>
        <v>오후</v>
      </c>
      <c r="J469" s="2" t="s">
        <v>1776</v>
      </c>
      <c r="K469" s="2" t="e">
        <f>SEARCH( "역", 표1[[#This Row],[대여 대여소명]])</f>
        <v>#VALUE!</v>
      </c>
      <c r="L469" s="2">
        <f>IFERROR(SEARCH("역",표1[[#This Row],[대여 대여소명]]),0)</f>
        <v>0</v>
      </c>
      <c r="M469" s="2" t="b">
        <f>IF(표1[[#This Row],[역_nan]] &gt;0,TRUE,FALSE)</f>
        <v>0</v>
      </c>
      <c r="N469" s="2">
        <f>IFERROR(SEARCH("정류장",표1[[#This Row],[대여 대여소명]]),0)</f>
        <v>0</v>
      </c>
      <c r="O469" s="2" t="b">
        <f>IF(표1[[#This Row],[정류장]]&gt;0,TRUE,FALSE)</f>
        <v>0</v>
      </c>
      <c r="P469" s="2">
        <f>IFERROR(SEARCH("학교",표1[[#This Row],[대여 대여소명]]),0)</f>
        <v>0</v>
      </c>
      <c r="Q469" s="2">
        <f>IFERROR(SEARCH("공원",표1[[#This Row],[대여 대여소명]]),0)</f>
        <v>0</v>
      </c>
      <c r="R469" s="2" t="b">
        <f>OR(표1[[#This Row],[역_파생변수]],표1[[#This Row],[정류장_파생변수]])</f>
        <v>0</v>
      </c>
      <c r="S469" s="2">
        <v>0</v>
      </c>
      <c r="T469" s="2" t="s">
        <v>2040</v>
      </c>
      <c r="U469" s="2" t="s">
        <v>1811</v>
      </c>
      <c r="V469" s="2" t="str">
        <f>IF(표1[[#This Row],[반납대여소명]]=표1[[#This Row],[대여 대여소명]],"일치","불일치")</f>
        <v>불일치</v>
      </c>
      <c r="W469" s="2">
        <v>0</v>
      </c>
      <c r="X469" s="2">
        <v>3</v>
      </c>
      <c r="Y469" s="2">
        <v>208.36</v>
      </c>
      <c r="Z469" s="7">
        <f>표1[[#This Row],[이용거리]]/표1[[#This Row],[이용시간]]</f>
        <v>69.453333333333333</v>
      </c>
      <c r="AA469" s="7">
        <f>IF(표1[[#This Row],[시속]] &gt; 300, 300,표1[[#This Row],[시속]])</f>
        <v>69.453333333333333</v>
      </c>
      <c r="AB469" s="9" t="e">
        <f ca="1">IFS(표1[[#This Row],[이용거리]] &lt; 1200, "단거리", 표1[[#This Row],[이용거리]] &lt; 3000, "중거리")</f>
        <v>#NAME?</v>
      </c>
    </row>
    <row r="470" spans="1:28" x14ac:dyDescent="0.25">
      <c r="A470" s="2" t="s">
        <v>2041</v>
      </c>
      <c r="B470" s="2" t="s">
        <v>2042</v>
      </c>
      <c r="C470" s="2">
        <f>YEAR(표1[[#This Row],[대여일시]])</f>
        <v>2021</v>
      </c>
      <c r="D470" s="2">
        <f>MONTH(표1[[#This Row],[대여일시]])</f>
        <v>1</v>
      </c>
      <c r="E470" s="2">
        <f>DAY(표1[[#This Row],[대여일시]])</f>
        <v>9</v>
      </c>
      <c r="F470" s="2" t="str">
        <f>TEXT(표1[[#This Row],[대여일시]], "ddd")</f>
        <v>Sat</v>
      </c>
      <c r="G470" s="5" t="str">
        <f>TEXT(표1[[#This Row],[대여일시]],"aaa")</f>
        <v>토</v>
      </c>
      <c r="H470" s="2">
        <f>HOUR(표1[[#This Row],[대여일시]])</f>
        <v>23</v>
      </c>
      <c r="I470" s="2" t="str" cm="1">
        <f t="array" ref="I470">_xlfn.IFS(ISNA(표1[[#This Row],[시간대]]), "Error: Missing timezone data", 표1[[#This Row],[시간대]] &lt; 8, "오전", 표1[[#This Row],[시간대]] &lt; 19, "오후", 표1[[#This Row],[시간대]] &lt; 24, "밤")</f>
        <v>밤</v>
      </c>
      <c r="J470" s="2" t="s">
        <v>2043</v>
      </c>
      <c r="K470" s="2">
        <f>SEARCH( "역", 표1[[#This Row],[대여 대여소명]])</f>
        <v>3</v>
      </c>
      <c r="L470" s="2">
        <f>IFERROR(SEARCH("역",표1[[#This Row],[대여 대여소명]]),0)</f>
        <v>3</v>
      </c>
      <c r="M470" s="2" t="b">
        <f>IF(표1[[#This Row],[역_nan]] &gt;0,TRUE,FALSE)</f>
        <v>1</v>
      </c>
      <c r="N470" s="2">
        <f>IFERROR(SEARCH("정류장",표1[[#This Row],[대여 대여소명]]),0)</f>
        <v>0</v>
      </c>
      <c r="O470" s="2" t="b">
        <f>IF(표1[[#This Row],[정류장]]&gt;0,TRUE,FALSE)</f>
        <v>0</v>
      </c>
      <c r="P470" s="2">
        <f>IFERROR(SEARCH("학교",표1[[#This Row],[대여 대여소명]]),0)</f>
        <v>0</v>
      </c>
      <c r="Q470" s="2">
        <f>IFERROR(SEARCH("공원",표1[[#This Row],[대여 대여소명]]),0)</f>
        <v>0</v>
      </c>
      <c r="R470" s="2" t="b">
        <f>OR(표1[[#This Row],[역_파생변수]],표1[[#This Row],[정류장_파생변수]])</f>
        <v>1</v>
      </c>
      <c r="S470" s="2">
        <v>0</v>
      </c>
      <c r="T470" s="2" t="s">
        <v>2044</v>
      </c>
      <c r="U470" s="2" t="s">
        <v>787</v>
      </c>
      <c r="V470" s="2" t="str">
        <f>IF(표1[[#This Row],[반납대여소명]]=표1[[#This Row],[대여 대여소명]],"일치","불일치")</f>
        <v>불일치</v>
      </c>
      <c r="W470" s="2">
        <v>0</v>
      </c>
      <c r="X470" s="2">
        <v>38</v>
      </c>
      <c r="Y470" s="2">
        <v>6174.51</v>
      </c>
      <c r="Z470" s="7">
        <f>표1[[#This Row],[이용거리]]/표1[[#This Row],[이용시간]]</f>
        <v>162.4871052631579</v>
      </c>
      <c r="AA470" s="7">
        <f>IF(표1[[#This Row],[시속]] &gt; 300, 300,표1[[#This Row],[시속]])</f>
        <v>162.4871052631579</v>
      </c>
      <c r="AB470" s="9" t="e">
        <f ca="1">IFS(표1[[#This Row],[이용거리]] &lt; 1200, "단거리", 표1[[#This Row],[이용거리]] &lt; 3000, "중거리")</f>
        <v>#NAME?</v>
      </c>
    </row>
    <row r="471" spans="1:28" x14ac:dyDescent="0.25">
      <c r="A471" s="2" t="s">
        <v>2045</v>
      </c>
      <c r="B471" s="2" t="s">
        <v>2046</v>
      </c>
      <c r="C471" s="2">
        <f>YEAR(표1[[#This Row],[대여일시]])</f>
        <v>2021</v>
      </c>
      <c r="D471" s="2">
        <f>MONTH(표1[[#This Row],[대여일시]])</f>
        <v>1</v>
      </c>
      <c r="E471" s="2">
        <f>DAY(표1[[#This Row],[대여일시]])</f>
        <v>17</v>
      </c>
      <c r="F471" s="2" t="str">
        <f>TEXT(표1[[#This Row],[대여일시]], "ddd")</f>
        <v>Sun</v>
      </c>
      <c r="G471" s="5" t="str">
        <f>TEXT(표1[[#This Row],[대여일시]],"aaa")</f>
        <v>일</v>
      </c>
      <c r="H471" s="2">
        <f>HOUR(표1[[#This Row],[대여일시]])</f>
        <v>0</v>
      </c>
      <c r="I471" s="2" t="str" cm="1">
        <f t="array" ref="I471">_xlfn.IFS(ISNA(표1[[#This Row],[시간대]]), "Error: Missing timezone data", 표1[[#This Row],[시간대]] &lt; 8, "오전", 표1[[#This Row],[시간대]] &lt; 19, "오후", 표1[[#This Row],[시간대]] &lt; 24, "밤")</f>
        <v>오전</v>
      </c>
      <c r="J471" s="2" t="s">
        <v>2047</v>
      </c>
      <c r="K471" s="2" t="e">
        <f>SEARCH( "역", 표1[[#This Row],[대여 대여소명]])</f>
        <v>#VALUE!</v>
      </c>
      <c r="L471" s="2">
        <f>IFERROR(SEARCH("역",표1[[#This Row],[대여 대여소명]]),0)</f>
        <v>0</v>
      </c>
      <c r="M471" s="2" t="b">
        <f>IF(표1[[#This Row],[역_nan]] &gt;0,TRUE,FALSE)</f>
        <v>0</v>
      </c>
      <c r="N471" s="2">
        <f>IFERROR(SEARCH("정류장",표1[[#This Row],[대여 대여소명]]),0)</f>
        <v>0</v>
      </c>
      <c r="O471" s="2" t="b">
        <f>IF(표1[[#This Row],[정류장]]&gt;0,TRUE,FALSE)</f>
        <v>0</v>
      </c>
      <c r="P471" s="2">
        <f>IFERROR(SEARCH("학교",표1[[#This Row],[대여 대여소명]]),0)</f>
        <v>0</v>
      </c>
      <c r="Q471" s="2">
        <f>IFERROR(SEARCH("공원",표1[[#This Row],[대여 대여소명]]),0)</f>
        <v>0</v>
      </c>
      <c r="R471" s="2" t="b">
        <f>OR(표1[[#This Row],[역_파생변수]],표1[[#This Row],[정류장_파생변수]])</f>
        <v>0</v>
      </c>
      <c r="S471" s="2">
        <v>0</v>
      </c>
      <c r="T471" s="2" t="s">
        <v>2048</v>
      </c>
      <c r="U471" s="2" t="s">
        <v>2049</v>
      </c>
      <c r="V471" s="2" t="str">
        <f>IF(표1[[#This Row],[반납대여소명]]=표1[[#This Row],[대여 대여소명]],"일치","불일치")</f>
        <v>불일치</v>
      </c>
      <c r="W471" s="2">
        <v>0</v>
      </c>
      <c r="X471" s="2">
        <v>14</v>
      </c>
      <c r="Y471" s="2">
        <v>2474.94</v>
      </c>
      <c r="Z471" s="7">
        <f>표1[[#This Row],[이용거리]]/표1[[#This Row],[이용시간]]</f>
        <v>176.78142857142856</v>
      </c>
      <c r="AA471" s="7">
        <f>IF(표1[[#This Row],[시속]] &gt; 300, 300,표1[[#This Row],[시속]])</f>
        <v>176.78142857142856</v>
      </c>
      <c r="AB471" s="9" t="e">
        <f ca="1">IFS(표1[[#This Row],[이용거리]] &lt; 1200, "단거리", 표1[[#This Row],[이용거리]] &lt; 3000, "중거리")</f>
        <v>#NAME?</v>
      </c>
    </row>
    <row r="472" spans="1:28" x14ac:dyDescent="0.25">
      <c r="A472" s="2" t="s">
        <v>2050</v>
      </c>
      <c r="B472" s="2" t="s">
        <v>2051</v>
      </c>
      <c r="C472" s="2">
        <f>YEAR(표1[[#This Row],[대여일시]])</f>
        <v>2021</v>
      </c>
      <c r="D472" s="2">
        <f>MONTH(표1[[#This Row],[대여일시]])</f>
        <v>1</v>
      </c>
      <c r="E472" s="2">
        <f>DAY(표1[[#This Row],[대여일시]])</f>
        <v>27</v>
      </c>
      <c r="F472" s="2" t="str">
        <f>TEXT(표1[[#This Row],[대여일시]], "ddd")</f>
        <v>Wed</v>
      </c>
      <c r="G472" s="5" t="str">
        <f>TEXT(표1[[#This Row],[대여일시]],"aaa")</f>
        <v>수</v>
      </c>
      <c r="H472" s="2">
        <f>HOUR(표1[[#This Row],[대여일시]])</f>
        <v>10</v>
      </c>
      <c r="I472" s="2" t="str" cm="1">
        <f t="array" ref="I472">_xlfn.IFS(ISNA(표1[[#This Row],[시간대]]), "Error: Missing timezone data", 표1[[#This Row],[시간대]] &lt; 8, "오전", 표1[[#This Row],[시간대]] &lt; 19, "오후", 표1[[#This Row],[시간대]] &lt; 24, "밤")</f>
        <v>오후</v>
      </c>
      <c r="J472" s="2" t="s">
        <v>1388</v>
      </c>
      <c r="K472" s="2">
        <f>SEARCH( "역", 표1[[#This Row],[대여 대여소명]])</f>
        <v>5</v>
      </c>
      <c r="L472" s="2">
        <f>IFERROR(SEARCH("역",표1[[#This Row],[대여 대여소명]]),0)</f>
        <v>5</v>
      </c>
      <c r="M472" s="2" t="b">
        <f>IF(표1[[#This Row],[역_nan]] &gt;0,TRUE,FALSE)</f>
        <v>1</v>
      </c>
      <c r="N472" s="2">
        <f>IFERROR(SEARCH("정류장",표1[[#This Row],[대여 대여소명]]),0)</f>
        <v>0</v>
      </c>
      <c r="O472" s="2" t="b">
        <f>IF(표1[[#This Row],[정류장]]&gt;0,TRUE,FALSE)</f>
        <v>0</v>
      </c>
      <c r="P472" s="2">
        <f>IFERROR(SEARCH("학교",표1[[#This Row],[대여 대여소명]]),0)</f>
        <v>0</v>
      </c>
      <c r="Q472" s="2">
        <f>IFERROR(SEARCH("공원",표1[[#This Row],[대여 대여소명]]),0)</f>
        <v>0</v>
      </c>
      <c r="R472" s="2" t="b">
        <f>OR(표1[[#This Row],[역_파생변수]],표1[[#This Row],[정류장_파생변수]])</f>
        <v>1</v>
      </c>
      <c r="S472" s="2">
        <v>0</v>
      </c>
      <c r="T472" s="2" t="s">
        <v>2052</v>
      </c>
      <c r="U472" s="2" t="s">
        <v>2053</v>
      </c>
      <c r="V472" s="2" t="str">
        <f>IF(표1[[#This Row],[반납대여소명]]=표1[[#This Row],[대여 대여소명]],"일치","불일치")</f>
        <v>불일치</v>
      </c>
      <c r="W472" s="2">
        <v>0</v>
      </c>
      <c r="X472" s="2">
        <v>22</v>
      </c>
      <c r="Y472" s="2">
        <v>4388.62</v>
      </c>
      <c r="Z472" s="7">
        <f>표1[[#This Row],[이용거리]]/표1[[#This Row],[이용시간]]</f>
        <v>199.48272727272726</v>
      </c>
      <c r="AA472" s="7">
        <f>IF(표1[[#This Row],[시속]] &gt; 300, 300,표1[[#This Row],[시속]])</f>
        <v>199.48272727272726</v>
      </c>
      <c r="AB472" s="9" t="e">
        <f ca="1">IFS(표1[[#This Row],[이용거리]] &lt; 1200, "단거리", 표1[[#This Row],[이용거리]] &lt; 3000, "중거리")</f>
        <v>#NAME?</v>
      </c>
    </row>
    <row r="473" spans="1:28" x14ac:dyDescent="0.25">
      <c r="A473" s="2" t="s">
        <v>2054</v>
      </c>
      <c r="B473" s="2" t="s">
        <v>2055</v>
      </c>
      <c r="C473" s="2">
        <f>YEAR(표1[[#This Row],[대여일시]])</f>
        <v>2021</v>
      </c>
      <c r="D473" s="2">
        <f>MONTH(표1[[#This Row],[대여일시]])</f>
        <v>1</v>
      </c>
      <c r="E473" s="2">
        <f>DAY(표1[[#This Row],[대여일시]])</f>
        <v>22</v>
      </c>
      <c r="F473" s="2" t="str">
        <f>TEXT(표1[[#This Row],[대여일시]], "ddd")</f>
        <v>Fri</v>
      </c>
      <c r="G473" s="5" t="str">
        <f>TEXT(표1[[#This Row],[대여일시]],"aaa")</f>
        <v>금</v>
      </c>
      <c r="H473" s="2">
        <f>HOUR(표1[[#This Row],[대여일시]])</f>
        <v>13</v>
      </c>
      <c r="I473" s="2" t="str" cm="1">
        <f t="array" ref="I473">_xlfn.IFS(ISNA(표1[[#This Row],[시간대]]), "Error: Missing timezone data", 표1[[#This Row],[시간대]] &lt; 8, "오전", 표1[[#This Row],[시간대]] &lt; 19, "오후", 표1[[#This Row],[시간대]] &lt; 24, "밤")</f>
        <v>오후</v>
      </c>
      <c r="J473" s="2" t="s">
        <v>533</v>
      </c>
      <c r="K473" s="2" t="e">
        <f>SEARCH( "역", 표1[[#This Row],[대여 대여소명]])</f>
        <v>#VALUE!</v>
      </c>
      <c r="L473" s="2">
        <f>IFERROR(SEARCH("역",표1[[#This Row],[대여 대여소명]]),0)</f>
        <v>0</v>
      </c>
      <c r="M473" s="2" t="b">
        <f>IF(표1[[#This Row],[역_nan]] &gt;0,TRUE,FALSE)</f>
        <v>0</v>
      </c>
      <c r="N473" s="2">
        <f>IFERROR(SEARCH("정류장",표1[[#This Row],[대여 대여소명]]),0)</f>
        <v>0</v>
      </c>
      <c r="O473" s="2" t="b">
        <f>IF(표1[[#This Row],[정류장]]&gt;0,TRUE,FALSE)</f>
        <v>0</v>
      </c>
      <c r="P473" s="2">
        <f>IFERROR(SEARCH("학교",표1[[#This Row],[대여 대여소명]]),0)</f>
        <v>0</v>
      </c>
      <c r="Q473" s="2">
        <f>IFERROR(SEARCH("공원",표1[[#This Row],[대여 대여소명]]),0)</f>
        <v>0</v>
      </c>
      <c r="R473" s="2" t="b">
        <f>OR(표1[[#This Row],[역_파생변수]],표1[[#This Row],[정류장_파생변수]])</f>
        <v>0</v>
      </c>
      <c r="S473" s="2">
        <v>10</v>
      </c>
      <c r="T473" s="2" t="s">
        <v>2056</v>
      </c>
      <c r="U473" s="2" t="s">
        <v>533</v>
      </c>
      <c r="V473" s="2" t="str">
        <f>IF(표1[[#This Row],[반납대여소명]]=표1[[#This Row],[대여 대여소명]],"일치","불일치")</f>
        <v>일치</v>
      </c>
      <c r="W473" s="2">
        <v>8</v>
      </c>
      <c r="X473" s="2">
        <v>16</v>
      </c>
      <c r="Y473" s="2">
        <v>3240</v>
      </c>
      <c r="Z473" s="7">
        <f>표1[[#This Row],[이용거리]]/표1[[#This Row],[이용시간]]</f>
        <v>202.5</v>
      </c>
      <c r="AA473" s="7">
        <f>IF(표1[[#This Row],[시속]] &gt; 300, 300,표1[[#This Row],[시속]])</f>
        <v>202.5</v>
      </c>
      <c r="AB473" s="9" t="e">
        <f ca="1">IFS(표1[[#This Row],[이용거리]] &lt; 1200, "단거리", 표1[[#This Row],[이용거리]] &lt; 3000, "중거리")</f>
        <v>#NAME?</v>
      </c>
    </row>
    <row r="474" spans="1:28" x14ac:dyDescent="0.25">
      <c r="A474" s="2" t="s">
        <v>2057</v>
      </c>
      <c r="B474" s="2" t="s">
        <v>2058</v>
      </c>
      <c r="C474" s="2">
        <f>YEAR(표1[[#This Row],[대여일시]])</f>
        <v>2021</v>
      </c>
      <c r="D474" s="2">
        <f>MONTH(표1[[#This Row],[대여일시]])</f>
        <v>1</v>
      </c>
      <c r="E474" s="2">
        <f>DAY(표1[[#This Row],[대여일시]])</f>
        <v>26</v>
      </c>
      <c r="F474" s="2" t="str">
        <f>TEXT(표1[[#This Row],[대여일시]], "ddd")</f>
        <v>Tue</v>
      </c>
      <c r="G474" s="5" t="str">
        <f>TEXT(표1[[#This Row],[대여일시]],"aaa")</f>
        <v>화</v>
      </c>
      <c r="H474" s="2">
        <f>HOUR(표1[[#This Row],[대여일시]])</f>
        <v>6</v>
      </c>
      <c r="I474" s="2" t="str" cm="1">
        <f t="array" ref="I474">_xlfn.IFS(ISNA(표1[[#This Row],[시간대]]), "Error: Missing timezone data", 표1[[#This Row],[시간대]] &lt; 8, "오전", 표1[[#This Row],[시간대]] &lt; 19, "오후", 표1[[#This Row],[시간대]] &lt; 24, "밤")</f>
        <v>오전</v>
      </c>
      <c r="J474" s="2" t="s">
        <v>1629</v>
      </c>
      <c r="K474" s="2" t="e">
        <f>SEARCH( "역", 표1[[#This Row],[대여 대여소명]])</f>
        <v>#VALUE!</v>
      </c>
      <c r="L474" s="2">
        <f>IFERROR(SEARCH("역",표1[[#This Row],[대여 대여소명]]),0)</f>
        <v>0</v>
      </c>
      <c r="M474" s="2" t="b">
        <f>IF(표1[[#This Row],[역_nan]] &gt;0,TRUE,FALSE)</f>
        <v>0</v>
      </c>
      <c r="N474" s="2">
        <f>IFERROR(SEARCH("정류장",표1[[#This Row],[대여 대여소명]]),0)</f>
        <v>0</v>
      </c>
      <c r="O474" s="2" t="b">
        <f>IF(표1[[#This Row],[정류장]]&gt;0,TRUE,FALSE)</f>
        <v>0</v>
      </c>
      <c r="P474" s="2">
        <f>IFERROR(SEARCH("학교",표1[[#This Row],[대여 대여소명]]),0)</f>
        <v>7</v>
      </c>
      <c r="Q474" s="2">
        <f>IFERROR(SEARCH("공원",표1[[#This Row],[대여 대여소명]]),0)</f>
        <v>0</v>
      </c>
      <c r="R474" s="2" t="b">
        <f>OR(표1[[#This Row],[역_파생변수]],표1[[#This Row],[정류장_파생변수]])</f>
        <v>0</v>
      </c>
      <c r="S474" s="2">
        <v>0</v>
      </c>
      <c r="T474" s="2" t="s">
        <v>2059</v>
      </c>
      <c r="U474" s="2" t="s">
        <v>2060</v>
      </c>
      <c r="V474" s="2" t="str">
        <f>IF(표1[[#This Row],[반납대여소명]]=표1[[#This Row],[대여 대여소명]],"일치","불일치")</f>
        <v>불일치</v>
      </c>
      <c r="W474" s="2">
        <v>0</v>
      </c>
      <c r="X474" s="2">
        <v>3</v>
      </c>
      <c r="Y474" s="2">
        <v>939.44</v>
      </c>
      <c r="Z474" s="7">
        <f>표1[[#This Row],[이용거리]]/표1[[#This Row],[이용시간]]</f>
        <v>313.1466666666667</v>
      </c>
      <c r="AA474" s="7">
        <f>IF(표1[[#This Row],[시속]] &gt; 300, 300,표1[[#This Row],[시속]])</f>
        <v>300</v>
      </c>
      <c r="AB474" s="9" t="e">
        <f ca="1">IFS(표1[[#This Row],[이용거리]] &lt; 1200, "단거리", 표1[[#This Row],[이용거리]] &lt; 3000, "중거리")</f>
        <v>#NAME?</v>
      </c>
    </row>
    <row r="475" spans="1:28" x14ac:dyDescent="0.25">
      <c r="A475" s="2" t="s">
        <v>2061</v>
      </c>
      <c r="B475" s="2" t="s">
        <v>2062</v>
      </c>
      <c r="C475" s="2">
        <f>YEAR(표1[[#This Row],[대여일시]])</f>
        <v>2021</v>
      </c>
      <c r="D475" s="2">
        <f>MONTH(표1[[#This Row],[대여일시]])</f>
        <v>1</v>
      </c>
      <c r="E475" s="2">
        <f>DAY(표1[[#This Row],[대여일시]])</f>
        <v>23</v>
      </c>
      <c r="F475" s="2" t="str">
        <f>TEXT(표1[[#This Row],[대여일시]], "ddd")</f>
        <v>Sat</v>
      </c>
      <c r="G475" s="5" t="str">
        <f>TEXT(표1[[#This Row],[대여일시]],"aaa")</f>
        <v>토</v>
      </c>
      <c r="H475" s="2">
        <f>HOUR(표1[[#This Row],[대여일시]])</f>
        <v>20</v>
      </c>
      <c r="I475" s="2" t="str" cm="1">
        <f t="array" ref="I475">_xlfn.IFS(ISNA(표1[[#This Row],[시간대]]), "Error: Missing timezone data", 표1[[#This Row],[시간대]] &lt; 8, "오전", 표1[[#This Row],[시간대]] &lt; 19, "오후", 표1[[#This Row],[시간대]] &lt; 24, "밤")</f>
        <v>밤</v>
      </c>
      <c r="J475" s="2" t="s">
        <v>2063</v>
      </c>
      <c r="K475" s="2" t="e">
        <f>SEARCH( "역", 표1[[#This Row],[대여 대여소명]])</f>
        <v>#VALUE!</v>
      </c>
      <c r="L475" s="2">
        <f>IFERROR(SEARCH("역",표1[[#This Row],[대여 대여소명]]),0)</f>
        <v>0</v>
      </c>
      <c r="M475" s="2" t="b">
        <f>IF(표1[[#This Row],[역_nan]] &gt;0,TRUE,FALSE)</f>
        <v>0</v>
      </c>
      <c r="N475" s="2">
        <f>IFERROR(SEARCH("정류장",표1[[#This Row],[대여 대여소명]]),0)</f>
        <v>0</v>
      </c>
      <c r="O475" s="2" t="b">
        <f>IF(표1[[#This Row],[정류장]]&gt;0,TRUE,FALSE)</f>
        <v>0</v>
      </c>
      <c r="P475" s="2">
        <f>IFERROR(SEARCH("학교",표1[[#This Row],[대여 대여소명]]),0)</f>
        <v>0</v>
      </c>
      <c r="Q475" s="2">
        <f>IFERROR(SEARCH("공원",표1[[#This Row],[대여 대여소명]]),0)</f>
        <v>0</v>
      </c>
      <c r="R475" s="2" t="b">
        <f>OR(표1[[#This Row],[역_파생변수]],표1[[#This Row],[정류장_파생변수]])</f>
        <v>0</v>
      </c>
      <c r="S475" s="2">
        <v>0</v>
      </c>
      <c r="T475" s="2" t="s">
        <v>2064</v>
      </c>
      <c r="U475" s="2" t="s">
        <v>1281</v>
      </c>
      <c r="V475" s="2" t="str">
        <f>IF(표1[[#This Row],[반납대여소명]]=표1[[#This Row],[대여 대여소명]],"일치","불일치")</f>
        <v>불일치</v>
      </c>
      <c r="W475" s="2">
        <v>0</v>
      </c>
      <c r="X475" s="2">
        <v>7</v>
      </c>
      <c r="Y475" s="2">
        <v>1192.83</v>
      </c>
      <c r="Z475" s="7">
        <f>표1[[#This Row],[이용거리]]/표1[[#This Row],[이용시간]]</f>
        <v>170.40428571428569</v>
      </c>
      <c r="AA475" s="7">
        <f>IF(표1[[#This Row],[시속]] &gt; 300, 300,표1[[#This Row],[시속]])</f>
        <v>170.40428571428569</v>
      </c>
      <c r="AB475" s="9" t="e">
        <f ca="1">IFS(표1[[#This Row],[이용거리]] &lt; 1200, "단거리", 표1[[#This Row],[이용거리]] &lt; 3000, "중거리")</f>
        <v>#NAME?</v>
      </c>
    </row>
    <row r="476" spans="1:28" x14ac:dyDescent="0.25">
      <c r="A476" s="2" t="s">
        <v>2065</v>
      </c>
      <c r="B476" s="2" t="s">
        <v>2066</v>
      </c>
      <c r="C476" s="2">
        <f>YEAR(표1[[#This Row],[대여일시]])</f>
        <v>2021</v>
      </c>
      <c r="D476" s="2">
        <f>MONTH(표1[[#This Row],[대여일시]])</f>
        <v>1</v>
      </c>
      <c r="E476" s="2">
        <f>DAY(표1[[#This Row],[대여일시]])</f>
        <v>28</v>
      </c>
      <c r="F476" s="2" t="str">
        <f>TEXT(표1[[#This Row],[대여일시]], "ddd")</f>
        <v>Thu</v>
      </c>
      <c r="G476" s="5" t="str">
        <f>TEXT(표1[[#This Row],[대여일시]],"aaa")</f>
        <v>목</v>
      </c>
      <c r="H476" s="2">
        <f>HOUR(표1[[#This Row],[대여일시]])</f>
        <v>7</v>
      </c>
      <c r="I476" s="2" t="str" cm="1">
        <f t="array" ref="I476">_xlfn.IFS(ISNA(표1[[#This Row],[시간대]]), "Error: Missing timezone data", 표1[[#This Row],[시간대]] &lt; 8, "오전", 표1[[#This Row],[시간대]] &lt; 19, "오후", 표1[[#This Row],[시간대]] &lt; 24, "밤")</f>
        <v>오전</v>
      </c>
      <c r="J476" s="2" t="s">
        <v>2067</v>
      </c>
      <c r="K476" s="2" t="e">
        <f>SEARCH( "역", 표1[[#This Row],[대여 대여소명]])</f>
        <v>#VALUE!</v>
      </c>
      <c r="L476" s="2">
        <f>IFERROR(SEARCH("역",표1[[#This Row],[대여 대여소명]]),0)</f>
        <v>0</v>
      </c>
      <c r="M476" s="2" t="b">
        <f>IF(표1[[#This Row],[역_nan]] &gt;0,TRUE,FALSE)</f>
        <v>0</v>
      </c>
      <c r="N476" s="2">
        <f>IFERROR(SEARCH("정류장",표1[[#This Row],[대여 대여소명]]),0)</f>
        <v>0</v>
      </c>
      <c r="O476" s="2" t="b">
        <f>IF(표1[[#This Row],[정류장]]&gt;0,TRUE,FALSE)</f>
        <v>0</v>
      </c>
      <c r="P476" s="2">
        <f>IFERROR(SEARCH("학교",표1[[#This Row],[대여 대여소명]]),0)</f>
        <v>0</v>
      </c>
      <c r="Q476" s="2">
        <f>IFERROR(SEARCH("공원",표1[[#This Row],[대여 대여소명]]),0)</f>
        <v>0</v>
      </c>
      <c r="R476" s="2" t="b">
        <f>OR(표1[[#This Row],[역_파생변수]],표1[[#This Row],[정류장_파생변수]])</f>
        <v>0</v>
      </c>
      <c r="S476" s="2">
        <v>0</v>
      </c>
      <c r="T476" s="2" t="s">
        <v>2068</v>
      </c>
      <c r="U476" s="2" t="s">
        <v>2069</v>
      </c>
      <c r="V476" s="2" t="str">
        <f>IF(표1[[#This Row],[반납대여소명]]=표1[[#This Row],[대여 대여소명]],"일치","불일치")</f>
        <v>불일치</v>
      </c>
      <c r="W476" s="2">
        <v>0</v>
      </c>
      <c r="X476" s="2">
        <v>18</v>
      </c>
      <c r="Y476" s="2">
        <v>3176.33</v>
      </c>
      <c r="Z476" s="7">
        <f>표1[[#This Row],[이용거리]]/표1[[#This Row],[이용시간]]</f>
        <v>176.46277777777777</v>
      </c>
      <c r="AA476" s="7">
        <f>IF(표1[[#This Row],[시속]] &gt; 300, 300,표1[[#This Row],[시속]])</f>
        <v>176.46277777777777</v>
      </c>
      <c r="AB476" s="9" t="e">
        <f ca="1">IFS(표1[[#This Row],[이용거리]] &lt; 1200, "단거리", 표1[[#This Row],[이용거리]] &lt; 3000, "중거리")</f>
        <v>#NAME?</v>
      </c>
    </row>
    <row r="477" spans="1:28" x14ac:dyDescent="0.25">
      <c r="A477" s="2" t="s">
        <v>2070</v>
      </c>
      <c r="B477" s="2" t="s">
        <v>2071</v>
      </c>
      <c r="C477" s="2">
        <f>YEAR(표1[[#This Row],[대여일시]])</f>
        <v>2021</v>
      </c>
      <c r="D477" s="2">
        <f>MONTH(표1[[#This Row],[대여일시]])</f>
        <v>1</v>
      </c>
      <c r="E477" s="2">
        <f>DAY(표1[[#This Row],[대여일시]])</f>
        <v>5</v>
      </c>
      <c r="F477" s="2" t="str">
        <f>TEXT(표1[[#This Row],[대여일시]], "ddd")</f>
        <v>Tue</v>
      </c>
      <c r="G477" s="5" t="str">
        <f>TEXT(표1[[#This Row],[대여일시]],"aaa")</f>
        <v>화</v>
      </c>
      <c r="H477" s="2">
        <f>HOUR(표1[[#This Row],[대여일시]])</f>
        <v>23</v>
      </c>
      <c r="I477" s="2" t="str" cm="1">
        <f t="array" ref="I477">_xlfn.IFS(ISNA(표1[[#This Row],[시간대]]), "Error: Missing timezone data", 표1[[#This Row],[시간대]] &lt; 8, "오전", 표1[[#This Row],[시간대]] &lt; 19, "오후", 표1[[#This Row],[시간대]] &lt; 24, "밤")</f>
        <v>밤</v>
      </c>
      <c r="J477" s="2" t="s">
        <v>585</v>
      </c>
      <c r="K477" s="2" t="e">
        <f>SEARCH( "역", 표1[[#This Row],[대여 대여소명]])</f>
        <v>#VALUE!</v>
      </c>
      <c r="L477" s="2">
        <f>IFERROR(SEARCH("역",표1[[#This Row],[대여 대여소명]]),0)</f>
        <v>0</v>
      </c>
      <c r="M477" s="2" t="b">
        <f>IF(표1[[#This Row],[역_nan]] &gt;0,TRUE,FALSE)</f>
        <v>0</v>
      </c>
      <c r="N477" s="2">
        <f>IFERROR(SEARCH("정류장",표1[[#This Row],[대여 대여소명]]),0)</f>
        <v>0</v>
      </c>
      <c r="O477" s="2" t="b">
        <f>IF(표1[[#This Row],[정류장]]&gt;0,TRUE,FALSE)</f>
        <v>0</v>
      </c>
      <c r="P477" s="2">
        <f>IFERROR(SEARCH("학교",표1[[#This Row],[대여 대여소명]]),0)</f>
        <v>0</v>
      </c>
      <c r="Q477" s="2">
        <f>IFERROR(SEARCH("공원",표1[[#This Row],[대여 대여소명]]),0)</f>
        <v>0</v>
      </c>
      <c r="R477" s="2" t="b">
        <f>OR(표1[[#This Row],[역_파생변수]],표1[[#This Row],[정류장_파생변수]])</f>
        <v>0</v>
      </c>
      <c r="S477" s="2">
        <v>0</v>
      </c>
      <c r="T477" s="2" t="s">
        <v>2072</v>
      </c>
      <c r="U477" s="2" t="s">
        <v>585</v>
      </c>
      <c r="V477" s="2" t="str">
        <f>IF(표1[[#This Row],[반납대여소명]]=표1[[#This Row],[대여 대여소명]],"일치","불일치")</f>
        <v>일치</v>
      </c>
      <c r="W477" s="2">
        <v>0</v>
      </c>
      <c r="X477" s="2">
        <v>57</v>
      </c>
      <c r="Y477" s="2">
        <v>9433.11</v>
      </c>
      <c r="Z477" s="7">
        <f>표1[[#This Row],[이용거리]]/표1[[#This Row],[이용시간]]</f>
        <v>165.49315789473684</v>
      </c>
      <c r="AA477" s="7">
        <f>IF(표1[[#This Row],[시속]] &gt; 300, 300,표1[[#This Row],[시속]])</f>
        <v>165.49315789473684</v>
      </c>
      <c r="AB477" s="9" t="e">
        <f ca="1">IFS(표1[[#This Row],[이용거리]] &lt; 1200, "단거리", 표1[[#This Row],[이용거리]] &lt; 3000, "중거리")</f>
        <v>#NAME?</v>
      </c>
    </row>
    <row r="478" spans="1:28" x14ac:dyDescent="0.25">
      <c r="A478" s="2" t="s">
        <v>2073</v>
      </c>
      <c r="B478" s="2" t="s">
        <v>2074</v>
      </c>
      <c r="C478" s="2">
        <f>YEAR(표1[[#This Row],[대여일시]])</f>
        <v>2021</v>
      </c>
      <c r="D478" s="2">
        <f>MONTH(표1[[#This Row],[대여일시]])</f>
        <v>1</v>
      </c>
      <c r="E478" s="2">
        <f>DAY(표1[[#This Row],[대여일시]])</f>
        <v>8</v>
      </c>
      <c r="F478" s="2" t="str">
        <f>TEXT(표1[[#This Row],[대여일시]], "ddd")</f>
        <v>Fri</v>
      </c>
      <c r="G478" s="5" t="str">
        <f>TEXT(표1[[#This Row],[대여일시]],"aaa")</f>
        <v>금</v>
      </c>
      <c r="H478" s="2">
        <f>HOUR(표1[[#This Row],[대여일시]])</f>
        <v>14</v>
      </c>
      <c r="I478" s="2" t="str" cm="1">
        <f t="array" ref="I478">_xlfn.IFS(ISNA(표1[[#This Row],[시간대]]), "Error: Missing timezone data", 표1[[#This Row],[시간대]] &lt; 8, "오전", 표1[[#This Row],[시간대]] &lt; 19, "오후", 표1[[#This Row],[시간대]] &lt; 24, "밤")</f>
        <v>오후</v>
      </c>
      <c r="J478" s="2" t="s">
        <v>2075</v>
      </c>
      <c r="K478" s="2" t="e">
        <f>SEARCH( "역", 표1[[#This Row],[대여 대여소명]])</f>
        <v>#VALUE!</v>
      </c>
      <c r="L478" s="2">
        <f>IFERROR(SEARCH("역",표1[[#This Row],[대여 대여소명]]),0)</f>
        <v>0</v>
      </c>
      <c r="M478" s="2" t="b">
        <f>IF(표1[[#This Row],[역_nan]] &gt;0,TRUE,FALSE)</f>
        <v>0</v>
      </c>
      <c r="N478" s="2">
        <f>IFERROR(SEARCH("정류장",표1[[#This Row],[대여 대여소명]]),0)</f>
        <v>0</v>
      </c>
      <c r="O478" s="2" t="b">
        <f>IF(표1[[#This Row],[정류장]]&gt;0,TRUE,FALSE)</f>
        <v>0</v>
      </c>
      <c r="P478" s="2">
        <f>IFERROR(SEARCH("학교",표1[[#This Row],[대여 대여소명]]),0)</f>
        <v>0</v>
      </c>
      <c r="Q478" s="2">
        <f>IFERROR(SEARCH("공원",표1[[#This Row],[대여 대여소명]]),0)</f>
        <v>0</v>
      </c>
      <c r="R478" s="2" t="b">
        <f>OR(표1[[#This Row],[역_파생변수]],표1[[#This Row],[정류장_파생변수]])</f>
        <v>0</v>
      </c>
      <c r="S478" s="2">
        <v>0</v>
      </c>
      <c r="T478" s="2" t="s">
        <v>2076</v>
      </c>
      <c r="U478" s="2" t="s">
        <v>1304</v>
      </c>
      <c r="V478" s="2" t="str">
        <f>IF(표1[[#This Row],[반납대여소명]]=표1[[#This Row],[대여 대여소명]],"일치","불일치")</f>
        <v>불일치</v>
      </c>
      <c r="W478" s="2">
        <v>0</v>
      </c>
      <c r="X478" s="2">
        <v>6</v>
      </c>
      <c r="Y478" s="2">
        <v>812.13</v>
      </c>
      <c r="Z478" s="7">
        <f>표1[[#This Row],[이용거리]]/표1[[#This Row],[이용시간]]</f>
        <v>135.35499999999999</v>
      </c>
      <c r="AA478" s="7">
        <f>IF(표1[[#This Row],[시속]] &gt; 300, 300,표1[[#This Row],[시속]])</f>
        <v>135.35499999999999</v>
      </c>
      <c r="AB478" s="9" t="e">
        <f ca="1">IFS(표1[[#This Row],[이용거리]] &lt; 1200, "단거리", 표1[[#This Row],[이용거리]] &lt; 3000, "중거리")</f>
        <v>#NAME?</v>
      </c>
    </row>
    <row r="479" spans="1:28" x14ac:dyDescent="0.25">
      <c r="A479" s="2" t="s">
        <v>2077</v>
      </c>
      <c r="B479" s="2" t="s">
        <v>2078</v>
      </c>
      <c r="C479" s="2">
        <f>YEAR(표1[[#This Row],[대여일시]])</f>
        <v>2021</v>
      </c>
      <c r="D479" s="2">
        <f>MONTH(표1[[#This Row],[대여일시]])</f>
        <v>1</v>
      </c>
      <c r="E479" s="2">
        <f>DAY(표1[[#This Row],[대여일시]])</f>
        <v>3</v>
      </c>
      <c r="F479" s="2" t="str">
        <f>TEXT(표1[[#This Row],[대여일시]], "ddd")</f>
        <v>Sun</v>
      </c>
      <c r="G479" s="5" t="str">
        <f>TEXT(표1[[#This Row],[대여일시]],"aaa")</f>
        <v>일</v>
      </c>
      <c r="H479" s="2">
        <f>HOUR(표1[[#This Row],[대여일시]])</f>
        <v>15</v>
      </c>
      <c r="I479" s="2" t="str" cm="1">
        <f t="array" ref="I479">_xlfn.IFS(ISNA(표1[[#This Row],[시간대]]), "Error: Missing timezone data", 표1[[#This Row],[시간대]] &lt; 8, "오전", 표1[[#This Row],[시간대]] &lt; 19, "오후", 표1[[#This Row],[시간대]] &lt; 24, "밤")</f>
        <v>오후</v>
      </c>
      <c r="J479" s="2" t="s">
        <v>751</v>
      </c>
      <c r="K479" s="2" t="e">
        <f>SEARCH( "역", 표1[[#This Row],[대여 대여소명]])</f>
        <v>#VALUE!</v>
      </c>
      <c r="L479" s="2">
        <f>IFERROR(SEARCH("역",표1[[#This Row],[대여 대여소명]]),0)</f>
        <v>0</v>
      </c>
      <c r="M479" s="2" t="b">
        <f>IF(표1[[#This Row],[역_nan]] &gt;0,TRUE,FALSE)</f>
        <v>0</v>
      </c>
      <c r="N479" s="2">
        <f>IFERROR(SEARCH("정류장",표1[[#This Row],[대여 대여소명]]),0)</f>
        <v>0</v>
      </c>
      <c r="O479" s="2" t="b">
        <f>IF(표1[[#This Row],[정류장]]&gt;0,TRUE,FALSE)</f>
        <v>0</v>
      </c>
      <c r="P479" s="2">
        <f>IFERROR(SEARCH("학교",표1[[#This Row],[대여 대여소명]]),0)</f>
        <v>0</v>
      </c>
      <c r="Q479" s="2">
        <f>IFERROR(SEARCH("공원",표1[[#This Row],[대여 대여소명]]),0)</f>
        <v>0</v>
      </c>
      <c r="R479" s="2" t="b">
        <f>OR(표1[[#This Row],[역_파생변수]],표1[[#This Row],[정류장_파생변수]])</f>
        <v>0</v>
      </c>
      <c r="S479" s="2">
        <v>0</v>
      </c>
      <c r="T479" s="2" t="s">
        <v>2079</v>
      </c>
      <c r="U479" s="2" t="s">
        <v>2080</v>
      </c>
      <c r="V479" s="2" t="str">
        <f>IF(표1[[#This Row],[반납대여소명]]=표1[[#This Row],[대여 대여소명]],"일치","불일치")</f>
        <v>불일치</v>
      </c>
      <c r="W479" s="2">
        <v>0</v>
      </c>
      <c r="X479" s="2">
        <v>17</v>
      </c>
      <c r="Y479" s="2">
        <v>0</v>
      </c>
      <c r="Z479" s="7">
        <f>표1[[#This Row],[이용거리]]/표1[[#This Row],[이용시간]]</f>
        <v>0</v>
      </c>
      <c r="AA479" s="7">
        <f>IF(표1[[#This Row],[시속]] &gt; 300, 300,표1[[#This Row],[시속]])</f>
        <v>0</v>
      </c>
      <c r="AB479" s="9" t="e">
        <f ca="1">IFS(표1[[#This Row],[이용거리]] &lt; 1200, "단거리", 표1[[#This Row],[이용거리]] &lt; 3000, "중거리")</f>
        <v>#NAME?</v>
      </c>
    </row>
    <row r="480" spans="1:28" x14ac:dyDescent="0.25">
      <c r="A480" s="2" t="s">
        <v>2081</v>
      </c>
      <c r="B480" s="2" t="s">
        <v>2082</v>
      </c>
      <c r="C480" s="2">
        <f>YEAR(표1[[#This Row],[대여일시]])</f>
        <v>2021</v>
      </c>
      <c r="D480" s="2">
        <f>MONTH(표1[[#This Row],[대여일시]])</f>
        <v>1</v>
      </c>
      <c r="E480" s="2">
        <f>DAY(표1[[#This Row],[대여일시]])</f>
        <v>28</v>
      </c>
      <c r="F480" s="2" t="str">
        <f>TEXT(표1[[#This Row],[대여일시]], "ddd")</f>
        <v>Thu</v>
      </c>
      <c r="G480" s="5" t="str">
        <f>TEXT(표1[[#This Row],[대여일시]],"aaa")</f>
        <v>목</v>
      </c>
      <c r="H480" s="2">
        <f>HOUR(표1[[#This Row],[대여일시]])</f>
        <v>16</v>
      </c>
      <c r="I480" s="2" t="str" cm="1">
        <f t="array" ref="I480">_xlfn.IFS(ISNA(표1[[#This Row],[시간대]]), "Error: Missing timezone data", 표1[[#This Row],[시간대]] &lt; 8, "오전", 표1[[#This Row],[시간대]] &lt; 19, "오후", 표1[[#This Row],[시간대]] &lt; 24, "밤")</f>
        <v>오후</v>
      </c>
      <c r="J480" s="2" t="s">
        <v>2083</v>
      </c>
      <c r="K480" s="2" t="e">
        <f>SEARCH( "역", 표1[[#This Row],[대여 대여소명]])</f>
        <v>#VALUE!</v>
      </c>
      <c r="L480" s="2">
        <f>IFERROR(SEARCH("역",표1[[#This Row],[대여 대여소명]]),0)</f>
        <v>0</v>
      </c>
      <c r="M480" s="2" t="b">
        <f>IF(표1[[#This Row],[역_nan]] &gt;0,TRUE,FALSE)</f>
        <v>0</v>
      </c>
      <c r="N480" s="2">
        <f>IFERROR(SEARCH("정류장",표1[[#This Row],[대여 대여소명]]),0)</f>
        <v>0</v>
      </c>
      <c r="O480" s="2" t="b">
        <f>IF(표1[[#This Row],[정류장]]&gt;0,TRUE,FALSE)</f>
        <v>0</v>
      </c>
      <c r="P480" s="2">
        <f>IFERROR(SEARCH("학교",표1[[#This Row],[대여 대여소명]]),0)</f>
        <v>0</v>
      </c>
      <c r="Q480" s="2">
        <f>IFERROR(SEARCH("공원",표1[[#This Row],[대여 대여소명]]),0)</f>
        <v>0</v>
      </c>
      <c r="R480" s="2" t="b">
        <f>OR(표1[[#This Row],[역_파생변수]],표1[[#This Row],[정류장_파생변수]])</f>
        <v>0</v>
      </c>
      <c r="S480" s="2">
        <v>0</v>
      </c>
      <c r="T480" s="2" t="s">
        <v>2084</v>
      </c>
      <c r="U480" s="2" t="s">
        <v>187</v>
      </c>
      <c r="V480" s="2" t="str">
        <f>IF(표1[[#This Row],[반납대여소명]]=표1[[#This Row],[대여 대여소명]],"일치","불일치")</f>
        <v>불일치</v>
      </c>
      <c r="W480" s="2">
        <v>0</v>
      </c>
      <c r="X480" s="2">
        <v>11</v>
      </c>
      <c r="Y480" s="2">
        <v>1013.23</v>
      </c>
      <c r="Z480" s="7">
        <f>표1[[#This Row],[이용거리]]/표1[[#This Row],[이용시간]]</f>
        <v>92.11181818181818</v>
      </c>
      <c r="AA480" s="7">
        <f>IF(표1[[#This Row],[시속]] &gt; 300, 300,표1[[#This Row],[시속]])</f>
        <v>92.11181818181818</v>
      </c>
      <c r="AB480" s="9" t="e">
        <f ca="1">IFS(표1[[#This Row],[이용거리]] &lt; 1200, "단거리", 표1[[#This Row],[이용거리]] &lt; 3000, "중거리")</f>
        <v>#NAME?</v>
      </c>
    </row>
    <row r="481" spans="1:28" x14ac:dyDescent="0.25">
      <c r="A481" s="2" t="s">
        <v>2022</v>
      </c>
      <c r="B481" s="2" t="s">
        <v>2085</v>
      </c>
      <c r="C481" s="2">
        <f>YEAR(표1[[#This Row],[대여일시]])</f>
        <v>2021</v>
      </c>
      <c r="D481" s="2">
        <f>MONTH(표1[[#This Row],[대여일시]])</f>
        <v>1</v>
      </c>
      <c r="E481" s="2">
        <f>DAY(표1[[#This Row],[대여일시]])</f>
        <v>28</v>
      </c>
      <c r="F481" s="2" t="str">
        <f>TEXT(표1[[#This Row],[대여일시]], "ddd")</f>
        <v>Thu</v>
      </c>
      <c r="G481" s="5" t="str">
        <f>TEXT(표1[[#This Row],[대여일시]],"aaa")</f>
        <v>목</v>
      </c>
      <c r="H481" s="2">
        <f>HOUR(표1[[#This Row],[대여일시]])</f>
        <v>20</v>
      </c>
      <c r="I481" s="2" t="str" cm="1">
        <f t="array" ref="I481">_xlfn.IFS(ISNA(표1[[#This Row],[시간대]]), "Error: Missing timezone data", 표1[[#This Row],[시간대]] &lt; 8, "오전", 표1[[#This Row],[시간대]] &lt; 19, "오후", 표1[[#This Row],[시간대]] &lt; 24, "밤")</f>
        <v>밤</v>
      </c>
      <c r="J481" s="2" t="s">
        <v>1776</v>
      </c>
      <c r="K481" s="2" t="e">
        <f>SEARCH( "역", 표1[[#This Row],[대여 대여소명]])</f>
        <v>#VALUE!</v>
      </c>
      <c r="L481" s="2">
        <f>IFERROR(SEARCH("역",표1[[#This Row],[대여 대여소명]]),0)</f>
        <v>0</v>
      </c>
      <c r="M481" s="2" t="b">
        <f>IF(표1[[#This Row],[역_nan]] &gt;0,TRUE,FALSE)</f>
        <v>0</v>
      </c>
      <c r="N481" s="2">
        <f>IFERROR(SEARCH("정류장",표1[[#This Row],[대여 대여소명]]),0)</f>
        <v>0</v>
      </c>
      <c r="O481" s="2" t="b">
        <f>IF(표1[[#This Row],[정류장]]&gt;0,TRUE,FALSE)</f>
        <v>0</v>
      </c>
      <c r="P481" s="2">
        <f>IFERROR(SEARCH("학교",표1[[#This Row],[대여 대여소명]]),0)</f>
        <v>0</v>
      </c>
      <c r="Q481" s="2">
        <f>IFERROR(SEARCH("공원",표1[[#This Row],[대여 대여소명]]),0)</f>
        <v>0</v>
      </c>
      <c r="R481" s="2" t="b">
        <f>OR(표1[[#This Row],[역_파생변수]],표1[[#This Row],[정류장_파생변수]])</f>
        <v>0</v>
      </c>
      <c r="S481" s="2">
        <v>0</v>
      </c>
      <c r="T481" s="2" t="s">
        <v>2086</v>
      </c>
      <c r="U481" s="2" t="s">
        <v>2087</v>
      </c>
      <c r="V481" s="2" t="str">
        <f>IF(표1[[#This Row],[반납대여소명]]=표1[[#This Row],[대여 대여소명]],"일치","불일치")</f>
        <v>불일치</v>
      </c>
      <c r="W481" s="2">
        <v>0</v>
      </c>
      <c r="X481" s="2">
        <v>26</v>
      </c>
      <c r="Y481" s="2">
        <v>2991.7</v>
      </c>
      <c r="Z481" s="7">
        <f>표1[[#This Row],[이용거리]]/표1[[#This Row],[이용시간]]</f>
        <v>115.0653846153846</v>
      </c>
      <c r="AA481" s="7">
        <f>IF(표1[[#This Row],[시속]] &gt; 300, 300,표1[[#This Row],[시속]])</f>
        <v>115.0653846153846</v>
      </c>
      <c r="AB481" s="9" t="e">
        <f ca="1">IFS(표1[[#This Row],[이용거리]] &lt; 1200, "단거리", 표1[[#This Row],[이용거리]] &lt; 3000, "중거리")</f>
        <v>#NAME?</v>
      </c>
    </row>
    <row r="482" spans="1:28" x14ac:dyDescent="0.25">
      <c r="A482" s="2" t="s">
        <v>2088</v>
      </c>
      <c r="B482" s="2" t="s">
        <v>2089</v>
      </c>
      <c r="C482" s="2">
        <f>YEAR(표1[[#This Row],[대여일시]])</f>
        <v>2021</v>
      </c>
      <c r="D482" s="2">
        <f>MONTH(표1[[#This Row],[대여일시]])</f>
        <v>1</v>
      </c>
      <c r="E482" s="2">
        <f>DAY(표1[[#This Row],[대여일시]])</f>
        <v>17</v>
      </c>
      <c r="F482" s="2" t="str">
        <f>TEXT(표1[[#This Row],[대여일시]], "ddd")</f>
        <v>Sun</v>
      </c>
      <c r="G482" s="5" t="str">
        <f>TEXT(표1[[#This Row],[대여일시]],"aaa")</f>
        <v>일</v>
      </c>
      <c r="H482" s="2">
        <f>HOUR(표1[[#This Row],[대여일시]])</f>
        <v>9</v>
      </c>
      <c r="I482" s="2" t="str" cm="1">
        <f t="array" ref="I482">_xlfn.IFS(ISNA(표1[[#This Row],[시간대]]), "Error: Missing timezone data", 표1[[#This Row],[시간대]] &lt; 8, "오전", 표1[[#This Row],[시간대]] &lt; 19, "오후", 표1[[#This Row],[시간대]] &lt; 24, "밤")</f>
        <v>오후</v>
      </c>
      <c r="J482" s="2" t="s">
        <v>2090</v>
      </c>
      <c r="K482" s="2" t="e">
        <f>SEARCH( "역", 표1[[#This Row],[대여 대여소명]])</f>
        <v>#VALUE!</v>
      </c>
      <c r="L482" s="2">
        <f>IFERROR(SEARCH("역",표1[[#This Row],[대여 대여소명]]),0)</f>
        <v>0</v>
      </c>
      <c r="M482" s="2" t="b">
        <f>IF(표1[[#This Row],[역_nan]] &gt;0,TRUE,FALSE)</f>
        <v>0</v>
      </c>
      <c r="N482" s="2">
        <f>IFERROR(SEARCH("정류장",표1[[#This Row],[대여 대여소명]]),0)</f>
        <v>0</v>
      </c>
      <c r="O482" s="2" t="b">
        <f>IF(표1[[#This Row],[정류장]]&gt;0,TRUE,FALSE)</f>
        <v>0</v>
      </c>
      <c r="P482" s="2">
        <f>IFERROR(SEARCH("학교",표1[[#This Row],[대여 대여소명]]),0)</f>
        <v>0</v>
      </c>
      <c r="Q482" s="2">
        <f>IFERROR(SEARCH("공원",표1[[#This Row],[대여 대여소명]]),0)</f>
        <v>0</v>
      </c>
      <c r="R482" s="2" t="b">
        <f>OR(표1[[#This Row],[역_파생변수]],표1[[#This Row],[정류장_파생변수]])</f>
        <v>0</v>
      </c>
      <c r="S482" s="2">
        <v>0</v>
      </c>
      <c r="T482" s="2" t="s">
        <v>2091</v>
      </c>
      <c r="U482" s="2" t="s">
        <v>2092</v>
      </c>
      <c r="V482" s="2" t="str">
        <f>IF(표1[[#This Row],[반납대여소명]]=표1[[#This Row],[대여 대여소명]],"일치","불일치")</f>
        <v>불일치</v>
      </c>
      <c r="W482" s="2">
        <v>0</v>
      </c>
      <c r="X482" s="2">
        <v>19</v>
      </c>
      <c r="Y482" s="2">
        <v>3797.93</v>
      </c>
      <c r="Z482" s="7">
        <f>표1[[#This Row],[이용거리]]/표1[[#This Row],[이용시간]]</f>
        <v>199.89105263157893</v>
      </c>
      <c r="AA482" s="7">
        <f>IF(표1[[#This Row],[시속]] &gt; 300, 300,표1[[#This Row],[시속]])</f>
        <v>199.89105263157893</v>
      </c>
      <c r="AB482" s="9" t="e">
        <f ca="1">IFS(표1[[#This Row],[이용거리]] &lt; 1200, "단거리", 표1[[#This Row],[이용거리]] &lt; 3000, "중거리")</f>
        <v>#NAME?</v>
      </c>
    </row>
    <row r="483" spans="1:28" x14ac:dyDescent="0.25">
      <c r="A483" s="2" t="s">
        <v>2093</v>
      </c>
      <c r="B483" s="2" t="s">
        <v>2094</v>
      </c>
      <c r="C483" s="2">
        <f>YEAR(표1[[#This Row],[대여일시]])</f>
        <v>2021</v>
      </c>
      <c r="D483" s="2">
        <f>MONTH(표1[[#This Row],[대여일시]])</f>
        <v>1</v>
      </c>
      <c r="E483" s="2">
        <f>DAY(표1[[#This Row],[대여일시]])</f>
        <v>4</v>
      </c>
      <c r="F483" s="2" t="str">
        <f>TEXT(표1[[#This Row],[대여일시]], "ddd")</f>
        <v>Mon</v>
      </c>
      <c r="G483" s="5" t="str">
        <f>TEXT(표1[[#This Row],[대여일시]],"aaa")</f>
        <v>월</v>
      </c>
      <c r="H483" s="2">
        <f>HOUR(표1[[#This Row],[대여일시]])</f>
        <v>22</v>
      </c>
      <c r="I483" s="2" t="str" cm="1">
        <f t="array" ref="I483">_xlfn.IFS(ISNA(표1[[#This Row],[시간대]]), "Error: Missing timezone data", 표1[[#This Row],[시간대]] &lt; 8, "오전", 표1[[#This Row],[시간대]] &lt; 19, "오후", 표1[[#This Row],[시간대]] &lt; 24, "밤")</f>
        <v>밤</v>
      </c>
      <c r="J483" s="2" t="s">
        <v>772</v>
      </c>
      <c r="K483" s="2" t="e">
        <f>SEARCH( "역", 표1[[#This Row],[대여 대여소명]])</f>
        <v>#VALUE!</v>
      </c>
      <c r="L483" s="2">
        <f>IFERROR(SEARCH("역",표1[[#This Row],[대여 대여소명]]),0)</f>
        <v>0</v>
      </c>
      <c r="M483" s="2" t="b">
        <f>IF(표1[[#This Row],[역_nan]] &gt;0,TRUE,FALSE)</f>
        <v>0</v>
      </c>
      <c r="N483" s="2">
        <f>IFERROR(SEARCH("정류장",표1[[#This Row],[대여 대여소명]]),0)</f>
        <v>0</v>
      </c>
      <c r="O483" s="2" t="b">
        <f>IF(표1[[#This Row],[정류장]]&gt;0,TRUE,FALSE)</f>
        <v>0</v>
      </c>
      <c r="P483" s="2">
        <f>IFERROR(SEARCH("학교",표1[[#This Row],[대여 대여소명]]),0)</f>
        <v>0</v>
      </c>
      <c r="Q483" s="2">
        <f>IFERROR(SEARCH("공원",표1[[#This Row],[대여 대여소명]]),0)</f>
        <v>0</v>
      </c>
      <c r="R483" s="2" t="b">
        <f>OR(표1[[#This Row],[역_파생변수]],표1[[#This Row],[정류장_파생변수]])</f>
        <v>0</v>
      </c>
      <c r="S483" s="2">
        <v>0</v>
      </c>
      <c r="T483" s="2" t="s">
        <v>2095</v>
      </c>
      <c r="U483" s="2" t="s">
        <v>222</v>
      </c>
      <c r="V483" s="2" t="str">
        <f>IF(표1[[#This Row],[반납대여소명]]=표1[[#This Row],[대여 대여소명]],"일치","불일치")</f>
        <v>불일치</v>
      </c>
      <c r="W483" s="2">
        <v>0</v>
      </c>
      <c r="X483" s="2">
        <v>5</v>
      </c>
      <c r="Y483" s="2">
        <v>928.44</v>
      </c>
      <c r="Z483" s="7">
        <f>표1[[#This Row],[이용거리]]/표1[[#This Row],[이용시간]]</f>
        <v>185.68800000000002</v>
      </c>
      <c r="AA483" s="7">
        <f>IF(표1[[#This Row],[시속]] &gt; 300, 300,표1[[#This Row],[시속]])</f>
        <v>185.68800000000002</v>
      </c>
      <c r="AB483" s="9" t="e">
        <f ca="1">IFS(표1[[#This Row],[이용거리]] &lt; 1200, "단거리", 표1[[#This Row],[이용거리]] &lt; 3000, "중거리")</f>
        <v>#NAME?</v>
      </c>
    </row>
    <row r="484" spans="1:28" x14ac:dyDescent="0.25">
      <c r="A484" s="2" t="s">
        <v>2096</v>
      </c>
      <c r="B484" s="2" t="s">
        <v>2097</v>
      </c>
      <c r="C484" s="2">
        <f>YEAR(표1[[#This Row],[대여일시]])</f>
        <v>2021</v>
      </c>
      <c r="D484" s="2">
        <f>MONTH(표1[[#This Row],[대여일시]])</f>
        <v>1</v>
      </c>
      <c r="E484" s="2">
        <f>DAY(표1[[#This Row],[대여일시]])</f>
        <v>3</v>
      </c>
      <c r="F484" s="2" t="str">
        <f>TEXT(표1[[#This Row],[대여일시]], "ddd")</f>
        <v>Sun</v>
      </c>
      <c r="G484" s="5" t="str">
        <f>TEXT(표1[[#This Row],[대여일시]],"aaa")</f>
        <v>일</v>
      </c>
      <c r="H484" s="2">
        <f>HOUR(표1[[#This Row],[대여일시]])</f>
        <v>15</v>
      </c>
      <c r="I484" s="2" t="str" cm="1">
        <f t="array" ref="I484">_xlfn.IFS(ISNA(표1[[#This Row],[시간대]]), "Error: Missing timezone data", 표1[[#This Row],[시간대]] &lt; 8, "오전", 표1[[#This Row],[시간대]] &lt; 19, "오후", 표1[[#This Row],[시간대]] &lt; 24, "밤")</f>
        <v>오후</v>
      </c>
      <c r="J484" s="2" t="s">
        <v>1907</v>
      </c>
      <c r="K484" s="2" t="e">
        <f>SEARCH( "역", 표1[[#This Row],[대여 대여소명]])</f>
        <v>#VALUE!</v>
      </c>
      <c r="L484" s="2">
        <f>IFERROR(SEARCH("역",표1[[#This Row],[대여 대여소명]]),0)</f>
        <v>0</v>
      </c>
      <c r="M484" s="2" t="b">
        <f>IF(표1[[#This Row],[역_nan]] &gt;0,TRUE,FALSE)</f>
        <v>0</v>
      </c>
      <c r="N484" s="2">
        <f>IFERROR(SEARCH("정류장",표1[[#This Row],[대여 대여소명]]),0)</f>
        <v>0</v>
      </c>
      <c r="O484" s="2" t="b">
        <f>IF(표1[[#This Row],[정류장]]&gt;0,TRUE,FALSE)</f>
        <v>0</v>
      </c>
      <c r="P484" s="2">
        <f>IFERROR(SEARCH("학교",표1[[#This Row],[대여 대여소명]]),0)</f>
        <v>0</v>
      </c>
      <c r="Q484" s="2">
        <f>IFERROR(SEARCH("공원",표1[[#This Row],[대여 대여소명]]),0)</f>
        <v>0</v>
      </c>
      <c r="R484" s="2" t="b">
        <f>OR(표1[[#This Row],[역_파생변수]],표1[[#This Row],[정류장_파생변수]])</f>
        <v>0</v>
      </c>
      <c r="S484" s="2">
        <v>0</v>
      </c>
      <c r="T484" s="2" t="s">
        <v>2098</v>
      </c>
      <c r="U484" s="2" t="s">
        <v>2099</v>
      </c>
      <c r="V484" s="2" t="str">
        <f>IF(표1[[#This Row],[반납대여소명]]=표1[[#This Row],[대여 대여소명]],"일치","불일치")</f>
        <v>불일치</v>
      </c>
      <c r="W484" s="2">
        <v>0</v>
      </c>
      <c r="X484" s="2">
        <v>51</v>
      </c>
      <c r="Y484" s="2">
        <v>4248.29</v>
      </c>
      <c r="Z484" s="7">
        <f>표1[[#This Row],[이용거리]]/표1[[#This Row],[이용시간]]</f>
        <v>83.299803921568625</v>
      </c>
      <c r="AA484" s="7">
        <f>IF(표1[[#This Row],[시속]] &gt; 300, 300,표1[[#This Row],[시속]])</f>
        <v>83.299803921568625</v>
      </c>
      <c r="AB484" s="9" t="e">
        <f ca="1">IFS(표1[[#This Row],[이용거리]] &lt; 1200, "단거리", 표1[[#This Row],[이용거리]] &lt; 3000, "중거리")</f>
        <v>#NAME?</v>
      </c>
    </row>
    <row r="485" spans="1:28" x14ac:dyDescent="0.25">
      <c r="A485" s="2" t="s">
        <v>2100</v>
      </c>
      <c r="B485" s="2" t="s">
        <v>2101</v>
      </c>
      <c r="C485" s="2">
        <f>YEAR(표1[[#This Row],[대여일시]])</f>
        <v>2021</v>
      </c>
      <c r="D485" s="2">
        <f>MONTH(표1[[#This Row],[대여일시]])</f>
        <v>1</v>
      </c>
      <c r="E485" s="2">
        <f>DAY(표1[[#This Row],[대여일시]])</f>
        <v>27</v>
      </c>
      <c r="F485" s="2" t="str">
        <f>TEXT(표1[[#This Row],[대여일시]], "ddd")</f>
        <v>Wed</v>
      </c>
      <c r="G485" s="5" t="str">
        <f>TEXT(표1[[#This Row],[대여일시]],"aaa")</f>
        <v>수</v>
      </c>
      <c r="H485" s="2">
        <f>HOUR(표1[[#This Row],[대여일시]])</f>
        <v>19</v>
      </c>
      <c r="I485" s="2" t="str" cm="1">
        <f t="array" ref="I485">_xlfn.IFS(ISNA(표1[[#This Row],[시간대]]), "Error: Missing timezone data", 표1[[#This Row],[시간대]] &lt; 8, "오전", 표1[[#This Row],[시간대]] &lt; 19, "오후", 표1[[#This Row],[시간대]] &lt; 24, "밤")</f>
        <v>밤</v>
      </c>
      <c r="J485" s="2" t="s">
        <v>2102</v>
      </c>
      <c r="K485" s="2" t="e">
        <f>SEARCH( "역", 표1[[#This Row],[대여 대여소명]])</f>
        <v>#VALUE!</v>
      </c>
      <c r="L485" s="2">
        <f>IFERROR(SEARCH("역",표1[[#This Row],[대여 대여소명]]),0)</f>
        <v>0</v>
      </c>
      <c r="M485" s="2" t="b">
        <f>IF(표1[[#This Row],[역_nan]] &gt;0,TRUE,FALSE)</f>
        <v>0</v>
      </c>
      <c r="N485" s="2">
        <f>IFERROR(SEARCH("정류장",표1[[#This Row],[대여 대여소명]]),0)</f>
        <v>0</v>
      </c>
      <c r="O485" s="2" t="b">
        <f>IF(표1[[#This Row],[정류장]]&gt;0,TRUE,FALSE)</f>
        <v>0</v>
      </c>
      <c r="P485" s="2">
        <f>IFERROR(SEARCH("학교",표1[[#This Row],[대여 대여소명]]),0)</f>
        <v>0</v>
      </c>
      <c r="Q485" s="2">
        <f>IFERROR(SEARCH("공원",표1[[#This Row],[대여 대여소명]]),0)</f>
        <v>0</v>
      </c>
      <c r="R485" s="2" t="b">
        <f>OR(표1[[#This Row],[역_파생변수]],표1[[#This Row],[정류장_파생변수]])</f>
        <v>0</v>
      </c>
      <c r="S485" s="2">
        <v>0</v>
      </c>
      <c r="T485" s="2" t="s">
        <v>2103</v>
      </c>
      <c r="U485" s="2" t="s">
        <v>688</v>
      </c>
      <c r="V485" s="2" t="str">
        <f>IF(표1[[#This Row],[반납대여소명]]=표1[[#This Row],[대여 대여소명]],"일치","불일치")</f>
        <v>불일치</v>
      </c>
      <c r="W485" s="2">
        <v>0</v>
      </c>
      <c r="X485" s="2">
        <v>11</v>
      </c>
      <c r="Y485" s="2">
        <v>1619.05</v>
      </c>
      <c r="Z485" s="7">
        <f>표1[[#This Row],[이용거리]]/표1[[#This Row],[이용시간]]</f>
        <v>147.18636363636364</v>
      </c>
      <c r="AA485" s="7">
        <f>IF(표1[[#This Row],[시속]] &gt; 300, 300,표1[[#This Row],[시속]])</f>
        <v>147.18636363636364</v>
      </c>
      <c r="AB485" s="9" t="e">
        <f ca="1">IFS(표1[[#This Row],[이용거리]] &lt; 1200, "단거리", 표1[[#This Row],[이용거리]] &lt; 3000, "중거리")</f>
        <v>#NAME?</v>
      </c>
    </row>
    <row r="486" spans="1:28" x14ac:dyDescent="0.25">
      <c r="A486" s="2" t="s">
        <v>2104</v>
      </c>
      <c r="B486" s="2" t="s">
        <v>2105</v>
      </c>
      <c r="C486" s="2">
        <f>YEAR(표1[[#This Row],[대여일시]])</f>
        <v>2021</v>
      </c>
      <c r="D486" s="2">
        <f>MONTH(표1[[#This Row],[대여일시]])</f>
        <v>1</v>
      </c>
      <c r="E486" s="2">
        <f>DAY(표1[[#This Row],[대여일시]])</f>
        <v>17</v>
      </c>
      <c r="F486" s="2" t="str">
        <f>TEXT(표1[[#This Row],[대여일시]], "ddd")</f>
        <v>Sun</v>
      </c>
      <c r="G486" s="5" t="str">
        <f>TEXT(표1[[#This Row],[대여일시]],"aaa")</f>
        <v>일</v>
      </c>
      <c r="H486" s="2">
        <f>HOUR(표1[[#This Row],[대여일시]])</f>
        <v>19</v>
      </c>
      <c r="I486" s="2" t="str" cm="1">
        <f t="array" ref="I486">_xlfn.IFS(ISNA(표1[[#This Row],[시간대]]), "Error: Missing timezone data", 표1[[#This Row],[시간대]] &lt; 8, "오전", 표1[[#This Row],[시간대]] &lt; 19, "오후", 표1[[#This Row],[시간대]] &lt; 24, "밤")</f>
        <v>밤</v>
      </c>
      <c r="J486" s="2" t="s">
        <v>2106</v>
      </c>
      <c r="K486" s="2" t="e">
        <f>SEARCH( "역", 표1[[#This Row],[대여 대여소명]])</f>
        <v>#VALUE!</v>
      </c>
      <c r="L486" s="2">
        <f>IFERROR(SEARCH("역",표1[[#This Row],[대여 대여소명]]),0)</f>
        <v>0</v>
      </c>
      <c r="M486" s="2" t="b">
        <f>IF(표1[[#This Row],[역_nan]] &gt;0,TRUE,FALSE)</f>
        <v>0</v>
      </c>
      <c r="N486" s="2">
        <f>IFERROR(SEARCH("정류장",표1[[#This Row],[대여 대여소명]]),0)</f>
        <v>0</v>
      </c>
      <c r="O486" s="2" t="b">
        <f>IF(표1[[#This Row],[정류장]]&gt;0,TRUE,FALSE)</f>
        <v>0</v>
      </c>
      <c r="P486" s="2">
        <f>IFERROR(SEARCH("학교",표1[[#This Row],[대여 대여소명]]),0)</f>
        <v>0</v>
      </c>
      <c r="Q486" s="2">
        <f>IFERROR(SEARCH("공원",표1[[#This Row],[대여 대여소명]]),0)</f>
        <v>0</v>
      </c>
      <c r="R486" s="2" t="b">
        <f>OR(표1[[#This Row],[역_파생변수]],표1[[#This Row],[정류장_파생변수]])</f>
        <v>0</v>
      </c>
      <c r="S486" s="2">
        <v>0</v>
      </c>
      <c r="T486" s="2" t="s">
        <v>2107</v>
      </c>
      <c r="U486" s="2" t="s">
        <v>2108</v>
      </c>
      <c r="V486" s="2" t="str">
        <f>IF(표1[[#This Row],[반납대여소명]]=표1[[#This Row],[대여 대여소명]],"일치","불일치")</f>
        <v>불일치</v>
      </c>
      <c r="W486" s="2">
        <v>0</v>
      </c>
      <c r="X486" s="2">
        <v>86</v>
      </c>
      <c r="Y486" s="2">
        <v>9500.2099999999991</v>
      </c>
      <c r="Z486" s="7">
        <f>표1[[#This Row],[이용거리]]/표1[[#This Row],[이용시간]]</f>
        <v>110.46755813953487</v>
      </c>
      <c r="AA486" s="7">
        <f>IF(표1[[#This Row],[시속]] &gt; 300, 300,표1[[#This Row],[시속]])</f>
        <v>110.46755813953487</v>
      </c>
      <c r="AB486" s="9" t="e">
        <f ca="1">IFS(표1[[#This Row],[이용거리]] &lt; 1200, "단거리", 표1[[#This Row],[이용거리]] &lt; 3000, "중거리")</f>
        <v>#NAME?</v>
      </c>
    </row>
    <row r="487" spans="1:28" x14ac:dyDescent="0.25">
      <c r="A487" s="2" t="s">
        <v>2109</v>
      </c>
      <c r="B487" s="2" t="s">
        <v>2110</v>
      </c>
      <c r="C487" s="2">
        <f>YEAR(표1[[#This Row],[대여일시]])</f>
        <v>2021</v>
      </c>
      <c r="D487" s="2">
        <f>MONTH(표1[[#This Row],[대여일시]])</f>
        <v>1</v>
      </c>
      <c r="E487" s="2">
        <f>DAY(표1[[#This Row],[대여일시]])</f>
        <v>23</v>
      </c>
      <c r="F487" s="2" t="str">
        <f>TEXT(표1[[#This Row],[대여일시]], "ddd")</f>
        <v>Sat</v>
      </c>
      <c r="G487" s="5" t="str">
        <f>TEXT(표1[[#This Row],[대여일시]],"aaa")</f>
        <v>토</v>
      </c>
      <c r="H487" s="2">
        <f>HOUR(표1[[#This Row],[대여일시]])</f>
        <v>16</v>
      </c>
      <c r="I487" s="2" t="str" cm="1">
        <f t="array" ref="I487">_xlfn.IFS(ISNA(표1[[#This Row],[시간대]]), "Error: Missing timezone data", 표1[[#This Row],[시간대]] &lt; 8, "오전", 표1[[#This Row],[시간대]] &lt; 19, "오후", 표1[[#This Row],[시간대]] &lt; 24, "밤")</f>
        <v>오후</v>
      </c>
      <c r="J487" s="2" t="s">
        <v>1550</v>
      </c>
      <c r="K487" s="2" t="e">
        <f>SEARCH( "역", 표1[[#This Row],[대여 대여소명]])</f>
        <v>#VALUE!</v>
      </c>
      <c r="L487" s="2">
        <f>IFERROR(SEARCH("역",표1[[#This Row],[대여 대여소명]]),0)</f>
        <v>0</v>
      </c>
      <c r="M487" s="2" t="b">
        <f>IF(표1[[#This Row],[역_nan]] &gt;0,TRUE,FALSE)</f>
        <v>0</v>
      </c>
      <c r="N487" s="2">
        <f>IFERROR(SEARCH("정류장",표1[[#This Row],[대여 대여소명]]),0)</f>
        <v>0</v>
      </c>
      <c r="O487" s="2" t="b">
        <f>IF(표1[[#This Row],[정류장]]&gt;0,TRUE,FALSE)</f>
        <v>0</v>
      </c>
      <c r="P487" s="2">
        <f>IFERROR(SEARCH("학교",표1[[#This Row],[대여 대여소명]]),0)</f>
        <v>0</v>
      </c>
      <c r="Q487" s="2">
        <f>IFERROR(SEARCH("공원",표1[[#This Row],[대여 대여소명]]),0)</f>
        <v>0</v>
      </c>
      <c r="R487" s="2" t="b">
        <f>OR(표1[[#This Row],[역_파생변수]],표1[[#This Row],[정류장_파생변수]])</f>
        <v>0</v>
      </c>
      <c r="S487" s="2">
        <v>0</v>
      </c>
      <c r="T487" s="2" t="s">
        <v>2111</v>
      </c>
      <c r="U487" s="2" t="s">
        <v>1550</v>
      </c>
      <c r="V487" s="2" t="str">
        <f>IF(표1[[#This Row],[반납대여소명]]=표1[[#This Row],[대여 대여소명]],"일치","불일치")</f>
        <v>일치</v>
      </c>
      <c r="W487" s="2">
        <v>0</v>
      </c>
      <c r="X487" s="2">
        <v>17</v>
      </c>
      <c r="Y487" s="2">
        <v>1822.03</v>
      </c>
      <c r="Z487" s="7">
        <f>표1[[#This Row],[이용거리]]/표1[[#This Row],[이용시간]]</f>
        <v>107.17823529411764</v>
      </c>
      <c r="AA487" s="7">
        <f>IF(표1[[#This Row],[시속]] &gt; 300, 300,표1[[#This Row],[시속]])</f>
        <v>107.17823529411764</v>
      </c>
      <c r="AB487" s="9" t="e">
        <f ca="1">IFS(표1[[#This Row],[이용거리]] &lt; 1200, "단거리", 표1[[#This Row],[이용거리]] &lt; 3000, "중거리")</f>
        <v>#NAME?</v>
      </c>
    </row>
    <row r="488" spans="1:28" x14ac:dyDescent="0.25">
      <c r="A488" s="2" t="s">
        <v>2112</v>
      </c>
      <c r="B488" s="2" t="s">
        <v>2113</v>
      </c>
      <c r="C488" s="2">
        <f>YEAR(표1[[#This Row],[대여일시]])</f>
        <v>2021</v>
      </c>
      <c r="D488" s="2">
        <f>MONTH(표1[[#This Row],[대여일시]])</f>
        <v>1</v>
      </c>
      <c r="E488" s="2">
        <f>DAY(표1[[#This Row],[대여일시]])</f>
        <v>26</v>
      </c>
      <c r="F488" s="2" t="str">
        <f>TEXT(표1[[#This Row],[대여일시]], "ddd")</f>
        <v>Tue</v>
      </c>
      <c r="G488" s="5" t="str">
        <f>TEXT(표1[[#This Row],[대여일시]],"aaa")</f>
        <v>화</v>
      </c>
      <c r="H488" s="2">
        <f>HOUR(표1[[#This Row],[대여일시]])</f>
        <v>4</v>
      </c>
      <c r="I488" s="2" t="str" cm="1">
        <f t="array" ref="I488">_xlfn.IFS(ISNA(표1[[#This Row],[시간대]]), "Error: Missing timezone data", 표1[[#This Row],[시간대]] &lt; 8, "오전", 표1[[#This Row],[시간대]] &lt; 19, "오후", 표1[[#This Row],[시간대]] &lt; 24, "밤")</f>
        <v>오전</v>
      </c>
      <c r="J488" s="2" t="s">
        <v>187</v>
      </c>
      <c r="K488" s="2" t="e">
        <f>SEARCH( "역", 표1[[#This Row],[대여 대여소명]])</f>
        <v>#VALUE!</v>
      </c>
      <c r="L488" s="2">
        <f>IFERROR(SEARCH("역",표1[[#This Row],[대여 대여소명]]),0)</f>
        <v>0</v>
      </c>
      <c r="M488" s="2" t="b">
        <f>IF(표1[[#This Row],[역_nan]] &gt;0,TRUE,FALSE)</f>
        <v>0</v>
      </c>
      <c r="N488" s="2">
        <f>IFERROR(SEARCH("정류장",표1[[#This Row],[대여 대여소명]]),0)</f>
        <v>0</v>
      </c>
      <c r="O488" s="2" t="b">
        <f>IF(표1[[#This Row],[정류장]]&gt;0,TRUE,FALSE)</f>
        <v>0</v>
      </c>
      <c r="P488" s="2">
        <f>IFERROR(SEARCH("학교",표1[[#This Row],[대여 대여소명]]),0)</f>
        <v>0</v>
      </c>
      <c r="Q488" s="2">
        <f>IFERROR(SEARCH("공원",표1[[#This Row],[대여 대여소명]]),0)</f>
        <v>0</v>
      </c>
      <c r="R488" s="2" t="b">
        <f>OR(표1[[#This Row],[역_파생변수]],표1[[#This Row],[정류장_파생변수]])</f>
        <v>0</v>
      </c>
      <c r="S488" s="2">
        <v>0</v>
      </c>
      <c r="T488" s="2" t="s">
        <v>2114</v>
      </c>
      <c r="U488" s="2" t="s">
        <v>1655</v>
      </c>
      <c r="V488" s="2" t="str">
        <f>IF(표1[[#This Row],[반납대여소명]]=표1[[#This Row],[대여 대여소명]],"일치","불일치")</f>
        <v>불일치</v>
      </c>
      <c r="W488" s="2">
        <v>0</v>
      </c>
      <c r="X488" s="2">
        <v>24</v>
      </c>
      <c r="Y488" s="2">
        <v>4429.53</v>
      </c>
      <c r="Z488" s="7">
        <f>표1[[#This Row],[이용거리]]/표1[[#This Row],[이용시간]]</f>
        <v>184.56375</v>
      </c>
      <c r="AA488" s="7">
        <f>IF(표1[[#This Row],[시속]] &gt; 300, 300,표1[[#This Row],[시속]])</f>
        <v>184.56375</v>
      </c>
      <c r="AB488" s="9" t="e">
        <f ca="1">IFS(표1[[#This Row],[이용거리]] &lt; 1200, "단거리", 표1[[#This Row],[이용거리]] &lt; 3000, "중거리")</f>
        <v>#NAME?</v>
      </c>
    </row>
    <row r="489" spans="1:28" x14ac:dyDescent="0.25">
      <c r="A489" s="2" t="s">
        <v>2115</v>
      </c>
      <c r="B489" s="2" t="s">
        <v>2116</v>
      </c>
      <c r="C489" s="2">
        <f>YEAR(표1[[#This Row],[대여일시]])</f>
        <v>2021</v>
      </c>
      <c r="D489" s="2">
        <f>MONTH(표1[[#This Row],[대여일시]])</f>
        <v>1</v>
      </c>
      <c r="E489" s="2">
        <f>DAY(표1[[#This Row],[대여일시]])</f>
        <v>10</v>
      </c>
      <c r="F489" s="2" t="str">
        <f>TEXT(표1[[#This Row],[대여일시]], "ddd")</f>
        <v>Sun</v>
      </c>
      <c r="G489" s="5" t="str">
        <f>TEXT(표1[[#This Row],[대여일시]],"aaa")</f>
        <v>일</v>
      </c>
      <c r="H489" s="2">
        <f>HOUR(표1[[#This Row],[대여일시]])</f>
        <v>16</v>
      </c>
      <c r="I489" s="2" t="str" cm="1">
        <f t="array" ref="I489">_xlfn.IFS(ISNA(표1[[#This Row],[시간대]]), "Error: Missing timezone data", 표1[[#This Row],[시간대]] &lt; 8, "오전", 표1[[#This Row],[시간대]] &lt; 19, "오후", 표1[[#This Row],[시간대]] &lt; 24, "밤")</f>
        <v>오후</v>
      </c>
      <c r="J489" s="2" t="s">
        <v>2117</v>
      </c>
      <c r="K489" s="2" t="e">
        <f>SEARCH( "역", 표1[[#This Row],[대여 대여소명]])</f>
        <v>#VALUE!</v>
      </c>
      <c r="L489" s="2">
        <f>IFERROR(SEARCH("역",표1[[#This Row],[대여 대여소명]]),0)</f>
        <v>0</v>
      </c>
      <c r="M489" s="2" t="b">
        <f>IF(표1[[#This Row],[역_nan]] &gt;0,TRUE,FALSE)</f>
        <v>0</v>
      </c>
      <c r="N489" s="2">
        <f>IFERROR(SEARCH("정류장",표1[[#This Row],[대여 대여소명]]),0)</f>
        <v>0</v>
      </c>
      <c r="O489" s="2" t="b">
        <f>IF(표1[[#This Row],[정류장]]&gt;0,TRUE,FALSE)</f>
        <v>0</v>
      </c>
      <c r="P489" s="2">
        <f>IFERROR(SEARCH("학교",표1[[#This Row],[대여 대여소명]]),0)</f>
        <v>0</v>
      </c>
      <c r="Q489" s="2">
        <f>IFERROR(SEARCH("공원",표1[[#This Row],[대여 대여소명]]),0)</f>
        <v>0</v>
      </c>
      <c r="R489" s="2" t="b">
        <f>OR(표1[[#This Row],[역_파생변수]],표1[[#This Row],[정류장_파생변수]])</f>
        <v>0</v>
      </c>
      <c r="S489" s="2">
        <v>0</v>
      </c>
      <c r="T489" s="2" t="s">
        <v>2118</v>
      </c>
      <c r="U489" s="2" t="s">
        <v>2119</v>
      </c>
      <c r="V489" s="2" t="str">
        <f>IF(표1[[#This Row],[반납대여소명]]=표1[[#This Row],[대여 대여소명]],"일치","불일치")</f>
        <v>불일치</v>
      </c>
      <c r="W489" s="2">
        <v>0</v>
      </c>
      <c r="X489" s="2">
        <v>100</v>
      </c>
      <c r="Y489" s="2">
        <v>22365.9</v>
      </c>
      <c r="Z489" s="7">
        <f>표1[[#This Row],[이용거리]]/표1[[#This Row],[이용시간]]</f>
        <v>223.65900000000002</v>
      </c>
      <c r="AA489" s="7">
        <f>IF(표1[[#This Row],[시속]] &gt; 300, 300,표1[[#This Row],[시속]])</f>
        <v>223.65900000000002</v>
      </c>
      <c r="AB489" s="9" t="e">
        <f ca="1">IFS(표1[[#This Row],[이용거리]] &lt; 1200, "단거리", 표1[[#This Row],[이용거리]] &lt; 3000, "중거리")</f>
        <v>#NAME?</v>
      </c>
    </row>
    <row r="490" spans="1:28" x14ac:dyDescent="0.25">
      <c r="A490" s="2" t="s">
        <v>2120</v>
      </c>
      <c r="B490" s="2" t="s">
        <v>2121</v>
      </c>
      <c r="C490" s="2">
        <f>YEAR(표1[[#This Row],[대여일시]])</f>
        <v>2021</v>
      </c>
      <c r="D490" s="2">
        <f>MONTH(표1[[#This Row],[대여일시]])</f>
        <v>1</v>
      </c>
      <c r="E490" s="2">
        <f>DAY(표1[[#This Row],[대여일시]])</f>
        <v>12</v>
      </c>
      <c r="F490" s="2" t="str">
        <f>TEXT(표1[[#This Row],[대여일시]], "ddd")</f>
        <v>Tue</v>
      </c>
      <c r="G490" s="5" t="str">
        <f>TEXT(표1[[#This Row],[대여일시]],"aaa")</f>
        <v>화</v>
      </c>
      <c r="H490" s="2">
        <f>HOUR(표1[[#This Row],[대여일시]])</f>
        <v>2</v>
      </c>
      <c r="I490" s="2" t="str" cm="1">
        <f t="array" ref="I490">_xlfn.IFS(ISNA(표1[[#This Row],[시간대]]), "Error: Missing timezone data", 표1[[#This Row],[시간대]] &lt; 8, "오전", 표1[[#This Row],[시간대]] &lt; 19, "오후", 표1[[#This Row],[시간대]] &lt; 24, "밤")</f>
        <v>오전</v>
      </c>
      <c r="J490" s="2" t="s">
        <v>2122</v>
      </c>
      <c r="K490" s="2" t="e">
        <f>SEARCH( "역", 표1[[#This Row],[대여 대여소명]])</f>
        <v>#VALUE!</v>
      </c>
      <c r="L490" s="2">
        <f>IFERROR(SEARCH("역",표1[[#This Row],[대여 대여소명]]),0)</f>
        <v>0</v>
      </c>
      <c r="M490" s="2" t="b">
        <f>IF(표1[[#This Row],[역_nan]] &gt;0,TRUE,FALSE)</f>
        <v>0</v>
      </c>
      <c r="N490" s="2">
        <f>IFERROR(SEARCH("정류장",표1[[#This Row],[대여 대여소명]]),0)</f>
        <v>0</v>
      </c>
      <c r="O490" s="2" t="b">
        <f>IF(표1[[#This Row],[정류장]]&gt;0,TRUE,FALSE)</f>
        <v>0</v>
      </c>
      <c r="P490" s="2">
        <f>IFERROR(SEARCH("학교",표1[[#This Row],[대여 대여소명]]),0)</f>
        <v>0</v>
      </c>
      <c r="Q490" s="2">
        <f>IFERROR(SEARCH("공원",표1[[#This Row],[대여 대여소명]]),0)</f>
        <v>0</v>
      </c>
      <c r="R490" s="2" t="b">
        <f>OR(표1[[#This Row],[역_파생변수]],표1[[#This Row],[정류장_파생변수]])</f>
        <v>0</v>
      </c>
      <c r="S490" s="2">
        <v>0</v>
      </c>
      <c r="T490" s="2" t="s">
        <v>2123</v>
      </c>
      <c r="U490" s="2" t="s">
        <v>2122</v>
      </c>
      <c r="V490" s="2" t="str">
        <f>IF(표1[[#This Row],[반납대여소명]]=표1[[#This Row],[대여 대여소명]],"일치","불일치")</f>
        <v>일치</v>
      </c>
      <c r="W490" s="2">
        <v>0</v>
      </c>
      <c r="X490" s="2">
        <v>58</v>
      </c>
      <c r="Y490" s="2">
        <v>1210</v>
      </c>
      <c r="Z490" s="7">
        <f>표1[[#This Row],[이용거리]]/표1[[#This Row],[이용시간]]</f>
        <v>20.862068965517242</v>
      </c>
      <c r="AA490" s="7">
        <f>IF(표1[[#This Row],[시속]] &gt; 300, 300,표1[[#This Row],[시속]])</f>
        <v>20.862068965517242</v>
      </c>
      <c r="AB490" s="9" t="e">
        <f ca="1">IFS(표1[[#This Row],[이용거리]] &lt; 1200, "단거리", 표1[[#This Row],[이용거리]] &lt; 3000, "중거리")</f>
        <v>#NAME?</v>
      </c>
    </row>
    <row r="491" spans="1:28" x14ac:dyDescent="0.25">
      <c r="A491" s="2" t="s">
        <v>2124</v>
      </c>
      <c r="B491" s="2" t="s">
        <v>2125</v>
      </c>
      <c r="C491" s="2">
        <f>YEAR(표1[[#This Row],[대여일시]])</f>
        <v>2021</v>
      </c>
      <c r="D491" s="2">
        <f>MONTH(표1[[#This Row],[대여일시]])</f>
        <v>1</v>
      </c>
      <c r="E491" s="2">
        <f>DAY(표1[[#This Row],[대여일시]])</f>
        <v>19</v>
      </c>
      <c r="F491" s="2" t="str">
        <f>TEXT(표1[[#This Row],[대여일시]], "ddd")</f>
        <v>Tue</v>
      </c>
      <c r="G491" s="5" t="str">
        <f>TEXT(표1[[#This Row],[대여일시]],"aaa")</f>
        <v>화</v>
      </c>
      <c r="H491" s="2">
        <f>HOUR(표1[[#This Row],[대여일시]])</f>
        <v>19</v>
      </c>
      <c r="I491" s="2" t="str" cm="1">
        <f t="array" ref="I491">_xlfn.IFS(ISNA(표1[[#This Row],[시간대]]), "Error: Missing timezone data", 표1[[#This Row],[시간대]] &lt; 8, "오전", 표1[[#This Row],[시간대]] &lt; 19, "오후", 표1[[#This Row],[시간대]] &lt; 24, "밤")</f>
        <v>밤</v>
      </c>
      <c r="J491" s="2" t="s">
        <v>2126</v>
      </c>
      <c r="K491" s="2" t="e">
        <f>SEARCH( "역", 표1[[#This Row],[대여 대여소명]])</f>
        <v>#VALUE!</v>
      </c>
      <c r="L491" s="2">
        <f>IFERROR(SEARCH("역",표1[[#This Row],[대여 대여소명]]),0)</f>
        <v>0</v>
      </c>
      <c r="M491" s="2" t="b">
        <f>IF(표1[[#This Row],[역_nan]] &gt;0,TRUE,FALSE)</f>
        <v>0</v>
      </c>
      <c r="N491" s="2">
        <f>IFERROR(SEARCH("정류장",표1[[#This Row],[대여 대여소명]]),0)</f>
        <v>0</v>
      </c>
      <c r="O491" s="2" t="b">
        <f>IF(표1[[#This Row],[정류장]]&gt;0,TRUE,FALSE)</f>
        <v>0</v>
      </c>
      <c r="P491" s="2">
        <f>IFERROR(SEARCH("학교",표1[[#This Row],[대여 대여소명]]),0)</f>
        <v>4</v>
      </c>
      <c r="Q491" s="2">
        <f>IFERROR(SEARCH("공원",표1[[#This Row],[대여 대여소명]]),0)</f>
        <v>0</v>
      </c>
      <c r="R491" s="2" t="b">
        <f>OR(표1[[#This Row],[역_파생변수]],표1[[#This Row],[정류장_파생변수]])</f>
        <v>0</v>
      </c>
      <c r="S491" s="2">
        <v>0</v>
      </c>
      <c r="T491" s="2" t="s">
        <v>2127</v>
      </c>
      <c r="U491" s="2" t="s">
        <v>2128</v>
      </c>
      <c r="V491" s="2" t="str">
        <f>IF(표1[[#This Row],[반납대여소명]]=표1[[#This Row],[대여 대여소명]],"일치","불일치")</f>
        <v>불일치</v>
      </c>
      <c r="W491" s="2">
        <v>0</v>
      </c>
      <c r="X491" s="2">
        <v>17</v>
      </c>
      <c r="Y491" s="2">
        <v>0</v>
      </c>
      <c r="Z491" s="7">
        <f>표1[[#This Row],[이용거리]]/표1[[#This Row],[이용시간]]</f>
        <v>0</v>
      </c>
      <c r="AA491" s="7">
        <f>IF(표1[[#This Row],[시속]] &gt; 300, 300,표1[[#This Row],[시속]])</f>
        <v>0</v>
      </c>
      <c r="AB491" s="9" t="e">
        <f ca="1">IFS(표1[[#This Row],[이용거리]] &lt; 1200, "단거리", 표1[[#This Row],[이용거리]] &lt; 3000, "중거리")</f>
        <v>#NAME?</v>
      </c>
    </row>
    <row r="492" spans="1:28" x14ac:dyDescent="0.25">
      <c r="A492" s="2" t="s">
        <v>2129</v>
      </c>
      <c r="B492" s="2" t="s">
        <v>2130</v>
      </c>
      <c r="C492" s="2">
        <f>YEAR(표1[[#This Row],[대여일시]])</f>
        <v>2021</v>
      </c>
      <c r="D492" s="2">
        <f>MONTH(표1[[#This Row],[대여일시]])</f>
        <v>1</v>
      </c>
      <c r="E492" s="2">
        <f>DAY(표1[[#This Row],[대여일시]])</f>
        <v>4</v>
      </c>
      <c r="F492" s="2" t="str">
        <f>TEXT(표1[[#This Row],[대여일시]], "ddd")</f>
        <v>Mon</v>
      </c>
      <c r="G492" s="5" t="str">
        <f>TEXT(표1[[#This Row],[대여일시]],"aaa")</f>
        <v>월</v>
      </c>
      <c r="H492" s="2">
        <f>HOUR(표1[[#This Row],[대여일시]])</f>
        <v>13</v>
      </c>
      <c r="I492" s="2" t="str" cm="1">
        <f t="array" ref="I492">_xlfn.IFS(ISNA(표1[[#This Row],[시간대]]), "Error: Missing timezone data", 표1[[#This Row],[시간대]] &lt; 8, "오전", 표1[[#This Row],[시간대]] &lt; 19, "오후", 표1[[#This Row],[시간대]] &lt; 24, "밤")</f>
        <v>오후</v>
      </c>
      <c r="J492" s="2" t="s">
        <v>2131</v>
      </c>
      <c r="K492" s="2" t="e">
        <f>SEARCH( "역", 표1[[#This Row],[대여 대여소명]])</f>
        <v>#VALUE!</v>
      </c>
      <c r="L492" s="2">
        <f>IFERROR(SEARCH("역",표1[[#This Row],[대여 대여소명]]),0)</f>
        <v>0</v>
      </c>
      <c r="M492" s="2" t="b">
        <f>IF(표1[[#This Row],[역_nan]] &gt;0,TRUE,FALSE)</f>
        <v>0</v>
      </c>
      <c r="N492" s="2">
        <f>IFERROR(SEARCH("정류장",표1[[#This Row],[대여 대여소명]]),0)</f>
        <v>0</v>
      </c>
      <c r="O492" s="2" t="b">
        <f>IF(표1[[#This Row],[정류장]]&gt;0,TRUE,FALSE)</f>
        <v>0</v>
      </c>
      <c r="P492" s="2">
        <f>IFERROR(SEARCH("학교",표1[[#This Row],[대여 대여소명]]),0)</f>
        <v>0</v>
      </c>
      <c r="Q492" s="2">
        <f>IFERROR(SEARCH("공원",표1[[#This Row],[대여 대여소명]]),0)</f>
        <v>5</v>
      </c>
      <c r="R492" s="2" t="b">
        <f>OR(표1[[#This Row],[역_파생변수]],표1[[#This Row],[정류장_파생변수]])</f>
        <v>0</v>
      </c>
      <c r="S492" s="2">
        <v>0</v>
      </c>
      <c r="T492" s="2" t="s">
        <v>2132</v>
      </c>
      <c r="U492" s="2" t="s">
        <v>2131</v>
      </c>
      <c r="V492" s="2" t="str">
        <f>IF(표1[[#This Row],[반납대여소명]]=표1[[#This Row],[대여 대여소명]],"일치","불일치")</f>
        <v>일치</v>
      </c>
      <c r="W492" s="2">
        <v>0</v>
      </c>
      <c r="X492" s="2">
        <v>51</v>
      </c>
      <c r="Y492" s="2">
        <v>3903.64</v>
      </c>
      <c r="Z492" s="7">
        <f>표1[[#This Row],[이용거리]]/표1[[#This Row],[이용시간]]</f>
        <v>76.54196078431373</v>
      </c>
      <c r="AA492" s="7">
        <f>IF(표1[[#This Row],[시속]] &gt; 300, 300,표1[[#This Row],[시속]])</f>
        <v>76.54196078431373</v>
      </c>
      <c r="AB492" s="9" t="e">
        <f ca="1">IFS(표1[[#This Row],[이용거리]] &lt; 1200, "단거리", 표1[[#This Row],[이용거리]] &lt; 3000, "중거리")</f>
        <v>#NAME?</v>
      </c>
    </row>
    <row r="493" spans="1:28" x14ac:dyDescent="0.25">
      <c r="A493" s="2" t="s">
        <v>2133</v>
      </c>
      <c r="B493" s="2" t="s">
        <v>2134</v>
      </c>
      <c r="C493" s="2">
        <f>YEAR(표1[[#This Row],[대여일시]])</f>
        <v>2021</v>
      </c>
      <c r="D493" s="2">
        <f>MONTH(표1[[#This Row],[대여일시]])</f>
        <v>1</v>
      </c>
      <c r="E493" s="2">
        <f>DAY(표1[[#This Row],[대여일시]])</f>
        <v>31</v>
      </c>
      <c r="F493" s="2" t="str">
        <f>TEXT(표1[[#This Row],[대여일시]], "ddd")</f>
        <v>Sun</v>
      </c>
      <c r="G493" s="5" t="str">
        <f>TEXT(표1[[#This Row],[대여일시]],"aaa")</f>
        <v>일</v>
      </c>
      <c r="H493" s="2">
        <f>HOUR(표1[[#This Row],[대여일시]])</f>
        <v>15</v>
      </c>
      <c r="I493" s="2" t="str" cm="1">
        <f t="array" ref="I493">_xlfn.IFS(ISNA(표1[[#This Row],[시간대]]), "Error: Missing timezone data", 표1[[#This Row],[시간대]] &lt; 8, "오전", 표1[[#This Row],[시간대]] &lt; 19, "오후", 표1[[#This Row],[시간대]] &lt; 24, "밤")</f>
        <v>오후</v>
      </c>
      <c r="J493" s="2" t="s">
        <v>2135</v>
      </c>
      <c r="K493" s="2" t="e">
        <f>SEARCH( "역", 표1[[#This Row],[대여 대여소명]])</f>
        <v>#VALUE!</v>
      </c>
      <c r="L493" s="2">
        <f>IFERROR(SEARCH("역",표1[[#This Row],[대여 대여소명]]),0)</f>
        <v>0</v>
      </c>
      <c r="M493" s="2" t="b">
        <f>IF(표1[[#This Row],[역_nan]] &gt;0,TRUE,FALSE)</f>
        <v>0</v>
      </c>
      <c r="N493" s="2">
        <f>IFERROR(SEARCH("정류장",표1[[#This Row],[대여 대여소명]]),0)</f>
        <v>0</v>
      </c>
      <c r="O493" s="2" t="b">
        <f>IF(표1[[#This Row],[정류장]]&gt;0,TRUE,FALSE)</f>
        <v>0</v>
      </c>
      <c r="P493" s="2">
        <f>IFERROR(SEARCH("학교",표1[[#This Row],[대여 대여소명]]),0)</f>
        <v>0</v>
      </c>
      <c r="Q493" s="2">
        <f>IFERROR(SEARCH("공원",표1[[#This Row],[대여 대여소명]]),0)</f>
        <v>0</v>
      </c>
      <c r="R493" s="2" t="b">
        <f>OR(표1[[#This Row],[역_파생변수]],표1[[#This Row],[정류장_파생변수]])</f>
        <v>0</v>
      </c>
      <c r="S493" s="2">
        <v>0</v>
      </c>
      <c r="T493" s="2" t="s">
        <v>2136</v>
      </c>
      <c r="U493" s="2" t="s">
        <v>268</v>
      </c>
      <c r="V493" s="2" t="str">
        <f>IF(표1[[#This Row],[반납대여소명]]=표1[[#This Row],[대여 대여소명]],"일치","불일치")</f>
        <v>불일치</v>
      </c>
      <c r="W493" s="2">
        <v>0</v>
      </c>
      <c r="X493" s="2">
        <v>52</v>
      </c>
      <c r="Y493" s="2">
        <v>10123.370000000001</v>
      </c>
      <c r="Z493" s="7">
        <f>표1[[#This Row],[이용거리]]/표1[[#This Row],[이용시간]]</f>
        <v>194.68019230769232</v>
      </c>
      <c r="AA493" s="7">
        <f>IF(표1[[#This Row],[시속]] &gt; 300, 300,표1[[#This Row],[시속]])</f>
        <v>194.68019230769232</v>
      </c>
      <c r="AB493" s="9" t="e">
        <f ca="1">IFS(표1[[#This Row],[이용거리]] &lt; 1200, "단거리", 표1[[#This Row],[이용거리]] &lt; 3000, "중거리")</f>
        <v>#NAME?</v>
      </c>
    </row>
    <row r="494" spans="1:28" x14ac:dyDescent="0.25">
      <c r="A494" s="2" t="s">
        <v>2137</v>
      </c>
      <c r="B494" s="2" t="s">
        <v>2138</v>
      </c>
      <c r="C494" s="2">
        <f>YEAR(표1[[#This Row],[대여일시]])</f>
        <v>2021</v>
      </c>
      <c r="D494" s="2">
        <f>MONTH(표1[[#This Row],[대여일시]])</f>
        <v>1</v>
      </c>
      <c r="E494" s="2">
        <f>DAY(표1[[#This Row],[대여일시]])</f>
        <v>5</v>
      </c>
      <c r="F494" s="2" t="str">
        <f>TEXT(표1[[#This Row],[대여일시]], "ddd")</f>
        <v>Tue</v>
      </c>
      <c r="G494" s="5" t="str">
        <f>TEXT(표1[[#This Row],[대여일시]],"aaa")</f>
        <v>화</v>
      </c>
      <c r="H494" s="2">
        <f>HOUR(표1[[#This Row],[대여일시]])</f>
        <v>7</v>
      </c>
      <c r="I494" s="2" t="str" cm="1">
        <f t="array" ref="I494">_xlfn.IFS(ISNA(표1[[#This Row],[시간대]]), "Error: Missing timezone data", 표1[[#This Row],[시간대]] &lt; 8, "오전", 표1[[#This Row],[시간대]] &lt; 19, "오후", 표1[[#This Row],[시간대]] &lt; 24, "밤")</f>
        <v>오전</v>
      </c>
      <c r="J494" s="2" t="s">
        <v>848</v>
      </c>
      <c r="K494" s="2">
        <f>SEARCH( "역", 표1[[#This Row],[대여 대여소명]])</f>
        <v>4</v>
      </c>
      <c r="L494" s="2">
        <f>IFERROR(SEARCH("역",표1[[#This Row],[대여 대여소명]]),0)</f>
        <v>4</v>
      </c>
      <c r="M494" s="2" t="b">
        <f>IF(표1[[#This Row],[역_nan]] &gt;0,TRUE,FALSE)</f>
        <v>1</v>
      </c>
      <c r="N494" s="2">
        <f>IFERROR(SEARCH("정류장",표1[[#This Row],[대여 대여소명]]),0)</f>
        <v>0</v>
      </c>
      <c r="O494" s="2" t="b">
        <f>IF(표1[[#This Row],[정류장]]&gt;0,TRUE,FALSE)</f>
        <v>0</v>
      </c>
      <c r="P494" s="2">
        <f>IFERROR(SEARCH("학교",표1[[#This Row],[대여 대여소명]]),0)</f>
        <v>0</v>
      </c>
      <c r="Q494" s="2">
        <f>IFERROR(SEARCH("공원",표1[[#This Row],[대여 대여소명]]),0)</f>
        <v>0</v>
      </c>
      <c r="R494" s="2" t="b">
        <f>OR(표1[[#This Row],[역_파생변수]],표1[[#This Row],[정류장_파생변수]])</f>
        <v>1</v>
      </c>
      <c r="S494" s="2">
        <v>0</v>
      </c>
      <c r="T494" s="2" t="s">
        <v>2139</v>
      </c>
      <c r="U494" s="2" t="s">
        <v>2140</v>
      </c>
      <c r="V494" s="2" t="str">
        <f>IF(표1[[#This Row],[반납대여소명]]=표1[[#This Row],[대여 대여소명]],"일치","불일치")</f>
        <v>불일치</v>
      </c>
      <c r="W494" s="2">
        <v>0</v>
      </c>
      <c r="X494" s="2">
        <v>2</v>
      </c>
      <c r="Y494" s="2">
        <v>617.38</v>
      </c>
      <c r="Z494" s="7">
        <f>표1[[#This Row],[이용거리]]/표1[[#This Row],[이용시간]]</f>
        <v>308.69</v>
      </c>
      <c r="AA494" s="7">
        <f>IF(표1[[#This Row],[시속]] &gt; 300, 300,표1[[#This Row],[시속]])</f>
        <v>300</v>
      </c>
      <c r="AB494" s="9" t="e">
        <f ca="1">IFS(표1[[#This Row],[이용거리]] &lt; 1200, "단거리", 표1[[#This Row],[이용거리]] &lt; 3000, "중거리")</f>
        <v>#NAME?</v>
      </c>
    </row>
    <row r="495" spans="1:28" x14ac:dyDescent="0.25">
      <c r="A495" s="2" t="s">
        <v>2141</v>
      </c>
      <c r="B495" s="2" t="s">
        <v>2142</v>
      </c>
      <c r="C495" s="2">
        <f>YEAR(표1[[#This Row],[대여일시]])</f>
        <v>2021</v>
      </c>
      <c r="D495" s="2">
        <f>MONTH(표1[[#This Row],[대여일시]])</f>
        <v>1</v>
      </c>
      <c r="E495" s="2">
        <f>DAY(표1[[#This Row],[대여일시]])</f>
        <v>26</v>
      </c>
      <c r="F495" s="2" t="str">
        <f>TEXT(표1[[#This Row],[대여일시]], "ddd")</f>
        <v>Tue</v>
      </c>
      <c r="G495" s="5" t="str">
        <f>TEXT(표1[[#This Row],[대여일시]],"aaa")</f>
        <v>화</v>
      </c>
      <c r="H495" s="2">
        <f>HOUR(표1[[#This Row],[대여일시]])</f>
        <v>22</v>
      </c>
      <c r="I495" s="2" t="str" cm="1">
        <f t="array" ref="I495">_xlfn.IFS(ISNA(표1[[#This Row],[시간대]]), "Error: Missing timezone data", 표1[[#This Row],[시간대]] &lt; 8, "오전", 표1[[#This Row],[시간대]] &lt; 19, "오후", 표1[[#This Row],[시간대]] &lt; 24, "밤")</f>
        <v>밤</v>
      </c>
      <c r="J495" s="2" t="s">
        <v>2143</v>
      </c>
      <c r="K495" s="2" t="e">
        <f>SEARCH( "역", 표1[[#This Row],[대여 대여소명]])</f>
        <v>#VALUE!</v>
      </c>
      <c r="L495" s="2">
        <f>IFERROR(SEARCH("역",표1[[#This Row],[대여 대여소명]]),0)</f>
        <v>0</v>
      </c>
      <c r="M495" s="2" t="b">
        <f>IF(표1[[#This Row],[역_nan]] &gt;0,TRUE,FALSE)</f>
        <v>0</v>
      </c>
      <c r="N495" s="2">
        <f>IFERROR(SEARCH("정류장",표1[[#This Row],[대여 대여소명]]),0)</f>
        <v>0</v>
      </c>
      <c r="O495" s="2" t="b">
        <f>IF(표1[[#This Row],[정류장]]&gt;0,TRUE,FALSE)</f>
        <v>0</v>
      </c>
      <c r="P495" s="2">
        <f>IFERROR(SEARCH("학교",표1[[#This Row],[대여 대여소명]]),0)</f>
        <v>0</v>
      </c>
      <c r="Q495" s="2">
        <f>IFERROR(SEARCH("공원",표1[[#This Row],[대여 대여소명]]),0)</f>
        <v>0</v>
      </c>
      <c r="R495" s="2" t="b">
        <f>OR(표1[[#This Row],[역_파생변수]],표1[[#This Row],[정류장_파생변수]])</f>
        <v>0</v>
      </c>
      <c r="S495" s="2">
        <v>0</v>
      </c>
      <c r="T495" s="2" t="s">
        <v>2144</v>
      </c>
      <c r="U495" s="2" t="s">
        <v>2145</v>
      </c>
      <c r="V495" s="2" t="str">
        <f>IF(표1[[#This Row],[반납대여소명]]=표1[[#This Row],[대여 대여소명]],"일치","불일치")</f>
        <v>불일치</v>
      </c>
      <c r="W495" s="2">
        <v>0</v>
      </c>
      <c r="X495" s="2">
        <v>74</v>
      </c>
      <c r="Y495" s="2">
        <v>1023.92</v>
      </c>
      <c r="Z495" s="7">
        <f>표1[[#This Row],[이용거리]]/표1[[#This Row],[이용시간]]</f>
        <v>13.836756756756756</v>
      </c>
      <c r="AA495" s="7">
        <f>IF(표1[[#This Row],[시속]] &gt; 300, 300,표1[[#This Row],[시속]])</f>
        <v>13.836756756756756</v>
      </c>
      <c r="AB495" s="9" t="e">
        <f ca="1">IFS(표1[[#This Row],[이용거리]] &lt; 1200, "단거리", 표1[[#This Row],[이용거리]] &lt; 3000, "중거리")</f>
        <v>#NAME?</v>
      </c>
    </row>
    <row r="496" spans="1:28" x14ac:dyDescent="0.25">
      <c r="A496" s="2" t="s">
        <v>2146</v>
      </c>
      <c r="B496" s="2" t="s">
        <v>2147</v>
      </c>
      <c r="C496" s="2">
        <f>YEAR(표1[[#This Row],[대여일시]])</f>
        <v>2021</v>
      </c>
      <c r="D496" s="2">
        <f>MONTH(표1[[#This Row],[대여일시]])</f>
        <v>1</v>
      </c>
      <c r="E496" s="2">
        <f>DAY(표1[[#This Row],[대여일시]])</f>
        <v>4</v>
      </c>
      <c r="F496" s="2" t="str">
        <f>TEXT(표1[[#This Row],[대여일시]], "ddd")</f>
        <v>Mon</v>
      </c>
      <c r="G496" s="5" t="str">
        <f>TEXT(표1[[#This Row],[대여일시]],"aaa")</f>
        <v>월</v>
      </c>
      <c r="H496" s="2">
        <f>HOUR(표1[[#This Row],[대여일시]])</f>
        <v>18</v>
      </c>
      <c r="I496" s="2" t="str" cm="1">
        <f t="array" ref="I496">_xlfn.IFS(ISNA(표1[[#This Row],[시간대]]), "Error: Missing timezone data", 표1[[#This Row],[시간대]] &lt; 8, "오전", 표1[[#This Row],[시간대]] &lt; 19, "오후", 표1[[#This Row],[시간대]] &lt; 24, "밤")</f>
        <v>오후</v>
      </c>
      <c r="J496" s="2" t="s">
        <v>93</v>
      </c>
      <c r="K496" s="2" t="e">
        <f>SEARCH( "역", 표1[[#This Row],[대여 대여소명]])</f>
        <v>#VALUE!</v>
      </c>
      <c r="L496" s="2">
        <f>IFERROR(SEARCH("역",표1[[#This Row],[대여 대여소명]]),0)</f>
        <v>0</v>
      </c>
      <c r="M496" s="2" t="b">
        <f>IF(표1[[#This Row],[역_nan]] &gt;0,TRUE,FALSE)</f>
        <v>0</v>
      </c>
      <c r="N496" s="2">
        <f>IFERROR(SEARCH("정류장",표1[[#This Row],[대여 대여소명]]),0)</f>
        <v>0</v>
      </c>
      <c r="O496" s="2" t="b">
        <f>IF(표1[[#This Row],[정류장]]&gt;0,TRUE,FALSE)</f>
        <v>0</v>
      </c>
      <c r="P496" s="2">
        <f>IFERROR(SEARCH("학교",표1[[#This Row],[대여 대여소명]]),0)</f>
        <v>0</v>
      </c>
      <c r="Q496" s="2">
        <f>IFERROR(SEARCH("공원",표1[[#This Row],[대여 대여소명]]),0)</f>
        <v>0</v>
      </c>
      <c r="R496" s="2" t="b">
        <f>OR(표1[[#This Row],[역_파생변수]],표1[[#This Row],[정류장_파생변수]])</f>
        <v>0</v>
      </c>
      <c r="S496" s="2">
        <v>0</v>
      </c>
      <c r="T496" s="2" t="s">
        <v>2148</v>
      </c>
      <c r="U496" s="2" t="s">
        <v>1831</v>
      </c>
      <c r="V496" s="2" t="str">
        <f>IF(표1[[#This Row],[반납대여소명]]=표1[[#This Row],[대여 대여소명]],"일치","불일치")</f>
        <v>불일치</v>
      </c>
      <c r="W496" s="2">
        <v>0</v>
      </c>
      <c r="X496" s="2">
        <v>13</v>
      </c>
      <c r="Y496" s="2">
        <v>2617.7800000000002</v>
      </c>
      <c r="Z496" s="7">
        <f>표1[[#This Row],[이용거리]]/표1[[#This Row],[이용시간]]</f>
        <v>201.36769230769232</v>
      </c>
      <c r="AA496" s="7">
        <f>IF(표1[[#This Row],[시속]] &gt; 300, 300,표1[[#This Row],[시속]])</f>
        <v>201.36769230769232</v>
      </c>
      <c r="AB496" s="9" t="e">
        <f ca="1">IFS(표1[[#This Row],[이용거리]] &lt; 1200, "단거리", 표1[[#This Row],[이용거리]] &lt; 3000, "중거리")</f>
        <v>#NAME?</v>
      </c>
    </row>
    <row r="497" spans="1:28" x14ac:dyDescent="0.25">
      <c r="A497" s="2" t="s">
        <v>2149</v>
      </c>
      <c r="B497" s="2" t="s">
        <v>2150</v>
      </c>
      <c r="C497" s="2">
        <f>YEAR(표1[[#This Row],[대여일시]])</f>
        <v>2021</v>
      </c>
      <c r="D497" s="2">
        <f>MONTH(표1[[#This Row],[대여일시]])</f>
        <v>1</v>
      </c>
      <c r="E497" s="2">
        <f>DAY(표1[[#This Row],[대여일시]])</f>
        <v>5</v>
      </c>
      <c r="F497" s="2" t="str">
        <f>TEXT(표1[[#This Row],[대여일시]], "ddd")</f>
        <v>Tue</v>
      </c>
      <c r="G497" s="5" t="str">
        <f>TEXT(표1[[#This Row],[대여일시]],"aaa")</f>
        <v>화</v>
      </c>
      <c r="H497" s="2">
        <f>HOUR(표1[[#This Row],[대여일시]])</f>
        <v>11</v>
      </c>
      <c r="I497" s="2" t="str" cm="1">
        <f t="array" ref="I497">_xlfn.IFS(ISNA(표1[[#This Row],[시간대]]), "Error: Missing timezone data", 표1[[#This Row],[시간대]] &lt; 8, "오전", 표1[[#This Row],[시간대]] &lt; 19, "오후", 표1[[#This Row],[시간대]] &lt; 24, "밤")</f>
        <v>오후</v>
      </c>
      <c r="J497" s="2" t="s">
        <v>2151</v>
      </c>
      <c r="K497" s="2" t="e">
        <f>SEARCH( "역", 표1[[#This Row],[대여 대여소명]])</f>
        <v>#VALUE!</v>
      </c>
      <c r="L497" s="2">
        <f>IFERROR(SEARCH("역",표1[[#This Row],[대여 대여소명]]),0)</f>
        <v>0</v>
      </c>
      <c r="M497" s="2" t="b">
        <f>IF(표1[[#This Row],[역_nan]] &gt;0,TRUE,FALSE)</f>
        <v>0</v>
      </c>
      <c r="N497" s="2">
        <f>IFERROR(SEARCH("정류장",표1[[#This Row],[대여 대여소명]]),0)</f>
        <v>0</v>
      </c>
      <c r="O497" s="2" t="b">
        <f>IF(표1[[#This Row],[정류장]]&gt;0,TRUE,FALSE)</f>
        <v>0</v>
      </c>
      <c r="P497" s="2">
        <f>IFERROR(SEARCH("학교",표1[[#This Row],[대여 대여소명]]),0)</f>
        <v>0</v>
      </c>
      <c r="Q497" s="2">
        <f>IFERROR(SEARCH("공원",표1[[#This Row],[대여 대여소명]]),0)</f>
        <v>0</v>
      </c>
      <c r="R497" s="2" t="b">
        <f>OR(표1[[#This Row],[역_파생변수]],표1[[#This Row],[정류장_파생변수]])</f>
        <v>0</v>
      </c>
      <c r="S497" s="2">
        <v>0</v>
      </c>
      <c r="T497" s="2" t="s">
        <v>2152</v>
      </c>
      <c r="U497" s="2" t="s">
        <v>2151</v>
      </c>
      <c r="V497" s="2" t="str">
        <f>IF(표1[[#This Row],[반납대여소명]]=표1[[#This Row],[대여 대여소명]],"일치","불일치")</f>
        <v>일치</v>
      </c>
      <c r="W497" s="2">
        <v>0</v>
      </c>
      <c r="X497" s="2">
        <v>39</v>
      </c>
      <c r="Y497" s="2">
        <v>4777.83</v>
      </c>
      <c r="Z497" s="7">
        <f>표1[[#This Row],[이용거리]]/표1[[#This Row],[이용시간]]</f>
        <v>122.50846153846153</v>
      </c>
      <c r="AA497" s="7">
        <f>IF(표1[[#This Row],[시속]] &gt; 300, 300,표1[[#This Row],[시속]])</f>
        <v>122.50846153846153</v>
      </c>
      <c r="AB497" s="9" t="e">
        <f ca="1">IFS(표1[[#This Row],[이용거리]] &lt; 1200, "단거리", 표1[[#This Row],[이용거리]] &lt; 3000, "중거리")</f>
        <v>#NAME?</v>
      </c>
    </row>
    <row r="498" spans="1:28" x14ac:dyDescent="0.25">
      <c r="A498" s="2" t="s">
        <v>2153</v>
      </c>
      <c r="B498" s="2" t="s">
        <v>2154</v>
      </c>
      <c r="C498" s="2">
        <f>YEAR(표1[[#This Row],[대여일시]])</f>
        <v>2021</v>
      </c>
      <c r="D498" s="2">
        <f>MONTH(표1[[#This Row],[대여일시]])</f>
        <v>1</v>
      </c>
      <c r="E498" s="2">
        <f>DAY(표1[[#This Row],[대여일시]])</f>
        <v>29</v>
      </c>
      <c r="F498" s="2" t="str">
        <f>TEXT(표1[[#This Row],[대여일시]], "ddd")</f>
        <v>Fri</v>
      </c>
      <c r="G498" s="5" t="str">
        <f>TEXT(표1[[#This Row],[대여일시]],"aaa")</f>
        <v>금</v>
      </c>
      <c r="H498" s="2">
        <f>HOUR(표1[[#This Row],[대여일시]])</f>
        <v>12</v>
      </c>
      <c r="I498" s="2" t="str" cm="1">
        <f t="array" ref="I498">_xlfn.IFS(ISNA(표1[[#This Row],[시간대]]), "Error: Missing timezone data", 표1[[#This Row],[시간대]] &lt; 8, "오전", 표1[[#This Row],[시간대]] &lt; 19, "오후", 표1[[#This Row],[시간대]] &lt; 24, "밤")</f>
        <v>오후</v>
      </c>
      <c r="J498" s="2" t="s">
        <v>2155</v>
      </c>
      <c r="K498" s="2" t="e">
        <f>SEARCH( "역", 표1[[#This Row],[대여 대여소명]])</f>
        <v>#VALUE!</v>
      </c>
      <c r="L498" s="2">
        <f>IFERROR(SEARCH("역",표1[[#This Row],[대여 대여소명]]),0)</f>
        <v>0</v>
      </c>
      <c r="M498" s="2" t="b">
        <f>IF(표1[[#This Row],[역_nan]] &gt;0,TRUE,FALSE)</f>
        <v>0</v>
      </c>
      <c r="N498" s="2">
        <f>IFERROR(SEARCH("정류장",표1[[#This Row],[대여 대여소명]]),0)</f>
        <v>0</v>
      </c>
      <c r="O498" s="2" t="b">
        <f>IF(표1[[#This Row],[정류장]]&gt;0,TRUE,FALSE)</f>
        <v>0</v>
      </c>
      <c r="P498" s="2">
        <f>IFERROR(SEARCH("학교",표1[[#This Row],[대여 대여소명]]),0)</f>
        <v>0</v>
      </c>
      <c r="Q498" s="2">
        <f>IFERROR(SEARCH("공원",표1[[#This Row],[대여 대여소명]]),0)</f>
        <v>3</v>
      </c>
      <c r="R498" s="2" t="b">
        <f>OR(표1[[#This Row],[역_파생변수]],표1[[#This Row],[정류장_파생변수]])</f>
        <v>0</v>
      </c>
      <c r="S498" s="2">
        <v>0</v>
      </c>
      <c r="T498" s="2" t="s">
        <v>2156</v>
      </c>
      <c r="U498" s="2" t="s">
        <v>2157</v>
      </c>
      <c r="V498" s="2" t="str">
        <f>IF(표1[[#This Row],[반납대여소명]]=표1[[#This Row],[대여 대여소명]],"일치","불일치")</f>
        <v>불일치</v>
      </c>
      <c r="W498" s="2">
        <v>0</v>
      </c>
      <c r="X498" s="2">
        <v>37</v>
      </c>
      <c r="Y498" s="2">
        <v>4145.99</v>
      </c>
      <c r="Z498" s="7">
        <f>표1[[#This Row],[이용거리]]/표1[[#This Row],[이용시간]]</f>
        <v>112.05378378378377</v>
      </c>
      <c r="AA498" s="7">
        <f>IF(표1[[#This Row],[시속]] &gt; 300, 300,표1[[#This Row],[시속]])</f>
        <v>112.05378378378377</v>
      </c>
      <c r="AB498" s="9" t="e">
        <f ca="1">IFS(표1[[#This Row],[이용거리]] &lt; 1200, "단거리", 표1[[#This Row],[이용거리]] &lt; 3000, "중거리")</f>
        <v>#NAME?</v>
      </c>
    </row>
    <row r="499" spans="1:28" x14ac:dyDescent="0.25">
      <c r="A499" s="2" t="s">
        <v>2158</v>
      </c>
      <c r="B499" s="2" t="s">
        <v>2159</v>
      </c>
      <c r="C499" s="2">
        <f>YEAR(표1[[#This Row],[대여일시]])</f>
        <v>2021</v>
      </c>
      <c r="D499" s="2">
        <f>MONTH(표1[[#This Row],[대여일시]])</f>
        <v>1</v>
      </c>
      <c r="E499" s="2">
        <f>DAY(표1[[#This Row],[대여일시]])</f>
        <v>2</v>
      </c>
      <c r="F499" s="2" t="str">
        <f>TEXT(표1[[#This Row],[대여일시]], "ddd")</f>
        <v>Sat</v>
      </c>
      <c r="G499" s="5" t="str">
        <f>TEXT(표1[[#This Row],[대여일시]],"aaa")</f>
        <v>토</v>
      </c>
      <c r="H499" s="2">
        <f>HOUR(표1[[#This Row],[대여일시]])</f>
        <v>20</v>
      </c>
      <c r="I499" s="2" t="str" cm="1">
        <f t="array" ref="I499">_xlfn.IFS(ISNA(표1[[#This Row],[시간대]]), "Error: Missing timezone data", 표1[[#This Row],[시간대]] &lt; 8, "오전", 표1[[#This Row],[시간대]] &lt; 19, "오후", 표1[[#This Row],[시간대]] &lt; 24, "밤")</f>
        <v>밤</v>
      </c>
      <c r="J499" s="2" t="s">
        <v>2160</v>
      </c>
      <c r="K499" s="2" t="e">
        <f>SEARCH( "역", 표1[[#This Row],[대여 대여소명]])</f>
        <v>#VALUE!</v>
      </c>
      <c r="L499" s="2">
        <f>IFERROR(SEARCH("역",표1[[#This Row],[대여 대여소명]]),0)</f>
        <v>0</v>
      </c>
      <c r="M499" s="2" t="b">
        <f>IF(표1[[#This Row],[역_nan]] &gt;0,TRUE,FALSE)</f>
        <v>0</v>
      </c>
      <c r="N499" s="2">
        <f>IFERROR(SEARCH("정류장",표1[[#This Row],[대여 대여소명]]),0)</f>
        <v>0</v>
      </c>
      <c r="O499" s="2" t="b">
        <f>IF(표1[[#This Row],[정류장]]&gt;0,TRUE,FALSE)</f>
        <v>0</v>
      </c>
      <c r="P499" s="2">
        <f>IFERROR(SEARCH("학교",표1[[#This Row],[대여 대여소명]]),0)</f>
        <v>0</v>
      </c>
      <c r="Q499" s="2">
        <f>IFERROR(SEARCH("공원",표1[[#This Row],[대여 대여소명]]),0)</f>
        <v>4</v>
      </c>
      <c r="R499" s="2" t="b">
        <f>OR(표1[[#This Row],[역_파생변수]],표1[[#This Row],[정류장_파생변수]])</f>
        <v>0</v>
      </c>
      <c r="S499" s="2">
        <v>0</v>
      </c>
      <c r="T499" s="2" t="s">
        <v>2161</v>
      </c>
      <c r="U499" s="2" t="s">
        <v>1822</v>
      </c>
      <c r="V499" s="2" t="str">
        <f>IF(표1[[#This Row],[반납대여소명]]=표1[[#This Row],[대여 대여소명]],"일치","불일치")</f>
        <v>불일치</v>
      </c>
      <c r="W499" s="2">
        <v>0</v>
      </c>
      <c r="X499" s="2">
        <v>9</v>
      </c>
      <c r="Y499" s="2">
        <v>0</v>
      </c>
      <c r="Z499" s="7">
        <f>표1[[#This Row],[이용거리]]/표1[[#This Row],[이용시간]]</f>
        <v>0</v>
      </c>
      <c r="AA499" s="7">
        <f>IF(표1[[#This Row],[시속]] &gt; 300, 300,표1[[#This Row],[시속]])</f>
        <v>0</v>
      </c>
      <c r="AB499" s="9" t="e">
        <f ca="1">IFS(표1[[#This Row],[이용거리]] &lt; 1200, "단거리", 표1[[#This Row],[이용거리]] &lt; 3000, "중거리")</f>
        <v>#NAME?</v>
      </c>
    </row>
    <row r="500" spans="1:28" x14ac:dyDescent="0.25">
      <c r="A500" s="2" t="s">
        <v>2162</v>
      </c>
      <c r="B500" s="2" t="s">
        <v>2163</v>
      </c>
      <c r="C500" s="2">
        <f>YEAR(표1[[#This Row],[대여일시]])</f>
        <v>2021</v>
      </c>
      <c r="D500" s="2">
        <f>MONTH(표1[[#This Row],[대여일시]])</f>
        <v>1</v>
      </c>
      <c r="E500" s="2">
        <f>DAY(표1[[#This Row],[대여일시]])</f>
        <v>6</v>
      </c>
      <c r="F500" s="2" t="str">
        <f>TEXT(표1[[#This Row],[대여일시]], "ddd")</f>
        <v>Wed</v>
      </c>
      <c r="G500" s="5" t="str">
        <f>TEXT(표1[[#This Row],[대여일시]],"aaa")</f>
        <v>수</v>
      </c>
      <c r="H500" s="2">
        <f>HOUR(표1[[#This Row],[대여일시]])</f>
        <v>8</v>
      </c>
      <c r="I500" s="2" t="str" cm="1">
        <f t="array" ref="I500">_xlfn.IFS(ISNA(표1[[#This Row],[시간대]]), "Error: Missing timezone data", 표1[[#This Row],[시간대]] &lt; 8, "오전", 표1[[#This Row],[시간대]] &lt; 19, "오후", 표1[[#This Row],[시간대]] &lt; 24, "밤")</f>
        <v>오후</v>
      </c>
      <c r="J500" s="2" t="s">
        <v>688</v>
      </c>
      <c r="K500" s="2">
        <f>SEARCH( "역", 표1[[#This Row],[대여 대여소명]])</f>
        <v>5</v>
      </c>
      <c r="L500" s="2">
        <f>IFERROR(SEARCH("역",표1[[#This Row],[대여 대여소명]]),0)</f>
        <v>5</v>
      </c>
      <c r="M500" s="2" t="b">
        <f>IF(표1[[#This Row],[역_nan]] &gt;0,TRUE,FALSE)</f>
        <v>1</v>
      </c>
      <c r="N500" s="2">
        <f>IFERROR(SEARCH("정류장",표1[[#This Row],[대여 대여소명]]),0)</f>
        <v>0</v>
      </c>
      <c r="O500" s="2" t="b">
        <f>IF(표1[[#This Row],[정류장]]&gt;0,TRUE,FALSE)</f>
        <v>0</v>
      </c>
      <c r="P500" s="2">
        <f>IFERROR(SEARCH("학교",표1[[#This Row],[대여 대여소명]]),0)</f>
        <v>0</v>
      </c>
      <c r="Q500" s="2">
        <f>IFERROR(SEARCH("공원",표1[[#This Row],[대여 대여소명]]),0)</f>
        <v>0</v>
      </c>
      <c r="R500" s="2" t="b">
        <f>OR(표1[[#This Row],[역_파생변수]],표1[[#This Row],[정류장_파생변수]])</f>
        <v>1</v>
      </c>
      <c r="S500" s="2">
        <v>0</v>
      </c>
      <c r="T500" s="2" t="s">
        <v>2164</v>
      </c>
      <c r="U500" s="2" t="s">
        <v>370</v>
      </c>
      <c r="V500" s="2" t="str">
        <f>IF(표1[[#This Row],[반납대여소명]]=표1[[#This Row],[대여 대여소명]],"일치","불일치")</f>
        <v>불일치</v>
      </c>
      <c r="W500" s="2">
        <v>0</v>
      </c>
      <c r="X500" s="2">
        <v>8</v>
      </c>
      <c r="Y500" s="2">
        <v>1142.52</v>
      </c>
      <c r="Z500" s="7">
        <f>표1[[#This Row],[이용거리]]/표1[[#This Row],[이용시간]]</f>
        <v>142.815</v>
      </c>
      <c r="AA500" s="7">
        <f>IF(표1[[#This Row],[시속]] &gt; 300, 300,표1[[#This Row],[시속]])</f>
        <v>142.815</v>
      </c>
      <c r="AB500" s="9" t="e">
        <f ca="1">IFS(표1[[#This Row],[이용거리]] &lt; 1200, "단거리", 표1[[#This Row],[이용거리]] &lt; 3000, "중거리")</f>
        <v>#NAME?</v>
      </c>
    </row>
    <row r="501" spans="1:28" x14ac:dyDescent="0.25">
      <c r="A501" s="2" t="s">
        <v>2165</v>
      </c>
      <c r="B501" s="2" t="s">
        <v>2166</v>
      </c>
      <c r="C501" s="2">
        <f>YEAR(표1[[#This Row],[대여일시]])</f>
        <v>2021</v>
      </c>
      <c r="D501" s="2">
        <f>MONTH(표1[[#This Row],[대여일시]])</f>
        <v>1</v>
      </c>
      <c r="E501" s="2">
        <f>DAY(표1[[#This Row],[대여일시]])</f>
        <v>25</v>
      </c>
      <c r="F501" s="2" t="str">
        <f>TEXT(표1[[#This Row],[대여일시]], "ddd")</f>
        <v>Mon</v>
      </c>
      <c r="G501" s="5" t="str">
        <f>TEXT(표1[[#This Row],[대여일시]],"aaa")</f>
        <v>월</v>
      </c>
      <c r="H501" s="2">
        <f>HOUR(표1[[#This Row],[대여일시]])</f>
        <v>15</v>
      </c>
      <c r="I501" s="2" t="str" cm="1">
        <f t="array" ref="I501">_xlfn.IFS(ISNA(표1[[#This Row],[시간대]]), "Error: Missing timezone data", 표1[[#This Row],[시간대]] &lt; 8, "오전", 표1[[#This Row],[시간대]] &lt; 19, "오후", 표1[[#This Row],[시간대]] &lt; 24, "밤")</f>
        <v>오후</v>
      </c>
      <c r="J501" s="2" t="s">
        <v>2167</v>
      </c>
      <c r="K501" s="2" t="e">
        <f>SEARCH( "역", 표1[[#This Row],[대여 대여소명]])</f>
        <v>#VALUE!</v>
      </c>
      <c r="L501" s="2">
        <f>IFERROR(SEARCH("역",표1[[#This Row],[대여 대여소명]]),0)</f>
        <v>0</v>
      </c>
      <c r="M501" s="2" t="b">
        <f>IF(표1[[#This Row],[역_nan]] &gt;0,TRUE,FALSE)</f>
        <v>0</v>
      </c>
      <c r="N501" s="2">
        <f>IFERROR(SEARCH("정류장",표1[[#This Row],[대여 대여소명]]),0)</f>
        <v>0</v>
      </c>
      <c r="O501" s="2" t="b">
        <f>IF(표1[[#This Row],[정류장]]&gt;0,TRUE,FALSE)</f>
        <v>0</v>
      </c>
      <c r="P501" s="2">
        <f>IFERROR(SEARCH("학교",표1[[#This Row],[대여 대여소명]]),0)</f>
        <v>4</v>
      </c>
      <c r="Q501" s="2">
        <f>IFERROR(SEARCH("공원",표1[[#This Row],[대여 대여소명]]),0)</f>
        <v>0</v>
      </c>
      <c r="R501" s="2" t="b">
        <f>OR(표1[[#This Row],[역_파생변수]],표1[[#This Row],[정류장_파생변수]])</f>
        <v>0</v>
      </c>
      <c r="S501" s="2">
        <v>0</v>
      </c>
      <c r="T501" s="2" t="s">
        <v>2168</v>
      </c>
      <c r="U501" s="2" t="s">
        <v>2169</v>
      </c>
      <c r="V501" s="2" t="str">
        <f>IF(표1[[#This Row],[반납대여소명]]=표1[[#This Row],[대여 대여소명]],"일치","불일치")</f>
        <v>불일치</v>
      </c>
      <c r="W501" s="2">
        <v>0</v>
      </c>
      <c r="X501" s="2">
        <v>22</v>
      </c>
      <c r="Y501" s="2">
        <v>2887.92</v>
      </c>
      <c r="Z501" s="7">
        <f>표1[[#This Row],[이용거리]]/표1[[#This Row],[이용시간]]</f>
        <v>131.26909090909092</v>
      </c>
      <c r="AA501" s="7">
        <f>IF(표1[[#This Row],[시속]] &gt; 300, 300,표1[[#This Row],[시속]])</f>
        <v>131.26909090909092</v>
      </c>
      <c r="AB501" s="9" t="e">
        <f ca="1">IFS(표1[[#This Row],[이용거리]] &lt; 1200, "단거리", 표1[[#This Row],[이용거리]] &lt; 3000, "중거리")</f>
        <v>#NAME?</v>
      </c>
    </row>
    <row r="502" spans="1:28" x14ac:dyDescent="0.25">
      <c r="A502" s="2" t="s">
        <v>2170</v>
      </c>
      <c r="B502" s="2" t="s">
        <v>2171</v>
      </c>
      <c r="C502" s="2">
        <f>YEAR(표1[[#This Row],[대여일시]])</f>
        <v>2021</v>
      </c>
      <c r="D502" s="2">
        <f>MONTH(표1[[#This Row],[대여일시]])</f>
        <v>1</v>
      </c>
      <c r="E502" s="2">
        <f>DAY(표1[[#This Row],[대여일시]])</f>
        <v>24</v>
      </c>
      <c r="F502" s="2" t="str">
        <f>TEXT(표1[[#This Row],[대여일시]], "ddd")</f>
        <v>Sun</v>
      </c>
      <c r="G502" s="5" t="str">
        <f>TEXT(표1[[#This Row],[대여일시]],"aaa")</f>
        <v>일</v>
      </c>
      <c r="H502" s="2">
        <f>HOUR(표1[[#This Row],[대여일시]])</f>
        <v>16</v>
      </c>
      <c r="I502" s="2" t="str" cm="1">
        <f t="array" ref="I502">_xlfn.IFS(ISNA(표1[[#This Row],[시간대]]), "Error: Missing timezone data", 표1[[#This Row],[시간대]] &lt; 8, "오전", 표1[[#This Row],[시간대]] &lt; 19, "오후", 표1[[#This Row],[시간대]] &lt; 24, "밤")</f>
        <v>오후</v>
      </c>
      <c r="J502" s="2" t="s">
        <v>2172</v>
      </c>
      <c r="K502" s="2" t="e">
        <f>SEARCH( "역", 표1[[#This Row],[대여 대여소명]])</f>
        <v>#VALUE!</v>
      </c>
      <c r="L502" s="2">
        <f>IFERROR(SEARCH("역",표1[[#This Row],[대여 대여소명]]),0)</f>
        <v>0</v>
      </c>
      <c r="M502" s="2" t="b">
        <f>IF(표1[[#This Row],[역_nan]] &gt;0,TRUE,FALSE)</f>
        <v>0</v>
      </c>
      <c r="N502" s="2">
        <f>IFERROR(SEARCH("정류장",표1[[#This Row],[대여 대여소명]]),0)</f>
        <v>0</v>
      </c>
      <c r="O502" s="2" t="b">
        <f>IF(표1[[#This Row],[정류장]]&gt;0,TRUE,FALSE)</f>
        <v>0</v>
      </c>
      <c r="P502" s="2">
        <f>IFERROR(SEARCH("학교",표1[[#This Row],[대여 대여소명]]),0)</f>
        <v>0</v>
      </c>
      <c r="Q502" s="2">
        <f>IFERROR(SEARCH("공원",표1[[#This Row],[대여 대여소명]]),0)</f>
        <v>0</v>
      </c>
      <c r="R502" s="2" t="b">
        <f>OR(표1[[#This Row],[역_파생변수]],표1[[#This Row],[정류장_파생변수]])</f>
        <v>0</v>
      </c>
      <c r="S502" s="2">
        <v>0</v>
      </c>
      <c r="T502" s="2" t="s">
        <v>2173</v>
      </c>
      <c r="U502" s="2" t="s">
        <v>590</v>
      </c>
      <c r="V502" s="2" t="str">
        <f>IF(표1[[#This Row],[반납대여소명]]=표1[[#This Row],[대여 대여소명]],"일치","불일치")</f>
        <v>불일치</v>
      </c>
      <c r="W502" s="2">
        <v>0</v>
      </c>
      <c r="X502" s="2">
        <v>12</v>
      </c>
      <c r="Y502" s="2">
        <v>2308.59</v>
      </c>
      <c r="Z502" s="7">
        <f>표1[[#This Row],[이용거리]]/표1[[#This Row],[이용시간]]</f>
        <v>192.38250000000002</v>
      </c>
      <c r="AA502" s="7">
        <f>IF(표1[[#This Row],[시속]] &gt; 300, 300,표1[[#This Row],[시속]])</f>
        <v>192.38250000000002</v>
      </c>
      <c r="AB502" s="9" t="e">
        <f ca="1">IFS(표1[[#This Row],[이용거리]] &lt; 1200, "단거리", 표1[[#This Row],[이용거리]] &lt; 3000, "중거리")</f>
        <v>#NAME?</v>
      </c>
    </row>
    <row r="503" spans="1:28" x14ac:dyDescent="0.25">
      <c r="A503" s="2" t="s">
        <v>2174</v>
      </c>
      <c r="B503" s="2" t="s">
        <v>2175</v>
      </c>
      <c r="C503" s="2">
        <f>YEAR(표1[[#This Row],[대여일시]])</f>
        <v>2021</v>
      </c>
      <c r="D503" s="2">
        <f>MONTH(표1[[#This Row],[대여일시]])</f>
        <v>1</v>
      </c>
      <c r="E503" s="2">
        <f>DAY(표1[[#This Row],[대여일시]])</f>
        <v>17</v>
      </c>
      <c r="F503" s="2" t="str">
        <f>TEXT(표1[[#This Row],[대여일시]], "ddd")</f>
        <v>Sun</v>
      </c>
      <c r="G503" s="5" t="str">
        <f>TEXT(표1[[#This Row],[대여일시]],"aaa")</f>
        <v>일</v>
      </c>
      <c r="H503" s="2">
        <f>HOUR(표1[[#This Row],[대여일시]])</f>
        <v>21</v>
      </c>
      <c r="I503" s="2" t="str" cm="1">
        <f t="array" ref="I503">_xlfn.IFS(ISNA(표1[[#This Row],[시간대]]), "Error: Missing timezone data", 표1[[#This Row],[시간대]] &lt; 8, "오전", 표1[[#This Row],[시간대]] &lt; 19, "오후", 표1[[#This Row],[시간대]] &lt; 24, "밤")</f>
        <v>밤</v>
      </c>
      <c r="J503" s="2" t="s">
        <v>822</v>
      </c>
      <c r="K503" s="2" t="e">
        <f>SEARCH( "역", 표1[[#This Row],[대여 대여소명]])</f>
        <v>#VALUE!</v>
      </c>
      <c r="L503" s="2">
        <f>IFERROR(SEARCH("역",표1[[#This Row],[대여 대여소명]]),0)</f>
        <v>0</v>
      </c>
      <c r="M503" s="2" t="b">
        <f>IF(표1[[#This Row],[역_nan]] &gt;0,TRUE,FALSE)</f>
        <v>0</v>
      </c>
      <c r="N503" s="2">
        <f>IFERROR(SEARCH("정류장",표1[[#This Row],[대여 대여소명]]),0)</f>
        <v>0</v>
      </c>
      <c r="O503" s="2" t="b">
        <f>IF(표1[[#This Row],[정류장]]&gt;0,TRUE,FALSE)</f>
        <v>0</v>
      </c>
      <c r="P503" s="2">
        <f>IFERROR(SEARCH("학교",표1[[#This Row],[대여 대여소명]]),0)</f>
        <v>0</v>
      </c>
      <c r="Q503" s="2">
        <f>IFERROR(SEARCH("공원",표1[[#This Row],[대여 대여소명]]),0)</f>
        <v>0</v>
      </c>
      <c r="R503" s="2" t="b">
        <f>OR(표1[[#This Row],[역_파생변수]],표1[[#This Row],[정류장_파생변수]])</f>
        <v>0</v>
      </c>
      <c r="S503" s="2">
        <v>0</v>
      </c>
      <c r="T503" s="2" t="s">
        <v>2176</v>
      </c>
      <c r="U503" s="2" t="s">
        <v>1822</v>
      </c>
      <c r="V503" s="2" t="str">
        <f>IF(표1[[#This Row],[반납대여소명]]=표1[[#This Row],[대여 대여소명]],"일치","불일치")</f>
        <v>불일치</v>
      </c>
      <c r="W503" s="2">
        <v>0</v>
      </c>
      <c r="X503" s="2">
        <v>27</v>
      </c>
      <c r="Y503" s="2">
        <v>2168.9299999999998</v>
      </c>
      <c r="Z503" s="7">
        <f>표1[[#This Row],[이용거리]]/표1[[#This Row],[이용시간]]</f>
        <v>80.330740740740737</v>
      </c>
      <c r="AA503" s="7">
        <f>IF(표1[[#This Row],[시속]] &gt; 300, 300,표1[[#This Row],[시속]])</f>
        <v>80.330740740740737</v>
      </c>
      <c r="AB503" s="9" t="e">
        <f ca="1">IFS(표1[[#This Row],[이용거리]] &lt; 1200, "단거리", 표1[[#This Row],[이용거리]] &lt; 3000, "중거리")</f>
        <v>#NAME?</v>
      </c>
    </row>
    <row r="504" spans="1:28" x14ac:dyDescent="0.25">
      <c r="A504" s="2" t="s">
        <v>2177</v>
      </c>
      <c r="B504" s="2" t="s">
        <v>2178</v>
      </c>
      <c r="C504" s="2">
        <f>YEAR(표1[[#This Row],[대여일시]])</f>
        <v>2021</v>
      </c>
      <c r="D504" s="2">
        <f>MONTH(표1[[#This Row],[대여일시]])</f>
        <v>1</v>
      </c>
      <c r="E504" s="2">
        <f>DAY(표1[[#This Row],[대여일시]])</f>
        <v>15</v>
      </c>
      <c r="F504" s="2" t="str">
        <f>TEXT(표1[[#This Row],[대여일시]], "ddd")</f>
        <v>Fri</v>
      </c>
      <c r="G504" s="5" t="str">
        <f>TEXT(표1[[#This Row],[대여일시]],"aaa")</f>
        <v>금</v>
      </c>
      <c r="H504" s="2">
        <f>HOUR(표1[[#This Row],[대여일시]])</f>
        <v>16</v>
      </c>
      <c r="I504" s="2" t="str" cm="1">
        <f t="array" ref="I504">_xlfn.IFS(ISNA(표1[[#This Row],[시간대]]), "Error: Missing timezone data", 표1[[#This Row],[시간대]] &lt; 8, "오전", 표1[[#This Row],[시간대]] &lt; 19, "오후", 표1[[#This Row],[시간대]] &lt; 24, "밤")</f>
        <v>오후</v>
      </c>
      <c r="J504" s="2" t="s">
        <v>2179</v>
      </c>
      <c r="K504" s="2" t="e">
        <f>SEARCH( "역", 표1[[#This Row],[대여 대여소명]])</f>
        <v>#VALUE!</v>
      </c>
      <c r="L504" s="2">
        <f>IFERROR(SEARCH("역",표1[[#This Row],[대여 대여소명]]),0)</f>
        <v>0</v>
      </c>
      <c r="M504" s="2" t="b">
        <f>IF(표1[[#This Row],[역_nan]] &gt;0,TRUE,FALSE)</f>
        <v>0</v>
      </c>
      <c r="N504" s="2">
        <f>IFERROR(SEARCH("정류장",표1[[#This Row],[대여 대여소명]]),0)</f>
        <v>0</v>
      </c>
      <c r="O504" s="2" t="b">
        <f>IF(표1[[#This Row],[정류장]]&gt;0,TRUE,FALSE)</f>
        <v>0</v>
      </c>
      <c r="P504" s="2">
        <f>IFERROR(SEARCH("학교",표1[[#This Row],[대여 대여소명]]),0)</f>
        <v>0</v>
      </c>
      <c r="Q504" s="2">
        <f>IFERROR(SEARCH("공원",표1[[#This Row],[대여 대여소명]]),0)</f>
        <v>5</v>
      </c>
      <c r="R504" s="2" t="b">
        <f>OR(표1[[#This Row],[역_파생변수]],표1[[#This Row],[정류장_파생변수]])</f>
        <v>0</v>
      </c>
      <c r="S504" s="2">
        <v>0</v>
      </c>
      <c r="T504" s="2" t="s">
        <v>2180</v>
      </c>
      <c r="U504" s="2" t="s">
        <v>194</v>
      </c>
      <c r="V504" s="2" t="str">
        <f>IF(표1[[#This Row],[반납대여소명]]=표1[[#This Row],[대여 대여소명]],"일치","불일치")</f>
        <v>불일치</v>
      </c>
      <c r="W504" s="2">
        <v>0</v>
      </c>
      <c r="X504" s="2">
        <v>58</v>
      </c>
      <c r="Y504" s="2">
        <v>10187.85</v>
      </c>
      <c r="Z504" s="7">
        <f>표1[[#This Row],[이용거리]]/표1[[#This Row],[이용시간]]</f>
        <v>175.65258620689656</v>
      </c>
      <c r="AA504" s="7">
        <f>IF(표1[[#This Row],[시속]] &gt; 300, 300,표1[[#This Row],[시속]])</f>
        <v>175.65258620689656</v>
      </c>
      <c r="AB504" s="9" t="e">
        <f ca="1">IFS(표1[[#This Row],[이용거리]] &lt; 1200, "단거리", 표1[[#This Row],[이용거리]] &lt; 3000, "중거리")</f>
        <v>#NAME?</v>
      </c>
    </row>
    <row r="505" spans="1:28" x14ac:dyDescent="0.25">
      <c r="A505" s="2" t="s">
        <v>2181</v>
      </c>
      <c r="B505" s="2" t="s">
        <v>2182</v>
      </c>
      <c r="C505" s="2">
        <f>YEAR(표1[[#This Row],[대여일시]])</f>
        <v>2021</v>
      </c>
      <c r="D505" s="2">
        <f>MONTH(표1[[#This Row],[대여일시]])</f>
        <v>1</v>
      </c>
      <c r="E505" s="2">
        <f>DAY(표1[[#This Row],[대여일시]])</f>
        <v>22</v>
      </c>
      <c r="F505" s="2" t="str">
        <f>TEXT(표1[[#This Row],[대여일시]], "ddd")</f>
        <v>Fri</v>
      </c>
      <c r="G505" s="5" t="str">
        <f>TEXT(표1[[#This Row],[대여일시]],"aaa")</f>
        <v>금</v>
      </c>
      <c r="H505" s="2">
        <f>HOUR(표1[[#This Row],[대여일시]])</f>
        <v>18</v>
      </c>
      <c r="I505" s="2" t="str" cm="1">
        <f t="array" ref="I505">_xlfn.IFS(ISNA(표1[[#This Row],[시간대]]), "Error: Missing timezone data", 표1[[#This Row],[시간대]] &lt; 8, "오전", 표1[[#This Row],[시간대]] &lt; 19, "오후", 표1[[#This Row],[시간대]] &lt; 24, "밤")</f>
        <v>오후</v>
      </c>
      <c r="J505" s="2" t="s">
        <v>1956</v>
      </c>
      <c r="K505" s="2" t="e">
        <f>SEARCH( "역", 표1[[#This Row],[대여 대여소명]])</f>
        <v>#VALUE!</v>
      </c>
      <c r="L505" s="2">
        <f>IFERROR(SEARCH("역",표1[[#This Row],[대여 대여소명]]),0)</f>
        <v>0</v>
      </c>
      <c r="M505" s="2" t="b">
        <f>IF(표1[[#This Row],[역_nan]] &gt;0,TRUE,FALSE)</f>
        <v>0</v>
      </c>
      <c r="N505" s="2">
        <f>IFERROR(SEARCH("정류장",표1[[#This Row],[대여 대여소명]]),0)</f>
        <v>0</v>
      </c>
      <c r="O505" s="2" t="b">
        <f>IF(표1[[#This Row],[정류장]]&gt;0,TRUE,FALSE)</f>
        <v>0</v>
      </c>
      <c r="P505" s="2">
        <f>IFERROR(SEARCH("학교",표1[[#This Row],[대여 대여소명]]),0)</f>
        <v>0</v>
      </c>
      <c r="Q505" s="2">
        <f>IFERROR(SEARCH("공원",표1[[#This Row],[대여 대여소명]]),0)</f>
        <v>0</v>
      </c>
      <c r="R505" s="2" t="b">
        <f>OR(표1[[#This Row],[역_파생변수]],표1[[#This Row],[정류장_파생변수]])</f>
        <v>0</v>
      </c>
      <c r="S505" s="2">
        <v>0</v>
      </c>
      <c r="T505" s="2" t="s">
        <v>2183</v>
      </c>
      <c r="U505" s="2" t="s">
        <v>2184</v>
      </c>
      <c r="V505" s="2" t="str">
        <f>IF(표1[[#This Row],[반납대여소명]]=표1[[#This Row],[대여 대여소명]],"일치","불일치")</f>
        <v>불일치</v>
      </c>
      <c r="W505" s="2">
        <v>0</v>
      </c>
      <c r="X505" s="2">
        <v>8</v>
      </c>
      <c r="Y505" s="2">
        <v>1086.52</v>
      </c>
      <c r="Z505" s="7">
        <f>표1[[#This Row],[이용거리]]/표1[[#This Row],[이용시간]]</f>
        <v>135.815</v>
      </c>
      <c r="AA505" s="7">
        <f>IF(표1[[#This Row],[시속]] &gt; 300, 300,표1[[#This Row],[시속]])</f>
        <v>135.815</v>
      </c>
      <c r="AB505" s="9" t="e">
        <f ca="1">IFS(표1[[#This Row],[이용거리]] &lt; 1200, "단거리", 표1[[#This Row],[이용거리]] &lt; 3000, "중거리")</f>
        <v>#NAME?</v>
      </c>
    </row>
    <row r="506" spans="1:28" x14ac:dyDescent="0.25">
      <c r="A506" s="2" t="s">
        <v>2185</v>
      </c>
      <c r="B506" s="2" t="s">
        <v>2186</v>
      </c>
      <c r="C506" s="2">
        <f>YEAR(표1[[#This Row],[대여일시]])</f>
        <v>2021</v>
      </c>
      <c r="D506" s="2">
        <f>MONTH(표1[[#This Row],[대여일시]])</f>
        <v>1</v>
      </c>
      <c r="E506" s="2">
        <f>DAY(표1[[#This Row],[대여일시]])</f>
        <v>24</v>
      </c>
      <c r="F506" s="2" t="str">
        <f>TEXT(표1[[#This Row],[대여일시]], "ddd")</f>
        <v>Sun</v>
      </c>
      <c r="G506" s="5" t="str">
        <f>TEXT(표1[[#This Row],[대여일시]],"aaa")</f>
        <v>일</v>
      </c>
      <c r="H506" s="2">
        <f>HOUR(표1[[#This Row],[대여일시]])</f>
        <v>9</v>
      </c>
      <c r="I506" s="2" t="str" cm="1">
        <f t="array" ref="I506">_xlfn.IFS(ISNA(표1[[#This Row],[시간대]]), "Error: Missing timezone data", 표1[[#This Row],[시간대]] &lt; 8, "오전", 표1[[#This Row],[시간대]] &lt; 19, "오후", 표1[[#This Row],[시간대]] &lt; 24, "밤")</f>
        <v>오후</v>
      </c>
      <c r="J506" s="2" t="s">
        <v>2187</v>
      </c>
      <c r="K506" s="2" t="e">
        <f>SEARCH( "역", 표1[[#This Row],[대여 대여소명]])</f>
        <v>#VALUE!</v>
      </c>
      <c r="L506" s="2">
        <f>IFERROR(SEARCH("역",표1[[#This Row],[대여 대여소명]]),0)</f>
        <v>0</v>
      </c>
      <c r="M506" s="2" t="b">
        <f>IF(표1[[#This Row],[역_nan]] &gt;0,TRUE,FALSE)</f>
        <v>0</v>
      </c>
      <c r="N506" s="2">
        <f>IFERROR(SEARCH("정류장",표1[[#This Row],[대여 대여소명]]),0)</f>
        <v>0</v>
      </c>
      <c r="O506" s="2" t="b">
        <f>IF(표1[[#This Row],[정류장]]&gt;0,TRUE,FALSE)</f>
        <v>0</v>
      </c>
      <c r="P506" s="2">
        <f>IFERROR(SEARCH("학교",표1[[#This Row],[대여 대여소명]]),0)</f>
        <v>0</v>
      </c>
      <c r="Q506" s="2">
        <f>IFERROR(SEARCH("공원",표1[[#This Row],[대여 대여소명]]),0)</f>
        <v>0</v>
      </c>
      <c r="R506" s="2" t="b">
        <f>OR(표1[[#This Row],[역_파생변수]],표1[[#This Row],[정류장_파생변수]])</f>
        <v>0</v>
      </c>
      <c r="S506" s="2">
        <v>0</v>
      </c>
      <c r="T506" s="2" t="s">
        <v>2188</v>
      </c>
      <c r="U506" s="2" t="s">
        <v>15</v>
      </c>
      <c r="V506" s="2" t="str">
        <f>IF(표1[[#This Row],[반납대여소명]]=표1[[#This Row],[대여 대여소명]],"일치","불일치")</f>
        <v>불일치</v>
      </c>
      <c r="W506" s="2">
        <v>0</v>
      </c>
      <c r="X506" s="2">
        <v>13</v>
      </c>
      <c r="Y506" s="2">
        <v>1742.71</v>
      </c>
      <c r="Z506" s="7">
        <f>표1[[#This Row],[이용거리]]/표1[[#This Row],[이용시간]]</f>
        <v>134.05461538461537</v>
      </c>
      <c r="AA506" s="7">
        <f>IF(표1[[#This Row],[시속]] &gt; 300, 300,표1[[#This Row],[시속]])</f>
        <v>134.05461538461537</v>
      </c>
      <c r="AB506" s="9" t="e">
        <f ca="1">IFS(표1[[#This Row],[이용거리]] &lt; 1200, "단거리", 표1[[#This Row],[이용거리]] &lt; 3000, "중거리")</f>
        <v>#NAME?</v>
      </c>
    </row>
    <row r="507" spans="1:28" x14ac:dyDescent="0.25">
      <c r="A507" s="2" t="s">
        <v>2189</v>
      </c>
      <c r="B507" s="2" t="s">
        <v>2190</v>
      </c>
      <c r="C507" s="2">
        <f>YEAR(표1[[#This Row],[대여일시]])</f>
        <v>2021</v>
      </c>
      <c r="D507" s="2">
        <f>MONTH(표1[[#This Row],[대여일시]])</f>
        <v>1</v>
      </c>
      <c r="E507" s="2">
        <f>DAY(표1[[#This Row],[대여일시]])</f>
        <v>6</v>
      </c>
      <c r="F507" s="2" t="str">
        <f>TEXT(표1[[#This Row],[대여일시]], "ddd")</f>
        <v>Wed</v>
      </c>
      <c r="G507" s="5" t="str">
        <f>TEXT(표1[[#This Row],[대여일시]],"aaa")</f>
        <v>수</v>
      </c>
      <c r="H507" s="2">
        <f>HOUR(표1[[#This Row],[대여일시]])</f>
        <v>10</v>
      </c>
      <c r="I507" s="2" t="str" cm="1">
        <f t="array" ref="I507">_xlfn.IFS(ISNA(표1[[#This Row],[시간대]]), "Error: Missing timezone data", 표1[[#This Row],[시간대]] &lt; 8, "오전", 표1[[#This Row],[시간대]] &lt; 19, "오후", 표1[[#This Row],[시간대]] &lt; 24, "밤")</f>
        <v>오후</v>
      </c>
      <c r="J507" s="2" t="s">
        <v>2191</v>
      </c>
      <c r="K507" s="2" t="e">
        <f>SEARCH( "역", 표1[[#This Row],[대여 대여소명]])</f>
        <v>#VALUE!</v>
      </c>
      <c r="L507" s="2">
        <f>IFERROR(SEARCH("역",표1[[#This Row],[대여 대여소명]]),0)</f>
        <v>0</v>
      </c>
      <c r="M507" s="2" t="b">
        <f>IF(표1[[#This Row],[역_nan]] &gt;0,TRUE,FALSE)</f>
        <v>0</v>
      </c>
      <c r="N507" s="2">
        <f>IFERROR(SEARCH("정류장",표1[[#This Row],[대여 대여소명]]),0)</f>
        <v>0</v>
      </c>
      <c r="O507" s="2" t="b">
        <f>IF(표1[[#This Row],[정류장]]&gt;0,TRUE,FALSE)</f>
        <v>0</v>
      </c>
      <c r="P507" s="2">
        <f>IFERROR(SEARCH("학교",표1[[#This Row],[대여 대여소명]]),0)</f>
        <v>0</v>
      </c>
      <c r="Q507" s="2">
        <f>IFERROR(SEARCH("공원",표1[[#This Row],[대여 대여소명]]),0)</f>
        <v>0</v>
      </c>
      <c r="R507" s="2" t="b">
        <f>OR(표1[[#This Row],[역_파생변수]],표1[[#This Row],[정류장_파생변수]])</f>
        <v>0</v>
      </c>
      <c r="S507" s="2">
        <v>0</v>
      </c>
      <c r="T507" s="2" t="s">
        <v>2192</v>
      </c>
      <c r="U507" s="2" t="s">
        <v>88</v>
      </c>
      <c r="V507" s="2" t="str">
        <f>IF(표1[[#This Row],[반납대여소명]]=표1[[#This Row],[대여 대여소명]],"일치","불일치")</f>
        <v>불일치</v>
      </c>
      <c r="W507" s="2">
        <v>0</v>
      </c>
      <c r="X507" s="2">
        <v>10</v>
      </c>
      <c r="Y507" s="2">
        <v>885.58</v>
      </c>
      <c r="Z507" s="7">
        <f>표1[[#This Row],[이용거리]]/표1[[#This Row],[이용시간]]</f>
        <v>88.558000000000007</v>
      </c>
      <c r="AA507" s="7">
        <f>IF(표1[[#This Row],[시속]] &gt; 300, 300,표1[[#This Row],[시속]])</f>
        <v>88.558000000000007</v>
      </c>
      <c r="AB507" s="9" t="e">
        <f ca="1">IFS(표1[[#This Row],[이용거리]] &lt; 1200, "단거리", 표1[[#This Row],[이용거리]] &lt; 3000, "중거리")</f>
        <v>#NAME?</v>
      </c>
    </row>
    <row r="508" spans="1:28" x14ac:dyDescent="0.25">
      <c r="A508" s="2" t="s">
        <v>2193</v>
      </c>
      <c r="B508" s="2" t="s">
        <v>2194</v>
      </c>
      <c r="C508" s="2">
        <f>YEAR(표1[[#This Row],[대여일시]])</f>
        <v>2021</v>
      </c>
      <c r="D508" s="2">
        <f>MONTH(표1[[#This Row],[대여일시]])</f>
        <v>1</v>
      </c>
      <c r="E508" s="2">
        <f>DAY(표1[[#This Row],[대여일시]])</f>
        <v>22</v>
      </c>
      <c r="F508" s="2" t="str">
        <f>TEXT(표1[[#This Row],[대여일시]], "ddd")</f>
        <v>Fri</v>
      </c>
      <c r="G508" s="5" t="str">
        <f>TEXT(표1[[#This Row],[대여일시]],"aaa")</f>
        <v>금</v>
      </c>
      <c r="H508" s="2">
        <f>HOUR(표1[[#This Row],[대여일시]])</f>
        <v>9</v>
      </c>
      <c r="I508" s="2" t="str" cm="1">
        <f t="array" ref="I508">_xlfn.IFS(ISNA(표1[[#This Row],[시간대]]), "Error: Missing timezone data", 표1[[#This Row],[시간대]] &lt; 8, "오전", 표1[[#This Row],[시간대]] &lt; 19, "오후", 표1[[#This Row],[시간대]] &lt; 24, "밤")</f>
        <v>오후</v>
      </c>
      <c r="J508" s="2" t="s">
        <v>628</v>
      </c>
      <c r="K508" s="2">
        <f>SEARCH( "역", 표1[[#This Row],[대여 대여소명]])</f>
        <v>5</v>
      </c>
      <c r="L508" s="2">
        <f>IFERROR(SEARCH("역",표1[[#This Row],[대여 대여소명]]),0)</f>
        <v>5</v>
      </c>
      <c r="M508" s="2" t="b">
        <f>IF(표1[[#This Row],[역_nan]] &gt;0,TRUE,FALSE)</f>
        <v>1</v>
      </c>
      <c r="N508" s="2">
        <f>IFERROR(SEARCH("정류장",표1[[#This Row],[대여 대여소명]]),0)</f>
        <v>0</v>
      </c>
      <c r="O508" s="2" t="b">
        <f>IF(표1[[#This Row],[정류장]]&gt;0,TRUE,FALSE)</f>
        <v>0</v>
      </c>
      <c r="P508" s="2">
        <f>IFERROR(SEARCH("학교",표1[[#This Row],[대여 대여소명]]),0)</f>
        <v>0</v>
      </c>
      <c r="Q508" s="2">
        <f>IFERROR(SEARCH("공원",표1[[#This Row],[대여 대여소명]]),0)</f>
        <v>0</v>
      </c>
      <c r="R508" s="2" t="b">
        <f>OR(표1[[#This Row],[역_파생변수]],표1[[#This Row],[정류장_파생변수]])</f>
        <v>1</v>
      </c>
      <c r="S508" s="2">
        <v>0</v>
      </c>
      <c r="T508" s="2" t="s">
        <v>2195</v>
      </c>
      <c r="U508" s="2" t="s">
        <v>2196</v>
      </c>
      <c r="V508" s="2" t="str">
        <f>IF(표1[[#This Row],[반납대여소명]]=표1[[#This Row],[대여 대여소명]],"일치","불일치")</f>
        <v>불일치</v>
      </c>
      <c r="W508" s="2">
        <v>0</v>
      </c>
      <c r="X508" s="2">
        <v>50</v>
      </c>
      <c r="Y508" s="2">
        <v>8580.8799999999992</v>
      </c>
      <c r="Z508" s="7">
        <f>표1[[#This Row],[이용거리]]/표1[[#This Row],[이용시간]]</f>
        <v>171.61759999999998</v>
      </c>
      <c r="AA508" s="7">
        <f>IF(표1[[#This Row],[시속]] &gt; 300, 300,표1[[#This Row],[시속]])</f>
        <v>171.61759999999998</v>
      </c>
      <c r="AB508" s="9" t="e">
        <f ca="1">IFS(표1[[#This Row],[이용거리]] &lt; 1200, "단거리", 표1[[#This Row],[이용거리]] &lt; 3000, "중거리")</f>
        <v>#NAME?</v>
      </c>
    </row>
    <row r="509" spans="1:28" x14ac:dyDescent="0.25">
      <c r="A509" s="2" t="s">
        <v>2197</v>
      </c>
      <c r="B509" s="2" t="s">
        <v>2198</v>
      </c>
      <c r="C509" s="2">
        <f>YEAR(표1[[#This Row],[대여일시]])</f>
        <v>2021</v>
      </c>
      <c r="D509" s="2">
        <f>MONTH(표1[[#This Row],[대여일시]])</f>
        <v>1</v>
      </c>
      <c r="E509" s="2">
        <f>DAY(표1[[#This Row],[대여일시]])</f>
        <v>15</v>
      </c>
      <c r="F509" s="2" t="str">
        <f>TEXT(표1[[#This Row],[대여일시]], "ddd")</f>
        <v>Fri</v>
      </c>
      <c r="G509" s="5" t="str">
        <f>TEXT(표1[[#This Row],[대여일시]],"aaa")</f>
        <v>금</v>
      </c>
      <c r="H509" s="2">
        <f>HOUR(표1[[#This Row],[대여일시]])</f>
        <v>5</v>
      </c>
      <c r="I509" s="2" t="str" cm="1">
        <f t="array" ref="I509">_xlfn.IFS(ISNA(표1[[#This Row],[시간대]]), "Error: Missing timezone data", 표1[[#This Row],[시간대]] &lt; 8, "오전", 표1[[#This Row],[시간대]] &lt; 19, "오후", 표1[[#This Row],[시간대]] &lt; 24, "밤")</f>
        <v>오전</v>
      </c>
      <c r="J509" s="2" t="s">
        <v>2199</v>
      </c>
      <c r="K509" s="2">
        <f>SEARCH( "역", 표1[[#This Row],[대여 대여소명]])</f>
        <v>3</v>
      </c>
      <c r="L509" s="2">
        <f>IFERROR(SEARCH("역",표1[[#This Row],[대여 대여소명]]),0)</f>
        <v>3</v>
      </c>
      <c r="M509" s="2" t="b">
        <f>IF(표1[[#This Row],[역_nan]] &gt;0,TRUE,FALSE)</f>
        <v>1</v>
      </c>
      <c r="N509" s="2">
        <f>IFERROR(SEARCH("정류장",표1[[#This Row],[대여 대여소명]]),0)</f>
        <v>0</v>
      </c>
      <c r="O509" s="2" t="b">
        <f>IF(표1[[#This Row],[정류장]]&gt;0,TRUE,FALSE)</f>
        <v>0</v>
      </c>
      <c r="P509" s="2">
        <f>IFERROR(SEARCH("학교",표1[[#This Row],[대여 대여소명]]),0)</f>
        <v>0</v>
      </c>
      <c r="Q509" s="2">
        <f>IFERROR(SEARCH("공원",표1[[#This Row],[대여 대여소명]]),0)</f>
        <v>0</v>
      </c>
      <c r="R509" s="2" t="b">
        <f>OR(표1[[#This Row],[역_파생변수]],표1[[#This Row],[정류장_파생변수]])</f>
        <v>1</v>
      </c>
      <c r="S509" s="2">
        <v>0</v>
      </c>
      <c r="T509" s="2" t="s">
        <v>2200</v>
      </c>
      <c r="U509" s="2" t="s">
        <v>2201</v>
      </c>
      <c r="V509" s="2" t="str">
        <f>IF(표1[[#This Row],[반납대여소명]]=표1[[#This Row],[대여 대여소명]],"일치","불일치")</f>
        <v>불일치</v>
      </c>
      <c r="W509" s="2">
        <v>0</v>
      </c>
      <c r="X509" s="2">
        <v>9</v>
      </c>
      <c r="Y509" s="2">
        <v>1685.7</v>
      </c>
      <c r="Z509" s="7">
        <f>표1[[#This Row],[이용거리]]/표1[[#This Row],[이용시간]]</f>
        <v>187.3</v>
      </c>
      <c r="AA509" s="7">
        <f>IF(표1[[#This Row],[시속]] &gt; 300, 300,표1[[#This Row],[시속]])</f>
        <v>187.3</v>
      </c>
      <c r="AB509" s="9" t="e">
        <f ca="1">IFS(표1[[#This Row],[이용거리]] &lt; 1200, "단거리", 표1[[#This Row],[이용거리]] &lt; 3000, "중거리")</f>
        <v>#NAME?</v>
      </c>
    </row>
    <row r="510" spans="1:28" x14ac:dyDescent="0.25">
      <c r="A510" s="2" t="s">
        <v>2202</v>
      </c>
      <c r="B510" s="2" t="s">
        <v>2203</v>
      </c>
      <c r="C510" s="2">
        <f>YEAR(표1[[#This Row],[대여일시]])</f>
        <v>2021</v>
      </c>
      <c r="D510" s="2">
        <f>MONTH(표1[[#This Row],[대여일시]])</f>
        <v>1</v>
      </c>
      <c r="E510" s="2">
        <f>DAY(표1[[#This Row],[대여일시]])</f>
        <v>12</v>
      </c>
      <c r="F510" s="2" t="str">
        <f>TEXT(표1[[#This Row],[대여일시]], "ddd")</f>
        <v>Tue</v>
      </c>
      <c r="G510" s="5" t="str">
        <f>TEXT(표1[[#This Row],[대여일시]],"aaa")</f>
        <v>화</v>
      </c>
      <c r="H510" s="2">
        <f>HOUR(표1[[#This Row],[대여일시]])</f>
        <v>10</v>
      </c>
      <c r="I510" s="2" t="str" cm="1">
        <f t="array" ref="I510">_xlfn.IFS(ISNA(표1[[#This Row],[시간대]]), "Error: Missing timezone data", 표1[[#This Row],[시간대]] &lt; 8, "오전", 표1[[#This Row],[시간대]] &lt; 19, "오후", 표1[[#This Row],[시간대]] &lt; 24, "밤")</f>
        <v>오후</v>
      </c>
      <c r="J510" s="2" t="s">
        <v>1484</v>
      </c>
      <c r="K510" s="2" t="e">
        <f>SEARCH( "역", 표1[[#This Row],[대여 대여소명]])</f>
        <v>#VALUE!</v>
      </c>
      <c r="L510" s="2">
        <f>IFERROR(SEARCH("역",표1[[#This Row],[대여 대여소명]]),0)</f>
        <v>0</v>
      </c>
      <c r="M510" s="2" t="b">
        <f>IF(표1[[#This Row],[역_nan]] &gt;0,TRUE,FALSE)</f>
        <v>0</v>
      </c>
      <c r="N510" s="2">
        <f>IFERROR(SEARCH("정류장",표1[[#This Row],[대여 대여소명]]),0)</f>
        <v>0</v>
      </c>
      <c r="O510" s="2" t="b">
        <f>IF(표1[[#This Row],[정류장]]&gt;0,TRUE,FALSE)</f>
        <v>0</v>
      </c>
      <c r="P510" s="2">
        <f>IFERROR(SEARCH("학교",표1[[#This Row],[대여 대여소명]]),0)</f>
        <v>0</v>
      </c>
      <c r="Q510" s="2">
        <f>IFERROR(SEARCH("공원",표1[[#This Row],[대여 대여소명]]),0)</f>
        <v>0</v>
      </c>
      <c r="R510" s="2" t="b">
        <f>OR(표1[[#This Row],[역_파생변수]],표1[[#This Row],[정류장_파생변수]])</f>
        <v>0</v>
      </c>
      <c r="S510" s="2">
        <v>0</v>
      </c>
      <c r="T510" s="2" t="s">
        <v>2204</v>
      </c>
      <c r="U510" s="2" t="s">
        <v>2205</v>
      </c>
      <c r="V510" s="2" t="str">
        <f>IF(표1[[#This Row],[반납대여소명]]=표1[[#This Row],[대여 대여소명]],"일치","불일치")</f>
        <v>불일치</v>
      </c>
      <c r="W510" s="2">
        <v>0</v>
      </c>
      <c r="X510" s="2">
        <v>3</v>
      </c>
      <c r="Y510" s="2">
        <v>381.09</v>
      </c>
      <c r="Z510" s="7">
        <f>표1[[#This Row],[이용거리]]/표1[[#This Row],[이용시간]]</f>
        <v>127.02999999999999</v>
      </c>
      <c r="AA510" s="7">
        <f>IF(표1[[#This Row],[시속]] &gt; 300, 300,표1[[#This Row],[시속]])</f>
        <v>127.02999999999999</v>
      </c>
      <c r="AB510" s="9" t="e">
        <f ca="1">IFS(표1[[#This Row],[이용거리]] &lt; 1200, "단거리", 표1[[#This Row],[이용거리]] &lt; 3000, "중거리")</f>
        <v>#NAME?</v>
      </c>
    </row>
    <row r="511" spans="1:28" x14ac:dyDescent="0.25">
      <c r="A511" s="2" t="s">
        <v>2206</v>
      </c>
      <c r="B511" s="2" t="s">
        <v>2207</v>
      </c>
      <c r="C511" s="2">
        <f>YEAR(표1[[#This Row],[대여일시]])</f>
        <v>2021</v>
      </c>
      <c r="D511" s="2">
        <f>MONTH(표1[[#This Row],[대여일시]])</f>
        <v>1</v>
      </c>
      <c r="E511" s="2">
        <f>DAY(표1[[#This Row],[대여일시]])</f>
        <v>24</v>
      </c>
      <c r="F511" s="2" t="str">
        <f>TEXT(표1[[#This Row],[대여일시]], "ddd")</f>
        <v>Sun</v>
      </c>
      <c r="G511" s="5" t="str">
        <f>TEXT(표1[[#This Row],[대여일시]],"aaa")</f>
        <v>일</v>
      </c>
      <c r="H511" s="2">
        <f>HOUR(표1[[#This Row],[대여일시]])</f>
        <v>12</v>
      </c>
      <c r="I511" s="2" t="str" cm="1">
        <f t="array" ref="I511">_xlfn.IFS(ISNA(표1[[#This Row],[시간대]]), "Error: Missing timezone data", 표1[[#This Row],[시간대]] &lt; 8, "오전", 표1[[#This Row],[시간대]] &lt; 19, "오후", 표1[[#This Row],[시간대]] &lt; 24, "밤")</f>
        <v>오후</v>
      </c>
      <c r="J511" s="2" t="s">
        <v>2208</v>
      </c>
      <c r="K511" s="2" t="e">
        <f>SEARCH( "역", 표1[[#This Row],[대여 대여소명]])</f>
        <v>#VALUE!</v>
      </c>
      <c r="L511" s="2">
        <f>IFERROR(SEARCH("역",표1[[#This Row],[대여 대여소명]]),0)</f>
        <v>0</v>
      </c>
      <c r="M511" s="2" t="b">
        <f>IF(표1[[#This Row],[역_nan]] &gt;0,TRUE,FALSE)</f>
        <v>0</v>
      </c>
      <c r="N511" s="2">
        <f>IFERROR(SEARCH("정류장",표1[[#This Row],[대여 대여소명]]),0)</f>
        <v>0</v>
      </c>
      <c r="O511" s="2" t="b">
        <f>IF(표1[[#This Row],[정류장]]&gt;0,TRUE,FALSE)</f>
        <v>0</v>
      </c>
      <c r="P511" s="2">
        <f>IFERROR(SEARCH("학교",표1[[#This Row],[대여 대여소명]]),0)</f>
        <v>0</v>
      </c>
      <c r="Q511" s="2">
        <f>IFERROR(SEARCH("공원",표1[[#This Row],[대여 대여소명]]),0)</f>
        <v>0</v>
      </c>
      <c r="R511" s="2" t="b">
        <f>OR(표1[[#This Row],[역_파생변수]],표1[[#This Row],[정류장_파생변수]])</f>
        <v>0</v>
      </c>
      <c r="S511" s="2">
        <v>0</v>
      </c>
      <c r="T511" s="2" t="s">
        <v>2209</v>
      </c>
      <c r="U511" s="2" t="s">
        <v>2210</v>
      </c>
      <c r="V511" s="2" t="str">
        <f>IF(표1[[#This Row],[반납대여소명]]=표1[[#This Row],[대여 대여소명]],"일치","불일치")</f>
        <v>불일치</v>
      </c>
      <c r="W511" s="2">
        <v>0</v>
      </c>
      <c r="X511" s="2">
        <v>58</v>
      </c>
      <c r="Y511" s="2">
        <v>5192.58</v>
      </c>
      <c r="Z511" s="7">
        <f>표1[[#This Row],[이용거리]]/표1[[#This Row],[이용시간]]</f>
        <v>89.52724137931034</v>
      </c>
      <c r="AA511" s="7">
        <f>IF(표1[[#This Row],[시속]] &gt; 300, 300,표1[[#This Row],[시속]])</f>
        <v>89.52724137931034</v>
      </c>
      <c r="AB511" s="9" t="e">
        <f ca="1">IFS(표1[[#This Row],[이용거리]] &lt; 1200, "단거리", 표1[[#This Row],[이용거리]] &lt; 3000, "중거리")</f>
        <v>#NAME?</v>
      </c>
    </row>
    <row r="512" spans="1:28" x14ac:dyDescent="0.25">
      <c r="A512" s="2" t="s">
        <v>2211</v>
      </c>
      <c r="B512" s="2" t="s">
        <v>2212</v>
      </c>
      <c r="C512" s="2">
        <f>YEAR(표1[[#This Row],[대여일시]])</f>
        <v>2021</v>
      </c>
      <c r="D512" s="2">
        <f>MONTH(표1[[#This Row],[대여일시]])</f>
        <v>1</v>
      </c>
      <c r="E512" s="2">
        <f>DAY(표1[[#This Row],[대여일시]])</f>
        <v>29</v>
      </c>
      <c r="F512" s="2" t="str">
        <f>TEXT(표1[[#This Row],[대여일시]], "ddd")</f>
        <v>Fri</v>
      </c>
      <c r="G512" s="5" t="str">
        <f>TEXT(표1[[#This Row],[대여일시]],"aaa")</f>
        <v>금</v>
      </c>
      <c r="H512" s="2">
        <f>HOUR(표1[[#This Row],[대여일시]])</f>
        <v>18</v>
      </c>
      <c r="I512" s="2" t="str" cm="1">
        <f t="array" ref="I512">_xlfn.IFS(ISNA(표1[[#This Row],[시간대]]), "Error: Missing timezone data", 표1[[#This Row],[시간대]] &lt; 8, "오전", 표1[[#This Row],[시간대]] &lt; 19, "오후", 표1[[#This Row],[시간대]] &lt; 24, "밤")</f>
        <v>오후</v>
      </c>
      <c r="J512" s="2" t="s">
        <v>2213</v>
      </c>
      <c r="K512" s="2">
        <f>SEARCH( "역", 표1[[#This Row],[대여 대여소명]])</f>
        <v>4</v>
      </c>
      <c r="L512" s="2">
        <f>IFERROR(SEARCH("역",표1[[#This Row],[대여 대여소명]]),0)</f>
        <v>4</v>
      </c>
      <c r="M512" s="2" t="b">
        <f>IF(표1[[#This Row],[역_nan]] &gt;0,TRUE,FALSE)</f>
        <v>1</v>
      </c>
      <c r="N512" s="2">
        <f>IFERROR(SEARCH("정류장",표1[[#This Row],[대여 대여소명]]),0)</f>
        <v>0</v>
      </c>
      <c r="O512" s="2" t="b">
        <f>IF(표1[[#This Row],[정류장]]&gt;0,TRUE,FALSE)</f>
        <v>0</v>
      </c>
      <c r="P512" s="2">
        <f>IFERROR(SEARCH("학교",표1[[#This Row],[대여 대여소명]]),0)</f>
        <v>0</v>
      </c>
      <c r="Q512" s="2">
        <f>IFERROR(SEARCH("공원",표1[[#This Row],[대여 대여소명]]),0)</f>
        <v>0</v>
      </c>
      <c r="R512" s="2" t="b">
        <f>OR(표1[[#This Row],[역_파생변수]],표1[[#This Row],[정류장_파생변수]])</f>
        <v>1</v>
      </c>
      <c r="S512" s="2">
        <v>0</v>
      </c>
      <c r="T512" s="2" t="s">
        <v>2214</v>
      </c>
      <c r="U512" s="2" t="s">
        <v>1711</v>
      </c>
      <c r="V512" s="2" t="str">
        <f>IF(표1[[#This Row],[반납대여소명]]=표1[[#This Row],[대여 대여소명]],"일치","불일치")</f>
        <v>불일치</v>
      </c>
      <c r="W512" s="2">
        <v>0</v>
      </c>
      <c r="X512" s="2">
        <v>6</v>
      </c>
      <c r="Y512" s="2">
        <v>900.19</v>
      </c>
      <c r="Z512" s="7">
        <f>표1[[#This Row],[이용거리]]/표1[[#This Row],[이용시간]]</f>
        <v>150.03166666666667</v>
      </c>
      <c r="AA512" s="7">
        <f>IF(표1[[#This Row],[시속]] &gt; 300, 300,표1[[#This Row],[시속]])</f>
        <v>150.03166666666667</v>
      </c>
      <c r="AB512" s="9" t="e">
        <f ca="1">IFS(표1[[#This Row],[이용거리]] &lt; 1200, "단거리", 표1[[#This Row],[이용거리]] &lt; 3000, "중거리")</f>
        <v>#NAME?</v>
      </c>
    </row>
    <row r="513" spans="1:28" x14ac:dyDescent="0.25">
      <c r="A513" s="2" t="s">
        <v>2215</v>
      </c>
      <c r="B513" s="2" t="s">
        <v>2216</v>
      </c>
      <c r="C513" s="2">
        <f>YEAR(표1[[#This Row],[대여일시]])</f>
        <v>2021</v>
      </c>
      <c r="D513" s="2">
        <f>MONTH(표1[[#This Row],[대여일시]])</f>
        <v>1</v>
      </c>
      <c r="E513" s="2">
        <f>DAY(표1[[#This Row],[대여일시]])</f>
        <v>15</v>
      </c>
      <c r="F513" s="2" t="str">
        <f>TEXT(표1[[#This Row],[대여일시]], "ddd")</f>
        <v>Fri</v>
      </c>
      <c r="G513" s="5" t="str">
        <f>TEXT(표1[[#This Row],[대여일시]],"aaa")</f>
        <v>금</v>
      </c>
      <c r="H513" s="2">
        <f>HOUR(표1[[#This Row],[대여일시]])</f>
        <v>20</v>
      </c>
      <c r="I513" s="2" t="str" cm="1">
        <f t="array" ref="I513">_xlfn.IFS(ISNA(표1[[#This Row],[시간대]]), "Error: Missing timezone data", 표1[[#This Row],[시간대]] &lt; 8, "오전", 표1[[#This Row],[시간대]] &lt; 19, "오후", 표1[[#This Row],[시간대]] &lt; 24, "밤")</f>
        <v>밤</v>
      </c>
      <c r="J513" s="2" t="s">
        <v>1353</v>
      </c>
      <c r="K513" s="2">
        <f>SEARCH( "역", 표1[[#This Row],[대여 대여소명]])</f>
        <v>5</v>
      </c>
      <c r="L513" s="2">
        <f>IFERROR(SEARCH("역",표1[[#This Row],[대여 대여소명]]),0)</f>
        <v>5</v>
      </c>
      <c r="M513" s="2" t="b">
        <f>IF(표1[[#This Row],[역_nan]] &gt;0,TRUE,FALSE)</f>
        <v>1</v>
      </c>
      <c r="N513" s="2">
        <f>IFERROR(SEARCH("정류장",표1[[#This Row],[대여 대여소명]]),0)</f>
        <v>0</v>
      </c>
      <c r="O513" s="2" t="b">
        <f>IF(표1[[#This Row],[정류장]]&gt;0,TRUE,FALSE)</f>
        <v>0</v>
      </c>
      <c r="P513" s="2">
        <f>IFERROR(SEARCH("학교",표1[[#This Row],[대여 대여소명]]),0)</f>
        <v>0</v>
      </c>
      <c r="Q513" s="2">
        <f>IFERROR(SEARCH("공원",표1[[#This Row],[대여 대여소명]]),0)</f>
        <v>0</v>
      </c>
      <c r="R513" s="2" t="b">
        <f>OR(표1[[#This Row],[역_파생변수]],표1[[#This Row],[정류장_파생변수]])</f>
        <v>1</v>
      </c>
      <c r="S513" s="2">
        <v>0</v>
      </c>
      <c r="T513" s="2" t="s">
        <v>2217</v>
      </c>
      <c r="U513" s="2" t="s">
        <v>333</v>
      </c>
      <c r="V513" s="2" t="str">
        <f>IF(표1[[#This Row],[반납대여소명]]=표1[[#This Row],[대여 대여소명]],"일치","불일치")</f>
        <v>불일치</v>
      </c>
      <c r="W513" s="2">
        <v>0</v>
      </c>
      <c r="X513" s="2">
        <v>24</v>
      </c>
      <c r="Y513" s="2">
        <v>6055.56</v>
      </c>
      <c r="Z513" s="7">
        <f>표1[[#This Row],[이용거리]]/표1[[#This Row],[이용시간]]</f>
        <v>252.31500000000003</v>
      </c>
      <c r="AA513" s="7">
        <f>IF(표1[[#This Row],[시속]] &gt; 300, 300,표1[[#This Row],[시속]])</f>
        <v>252.31500000000003</v>
      </c>
      <c r="AB513" s="9" t="e">
        <f ca="1">IFS(표1[[#This Row],[이용거리]] &lt; 1200, "단거리", 표1[[#This Row],[이용거리]] &lt; 3000, "중거리")</f>
        <v>#NAME?</v>
      </c>
    </row>
    <row r="514" spans="1:28" x14ac:dyDescent="0.25">
      <c r="A514" s="2" t="s">
        <v>2218</v>
      </c>
      <c r="B514" s="2" t="s">
        <v>2219</v>
      </c>
      <c r="C514" s="2">
        <f>YEAR(표1[[#This Row],[대여일시]])</f>
        <v>2021</v>
      </c>
      <c r="D514" s="2">
        <f>MONTH(표1[[#This Row],[대여일시]])</f>
        <v>1</v>
      </c>
      <c r="E514" s="2">
        <f>DAY(표1[[#This Row],[대여일시]])</f>
        <v>15</v>
      </c>
      <c r="F514" s="2" t="str">
        <f>TEXT(표1[[#This Row],[대여일시]], "ddd")</f>
        <v>Fri</v>
      </c>
      <c r="G514" s="5" t="str">
        <f>TEXT(표1[[#This Row],[대여일시]],"aaa")</f>
        <v>금</v>
      </c>
      <c r="H514" s="2">
        <f>HOUR(표1[[#This Row],[대여일시]])</f>
        <v>22</v>
      </c>
      <c r="I514" s="2" t="str" cm="1">
        <f t="array" ref="I514">_xlfn.IFS(ISNA(표1[[#This Row],[시간대]]), "Error: Missing timezone data", 표1[[#This Row],[시간대]] &lt; 8, "오전", 표1[[#This Row],[시간대]] &lt; 19, "오후", 표1[[#This Row],[시간대]] &lt; 24, "밤")</f>
        <v>밤</v>
      </c>
      <c r="J514" s="2" t="s">
        <v>2220</v>
      </c>
      <c r="K514" s="2" t="e">
        <f>SEARCH( "역", 표1[[#This Row],[대여 대여소명]])</f>
        <v>#VALUE!</v>
      </c>
      <c r="L514" s="2">
        <f>IFERROR(SEARCH("역",표1[[#This Row],[대여 대여소명]]),0)</f>
        <v>0</v>
      </c>
      <c r="M514" s="2" t="b">
        <f>IF(표1[[#This Row],[역_nan]] &gt;0,TRUE,FALSE)</f>
        <v>0</v>
      </c>
      <c r="N514" s="2">
        <f>IFERROR(SEARCH("정류장",표1[[#This Row],[대여 대여소명]]),0)</f>
        <v>0</v>
      </c>
      <c r="O514" s="2" t="b">
        <f>IF(표1[[#This Row],[정류장]]&gt;0,TRUE,FALSE)</f>
        <v>0</v>
      </c>
      <c r="P514" s="2">
        <f>IFERROR(SEARCH("학교",표1[[#This Row],[대여 대여소명]]),0)</f>
        <v>0</v>
      </c>
      <c r="Q514" s="2">
        <f>IFERROR(SEARCH("공원",표1[[#This Row],[대여 대여소명]]),0)</f>
        <v>0</v>
      </c>
      <c r="R514" s="2" t="b">
        <f>OR(표1[[#This Row],[역_파생변수]],표1[[#This Row],[정류장_파생변수]])</f>
        <v>0</v>
      </c>
      <c r="S514" s="2">
        <v>0</v>
      </c>
      <c r="T514" s="2" t="s">
        <v>2221</v>
      </c>
      <c r="U514" s="2" t="s">
        <v>1682</v>
      </c>
      <c r="V514" s="2" t="str">
        <f>IF(표1[[#This Row],[반납대여소명]]=표1[[#This Row],[대여 대여소명]],"일치","불일치")</f>
        <v>불일치</v>
      </c>
      <c r="W514" s="2">
        <v>0</v>
      </c>
      <c r="X514" s="2">
        <v>16</v>
      </c>
      <c r="Y514" s="2">
        <v>2297.39</v>
      </c>
      <c r="Z514" s="7">
        <f>표1[[#This Row],[이용거리]]/표1[[#This Row],[이용시간]]</f>
        <v>143.58687499999999</v>
      </c>
      <c r="AA514" s="7">
        <f>IF(표1[[#This Row],[시속]] &gt; 300, 300,표1[[#This Row],[시속]])</f>
        <v>143.58687499999999</v>
      </c>
      <c r="AB514" s="9" t="e">
        <f ca="1">IFS(표1[[#This Row],[이용거리]] &lt; 1200, "단거리", 표1[[#This Row],[이용거리]] &lt; 3000, "중거리")</f>
        <v>#NAME?</v>
      </c>
    </row>
    <row r="515" spans="1:28" x14ac:dyDescent="0.25">
      <c r="A515" s="2" t="s">
        <v>652</v>
      </c>
      <c r="B515" s="2" t="s">
        <v>2222</v>
      </c>
      <c r="C515" s="2">
        <f>YEAR(표1[[#This Row],[대여일시]])</f>
        <v>2021</v>
      </c>
      <c r="D515" s="2">
        <f>MONTH(표1[[#This Row],[대여일시]])</f>
        <v>1</v>
      </c>
      <c r="E515" s="2">
        <f>DAY(표1[[#This Row],[대여일시]])</f>
        <v>21</v>
      </c>
      <c r="F515" s="2" t="str">
        <f>TEXT(표1[[#This Row],[대여일시]], "ddd")</f>
        <v>Thu</v>
      </c>
      <c r="G515" s="5" t="str">
        <f>TEXT(표1[[#This Row],[대여일시]],"aaa")</f>
        <v>목</v>
      </c>
      <c r="H515" s="2">
        <f>HOUR(표1[[#This Row],[대여일시]])</f>
        <v>11</v>
      </c>
      <c r="I515" s="2" t="str" cm="1">
        <f t="array" ref="I515">_xlfn.IFS(ISNA(표1[[#This Row],[시간대]]), "Error: Missing timezone data", 표1[[#This Row],[시간대]] &lt; 8, "오전", 표1[[#This Row],[시간대]] &lt; 19, "오후", 표1[[#This Row],[시간대]] &lt; 24, "밤")</f>
        <v>오후</v>
      </c>
      <c r="J515" s="2" t="s">
        <v>1648</v>
      </c>
      <c r="K515" s="2" t="e">
        <f>SEARCH( "역", 표1[[#This Row],[대여 대여소명]])</f>
        <v>#VALUE!</v>
      </c>
      <c r="L515" s="2">
        <f>IFERROR(SEARCH("역",표1[[#This Row],[대여 대여소명]]),0)</f>
        <v>0</v>
      </c>
      <c r="M515" s="2" t="b">
        <f>IF(표1[[#This Row],[역_nan]] &gt;0,TRUE,FALSE)</f>
        <v>0</v>
      </c>
      <c r="N515" s="2">
        <f>IFERROR(SEARCH("정류장",표1[[#This Row],[대여 대여소명]]),0)</f>
        <v>0</v>
      </c>
      <c r="O515" s="2" t="b">
        <f>IF(표1[[#This Row],[정류장]]&gt;0,TRUE,FALSE)</f>
        <v>0</v>
      </c>
      <c r="P515" s="2">
        <f>IFERROR(SEARCH("학교",표1[[#This Row],[대여 대여소명]]),0)</f>
        <v>0</v>
      </c>
      <c r="Q515" s="2">
        <f>IFERROR(SEARCH("공원",표1[[#This Row],[대여 대여소명]]),0)</f>
        <v>0</v>
      </c>
      <c r="R515" s="2" t="b">
        <f>OR(표1[[#This Row],[역_파생변수]],표1[[#This Row],[정류장_파생변수]])</f>
        <v>0</v>
      </c>
      <c r="S515" s="2">
        <v>0</v>
      </c>
      <c r="T515" s="2" t="s">
        <v>2223</v>
      </c>
      <c r="U515" s="2" t="s">
        <v>1103</v>
      </c>
      <c r="V515" s="2" t="str">
        <f>IF(표1[[#This Row],[반납대여소명]]=표1[[#This Row],[대여 대여소명]],"일치","불일치")</f>
        <v>불일치</v>
      </c>
      <c r="W515" s="2">
        <v>0</v>
      </c>
      <c r="X515" s="2">
        <v>8</v>
      </c>
      <c r="Y515" s="2">
        <v>1173.05</v>
      </c>
      <c r="Z515" s="7">
        <f>표1[[#This Row],[이용거리]]/표1[[#This Row],[이용시간]]</f>
        <v>146.63124999999999</v>
      </c>
      <c r="AA515" s="7">
        <f>IF(표1[[#This Row],[시속]] &gt; 300, 300,표1[[#This Row],[시속]])</f>
        <v>146.63124999999999</v>
      </c>
      <c r="AB515" s="9" t="e">
        <f ca="1">IFS(표1[[#This Row],[이용거리]] &lt; 1200, "단거리", 표1[[#This Row],[이용거리]] &lt; 3000, "중거리")</f>
        <v>#NAME?</v>
      </c>
    </row>
    <row r="516" spans="1:28" x14ac:dyDescent="0.25">
      <c r="A516" s="2" t="s">
        <v>2224</v>
      </c>
      <c r="B516" s="2" t="s">
        <v>2225</v>
      </c>
      <c r="C516" s="2">
        <f>YEAR(표1[[#This Row],[대여일시]])</f>
        <v>2021</v>
      </c>
      <c r="D516" s="2">
        <f>MONTH(표1[[#This Row],[대여일시]])</f>
        <v>1</v>
      </c>
      <c r="E516" s="2">
        <f>DAY(표1[[#This Row],[대여일시]])</f>
        <v>30</v>
      </c>
      <c r="F516" s="2" t="str">
        <f>TEXT(표1[[#This Row],[대여일시]], "ddd")</f>
        <v>Sat</v>
      </c>
      <c r="G516" s="5" t="str">
        <f>TEXT(표1[[#This Row],[대여일시]],"aaa")</f>
        <v>토</v>
      </c>
      <c r="H516" s="2">
        <f>HOUR(표1[[#This Row],[대여일시]])</f>
        <v>19</v>
      </c>
      <c r="I516" s="2" t="str" cm="1">
        <f t="array" ref="I516">_xlfn.IFS(ISNA(표1[[#This Row],[시간대]]), "Error: Missing timezone data", 표1[[#This Row],[시간대]] &lt; 8, "오전", 표1[[#This Row],[시간대]] &lt; 19, "오후", 표1[[#This Row],[시간대]] &lt; 24, "밤")</f>
        <v>밤</v>
      </c>
      <c r="J516" s="2" t="s">
        <v>2226</v>
      </c>
      <c r="K516" s="2">
        <f>SEARCH( "역", 표1[[#This Row],[대여 대여소명]])</f>
        <v>3</v>
      </c>
      <c r="L516" s="2">
        <f>IFERROR(SEARCH("역",표1[[#This Row],[대여 대여소명]]),0)</f>
        <v>3</v>
      </c>
      <c r="M516" s="2" t="b">
        <f>IF(표1[[#This Row],[역_nan]] &gt;0,TRUE,FALSE)</f>
        <v>1</v>
      </c>
      <c r="N516" s="2">
        <f>IFERROR(SEARCH("정류장",표1[[#This Row],[대여 대여소명]]),0)</f>
        <v>0</v>
      </c>
      <c r="O516" s="2" t="b">
        <f>IF(표1[[#This Row],[정류장]]&gt;0,TRUE,FALSE)</f>
        <v>0</v>
      </c>
      <c r="P516" s="2">
        <f>IFERROR(SEARCH("학교",표1[[#This Row],[대여 대여소명]]),0)</f>
        <v>0</v>
      </c>
      <c r="Q516" s="2">
        <f>IFERROR(SEARCH("공원",표1[[#This Row],[대여 대여소명]]),0)</f>
        <v>0</v>
      </c>
      <c r="R516" s="2" t="b">
        <f>OR(표1[[#This Row],[역_파생변수]],표1[[#This Row],[정류장_파생변수]])</f>
        <v>1</v>
      </c>
      <c r="S516" s="2">
        <v>0</v>
      </c>
      <c r="T516" s="2" t="s">
        <v>2227</v>
      </c>
      <c r="U516" s="2" t="s">
        <v>2228</v>
      </c>
      <c r="V516" s="2" t="str">
        <f>IF(표1[[#This Row],[반납대여소명]]=표1[[#This Row],[대여 대여소명]],"일치","불일치")</f>
        <v>불일치</v>
      </c>
      <c r="W516" s="2">
        <v>0</v>
      </c>
      <c r="X516" s="2">
        <v>19</v>
      </c>
      <c r="Y516" s="2">
        <v>1466.42</v>
      </c>
      <c r="Z516" s="7">
        <f>표1[[#This Row],[이용거리]]/표1[[#This Row],[이용시간]]</f>
        <v>77.180000000000007</v>
      </c>
      <c r="AA516" s="7">
        <f>IF(표1[[#This Row],[시속]] &gt; 300, 300,표1[[#This Row],[시속]])</f>
        <v>77.180000000000007</v>
      </c>
      <c r="AB516" s="9" t="e">
        <f ca="1">IFS(표1[[#This Row],[이용거리]] &lt; 1200, "단거리", 표1[[#This Row],[이용거리]] &lt; 3000, "중거리")</f>
        <v>#NAME?</v>
      </c>
    </row>
    <row r="517" spans="1:28" x14ac:dyDescent="0.25">
      <c r="A517" s="2" t="s">
        <v>2229</v>
      </c>
      <c r="B517" s="2" t="s">
        <v>2230</v>
      </c>
      <c r="C517" s="2">
        <f>YEAR(표1[[#This Row],[대여일시]])</f>
        <v>2021</v>
      </c>
      <c r="D517" s="2">
        <f>MONTH(표1[[#This Row],[대여일시]])</f>
        <v>1</v>
      </c>
      <c r="E517" s="2">
        <f>DAY(표1[[#This Row],[대여일시]])</f>
        <v>25</v>
      </c>
      <c r="F517" s="2" t="str">
        <f>TEXT(표1[[#This Row],[대여일시]], "ddd")</f>
        <v>Mon</v>
      </c>
      <c r="G517" s="5" t="str">
        <f>TEXT(표1[[#This Row],[대여일시]],"aaa")</f>
        <v>월</v>
      </c>
      <c r="H517" s="2">
        <f>HOUR(표1[[#This Row],[대여일시]])</f>
        <v>11</v>
      </c>
      <c r="I517" s="2" t="str" cm="1">
        <f t="array" ref="I517">_xlfn.IFS(ISNA(표1[[#This Row],[시간대]]), "Error: Missing timezone data", 표1[[#This Row],[시간대]] &lt; 8, "오전", 표1[[#This Row],[시간대]] &lt; 19, "오후", 표1[[#This Row],[시간대]] &lt; 24, "밤")</f>
        <v>오후</v>
      </c>
      <c r="J517" s="2" t="s">
        <v>1476</v>
      </c>
      <c r="K517" s="2">
        <f>SEARCH( "역", 표1[[#This Row],[대여 대여소명]])</f>
        <v>6</v>
      </c>
      <c r="L517" s="2">
        <f>IFERROR(SEARCH("역",표1[[#This Row],[대여 대여소명]]),0)</f>
        <v>6</v>
      </c>
      <c r="M517" s="2" t="b">
        <f>IF(표1[[#This Row],[역_nan]] &gt;0,TRUE,FALSE)</f>
        <v>1</v>
      </c>
      <c r="N517" s="2">
        <f>IFERROR(SEARCH("정류장",표1[[#This Row],[대여 대여소명]]),0)</f>
        <v>0</v>
      </c>
      <c r="O517" s="2" t="b">
        <f>IF(표1[[#This Row],[정류장]]&gt;0,TRUE,FALSE)</f>
        <v>0</v>
      </c>
      <c r="P517" s="2">
        <f>IFERROR(SEARCH("학교",표1[[#This Row],[대여 대여소명]]),0)</f>
        <v>0</v>
      </c>
      <c r="Q517" s="2">
        <f>IFERROR(SEARCH("공원",표1[[#This Row],[대여 대여소명]]),0)</f>
        <v>0</v>
      </c>
      <c r="R517" s="2" t="b">
        <f>OR(표1[[#This Row],[역_파생변수]],표1[[#This Row],[정류장_파생변수]])</f>
        <v>1</v>
      </c>
      <c r="S517" s="2">
        <v>0</v>
      </c>
      <c r="T517" s="2" t="s">
        <v>2231</v>
      </c>
      <c r="U517" s="2" t="s">
        <v>1476</v>
      </c>
      <c r="V517" s="2" t="str">
        <f>IF(표1[[#This Row],[반납대여소명]]=표1[[#This Row],[대여 대여소명]],"일치","불일치")</f>
        <v>일치</v>
      </c>
      <c r="W517" s="2">
        <v>0</v>
      </c>
      <c r="X517" s="2">
        <v>58</v>
      </c>
      <c r="Y517" s="2">
        <v>1683.88</v>
      </c>
      <c r="Z517" s="7">
        <f>표1[[#This Row],[이용거리]]/표1[[#This Row],[이용시간]]</f>
        <v>29.032413793103451</v>
      </c>
      <c r="AA517" s="7">
        <f>IF(표1[[#This Row],[시속]] &gt; 300, 300,표1[[#This Row],[시속]])</f>
        <v>29.032413793103451</v>
      </c>
      <c r="AB517" s="9" t="e">
        <f ca="1">IFS(표1[[#This Row],[이용거리]] &lt; 1200, "단거리", 표1[[#This Row],[이용거리]] &lt; 3000, "중거리")</f>
        <v>#NAME?</v>
      </c>
    </row>
    <row r="518" spans="1:28" x14ac:dyDescent="0.25">
      <c r="A518" s="2" t="s">
        <v>2232</v>
      </c>
      <c r="B518" s="2" t="s">
        <v>2233</v>
      </c>
      <c r="C518" s="2">
        <f>YEAR(표1[[#This Row],[대여일시]])</f>
        <v>2021</v>
      </c>
      <c r="D518" s="2">
        <f>MONTH(표1[[#This Row],[대여일시]])</f>
        <v>1</v>
      </c>
      <c r="E518" s="2">
        <f>DAY(표1[[#This Row],[대여일시]])</f>
        <v>28</v>
      </c>
      <c r="F518" s="2" t="str">
        <f>TEXT(표1[[#This Row],[대여일시]], "ddd")</f>
        <v>Thu</v>
      </c>
      <c r="G518" s="5" t="str">
        <f>TEXT(표1[[#This Row],[대여일시]],"aaa")</f>
        <v>목</v>
      </c>
      <c r="H518" s="2">
        <f>HOUR(표1[[#This Row],[대여일시]])</f>
        <v>8</v>
      </c>
      <c r="I518" s="2" t="str" cm="1">
        <f t="array" ref="I518">_xlfn.IFS(ISNA(표1[[#This Row],[시간대]]), "Error: Missing timezone data", 표1[[#This Row],[시간대]] &lt; 8, "오전", 표1[[#This Row],[시간대]] &lt; 19, "오후", 표1[[#This Row],[시간대]] &lt; 24, "밤")</f>
        <v>오후</v>
      </c>
      <c r="J518" s="2" t="s">
        <v>2234</v>
      </c>
      <c r="K518" s="2">
        <f>SEARCH( "역", 표1[[#This Row],[대여 대여소명]])</f>
        <v>3</v>
      </c>
      <c r="L518" s="2">
        <f>IFERROR(SEARCH("역",표1[[#This Row],[대여 대여소명]]),0)</f>
        <v>3</v>
      </c>
      <c r="M518" s="2" t="b">
        <f>IF(표1[[#This Row],[역_nan]] &gt;0,TRUE,FALSE)</f>
        <v>1</v>
      </c>
      <c r="N518" s="2">
        <f>IFERROR(SEARCH("정류장",표1[[#This Row],[대여 대여소명]]),0)</f>
        <v>0</v>
      </c>
      <c r="O518" s="2" t="b">
        <f>IF(표1[[#This Row],[정류장]]&gt;0,TRUE,FALSE)</f>
        <v>0</v>
      </c>
      <c r="P518" s="2">
        <f>IFERROR(SEARCH("학교",표1[[#This Row],[대여 대여소명]]),0)</f>
        <v>0</v>
      </c>
      <c r="Q518" s="2">
        <f>IFERROR(SEARCH("공원",표1[[#This Row],[대여 대여소명]]),0)</f>
        <v>0</v>
      </c>
      <c r="R518" s="2" t="b">
        <f>OR(표1[[#This Row],[역_파생변수]],표1[[#This Row],[정류장_파생변수]])</f>
        <v>1</v>
      </c>
      <c r="S518" s="2">
        <v>0</v>
      </c>
      <c r="T518" s="2" t="s">
        <v>2235</v>
      </c>
      <c r="U518" s="2" t="s">
        <v>2236</v>
      </c>
      <c r="V518" s="2" t="str">
        <f>IF(표1[[#This Row],[반납대여소명]]=표1[[#This Row],[대여 대여소명]],"일치","불일치")</f>
        <v>불일치</v>
      </c>
      <c r="W518" s="2">
        <v>0</v>
      </c>
      <c r="X518" s="2">
        <v>6</v>
      </c>
      <c r="Y518" s="2">
        <v>1332.36</v>
      </c>
      <c r="Z518" s="7">
        <f>표1[[#This Row],[이용거리]]/표1[[#This Row],[이용시간]]</f>
        <v>222.05999999999997</v>
      </c>
      <c r="AA518" s="7">
        <f>IF(표1[[#This Row],[시속]] &gt; 300, 300,표1[[#This Row],[시속]])</f>
        <v>222.05999999999997</v>
      </c>
      <c r="AB518" s="9" t="e">
        <f ca="1">IFS(표1[[#This Row],[이용거리]] &lt; 1200, "단거리", 표1[[#This Row],[이용거리]] &lt; 3000, "중거리")</f>
        <v>#NAME?</v>
      </c>
    </row>
    <row r="519" spans="1:28" x14ac:dyDescent="0.25">
      <c r="A519" s="2" t="s">
        <v>2237</v>
      </c>
      <c r="B519" s="2" t="s">
        <v>2238</v>
      </c>
      <c r="C519" s="2">
        <f>YEAR(표1[[#This Row],[대여일시]])</f>
        <v>2021</v>
      </c>
      <c r="D519" s="2">
        <f>MONTH(표1[[#This Row],[대여일시]])</f>
        <v>1</v>
      </c>
      <c r="E519" s="2">
        <f>DAY(표1[[#This Row],[대여일시]])</f>
        <v>18</v>
      </c>
      <c r="F519" s="2" t="str">
        <f>TEXT(표1[[#This Row],[대여일시]], "ddd")</f>
        <v>Mon</v>
      </c>
      <c r="G519" s="5" t="str">
        <f>TEXT(표1[[#This Row],[대여일시]],"aaa")</f>
        <v>월</v>
      </c>
      <c r="H519" s="2">
        <f>HOUR(표1[[#This Row],[대여일시]])</f>
        <v>6</v>
      </c>
      <c r="I519" s="2" t="str" cm="1">
        <f t="array" ref="I519">_xlfn.IFS(ISNA(표1[[#This Row],[시간대]]), "Error: Missing timezone data", 표1[[#This Row],[시간대]] &lt; 8, "오전", 표1[[#This Row],[시간대]] &lt; 19, "오후", 표1[[#This Row],[시간대]] &lt; 24, "밤")</f>
        <v>오전</v>
      </c>
      <c r="J519" s="2" t="s">
        <v>2239</v>
      </c>
      <c r="K519" s="2" t="e">
        <f>SEARCH( "역", 표1[[#This Row],[대여 대여소명]])</f>
        <v>#VALUE!</v>
      </c>
      <c r="L519" s="2">
        <f>IFERROR(SEARCH("역",표1[[#This Row],[대여 대여소명]]),0)</f>
        <v>0</v>
      </c>
      <c r="M519" s="2" t="b">
        <f>IF(표1[[#This Row],[역_nan]] &gt;0,TRUE,FALSE)</f>
        <v>0</v>
      </c>
      <c r="N519" s="2">
        <f>IFERROR(SEARCH("정류장",표1[[#This Row],[대여 대여소명]]),0)</f>
        <v>0</v>
      </c>
      <c r="O519" s="2" t="b">
        <f>IF(표1[[#This Row],[정류장]]&gt;0,TRUE,FALSE)</f>
        <v>0</v>
      </c>
      <c r="P519" s="2">
        <f>IFERROR(SEARCH("학교",표1[[#This Row],[대여 대여소명]]),0)</f>
        <v>0</v>
      </c>
      <c r="Q519" s="2">
        <f>IFERROR(SEARCH("공원",표1[[#This Row],[대여 대여소명]]),0)</f>
        <v>0</v>
      </c>
      <c r="R519" s="2" t="b">
        <f>OR(표1[[#This Row],[역_파생변수]],표1[[#This Row],[정류장_파생변수]])</f>
        <v>0</v>
      </c>
      <c r="S519" s="2">
        <v>0</v>
      </c>
      <c r="T519" s="2" t="s">
        <v>2240</v>
      </c>
      <c r="U519" s="2" t="s">
        <v>2241</v>
      </c>
      <c r="V519" s="2" t="str">
        <f>IF(표1[[#This Row],[반납대여소명]]=표1[[#This Row],[대여 대여소명]],"일치","불일치")</f>
        <v>불일치</v>
      </c>
      <c r="W519" s="2">
        <v>0</v>
      </c>
      <c r="X519" s="2">
        <v>4</v>
      </c>
      <c r="Y519" s="2">
        <v>837.57</v>
      </c>
      <c r="Z519" s="7">
        <f>표1[[#This Row],[이용거리]]/표1[[#This Row],[이용시간]]</f>
        <v>209.39250000000001</v>
      </c>
      <c r="AA519" s="7">
        <f>IF(표1[[#This Row],[시속]] &gt; 300, 300,표1[[#This Row],[시속]])</f>
        <v>209.39250000000001</v>
      </c>
      <c r="AB519" s="9" t="e">
        <f ca="1">IFS(표1[[#This Row],[이용거리]] &lt; 1200, "단거리", 표1[[#This Row],[이용거리]] &lt; 3000, "중거리")</f>
        <v>#NAME?</v>
      </c>
    </row>
    <row r="520" spans="1:28" x14ac:dyDescent="0.25">
      <c r="A520" s="2" t="s">
        <v>2242</v>
      </c>
      <c r="B520" s="2" t="s">
        <v>2243</v>
      </c>
      <c r="C520" s="2">
        <f>YEAR(표1[[#This Row],[대여일시]])</f>
        <v>2021</v>
      </c>
      <c r="D520" s="2">
        <f>MONTH(표1[[#This Row],[대여일시]])</f>
        <v>1</v>
      </c>
      <c r="E520" s="2">
        <f>DAY(표1[[#This Row],[대여일시]])</f>
        <v>5</v>
      </c>
      <c r="F520" s="2" t="str">
        <f>TEXT(표1[[#This Row],[대여일시]], "ddd")</f>
        <v>Tue</v>
      </c>
      <c r="G520" s="5" t="str">
        <f>TEXT(표1[[#This Row],[대여일시]],"aaa")</f>
        <v>화</v>
      </c>
      <c r="H520" s="2">
        <f>HOUR(표1[[#This Row],[대여일시]])</f>
        <v>19</v>
      </c>
      <c r="I520" s="2" t="str" cm="1">
        <f t="array" ref="I520">_xlfn.IFS(ISNA(표1[[#This Row],[시간대]]), "Error: Missing timezone data", 표1[[#This Row],[시간대]] &lt; 8, "오전", 표1[[#This Row],[시간대]] &lt; 19, "오후", 표1[[#This Row],[시간대]] &lt; 24, "밤")</f>
        <v>밤</v>
      </c>
      <c r="J520" s="2" t="s">
        <v>1746</v>
      </c>
      <c r="K520" s="2" t="e">
        <f>SEARCH( "역", 표1[[#This Row],[대여 대여소명]])</f>
        <v>#VALUE!</v>
      </c>
      <c r="L520" s="2">
        <f>IFERROR(SEARCH("역",표1[[#This Row],[대여 대여소명]]),0)</f>
        <v>0</v>
      </c>
      <c r="M520" s="2" t="b">
        <f>IF(표1[[#This Row],[역_nan]] &gt;0,TRUE,FALSE)</f>
        <v>0</v>
      </c>
      <c r="N520" s="2">
        <f>IFERROR(SEARCH("정류장",표1[[#This Row],[대여 대여소명]]),0)</f>
        <v>0</v>
      </c>
      <c r="O520" s="2" t="b">
        <f>IF(표1[[#This Row],[정류장]]&gt;0,TRUE,FALSE)</f>
        <v>0</v>
      </c>
      <c r="P520" s="2">
        <f>IFERROR(SEARCH("학교",표1[[#This Row],[대여 대여소명]]),0)</f>
        <v>0</v>
      </c>
      <c r="Q520" s="2">
        <f>IFERROR(SEARCH("공원",표1[[#This Row],[대여 대여소명]]),0)</f>
        <v>0</v>
      </c>
      <c r="R520" s="2" t="b">
        <f>OR(표1[[#This Row],[역_파생변수]],표1[[#This Row],[정류장_파생변수]])</f>
        <v>0</v>
      </c>
      <c r="S520" s="2">
        <v>0</v>
      </c>
      <c r="T520" s="2" t="s">
        <v>2244</v>
      </c>
      <c r="U520" s="2" t="s">
        <v>1835</v>
      </c>
      <c r="V520" s="2" t="str">
        <f>IF(표1[[#This Row],[반납대여소명]]=표1[[#This Row],[대여 대여소명]],"일치","불일치")</f>
        <v>불일치</v>
      </c>
      <c r="W520" s="2">
        <v>0</v>
      </c>
      <c r="X520" s="2">
        <v>40</v>
      </c>
      <c r="Y520" s="2">
        <v>3579.67</v>
      </c>
      <c r="Z520" s="7">
        <f>표1[[#This Row],[이용거리]]/표1[[#This Row],[이용시간]]</f>
        <v>89.491749999999996</v>
      </c>
      <c r="AA520" s="7">
        <f>IF(표1[[#This Row],[시속]] &gt; 300, 300,표1[[#This Row],[시속]])</f>
        <v>89.491749999999996</v>
      </c>
      <c r="AB520" s="9" t="e">
        <f ca="1">IFS(표1[[#This Row],[이용거리]] &lt; 1200, "단거리", 표1[[#This Row],[이용거리]] &lt; 3000, "중거리")</f>
        <v>#NAME?</v>
      </c>
    </row>
    <row r="521" spans="1:28" x14ac:dyDescent="0.25">
      <c r="A521" s="2" t="s">
        <v>2245</v>
      </c>
      <c r="B521" s="2" t="s">
        <v>2246</v>
      </c>
      <c r="C521" s="2">
        <f>YEAR(표1[[#This Row],[대여일시]])</f>
        <v>2021</v>
      </c>
      <c r="D521" s="2">
        <f>MONTH(표1[[#This Row],[대여일시]])</f>
        <v>1</v>
      </c>
      <c r="E521" s="2">
        <f>DAY(표1[[#This Row],[대여일시]])</f>
        <v>2</v>
      </c>
      <c r="F521" s="2" t="str">
        <f>TEXT(표1[[#This Row],[대여일시]], "ddd")</f>
        <v>Sat</v>
      </c>
      <c r="G521" s="5" t="str">
        <f>TEXT(표1[[#This Row],[대여일시]],"aaa")</f>
        <v>토</v>
      </c>
      <c r="H521" s="2">
        <f>HOUR(표1[[#This Row],[대여일시]])</f>
        <v>17</v>
      </c>
      <c r="I521" s="2" t="str" cm="1">
        <f t="array" ref="I521">_xlfn.IFS(ISNA(표1[[#This Row],[시간대]]), "Error: Missing timezone data", 표1[[#This Row],[시간대]] &lt; 8, "오전", 표1[[#This Row],[시간대]] &lt; 19, "오후", 표1[[#This Row],[시간대]] &lt; 24, "밤")</f>
        <v>오후</v>
      </c>
      <c r="J521" s="2" t="s">
        <v>782</v>
      </c>
      <c r="K521" s="2" t="e">
        <f>SEARCH( "역", 표1[[#This Row],[대여 대여소명]])</f>
        <v>#VALUE!</v>
      </c>
      <c r="L521" s="2">
        <f>IFERROR(SEARCH("역",표1[[#This Row],[대여 대여소명]]),0)</f>
        <v>0</v>
      </c>
      <c r="M521" s="2" t="b">
        <f>IF(표1[[#This Row],[역_nan]] &gt;0,TRUE,FALSE)</f>
        <v>0</v>
      </c>
      <c r="N521" s="2">
        <f>IFERROR(SEARCH("정류장",표1[[#This Row],[대여 대여소명]]),0)</f>
        <v>0</v>
      </c>
      <c r="O521" s="2" t="b">
        <f>IF(표1[[#This Row],[정류장]]&gt;0,TRUE,FALSE)</f>
        <v>0</v>
      </c>
      <c r="P521" s="2">
        <f>IFERROR(SEARCH("학교",표1[[#This Row],[대여 대여소명]]),0)</f>
        <v>0</v>
      </c>
      <c r="Q521" s="2">
        <f>IFERROR(SEARCH("공원",표1[[#This Row],[대여 대여소명]]),0)</f>
        <v>0</v>
      </c>
      <c r="R521" s="2" t="b">
        <f>OR(표1[[#This Row],[역_파생변수]],표1[[#This Row],[정류장_파생변수]])</f>
        <v>0</v>
      </c>
      <c r="S521" s="2">
        <v>0</v>
      </c>
      <c r="T521" s="2" t="s">
        <v>2247</v>
      </c>
      <c r="U521" s="2" t="s">
        <v>2248</v>
      </c>
      <c r="V521" s="2" t="str">
        <f>IF(표1[[#This Row],[반납대여소명]]=표1[[#This Row],[대여 대여소명]],"일치","불일치")</f>
        <v>불일치</v>
      </c>
      <c r="W521" s="2">
        <v>0</v>
      </c>
      <c r="X521" s="2">
        <v>22</v>
      </c>
      <c r="Y521" s="2">
        <v>1866.45</v>
      </c>
      <c r="Z521" s="7">
        <f>표1[[#This Row],[이용거리]]/표1[[#This Row],[이용시간]]</f>
        <v>84.838636363636368</v>
      </c>
      <c r="AA521" s="7">
        <f>IF(표1[[#This Row],[시속]] &gt; 300, 300,표1[[#This Row],[시속]])</f>
        <v>84.838636363636368</v>
      </c>
      <c r="AB521" s="9" t="e">
        <f ca="1">IFS(표1[[#This Row],[이용거리]] &lt; 1200, "단거리", 표1[[#This Row],[이용거리]] &lt; 3000, "중거리")</f>
        <v>#NAME?</v>
      </c>
    </row>
    <row r="522" spans="1:28" x14ac:dyDescent="0.25">
      <c r="A522" s="2" t="s">
        <v>2249</v>
      </c>
      <c r="B522" s="2" t="s">
        <v>2250</v>
      </c>
      <c r="C522" s="2">
        <f>YEAR(표1[[#This Row],[대여일시]])</f>
        <v>2021</v>
      </c>
      <c r="D522" s="2">
        <f>MONTH(표1[[#This Row],[대여일시]])</f>
        <v>1</v>
      </c>
      <c r="E522" s="2">
        <f>DAY(표1[[#This Row],[대여일시]])</f>
        <v>5</v>
      </c>
      <c r="F522" s="2" t="str">
        <f>TEXT(표1[[#This Row],[대여일시]], "ddd")</f>
        <v>Tue</v>
      </c>
      <c r="G522" s="5" t="str">
        <f>TEXT(표1[[#This Row],[대여일시]],"aaa")</f>
        <v>화</v>
      </c>
      <c r="H522" s="2">
        <f>HOUR(표1[[#This Row],[대여일시]])</f>
        <v>21</v>
      </c>
      <c r="I522" s="2" t="str" cm="1">
        <f t="array" ref="I522">_xlfn.IFS(ISNA(표1[[#This Row],[시간대]]), "Error: Missing timezone data", 표1[[#This Row],[시간대]] &lt; 8, "오전", 표1[[#This Row],[시간대]] &lt; 19, "오후", 표1[[#This Row],[시간대]] &lt; 24, "밤")</f>
        <v>밤</v>
      </c>
      <c r="J522" s="2" t="s">
        <v>2251</v>
      </c>
      <c r="K522" s="2">
        <f>SEARCH( "역", 표1[[#This Row],[대여 대여소명]])</f>
        <v>3</v>
      </c>
      <c r="L522" s="2">
        <f>IFERROR(SEARCH("역",표1[[#This Row],[대여 대여소명]]),0)</f>
        <v>3</v>
      </c>
      <c r="M522" s="2" t="b">
        <f>IF(표1[[#This Row],[역_nan]] &gt;0,TRUE,FALSE)</f>
        <v>1</v>
      </c>
      <c r="N522" s="2">
        <f>IFERROR(SEARCH("정류장",표1[[#This Row],[대여 대여소명]]),0)</f>
        <v>0</v>
      </c>
      <c r="O522" s="2" t="b">
        <f>IF(표1[[#This Row],[정류장]]&gt;0,TRUE,FALSE)</f>
        <v>0</v>
      </c>
      <c r="P522" s="2">
        <f>IFERROR(SEARCH("학교",표1[[#This Row],[대여 대여소명]]),0)</f>
        <v>0</v>
      </c>
      <c r="Q522" s="2">
        <f>IFERROR(SEARCH("공원",표1[[#This Row],[대여 대여소명]]),0)</f>
        <v>0</v>
      </c>
      <c r="R522" s="2" t="b">
        <f>OR(표1[[#This Row],[역_파생변수]],표1[[#This Row],[정류장_파생변수]])</f>
        <v>1</v>
      </c>
      <c r="S522" s="2">
        <v>0</v>
      </c>
      <c r="T522" s="2" t="s">
        <v>2252</v>
      </c>
      <c r="U522" s="2" t="s">
        <v>2253</v>
      </c>
      <c r="V522" s="2" t="str">
        <f>IF(표1[[#This Row],[반납대여소명]]=표1[[#This Row],[대여 대여소명]],"일치","불일치")</f>
        <v>불일치</v>
      </c>
      <c r="W522" s="2">
        <v>0</v>
      </c>
      <c r="X522" s="2">
        <v>45</v>
      </c>
      <c r="Y522" s="2">
        <v>4220.6400000000003</v>
      </c>
      <c r="Z522" s="7">
        <f>표1[[#This Row],[이용거리]]/표1[[#This Row],[이용시간]]</f>
        <v>93.792000000000002</v>
      </c>
      <c r="AA522" s="7">
        <f>IF(표1[[#This Row],[시속]] &gt; 300, 300,표1[[#This Row],[시속]])</f>
        <v>93.792000000000002</v>
      </c>
      <c r="AB522" s="9" t="e">
        <f ca="1">IFS(표1[[#This Row],[이용거리]] &lt; 1200, "단거리", 표1[[#This Row],[이용거리]] &lt; 3000, "중거리")</f>
        <v>#NAME?</v>
      </c>
    </row>
    <row r="523" spans="1:28" x14ac:dyDescent="0.25">
      <c r="A523" s="2" t="s">
        <v>2254</v>
      </c>
      <c r="B523" s="2" t="s">
        <v>2255</v>
      </c>
      <c r="C523" s="2">
        <f>YEAR(표1[[#This Row],[대여일시]])</f>
        <v>2021</v>
      </c>
      <c r="D523" s="2">
        <f>MONTH(표1[[#This Row],[대여일시]])</f>
        <v>1</v>
      </c>
      <c r="E523" s="2">
        <f>DAY(표1[[#This Row],[대여일시]])</f>
        <v>27</v>
      </c>
      <c r="F523" s="2" t="str">
        <f>TEXT(표1[[#This Row],[대여일시]], "ddd")</f>
        <v>Wed</v>
      </c>
      <c r="G523" s="5" t="str">
        <f>TEXT(표1[[#This Row],[대여일시]],"aaa")</f>
        <v>수</v>
      </c>
      <c r="H523" s="2">
        <f>HOUR(표1[[#This Row],[대여일시]])</f>
        <v>11</v>
      </c>
      <c r="I523" s="2" t="str" cm="1">
        <f t="array" ref="I523">_xlfn.IFS(ISNA(표1[[#This Row],[시간대]]), "Error: Missing timezone data", 표1[[#This Row],[시간대]] &lt; 8, "오전", 표1[[#This Row],[시간대]] &lt; 19, "오후", 표1[[#This Row],[시간대]] &lt; 24, "밤")</f>
        <v>오후</v>
      </c>
      <c r="J523" s="2" t="s">
        <v>2256</v>
      </c>
      <c r="K523" s="2" t="e">
        <f>SEARCH( "역", 표1[[#This Row],[대여 대여소명]])</f>
        <v>#VALUE!</v>
      </c>
      <c r="L523" s="2">
        <f>IFERROR(SEARCH("역",표1[[#This Row],[대여 대여소명]]),0)</f>
        <v>0</v>
      </c>
      <c r="M523" s="2" t="b">
        <f>IF(표1[[#This Row],[역_nan]] &gt;0,TRUE,FALSE)</f>
        <v>0</v>
      </c>
      <c r="N523" s="2">
        <f>IFERROR(SEARCH("정류장",표1[[#This Row],[대여 대여소명]]),0)</f>
        <v>0</v>
      </c>
      <c r="O523" s="2" t="b">
        <f>IF(표1[[#This Row],[정류장]]&gt;0,TRUE,FALSE)</f>
        <v>0</v>
      </c>
      <c r="P523" s="2">
        <f>IFERROR(SEARCH("학교",표1[[#This Row],[대여 대여소명]]),0)</f>
        <v>0</v>
      </c>
      <c r="Q523" s="2">
        <f>IFERROR(SEARCH("공원",표1[[#This Row],[대여 대여소명]]),0)</f>
        <v>0</v>
      </c>
      <c r="R523" s="2" t="b">
        <f>OR(표1[[#This Row],[역_파생변수]],표1[[#This Row],[정류장_파생변수]])</f>
        <v>0</v>
      </c>
      <c r="S523" s="2">
        <v>0</v>
      </c>
      <c r="T523" s="2" t="s">
        <v>2257</v>
      </c>
      <c r="U523" s="2" t="s">
        <v>2256</v>
      </c>
      <c r="V523" s="2" t="str">
        <f>IF(표1[[#This Row],[반납대여소명]]=표1[[#This Row],[대여 대여소명]],"일치","불일치")</f>
        <v>일치</v>
      </c>
      <c r="W523" s="2">
        <v>0</v>
      </c>
      <c r="X523" s="2">
        <v>62</v>
      </c>
      <c r="Y523" s="2">
        <v>10221.450000000001</v>
      </c>
      <c r="Z523" s="7">
        <f>표1[[#This Row],[이용거리]]/표1[[#This Row],[이용시간]]</f>
        <v>164.86209677419356</v>
      </c>
      <c r="AA523" s="7">
        <f>IF(표1[[#This Row],[시속]] &gt; 300, 300,표1[[#This Row],[시속]])</f>
        <v>164.86209677419356</v>
      </c>
      <c r="AB523" s="9" t="e">
        <f ca="1">IFS(표1[[#This Row],[이용거리]] &lt; 1200, "단거리", 표1[[#This Row],[이용거리]] &lt; 3000, "중거리")</f>
        <v>#NAME?</v>
      </c>
    </row>
    <row r="524" spans="1:28" x14ac:dyDescent="0.25">
      <c r="A524" s="2" t="s">
        <v>2258</v>
      </c>
      <c r="B524" s="2" t="s">
        <v>2259</v>
      </c>
      <c r="C524" s="2">
        <f>YEAR(표1[[#This Row],[대여일시]])</f>
        <v>2021</v>
      </c>
      <c r="D524" s="2">
        <f>MONTH(표1[[#This Row],[대여일시]])</f>
        <v>1</v>
      </c>
      <c r="E524" s="2">
        <f>DAY(표1[[#This Row],[대여일시]])</f>
        <v>31</v>
      </c>
      <c r="F524" s="2" t="str">
        <f>TEXT(표1[[#This Row],[대여일시]], "ddd")</f>
        <v>Sun</v>
      </c>
      <c r="G524" s="5" t="str">
        <f>TEXT(표1[[#This Row],[대여일시]],"aaa")</f>
        <v>일</v>
      </c>
      <c r="H524" s="2">
        <f>HOUR(표1[[#This Row],[대여일시]])</f>
        <v>17</v>
      </c>
      <c r="I524" s="2" t="str" cm="1">
        <f t="array" ref="I524">_xlfn.IFS(ISNA(표1[[#This Row],[시간대]]), "Error: Missing timezone data", 표1[[#This Row],[시간대]] &lt; 8, "오전", 표1[[#This Row],[시간대]] &lt; 19, "오후", 표1[[#This Row],[시간대]] &lt; 24, "밤")</f>
        <v>오후</v>
      </c>
      <c r="J524" s="2" t="s">
        <v>1388</v>
      </c>
      <c r="K524" s="2">
        <f>SEARCH( "역", 표1[[#This Row],[대여 대여소명]])</f>
        <v>5</v>
      </c>
      <c r="L524" s="2">
        <f>IFERROR(SEARCH("역",표1[[#This Row],[대여 대여소명]]),0)</f>
        <v>5</v>
      </c>
      <c r="M524" s="2" t="b">
        <f>IF(표1[[#This Row],[역_nan]] &gt;0,TRUE,FALSE)</f>
        <v>1</v>
      </c>
      <c r="N524" s="2">
        <f>IFERROR(SEARCH("정류장",표1[[#This Row],[대여 대여소명]]),0)</f>
        <v>0</v>
      </c>
      <c r="O524" s="2" t="b">
        <f>IF(표1[[#This Row],[정류장]]&gt;0,TRUE,FALSE)</f>
        <v>0</v>
      </c>
      <c r="P524" s="2">
        <f>IFERROR(SEARCH("학교",표1[[#This Row],[대여 대여소명]]),0)</f>
        <v>0</v>
      </c>
      <c r="Q524" s="2">
        <f>IFERROR(SEARCH("공원",표1[[#This Row],[대여 대여소명]]),0)</f>
        <v>0</v>
      </c>
      <c r="R524" s="2" t="b">
        <f>OR(표1[[#This Row],[역_파생변수]],표1[[#This Row],[정류장_파생변수]])</f>
        <v>1</v>
      </c>
      <c r="S524" s="2">
        <v>0</v>
      </c>
      <c r="T524" s="2" t="s">
        <v>2260</v>
      </c>
      <c r="U524" s="2" t="s">
        <v>2261</v>
      </c>
      <c r="V524" s="2" t="str">
        <f>IF(표1[[#This Row],[반납대여소명]]=표1[[#This Row],[대여 대여소명]],"일치","불일치")</f>
        <v>불일치</v>
      </c>
      <c r="W524" s="2">
        <v>0</v>
      </c>
      <c r="X524" s="2">
        <v>85</v>
      </c>
      <c r="Y524" s="2">
        <v>17080</v>
      </c>
      <c r="Z524" s="7">
        <f>표1[[#This Row],[이용거리]]/표1[[#This Row],[이용시간]]</f>
        <v>200.94117647058823</v>
      </c>
      <c r="AA524" s="7">
        <f>IF(표1[[#This Row],[시속]] &gt; 300, 300,표1[[#This Row],[시속]])</f>
        <v>200.94117647058823</v>
      </c>
      <c r="AB524" s="9" t="e">
        <f ca="1">IFS(표1[[#This Row],[이용거리]] &lt; 1200, "단거리", 표1[[#This Row],[이용거리]] &lt; 3000, "중거리")</f>
        <v>#NAME?</v>
      </c>
    </row>
    <row r="525" spans="1:28" x14ac:dyDescent="0.25">
      <c r="A525" s="2" t="s">
        <v>2262</v>
      </c>
      <c r="B525" s="2" t="s">
        <v>2263</v>
      </c>
      <c r="C525" s="2">
        <f>YEAR(표1[[#This Row],[대여일시]])</f>
        <v>2021</v>
      </c>
      <c r="D525" s="2">
        <f>MONTH(표1[[#This Row],[대여일시]])</f>
        <v>1</v>
      </c>
      <c r="E525" s="2">
        <f>DAY(표1[[#This Row],[대여일시]])</f>
        <v>18</v>
      </c>
      <c r="F525" s="2" t="str">
        <f>TEXT(표1[[#This Row],[대여일시]], "ddd")</f>
        <v>Mon</v>
      </c>
      <c r="G525" s="5" t="str">
        <f>TEXT(표1[[#This Row],[대여일시]],"aaa")</f>
        <v>월</v>
      </c>
      <c r="H525" s="2">
        <f>HOUR(표1[[#This Row],[대여일시]])</f>
        <v>7</v>
      </c>
      <c r="I525" s="2" t="str" cm="1">
        <f t="array" ref="I525">_xlfn.IFS(ISNA(표1[[#This Row],[시간대]]), "Error: Missing timezone data", 표1[[#This Row],[시간대]] &lt; 8, "오전", 표1[[#This Row],[시간대]] &lt; 19, "오후", 표1[[#This Row],[시간대]] &lt; 24, "밤")</f>
        <v>오전</v>
      </c>
      <c r="J525" s="2" t="s">
        <v>313</v>
      </c>
      <c r="K525" s="2" t="e">
        <f>SEARCH( "역", 표1[[#This Row],[대여 대여소명]])</f>
        <v>#VALUE!</v>
      </c>
      <c r="L525" s="2">
        <f>IFERROR(SEARCH("역",표1[[#This Row],[대여 대여소명]]),0)</f>
        <v>0</v>
      </c>
      <c r="M525" s="2" t="b">
        <f>IF(표1[[#This Row],[역_nan]] &gt;0,TRUE,FALSE)</f>
        <v>0</v>
      </c>
      <c r="N525" s="2">
        <f>IFERROR(SEARCH("정류장",표1[[#This Row],[대여 대여소명]]),0)</f>
        <v>0</v>
      </c>
      <c r="O525" s="2" t="b">
        <f>IF(표1[[#This Row],[정류장]]&gt;0,TRUE,FALSE)</f>
        <v>0</v>
      </c>
      <c r="P525" s="2">
        <f>IFERROR(SEARCH("학교",표1[[#This Row],[대여 대여소명]]),0)</f>
        <v>0</v>
      </c>
      <c r="Q525" s="2">
        <f>IFERROR(SEARCH("공원",표1[[#This Row],[대여 대여소명]]),0)</f>
        <v>0</v>
      </c>
      <c r="R525" s="2" t="b">
        <f>OR(표1[[#This Row],[역_파생변수]],표1[[#This Row],[정류장_파생변수]])</f>
        <v>0</v>
      </c>
      <c r="S525" s="2">
        <v>0</v>
      </c>
      <c r="T525" s="2" t="s">
        <v>2264</v>
      </c>
      <c r="U525" s="2" t="s">
        <v>2248</v>
      </c>
      <c r="V525" s="2" t="str">
        <f>IF(표1[[#This Row],[반납대여소명]]=표1[[#This Row],[대여 대여소명]],"일치","불일치")</f>
        <v>불일치</v>
      </c>
      <c r="W525" s="2">
        <v>0</v>
      </c>
      <c r="X525" s="2">
        <v>37</v>
      </c>
      <c r="Y525" s="2">
        <v>9239.34</v>
      </c>
      <c r="Z525" s="7">
        <f>표1[[#This Row],[이용거리]]/표1[[#This Row],[이용시간]]</f>
        <v>249.7118918918919</v>
      </c>
      <c r="AA525" s="7">
        <f>IF(표1[[#This Row],[시속]] &gt; 300, 300,표1[[#This Row],[시속]])</f>
        <v>249.7118918918919</v>
      </c>
      <c r="AB525" s="9" t="e">
        <f ca="1">IFS(표1[[#This Row],[이용거리]] &lt; 1200, "단거리", 표1[[#This Row],[이용거리]] &lt; 3000, "중거리")</f>
        <v>#NAME?</v>
      </c>
    </row>
    <row r="526" spans="1:28" x14ac:dyDescent="0.25">
      <c r="A526" s="2" t="s">
        <v>2265</v>
      </c>
      <c r="B526" s="2" t="s">
        <v>2266</v>
      </c>
      <c r="C526" s="2">
        <f>YEAR(표1[[#This Row],[대여일시]])</f>
        <v>2021</v>
      </c>
      <c r="D526" s="2">
        <f>MONTH(표1[[#This Row],[대여일시]])</f>
        <v>1</v>
      </c>
      <c r="E526" s="2">
        <f>DAY(표1[[#This Row],[대여일시]])</f>
        <v>20</v>
      </c>
      <c r="F526" s="2" t="str">
        <f>TEXT(표1[[#This Row],[대여일시]], "ddd")</f>
        <v>Wed</v>
      </c>
      <c r="G526" s="5" t="str">
        <f>TEXT(표1[[#This Row],[대여일시]],"aaa")</f>
        <v>수</v>
      </c>
      <c r="H526" s="2">
        <f>HOUR(표1[[#This Row],[대여일시]])</f>
        <v>9</v>
      </c>
      <c r="I526" s="2" t="str" cm="1">
        <f t="array" ref="I526">_xlfn.IFS(ISNA(표1[[#This Row],[시간대]]), "Error: Missing timezone data", 표1[[#This Row],[시간대]] &lt; 8, "오전", 표1[[#This Row],[시간대]] &lt; 19, "오후", 표1[[#This Row],[시간대]] &lt; 24, "밤")</f>
        <v>오후</v>
      </c>
      <c r="J526" s="2" t="s">
        <v>2267</v>
      </c>
      <c r="K526" s="2" t="e">
        <f>SEARCH( "역", 표1[[#This Row],[대여 대여소명]])</f>
        <v>#VALUE!</v>
      </c>
      <c r="L526" s="2">
        <f>IFERROR(SEARCH("역",표1[[#This Row],[대여 대여소명]]),0)</f>
        <v>0</v>
      </c>
      <c r="M526" s="2" t="b">
        <f>IF(표1[[#This Row],[역_nan]] &gt;0,TRUE,FALSE)</f>
        <v>0</v>
      </c>
      <c r="N526" s="2">
        <f>IFERROR(SEARCH("정류장",표1[[#This Row],[대여 대여소명]]),0)</f>
        <v>0</v>
      </c>
      <c r="O526" s="2" t="b">
        <f>IF(표1[[#This Row],[정류장]]&gt;0,TRUE,FALSE)</f>
        <v>0</v>
      </c>
      <c r="P526" s="2">
        <f>IFERROR(SEARCH("학교",표1[[#This Row],[대여 대여소명]]),0)</f>
        <v>0</v>
      </c>
      <c r="Q526" s="2">
        <f>IFERROR(SEARCH("공원",표1[[#This Row],[대여 대여소명]]),0)</f>
        <v>0</v>
      </c>
      <c r="R526" s="2" t="b">
        <f>OR(표1[[#This Row],[역_파생변수]],표1[[#This Row],[정류장_파생변수]])</f>
        <v>0</v>
      </c>
      <c r="S526" s="2">
        <v>0</v>
      </c>
      <c r="T526" s="2" t="s">
        <v>2268</v>
      </c>
      <c r="U526" s="2" t="s">
        <v>1155</v>
      </c>
      <c r="V526" s="2" t="str">
        <f>IF(표1[[#This Row],[반납대여소명]]=표1[[#This Row],[대여 대여소명]],"일치","불일치")</f>
        <v>불일치</v>
      </c>
      <c r="W526" s="2">
        <v>0</v>
      </c>
      <c r="X526" s="2">
        <v>14</v>
      </c>
      <c r="Y526" s="2">
        <v>3622.27</v>
      </c>
      <c r="Z526" s="7">
        <f>표1[[#This Row],[이용거리]]/표1[[#This Row],[이용시간]]</f>
        <v>258.73357142857145</v>
      </c>
      <c r="AA526" s="7">
        <f>IF(표1[[#This Row],[시속]] &gt; 300, 300,표1[[#This Row],[시속]])</f>
        <v>258.73357142857145</v>
      </c>
      <c r="AB526" s="9" t="e">
        <f ca="1">IFS(표1[[#This Row],[이용거리]] &lt; 1200, "단거리", 표1[[#This Row],[이용거리]] &lt; 3000, "중거리")</f>
        <v>#NAME?</v>
      </c>
    </row>
    <row r="527" spans="1:28" x14ac:dyDescent="0.25">
      <c r="A527" s="2" t="s">
        <v>2269</v>
      </c>
      <c r="B527" s="2" t="s">
        <v>2270</v>
      </c>
      <c r="C527" s="2">
        <f>YEAR(표1[[#This Row],[대여일시]])</f>
        <v>2021</v>
      </c>
      <c r="D527" s="2">
        <f>MONTH(표1[[#This Row],[대여일시]])</f>
        <v>1</v>
      </c>
      <c r="E527" s="2">
        <f>DAY(표1[[#This Row],[대여일시]])</f>
        <v>23</v>
      </c>
      <c r="F527" s="2" t="str">
        <f>TEXT(표1[[#This Row],[대여일시]], "ddd")</f>
        <v>Sat</v>
      </c>
      <c r="G527" s="5" t="str">
        <f>TEXT(표1[[#This Row],[대여일시]],"aaa")</f>
        <v>토</v>
      </c>
      <c r="H527" s="2">
        <f>HOUR(표1[[#This Row],[대여일시]])</f>
        <v>13</v>
      </c>
      <c r="I527" s="2" t="str" cm="1">
        <f t="array" ref="I527">_xlfn.IFS(ISNA(표1[[#This Row],[시간대]]), "Error: Missing timezone data", 표1[[#This Row],[시간대]] &lt; 8, "오전", 표1[[#This Row],[시간대]] &lt; 19, "오후", 표1[[#This Row],[시간대]] &lt; 24, "밤")</f>
        <v>오후</v>
      </c>
      <c r="J527" s="2" t="s">
        <v>603</v>
      </c>
      <c r="K527" s="2" t="e">
        <f>SEARCH( "역", 표1[[#This Row],[대여 대여소명]])</f>
        <v>#VALUE!</v>
      </c>
      <c r="L527" s="2">
        <f>IFERROR(SEARCH("역",표1[[#This Row],[대여 대여소명]]),0)</f>
        <v>0</v>
      </c>
      <c r="M527" s="2" t="b">
        <f>IF(표1[[#This Row],[역_nan]] &gt;0,TRUE,FALSE)</f>
        <v>0</v>
      </c>
      <c r="N527" s="2">
        <f>IFERROR(SEARCH("정류장",표1[[#This Row],[대여 대여소명]]),0)</f>
        <v>0</v>
      </c>
      <c r="O527" s="2" t="b">
        <f>IF(표1[[#This Row],[정류장]]&gt;0,TRUE,FALSE)</f>
        <v>0</v>
      </c>
      <c r="P527" s="2">
        <f>IFERROR(SEARCH("학교",표1[[#This Row],[대여 대여소명]]),0)</f>
        <v>0</v>
      </c>
      <c r="Q527" s="2">
        <f>IFERROR(SEARCH("공원",표1[[#This Row],[대여 대여소명]]),0)</f>
        <v>0</v>
      </c>
      <c r="R527" s="2" t="b">
        <f>OR(표1[[#This Row],[역_파생변수]],표1[[#This Row],[정류장_파생변수]])</f>
        <v>0</v>
      </c>
      <c r="S527" s="2">
        <v>0</v>
      </c>
      <c r="T527" s="2" t="s">
        <v>2271</v>
      </c>
      <c r="U527" s="2" t="s">
        <v>408</v>
      </c>
      <c r="V527" s="2" t="str">
        <f>IF(표1[[#This Row],[반납대여소명]]=표1[[#This Row],[대여 대여소명]],"일치","불일치")</f>
        <v>불일치</v>
      </c>
      <c r="W527" s="2">
        <v>0</v>
      </c>
      <c r="X527" s="2">
        <v>9</v>
      </c>
      <c r="Y527" s="2">
        <v>1076.69</v>
      </c>
      <c r="Z527" s="7">
        <f>표1[[#This Row],[이용거리]]/표1[[#This Row],[이용시간]]</f>
        <v>119.63222222222223</v>
      </c>
      <c r="AA527" s="7">
        <f>IF(표1[[#This Row],[시속]] &gt; 300, 300,표1[[#This Row],[시속]])</f>
        <v>119.63222222222223</v>
      </c>
      <c r="AB527" s="9" t="e">
        <f ca="1">IFS(표1[[#This Row],[이용거리]] &lt; 1200, "단거리", 표1[[#This Row],[이용거리]] &lt; 3000, "중거리")</f>
        <v>#NAME?</v>
      </c>
    </row>
    <row r="528" spans="1:28" x14ac:dyDescent="0.25">
      <c r="A528" s="2" t="s">
        <v>2272</v>
      </c>
      <c r="B528" s="2" t="s">
        <v>2273</v>
      </c>
      <c r="C528" s="2">
        <f>YEAR(표1[[#This Row],[대여일시]])</f>
        <v>2021</v>
      </c>
      <c r="D528" s="2">
        <f>MONTH(표1[[#This Row],[대여일시]])</f>
        <v>1</v>
      </c>
      <c r="E528" s="2">
        <f>DAY(표1[[#This Row],[대여일시]])</f>
        <v>6</v>
      </c>
      <c r="F528" s="2" t="str">
        <f>TEXT(표1[[#This Row],[대여일시]], "ddd")</f>
        <v>Wed</v>
      </c>
      <c r="G528" s="5" t="str">
        <f>TEXT(표1[[#This Row],[대여일시]],"aaa")</f>
        <v>수</v>
      </c>
      <c r="H528" s="2">
        <f>HOUR(표1[[#This Row],[대여일시]])</f>
        <v>17</v>
      </c>
      <c r="I528" s="2" t="str" cm="1">
        <f t="array" ref="I528">_xlfn.IFS(ISNA(표1[[#This Row],[시간대]]), "Error: Missing timezone data", 표1[[#This Row],[시간대]] &lt; 8, "오전", 표1[[#This Row],[시간대]] &lt; 19, "오후", 표1[[#This Row],[시간대]] &lt; 24, "밤")</f>
        <v>오후</v>
      </c>
      <c r="J528" s="2" t="s">
        <v>2274</v>
      </c>
      <c r="K528" s="2" t="e">
        <f>SEARCH( "역", 표1[[#This Row],[대여 대여소명]])</f>
        <v>#VALUE!</v>
      </c>
      <c r="L528" s="2">
        <f>IFERROR(SEARCH("역",표1[[#This Row],[대여 대여소명]]),0)</f>
        <v>0</v>
      </c>
      <c r="M528" s="2" t="b">
        <f>IF(표1[[#This Row],[역_nan]] &gt;0,TRUE,FALSE)</f>
        <v>0</v>
      </c>
      <c r="N528" s="2">
        <f>IFERROR(SEARCH("정류장",표1[[#This Row],[대여 대여소명]]),0)</f>
        <v>0</v>
      </c>
      <c r="O528" s="2" t="b">
        <f>IF(표1[[#This Row],[정류장]]&gt;0,TRUE,FALSE)</f>
        <v>0</v>
      </c>
      <c r="P528" s="2">
        <f>IFERROR(SEARCH("학교",표1[[#This Row],[대여 대여소명]]),0)</f>
        <v>0</v>
      </c>
      <c r="Q528" s="2">
        <f>IFERROR(SEARCH("공원",표1[[#This Row],[대여 대여소명]]),0)</f>
        <v>0</v>
      </c>
      <c r="R528" s="2" t="b">
        <f>OR(표1[[#This Row],[역_파생변수]],표1[[#This Row],[정류장_파생변수]])</f>
        <v>0</v>
      </c>
      <c r="S528" s="2">
        <v>0</v>
      </c>
      <c r="T528" s="2" t="s">
        <v>2275</v>
      </c>
      <c r="U528" s="2" t="s">
        <v>1781</v>
      </c>
      <c r="V528" s="2" t="str">
        <f>IF(표1[[#This Row],[반납대여소명]]=표1[[#This Row],[대여 대여소명]],"일치","불일치")</f>
        <v>불일치</v>
      </c>
      <c r="W528" s="2">
        <v>0</v>
      </c>
      <c r="X528" s="2">
        <v>8</v>
      </c>
      <c r="Y528" s="2">
        <v>845.2</v>
      </c>
      <c r="Z528" s="7">
        <f>표1[[#This Row],[이용거리]]/표1[[#This Row],[이용시간]]</f>
        <v>105.65</v>
      </c>
      <c r="AA528" s="7">
        <f>IF(표1[[#This Row],[시속]] &gt; 300, 300,표1[[#This Row],[시속]])</f>
        <v>105.65</v>
      </c>
      <c r="AB528" s="9" t="e">
        <f ca="1">IFS(표1[[#This Row],[이용거리]] &lt; 1200, "단거리", 표1[[#This Row],[이용거리]] &lt; 3000, "중거리")</f>
        <v>#NAME?</v>
      </c>
    </row>
    <row r="529" spans="1:28" x14ac:dyDescent="0.25">
      <c r="A529" s="2" t="s">
        <v>2276</v>
      </c>
      <c r="B529" s="2" t="s">
        <v>2277</v>
      </c>
      <c r="C529" s="2">
        <f>YEAR(표1[[#This Row],[대여일시]])</f>
        <v>2021</v>
      </c>
      <c r="D529" s="2">
        <f>MONTH(표1[[#This Row],[대여일시]])</f>
        <v>1</v>
      </c>
      <c r="E529" s="2">
        <f>DAY(표1[[#This Row],[대여일시]])</f>
        <v>15</v>
      </c>
      <c r="F529" s="2" t="str">
        <f>TEXT(표1[[#This Row],[대여일시]], "ddd")</f>
        <v>Fri</v>
      </c>
      <c r="G529" s="5" t="str">
        <f>TEXT(표1[[#This Row],[대여일시]],"aaa")</f>
        <v>금</v>
      </c>
      <c r="H529" s="2">
        <f>HOUR(표1[[#This Row],[대여일시]])</f>
        <v>13</v>
      </c>
      <c r="I529" s="2" t="str" cm="1">
        <f t="array" ref="I529">_xlfn.IFS(ISNA(표1[[#This Row],[시간대]]), "Error: Missing timezone data", 표1[[#This Row],[시간대]] &lt; 8, "오전", 표1[[#This Row],[시간대]] &lt; 19, "오후", 표1[[#This Row],[시간대]] &lt; 24, "밤")</f>
        <v>오후</v>
      </c>
      <c r="J529" s="2" t="s">
        <v>101</v>
      </c>
      <c r="K529" s="2" t="e">
        <f>SEARCH( "역", 표1[[#This Row],[대여 대여소명]])</f>
        <v>#VALUE!</v>
      </c>
      <c r="L529" s="2">
        <f>IFERROR(SEARCH("역",표1[[#This Row],[대여 대여소명]]),0)</f>
        <v>0</v>
      </c>
      <c r="M529" s="2" t="b">
        <f>IF(표1[[#This Row],[역_nan]] &gt;0,TRUE,FALSE)</f>
        <v>0</v>
      </c>
      <c r="N529" s="2">
        <f>IFERROR(SEARCH("정류장",표1[[#This Row],[대여 대여소명]]),0)</f>
        <v>0</v>
      </c>
      <c r="O529" s="2" t="b">
        <f>IF(표1[[#This Row],[정류장]]&gt;0,TRUE,FALSE)</f>
        <v>0</v>
      </c>
      <c r="P529" s="2">
        <f>IFERROR(SEARCH("학교",표1[[#This Row],[대여 대여소명]]),0)</f>
        <v>0</v>
      </c>
      <c r="Q529" s="2">
        <f>IFERROR(SEARCH("공원",표1[[#This Row],[대여 대여소명]]),0)</f>
        <v>0</v>
      </c>
      <c r="R529" s="2" t="b">
        <f>OR(표1[[#This Row],[역_파생변수]],표1[[#This Row],[정류장_파생변수]])</f>
        <v>0</v>
      </c>
      <c r="S529" s="2">
        <v>0</v>
      </c>
      <c r="T529" s="2" t="s">
        <v>2278</v>
      </c>
      <c r="U529" s="2" t="s">
        <v>1711</v>
      </c>
      <c r="V529" s="2" t="str">
        <f>IF(표1[[#This Row],[반납대여소명]]=표1[[#This Row],[대여 대여소명]],"일치","불일치")</f>
        <v>불일치</v>
      </c>
      <c r="W529" s="2">
        <v>0</v>
      </c>
      <c r="X529" s="2">
        <v>17</v>
      </c>
      <c r="Y529" s="2">
        <v>2908.37</v>
      </c>
      <c r="Z529" s="7">
        <f>표1[[#This Row],[이용거리]]/표1[[#This Row],[이용시간]]</f>
        <v>171.0805882352941</v>
      </c>
      <c r="AA529" s="7">
        <f>IF(표1[[#This Row],[시속]] &gt; 300, 300,표1[[#This Row],[시속]])</f>
        <v>171.0805882352941</v>
      </c>
      <c r="AB529" s="9" t="e">
        <f ca="1">IFS(표1[[#This Row],[이용거리]] &lt; 1200, "단거리", 표1[[#This Row],[이용거리]] &lt; 3000, "중거리")</f>
        <v>#NAME?</v>
      </c>
    </row>
    <row r="530" spans="1:28" x14ac:dyDescent="0.25">
      <c r="A530" s="2" t="s">
        <v>2279</v>
      </c>
      <c r="B530" s="2" t="s">
        <v>2280</v>
      </c>
      <c r="C530" s="2">
        <f>YEAR(표1[[#This Row],[대여일시]])</f>
        <v>2021</v>
      </c>
      <c r="D530" s="2">
        <f>MONTH(표1[[#This Row],[대여일시]])</f>
        <v>1</v>
      </c>
      <c r="E530" s="2">
        <f>DAY(표1[[#This Row],[대여일시]])</f>
        <v>10</v>
      </c>
      <c r="F530" s="2" t="str">
        <f>TEXT(표1[[#This Row],[대여일시]], "ddd")</f>
        <v>Sun</v>
      </c>
      <c r="G530" s="5" t="str">
        <f>TEXT(표1[[#This Row],[대여일시]],"aaa")</f>
        <v>일</v>
      </c>
      <c r="H530" s="2">
        <f>HOUR(표1[[#This Row],[대여일시]])</f>
        <v>15</v>
      </c>
      <c r="I530" s="2" t="str" cm="1">
        <f t="array" ref="I530">_xlfn.IFS(ISNA(표1[[#This Row],[시간대]]), "Error: Missing timezone data", 표1[[#This Row],[시간대]] &lt; 8, "오전", 표1[[#This Row],[시간대]] &lt; 19, "오후", 표1[[#This Row],[시간대]] &lt; 24, "밤")</f>
        <v>오후</v>
      </c>
      <c r="J530" s="2" t="s">
        <v>2281</v>
      </c>
      <c r="K530" s="2" t="e">
        <f>SEARCH( "역", 표1[[#This Row],[대여 대여소명]])</f>
        <v>#VALUE!</v>
      </c>
      <c r="L530" s="2">
        <f>IFERROR(SEARCH("역",표1[[#This Row],[대여 대여소명]]),0)</f>
        <v>0</v>
      </c>
      <c r="M530" s="2" t="b">
        <f>IF(표1[[#This Row],[역_nan]] &gt;0,TRUE,FALSE)</f>
        <v>0</v>
      </c>
      <c r="N530" s="2">
        <f>IFERROR(SEARCH("정류장",표1[[#This Row],[대여 대여소명]]),0)</f>
        <v>0</v>
      </c>
      <c r="O530" s="2" t="b">
        <f>IF(표1[[#This Row],[정류장]]&gt;0,TRUE,FALSE)</f>
        <v>0</v>
      </c>
      <c r="P530" s="2">
        <f>IFERROR(SEARCH("학교",표1[[#This Row],[대여 대여소명]]),0)</f>
        <v>0</v>
      </c>
      <c r="Q530" s="2">
        <f>IFERROR(SEARCH("공원",표1[[#This Row],[대여 대여소명]]),0)</f>
        <v>0</v>
      </c>
      <c r="R530" s="2" t="b">
        <f>OR(표1[[#This Row],[역_파생변수]],표1[[#This Row],[정류장_파생변수]])</f>
        <v>0</v>
      </c>
      <c r="S530" s="2">
        <v>0</v>
      </c>
      <c r="T530" s="2" t="s">
        <v>2282</v>
      </c>
      <c r="U530" s="2" t="s">
        <v>306</v>
      </c>
      <c r="V530" s="2" t="str">
        <f>IF(표1[[#This Row],[반납대여소명]]=표1[[#This Row],[대여 대여소명]],"일치","불일치")</f>
        <v>불일치</v>
      </c>
      <c r="W530" s="2">
        <v>0</v>
      </c>
      <c r="X530" s="2">
        <v>9</v>
      </c>
      <c r="Y530" s="2">
        <v>870.65</v>
      </c>
      <c r="Z530" s="7">
        <f>표1[[#This Row],[이용거리]]/표1[[#This Row],[이용시간]]</f>
        <v>96.73888888888888</v>
      </c>
      <c r="AA530" s="7">
        <f>IF(표1[[#This Row],[시속]] &gt; 300, 300,표1[[#This Row],[시속]])</f>
        <v>96.73888888888888</v>
      </c>
      <c r="AB530" s="9" t="e">
        <f ca="1">IFS(표1[[#This Row],[이용거리]] &lt; 1200, "단거리", 표1[[#This Row],[이용거리]] &lt; 3000, "중거리")</f>
        <v>#NAME?</v>
      </c>
    </row>
    <row r="531" spans="1:28" x14ac:dyDescent="0.25">
      <c r="A531" s="2" t="s">
        <v>1722</v>
      </c>
      <c r="B531" s="2" t="s">
        <v>2283</v>
      </c>
      <c r="C531" s="2">
        <f>YEAR(표1[[#This Row],[대여일시]])</f>
        <v>2021</v>
      </c>
      <c r="D531" s="2">
        <f>MONTH(표1[[#This Row],[대여일시]])</f>
        <v>1</v>
      </c>
      <c r="E531" s="2">
        <f>DAY(표1[[#This Row],[대여일시]])</f>
        <v>25</v>
      </c>
      <c r="F531" s="2" t="str">
        <f>TEXT(표1[[#This Row],[대여일시]], "ddd")</f>
        <v>Mon</v>
      </c>
      <c r="G531" s="5" t="str">
        <f>TEXT(표1[[#This Row],[대여일시]],"aaa")</f>
        <v>월</v>
      </c>
      <c r="H531" s="2">
        <f>HOUR(표1[[#This Row],[대여일시]])</f>
        <v>14</v>
      </c>
      <c r="I531" s="2" t="str" cm="1">
        <f t="array" ref="I531">_xlfn.IFS(ISNA(표1[[#This Row],[시간대]]), "Error: Missing timezone data", 표1[[#This Row],[시간대]] &lt; 8, "오전", 표1[[#This Row],[시간대]] &lt; 19, "오후", 표1[[#This Row],[시간대]] &lt; 24, "밤")</f>
        <v>오후</v>
      </c>
      <c r="J531" s="2" t="s">
        <v>81</v>
      </c>
      <c r="K531" s="2" t="e">
        <f>SEARCH( "역", 표1[[#This Row],[대여 대여소명]])</f>
        <v>#VALUE!</v>
      </c>
      <c r="L531" s="2">
        <f>IFERROR(SEARCH("역",표1[[#This Row],[대여 대여소명]]),0)</f>
        <v>0</v>
      </c>
      <c r="M531" s="2" t="b">
        <f>IF(표1[[#This Row],[역_nan]] &gt;0,TRUE,FALSE)</f>
        <v>0</v>
      </c>
      <c r="N531" s="2">
        <f>IFERROR(SEARCH("정류장",표1[[#This Row],[대여 대여소명]]),0)</f>
        <v>0</v>
      </c>
      <c r="O531" s="2" t="b">
        <f>IF(표1[[#This Row],[정류장]]&gt;0,TRUE,FALSE)</f>
        <v>0</v>
      </c>
      <c r="P531" s="2">
        <f>IFERROR(SEARCH("학교",표1[[#This Row],[대여 대여소명]]),0)</f>
        <v>0</v>
      </c>
      <c r="Q531" s="2">
        <f>IFERROR(SEARCH("공원",표1[[#This Row],[대여 대여소명]]),0)</f>
        <v>0</v>
      </c>
      <c r="R531" s="2" t="b">
        <f>OR(표1[[#This Row],[역_파생변수]],표1[[#This Row],[정류장_파생변수]])</f>
        <v>0</v>
      </c>
      <c r="S531" s="2">
        <v>0</v>
      </c>
      <c r="T531" s="2" t="s">
        <v>2284</v>
      </c>
      <c r="U531" s="2" t="s">
        <v>81</v>
      </c>
      <c r="V531" s="2" t="str">
        <f>IF(표1[[#This Row],[반납대여소명]]=표1[[#This Row],[대여 대여소명]],"일치","불일치")</f>
        <v>일치</v>
      </c>
      <c r="W531" s="2">
        <v>0</v>
      </c>
      <c r="X531" s="2">
        <v>51</v>
      </c>
      <c r="Y531" s="2">
        <v>0</v>
      </c>
      <c r="Z531" s="7">
        <f>표1[[#This Row],[이용거리]]/표1[[#This Row],[이용시간]]</f>
        <v>0</v>
      </c>
      <c r="AA531" s="7">
        <f>IF(표1[[#This Row],[시속]] &gt; 300, 300,표1[[#This Row],[시속]])</f>
        <v>0</v>
      </c>
      <c r="AB531" s="9" t="e">
        <f ca="1">IFS(표1[[#This Row],[이용거리]] &lt; 1200, "단거리", 표1[[#This Row],[이용거리]] &lt; 3000, "중거리")</f>
        <v>#NAME?</v>
      </c>
    </row>
    <row r="532" spans="1:28" x14ac:dyDescent="0.25">
      <c r="A532" s="2" t="s">
        <v>2285</v>
      </c>
      <c r="B532" s="2" t="s">
        <v>2286</v>
      </c>
      <c r="C532" s="2">
        <f>YEAR(표1[[#This Row],[대여일시]])</f>
        <v>2021</v>
      </c>
      <c r="D532" s="2">
        <f>MONTH(표1[[#This Row],[대여일시]])</f>
        <v>1</v>
      </c>
      <c r="E532" s="2">
        <f>DAY(표1[[#This Row],[대여일시]])</f>
        <v>12</v>
      </c>
      <c r="F532" s="2" t="str">
        <f>TEXT(표1[[#This Row],[대여일시]], "ddd")</f>
        <v>Tue</v>
      </c>
      <c r="G532" s="5" t="str">
        <f>TEXT(표1[[#This Row],[대여일시]],"aaa")</f>
        <v>화</v>
      </c>
      <c r="H532" s="2">
        <f>HOUR(표1[[#This Row],[대여일시]])</f>
        <v>12</v>
      </c>
      <c r="I532" s="2" t="str" cm="1">
        <f t="array" ref="I532">_xlfn.IFS(ISNA(표1[[#This Row],[시간대]]), "Error: Missing timezone data", 표1[[#This Row],[시간대]] &lt; 8, "오전", 표1[[#This Row],[시간대]] &lt; 19, "오후", 표1[[#This Row],[시간대]] &lt; 24, "밤")</f>
        <v>오후</v>
      </c>
      <c r="J532" s="2" t="s">
        <v>2287</v>
      </c>
      <c r="K532" s="2" t="e">
        <f>SEARCH( "역", 표1[[#This Row],[대여 대여소명]])</f>
        <v>#VALUE!</v>
      </c>
      <c r="L532" s="2">
        <f>IFERROR(SEARCH("역",표1[[#This Row],[대여 대여소명]]),0)</f>
        <v>0</v>
      </c>
      <c r="M532" s="2" t="b">
        <f>IF(표1[[#This Row],[역_nan]] &gt;0,TRUE,FALSE)</f>
        <v>0</v>
      </c>
      <c r="N532" s="2">
        <f>IFERROR(SEARCH("정류장",표1[[#This Row],[대여 대여소명]]),0)</f>
        <v>0</v>
      </c>
      <c r="O532" s="2" t="b">
        <f>IF(표1[[#This Row],[정류장]]&gt;0,TRUE,FALSE)</f>
        <v>0</v>
      </c>
      <c r="P532" s="2">
        <f>IFERROR(SEARCH("학교",표1[[#This Row],[대여 대여소명]]),0)</f>
        <v>0</v>
      </c>
      <c r="Q532" s="2">
        <f>IFERROR(SEARCH("공원",표1[[#This Row],[대여 대여소명]]),0)</f>
        <v>5</v>
      </c>
      <c r="R532" s="2" t="b">
        <f>OR(표1[[#This Row],[역_파생변수]],표1[[#This Row],[정류장_파생변수]])</f>
        <v>0</v>
      </c>
      <c r="S532" s="2">
        <v>0</v>
      </c>
      <c r="T532" s="2" t="s">
        <v>2288</v>
      </c>
      <c r="U532" s="2" t="s">
        <v>2289</v>
      </c>
      <c r="V532" s="2" t="str">
        <f>IF(표1[[#This Row],[반납대여소명]]=표1[[#This Row],[대여 대여소명]],"일치","불일치")</f>
        <v>불일치</v>
      </c>
      <c r="W532" s="2">
        <v>0</v>
      </c>
      <c r="X532" s="2">
        <v>5</v>
      </c>
      <c r="Y532" s="2">
        <v>371.89</v>
      </c>
      <c r="Z532" s="7">
        <f>표1[[#This Row],[이용거리]]/표1[[#This Row],[이용시간]]</f>
        <v>74.378</v>
      </c>
      <c r="AA532" s="7">
        <f>IF(표1[[#This Row],[시속]] &gt; 300, 300,표1[[#This Row],[시속]])</f>
        <v>74.378</v>
      </c>
      <c r="AB532" s="9" t="e">
        <f ca="1">IFS(표1[[#This Row],[이용거리]] &lt; 1200, "단거리", 표1[[#This Row],[이용거리]] &lt; 3000, "중거리")</f>
        <v>#NAME?</v>
      </c>
    </row>
    <row r="533" spans="1:28" x14ac:dyDescent="0.25">
      <c r="A533" s="2" t="s">
        <v>2290</v>
      </c>
      <c r="B533" s="2" t="s">
        <v>2291</v>
      </c>
      <c r="C533" s="2">
        <f>YEAR(표1[[#This Row],[대여일시]])</f>
        <v>2021</v>
      </c>
      <c r="D533" s="2">
        <f>MONTH(표1[[#This Row],[대여일시]])</f>
        <v>1</v>
      </c>
      <c r="E533" s="2">
        <f>DAY(표1[[#This Row],[대여일시]])</f>
        <v>20</v>
      </c>
      <c r="F533" s="2" t="str">
        <f>TEXT(표1[[#This Row],[대여일시]], "ddd")</f>
        <v>Wed</v>
      </c>
      <c r="G533" s="5" t="str">
        <f>TEXT(표1[[#This Row],[대여일시]],"aaa")</f>
        <v>수</v>
      </c>
      <c r="H533" s="2">
        <f>HOUR(표1[[#This Row],[대여일시]])</f>
        <v>20</v>
      </c>
      <c r="I533" s="2" t="str" cm="1">
        <f t="array" ref="I533">_xlfn.IFS(ISNA(표1[[#This Row],[시간대]]), "Error: Missing timezone data", 표1[[#This Row],[시간대]] &lt; 8, "오전", 표1[[#This Row],[시간대]] &lt; 19, "오후", 표1[[#This Row],[시간대]] &lt; 24, "밤")</f>
        <v>밤</v>
      </c>
      <c r="J533" s="2" t="s">
        <v>1428</v>
      </c>
      <c r="K533" s="2">
        <f>SEARCH( "역", 표1[[#This Row],[대여 대여소명]])</f>
        <v>4</v>
      </c>
      <c r="L533" s="2">
        <f>IFERROR(SEARCH("역",표1[[#This Row],[대여 대여소명]]),0)</f>
        <v>4</v>
      </c>
      <c r="M533" s="2" t="b">
        <f>IF(표1[[#This Row],[역_nan]] &gt;0,TRUE,FALSE)</f>
        <v>1</v>
      </c>
      <c r="N533" s="2">
        <f>IFERROR(SEARCH("정류장",표1[[#This Row],[대여 대여소명]]),0)</f>
        <v>0</v>
      </c>
      <c r="O533" s="2" t="b">
        <f>IF(표1[[#This Row],[정류장]]&gt;0,TRUE,FALSE)</f>
        <v>0</v>
      </c>
      <c r="P533" s="2">
        <f>IFERROR(SEARCH("학교",표1[[#This Row],[대여 대여소명]]),0)</f>
        <v>0</v>
      </c>
      <c r="Q533" s="2">
        <f>IFERROR(SEARCH("공원",표1[[#This Row],[대여 대여소명]]),0)</f>
        <v>0</v>
      </c>
      <c r="R533" s="2" t="b">
        <f>OR(표1[[#This Row],[역_파생변수]],표1[[#This Row],[정류장_파생변수]])</f>
        <v>1</v>
      </c>
      <c r="S533" s="2">
        <v>0</v>
      </c>
      <c r="T533" s="2" t="s">
        <v>2292</v>
      </c>
      <c r="U533" s="2" t="s">
        <v>2293</v>
      </c>
      <c r="V533" s="2" t="str">
        <f>IF(표1[[#This Row],[반납대여소명]]=표1[[#This Row],[대여 대여소명]],"일치","불일치")</f>
        <v>불일치</v>
      </c>
      <c r="W533" s="2">
        <v>0</v>
      </c>
      <c r="X533" s="2">
        <v>8</v>
      </c>
      <c r="Y533" s="2">
        <v>838.5</v>
      </c>
      <c r="Z533" s="7">
        <f>표1[[#This Row],[이용거리]]/표1[[#This Row],[이용시간]]</f>
        <v>104.8125</v>
      </c>
      <c r="AA533" s="7">
        <f>IF(표1[[#This Row],[시속]] &gt; 300, 300,표1[[#This Row],[시속]])</f>
        <v>104.8125</v>
      </c>
      <c r="AB533" s="9" t="e">
        <f ca="1">IFS(표1[[#This Row],[이용거리]] &lt; 1200, "단거리", 표1[[#This Row],[이용거리]] &lt; 3000, "중거리")</f>
        <v>#NAME?</v>
      </c>
    </row>
    <row r="534" spans="1:28" x14ac:dyDescent="0.25">
      <c r="A534" s="2" t="s">
        <v>2294</v>
      </c>
      <c r="B534" s="2" t="s">
        <v>2295</v>
      </c>
      <c r="C534" s="2">
        <f>YEAR(표1[[#This Row],[대여일시]])</f>
        <v>2021</v>
      </c>
      <c r="D534" s="2">
        <f>MONTH(표1[[#This Row],[대여일시]])</f>
        <v>1</v>
      </c>
      <c r="E534" s="2">
        <f>DAY(표1[[#This Row],[대여일시]])</f>
        <v>22</v>
      </c>
      <c r="F534" s="2" t="str">
        <f>TEXT(표1[[#This Row],[대여일시]], "ddd")</f>
        <v>Fri</v>
      </c>
      <c r="G534" s="5" t="str">
        <f>TEXT(표1[[#This Row],[대여일시]],"aaa")</f>
        <v>금</v>
      </c>
      <c r="H534" s="2">
        <f>HOUR(표1[[#This Row],[대여일시]])</f>
        <v>17</v>
      </c>
      <c r="I534" s="2" t="str" cm="1">
        <f t="array" ref="I534">_xlfn.IFS(ISNA(표1[[#This Row],[시간대]]), "Error: Missing timezone data", 표1[[#This Row],[시간대]] &lt; 8, "오전", 표1[[#This Row],[시간대]] &lt; 19, "오후", 표1[[#This Row],[시간대]] &lt; 24, "밤")</f>
        <v>오후</v>
      </c>
      <c r="J534" s="2" t="s">
        <v>2296</v>
      </c>
      <c r="K534" s="2">
        <f>SEARCH( "역", 표1[[#This Row],[대여 대여소명]])</f>
        <v>3</v>
      </c>
      <c r="L534" s="2">
        <f>IFERROR(SEARCH("역",표1[[#This Row],[대여 대여소명]]),0)</f>
        <v>3</v>
      </c>
      <c r="M534" s="2" t="b">
        <f>IF(표1[[#This Row],[역_nan]] &gt;0,TRUE,FALSE)</f>
        <v>1</v>
      </c>
      <c r="N534" s="2">
        <f>IFERROR(SEARCH("정류장",표1[[#This Row],[대여 대여소명]]),0)</f>
        <v>0</v>
      </c>
      <c r="O534" s="2" t="b">
        <f>IF(표1[[#This Row],[정류장]]&gt;0,TRUE,FALSE)</f>
        <v>0</v>
      </c>
      <c r="P534" s="2">
        <f>IFERROR(SEARCH("학교",표1[[#This Row],[대여 대여소명]]),0)</f>
        <v>0</v>
      </c>
      <c r="Q534" s="2">
        <f>IFERROR(SEARCH("공원",표1[[#This Row],[대여 대여소명]]),0)</f>
        <v>0</v>
      </c>
      <c r="R534" s="2" t="b">
        <f>OR(표1[[#This Row],[역_파생변수]],표1[[#This Row],[정류장_파생변수]])</f>
        <v>1</v>
      </c>
      <c r="S534" s="2">
        <v>0</v>
      </c>
      <c r="T534" s="2" t="s">
        <v>2297</v>
      </c>
      <c r="U534" s="2" t="s">
        <v>1131</v>
      </c>
      <c r="V534" s="2" t="str">
        <f>IF(표1[[#This Row],[반납대여소명]]=표1[[#This Row],[대여 대여소명]],"일치","불일치")</f>
        <v>불일치</v>
      </c>
      <c r="W534" s="2">
        <v>0</v>
      </c>
      <c r="X534" s="2">
        <v>43</v>
      </c>
      <c r="Y534" s="2">
        <v>7319.18</v>
      </c>
      <c r="Z534" s="7">
        <f>표1[[#This Row],[이용거리]]/표1[[#This Row],[이용시간]]</f>
        <v>170.21348837209302</v>
      </c>
      <c r="AA534" s="7">
        <f>IF(표1[[#This Row],[시속]] &gt; 300, 300,표1[[#This Row],[시속]])</f>
        <v>170.21348837209302</v>
      </c>
      <c r="AB534" s="9" t="e">
        <f ca="1">IFS(표1[[#This Row],[이용거리]] &lt; 1200, "단거리", 표1[[#This Row],[이용거리]] &lt; 3000, "중거리")</f>
        <v>#NAME?</v>
      </c>
    </row>
    <row r="535" spans="1:28" x14ac:dyDescent="0.25">
      <c r="A535" s="2" t="s">
        <v>2298</v>
      </c>
      <c r="B535" s="2" t="s">
        <v>2299</v>
      </c>
      <c r="C535" s="2">
        <f>YEAR(표1[[#This Row],[대여일시]])</f>
        <v>2021</v>
      </c>
      <c r="D535" s="2">
        <f>MONTH(표1[[#This Row],[대여일시]])</f>
        <v>1</v>
      </c>
      <c r="E535" s="2">
        <f>DAY(표1[[#This Row],[대여일시]])</f>
        <v>25</v>
      </c>
      <c r="F535" s="2" t="str">
        <f>TEXT(표1[[#This Row],[대여일시]], "ddd")</f>
        <v>Mon</v>
      </c>
      <c r="G535" s="5" t="str">
        <f>TEXT(표1[[#This Row],[대여일시]],"aaa")</f>
        <v>월</v>
      </c>
      <c r="H535" s="2">
        <f>HOUR(표1[[#This Row],[대여일시]])</f>
        <v>5</v>
      </c>
      <c r="I535" s="2" t="str" cm="1">
        <f t="array" ref="I535">_xlfn.IFS(ISNA(표1[[#This Row],[시간대]]), "Error: Missing timezone data", 표1[[#This Row],[시간대]] &lt; 8, "오전", 표1[[#This Row],[시간대]] &lt; 19, "오후", 표1[[#This Row],[시간대]] &lt; 24, "밤")</f>
        <v>오전</v>
      </c>
      <c r="J535" s="2" t="s">
        <v>518</v>
      </c>
      <c r="K535" s="2" t="e">
        <f>SEARCH( "역", 표1[[#This Row],[대여 대여소명]])</f>
        <v>#VALUE!</v>
      </c>
      <c r="L535" s="2">
        <f>IFERROR(SEARCH("역",표1[[#This Row],[대여 대여소명]]),0)</f>
        <v>0</v>
      </c>
      <c r="M535" s="2" t="b">
        <f>IF(표1[[#This Row],[역_nan]] &gt;0,TRUE,FALSE)</f>
        <v>0</v>
      </c>
      <c r="N535" s="2">
        <f>IFERROR(SEARCH("정류장",표1[[#This Row],[대여 대여소명]]),0)</f>
        <v>0</v>
      </c>
      <c r="O535" s="2" t="b">
        <f>IF(표1[[#This Row],[정류장]]&gt;0,TRUE,FALSE)</f>
        <v>0</v>
      </c>
      <c r="P535" s="2">
        <f>IFERROR(SEARCH("학교",표1[[#This Row],[대여 대여소명]]),0)</f>
        <v>0</v>
      </c>
      <c r="Q535" s="2">
        <f>IFERROR(SEARCH("공원",표1[[#This Row],[대여 대여소명]]),0)</f>
        <v>0</v>
      </c>
      <c r="R535" s="2" t="b">
        <f>OR(표1[[#This Row],[역_파생변수]],표1[[#This Row],[정류장_파생변수]])</f>
        <v>0</v>
      </c>
      <c r="S535" s="2">
        <v>0</v>
      </c>
      <c r="T535" s="2" t="s">
        <v>2300</v>
      </c>
      <c r="U535" s="2" t="s">
        <v>2301</v>
      </c>
      <c r="V535" s="2" t="str">
        <f>IF(표1[[#This Row],[반납대여소명]]=표1[[#This Row],[대여 대여소명]],"일치","불일치")</f>
        <v>불일치</v>
      </c>
      <c r="W535" s="2">
        <v>0</v>
      </c>
      <c r="X535" s="2">
        <v>88</v>
      </c>
      <c r="Y535" s="2">
        <v>18399.66</v>
      </c>
      <c r="Z535" s="7">
        <f>표1[[#This Row],[이용거리]]/표1[[#This Row],[이용시간]]</f>
        <v>209.08704545454546</v>
      </c>
      <c r="AA535" s="7">
        <f>IF(표1[[#This Row],[시속]] &gt; 300, 300,표1[[#This Row],[시속]])</f>
        <v>209.08704545454546</v>
      </c>
      <c r="AB535" s="9" t="e">
        <f ca="1">IFS(표1[[#This Row],[이용거리]] &lt; 1200, "단거리", 표1[[#This Row],[이용거리]] &lt; 3000, "중거리")</f>
        <v>#NAME?</v>
      </c>
    </row>
    <row r="536" spans="1:28" x14ac:dyDescent="0.25">
      <c r="A536" s="2" t="s">
        <v>2302</v>
      </c>
      <c r="B536" s="2" t="s">
        <v>2303</v>
      </c>
      <c r="C536" s="2">
        <f>YEAR(표1[[#This Row],[대여일시]])</f>
        <v>2021</v>
      </c>
      <c r="D536" s="2">
        <f>MONTH(표1[[#This Row],[대여일시]])</f>
        <v>1</v>
      </c>
      <c r="E536" s="2">
        <f>DAY(표1[[#This Row],[대여일시]])</f>
        <v>23</v>
      </c>
      <c r="F536" s="2" t="str">
        <f>TEXT(표1[[#This Row],[대여일시]], "ddd")</f>
        <v>Sat</v>
      </c>
      <c r="G536" s="5" t="str">
        <f>TEXT(표1[[#This Row],[대여일시]],"aaa")</f>
        <v>토</v>
      </c>
      <c r="H536" s="2">
        <f>HOUR(표1[[#This Row],[대여일시]])</f>
        <v>16</v>
      </c>
      <c r="I536" s="2" t="str" cm="1">
        <f t="array" ref="I536">_xlfn.IFS(ISNA(표1[[#This Row],[시간대]]), "Error: Missing timezone data", 표1[[#This Row],[시간대]] &lt; 8, "오전", 표1[[#This Row],[시간대]] &lt; 19, "오후", 표1[[#This Row],[시간대]] &lt; 24, "밤")</f>
        <v>오후</v>
      </c>
      <c r="J536" s="2" t="s">
        <v>226</v>
      </c>
      <c r="K536" s="2">
        <f>SEARCH( "역", 표1[[#This Row],[대여 대여소명]])</f>
        <v>5</v>
      </c>
      <c r="L536" s="2">
        <f>IFERROR(SEARCH("역",표1[[#This Row],[대여 대여소명]]),0)</f>
        <v>5</v>
      </c>
      <c r="M536" s="2" t="b">
        <f>IF(표1[[#This Row],[역_nan]] &gt;0,TRUE,FALSE)</f>
        <v>1</v>
      </c>
      <c r="N536" s="2">
        <f>IFERROR(SEARCH("정류장",표1[[#This Row],[대여 대여소명]]),0)</f>
        <v>0</v>
      </c>
      <c r="O536" s="2" t="b">
        <f>IF(표1[[#This Row],[정류장]]&gt;0,TRUE,FALSE)</f>
        <v>0</v>
      </c>
      <c r="P536" s="2">
        <f>IFERROR(SEARCH("학교",표1[[#This Row],[대여 대여소명]]),0)</f>
        <v>0</v>
      </c>
      <c r="Q536" s="2">
        <f>IFERROR(SEARCH("공원",표1[[#This Row],[대여 대여소명]]),0)</f>
        <v>0</v>
      </c>
      <c r="R536" s="2" t="b">
        <f>OR(표1[[#This Row],[역_파생변수]],표1[[#This Row],[정류장_파생변수]])</f>
        <v>1</v>
      </c>
      <c r="S536" s="2">
        <v>0</v>
      </c>
      <c r="T536" s="2" t="s">
        <v>2304</v>
      </c>
      <c r="U536" s="2" t="s">
        <v>2305</v>
      </c>
      <c r="V536" s="2" t="str">
        <f>IF(표1[[#This Row],[반납대여소명]]=표1[[#This Row],[대여 대여소명]],"일치","불일치")</f>
        <v>불일치</v>
      </c>
      <c r="W536" s="2">
        <v>0</v>
      </c>
      <c r="X536" s="2">
        <v>8</v>
      </c>
      <c r="Y536" s="2">
        <v>1409.76</v>
      </c>
      <c r="Z536" s="7">
        <f>표1[[#This Row],[이용거리]]/표1[[#This Row],[이용시간]]</f>
        <v>176.22</v>
      </c>
      <c r="AA536" s="7">
        <f>IF(표1[[#This Row],[시속]] &gt; 300, 300,표1[[#This Row],[시속]])</f>
        <v>176.22</v>
      </c>
      <c r="AB536" s="9" t="e">
        <f ca="1">IFS(표1[[#This Row],[이용거리]] &lt; 1200, "단거리", 표1[[#This Row],[이용거리]] &lt; 3000, "중거리")</f>
        <v>#NAME?</v>
      </c>
    </row>
    <row r="537" spans="1:28" x14ac:dyDescent="0.25">
      <c r="A537" s="2" t="s">
        <v>2306</v>
      </c>
      <c r="B537" s="2" t="s">
        <v>2307</v>
      </c>
      <c r="C537" s="2">
        <f>YEAR(표1[[#This Row],[대여일시]])</f>
        <v>2021</v>
      </c>
      <c r="D537" s="2">
        <f>MONTH(표1[[#This Row],[대여일시]])</f>
        <v>1</v>
      </c>
      <c r="E537" s="2">
        <f>DAY(표1[[#This Row],[대여일시]])</f>
        <v>19</v>
      </c>
      <c r="F537" s="2" t="str">
        <f>TEXT(표1[[#This Row],[대여일시]], "ddd")</f>
        <v>Tue</v>
      </c>
      <c r="G537" s="5" t="str">
        <f>TEXT(표1[[#This Row],[대여일시]],"aaa")</f>
        <v>화</v>
      </c>
      <c r="H537" s="2">
        <f>HOUR(표1[[#This Row],[대여일시]])</f>
        <v>17</v>
      </c>
      <c r="I537" s="2" t="str" cm="1">
        <f t="array" ref="I537">_xlfn.IFS(ISNA(표1[[#This Row],[시간대]]), "Error: Missing timezone data", 표1[[#This Row],[시간대]] &lt; 8, "오전", 표1[[#This Row],[시간대]] &lt; 19, "오후", 표1[[#This Row],[시간대]] &lt; 24, "밤")</f>
        <v>오후</v>
      </c>
      <c r="J537" s="2" t="s">
        <v>2308</v>
      </c>
      <c r="K537" s="2" t="e">
        <f>SEARCH( "역", 표1[[#This Row],[대여 대여소명]])</f>
        <v>#VALUE!</v>
      </c>
      <c r="L537" s="2">
        <f>IFERROR(SEARCH("역",표1[[#This Row],[대여 대여소명]]),0)</f>
        <v>0</v>
      </c>
      <c r="M537" s="2" t="b">
        <f>IF(표1[[#This Row],[역_nan]] &gt;0,TRUE,FALSE)</f>
        <v>0</v>
      </c>
      <c r="N537" s="2">
        <f>IFERROR(SEARCH("정류장",표1[[#This Row],[대여 대여소명]]),0)</f>
        <v>0</v>
      </c>
      <c r="O537" s="2" t="b">
        <f>IF(표1[[#This Row],[정류장]]&gt;0,TRUE,FALSE)</f>
        <v>0</v>
      </c>
      <c r="P537" s="2">
        <f>IFERROR(SEARCH("학교",표1[[#This Row],[대여 대여소명]]),0)</f>
        <v>0</v>
      </c>
      <c r="Q537" s="2">
        <f>IFERROR(SEARCH("공원",표1[[#This Row],[대여 대여소명]]),0)</f>
        <v>0</v>
      </c>
      <c r="R537" s="2" t="b">
        <f>OR(표1[[#This Row],[역_파생변수]],표1[[#This Row],[정류장_파생변수]])</f>
        <v>0</v>
      </c>
      <c r="S537" s="2">
        <v>0</v>
      </c>
      <c r="T537" s="2" t="s">
        <v>2309</v>
      </c>
      <c r="U537" s="2" t="s">
        <v>2310</v>
      </c>
      <c r="V537" s="2" t="str">
        <f>IF(표1[[#This Row],[반납대여소명]]=표1[[#This Row],[대여 대여소명]],"일치","불일치")</f>
        <v>불일치</v>
      </c>
      <c r="W537" s="2">
        <v>0</v>
      </c>
      <c r="X537" s="2">
        <v>57</v>
      </c>
      <c r="Y537" s="2">
        <v>9852.59</v>
      </c>
      <c r="Z537" s="7">
        <f>표1[[#This Row],[이용거리]]/표1[[#This Row],[이용시간]]</f>
        <v>172.85245614035088</v>
      </c>
      <c r="AA537" s="7">
        <f>IF(표1[[#This Row],[시속]] &gt; 300, 300,표1[[#This Row],[시속]])</f>
        <v>172.85245614035088</v>
      </c>
      <c r="AB537" s="9" t="e">
        <f ca="1">IFS(표1[[#This Row],[이용거리]] &lt; 1200, "단거리", 표1[[#This Row],[이용거리]] &lt; 3000, "중거리")</f>
        <v>#NAME?</v>
      </c>
    </row>
    <row r="538" spans="1:28" x14ac:dyDescent="0.25">
      <c r="A538" s="2" t="s">
        <v>2311</v>
      </c>
      <c r="B538" s="2" t="s">
        <v>2312</v>
      </c>
      <c r="C538" s="2">
        <f>YEAR(표1[[#This Row],[대여일시]])</f>
        <v>2021</v>
      </c>
      <c r="D538" s="2">
        <f>MONTH(표1[[#This Row],[대여일시]])</f>
        <v>1</v>
      </c>
      <c r="E538" s="2">
        <f>DAY(표1[[#This Row],[대여일시]])</f>
        <v>5</v>
      </c>
      <c r="F538" s="2" t="str">
        <f>TEXT(표1[[#This Row],[대여일시]], "ddd")</f>
        <v>Tue</v>
      </c>
      <c r="G538" s="5" t="str">
        <f>TEXT(표1[[#This Row],[대여일시]],"aaa")</f>
        <v>화</v>
      </c>
      <c r="H538" s="2">
        <f>HOUR(표1[[#This Row],[대여일시]])</f>
        <v>16</v>
      </c>
      <c r="I538" s="2" t="str" cm="1">
        <f t="array" ref="I538">_xlfn.IFS(ISNA(표1[[#This Row],[시간대]]), "Error: Missing timezone data", 표1[[#This Row],[시간대]] &lt; 8, "오전", 표1[[#This Row],[시간대]] &lt; 19, "오후", 표1[[#This Row],[시간대]] &lt; 24, "밤")</f>
        <v>오후</v>
      </c>
      <c r="J538" s="2" t="s">
        <v>2313</v>
      </c>
      <c r="K538" s="2">
        <f>SEARCH( "역", 표1[[#This Row],[대여 대여소명]])</f>
        <v>3</v>
      </c>
      <c r="L538" s="2">
        <f>IFERROR(SEARCH("역",표1[[#This Row],[대여 대여소명]]),0)</f>
        <v>3</v>
      </c>
      <c r="M538" s="2" t="b">
        <f>IF(표1[[#This Row],[역_nan]] &gt;0,TRUE,FALSE)</f>
        <v>1</v>
      </c>
      <c r="N538" s="2">
        <f>IFERROR(SEARCH("정류장",표1[[#This Row],[대여 대여소명]]),0)</f>
        <v>0</v>
      </c>
      <c r="O538" s="2" t="b">
        <f>IF(표1[[#This Row],[정류장]]&gt;0,TRUE,FALSE)</f>
        <v>0</v>
      </c>
      <c r="P538" s="2">
        <f>IFERROR(SEARCH("학교",표1[[#This Row],[대여 대여소명]]),0)</f>
        <v>0</v>
      </c>
      <c r="Q538" s="2">
        <f>IFERROR(SEARCH("공원",표1[[#This Row],[대여 대여소명]]),0)</f>
        <v>0</v>
      </c>
      <c r="R538" s="2" t="b">
        <f>OR(표1[[#This Row],[역_파생변수]],표1[[#This Row],[정류장_파생변수]])</f>
        <v>1</v>
      </c>
      <c r="S538" s="2">
        <v>9</v>
      </c>
      <c r="T538" s="2" t="s">
        <v>2314</v>
      </c>
      <c r="U538" s="2" t="s">
        <v>2315</v>
      </c>
      <c r="V538" s="2" t="str">
        <f>IF(표1[[#This Row],[반납대여소명]]=표1[[#This Row],[대여 대여소명]],"일치","불일치")</f>
        <v>불일치</v>
      </c>
      <c r="W538" s="2">
        <v>9</v>
      </c>
      <c r="X538" s="2">
        <v>12</v>
      </c>
      <c r="Y538" s="2">
        <v>1240</v>
      </c>
      <c r="Z538" s="7">
        <f>표1[[#This Row],[이용거리]]/표1[[#This Row],[이용시간]]</f>
        <v>103.33333333333333</v>
      </c>
      <c r="AA538" s="7">
        <f>IF(표1[[#This Row],[시속]] &gt; 300, 300,표1[[#This Row],[시속]])</f>
        <v>103.33333333333333</v>
      </c>
      <c r="AB538" s="9" t="e">
        <f ca="1">IFS(표1[[#This Row],[이용거리]] &lt; 1200, "단거리", 표1[[#This Row],[이용거리]] &lt; 3000, "중거리")</f>
        <v>#NAME?</v>
      </c>
    </row>
    <row r="539" spans="1:28" x14ac:dyDescent="0.25">
      <c r="A539" s="2" t="s">
        <v>2316</v>
      </c>
      <c r="B539" s="2" t="s">
        <v>2317</v>
      </c>
      <c r="C539" s="2">
        <f>YEAR(표1[[#This Row],[대여일시]])</f>
        <v>2021</v>
      </c>
      <c r="D539" s="2">
        <f>MONTH(표1[[#This Row],[대여일시]])</f>
        <v>1</v>
      </c>
      <c r="E539" s="2">
        <f>DAY(표1[[#This Row],[대여일시]])</f>
        <v>31</v>
      </c>
      <c r="F539" s="2" t="str">
        <f>TEXT(표1[[#This Row],[대여일시]], "ddd")</f>
        <v>Sun</v>
      </c>
      <c r="G539" s="5" t="str">
        <f>TEXT(표1[[#This Row],[대여일시]],"aaa")</f>
        <v>일</v>
      </c>
      <c r="H539" s="2">
        <f>HOUR(표1[[#This Row],[대여일시]])</f>
        <v>13</v>
      </c>
      <c r="I539" s="2" t="str" cm="1">
        <f t="array" ref="I539">_xlfn.IFS(ISNA(표1[[#This Row],[시간대]]), "Error: Missing timezone data", 표1[[#This Row],[시간대]] &lt; 8, "오전", 표1[[#This Row],[시간대]] &lt; 19, "오후", 표1[[#This Row],[시간대]] &lt; 24, "밤")</f>
        <v>오후</v>
      </c>
      <c r="J539" s="2" t="s">
        <v>2318</v>
      </c>
      <c r="K539" s="2" t="e">
        <f>SEARCH( "역", 표1[[#This Row],[대여 대여소명]])</f>
        <v>#VALUE!</v>
      </c>
      <c r="L539" s="2">
        <f>IFERROR(SEARCH("역",표1[[#This Row],[대여 대여소명]]),0)</f>
        <v>0</v>
      </c>
      <c r="M539" s="2" t="b">
        <f>IF(표1[[#This Row],[역_nan]] &gt;0,TRUE,FALSE)</f>
        <v>0</v>
      </c>
      <c r="N539" s="2">
        <f>IFERROR(SEARCH("정류장",표1[[#This Row],[대여 대여소명]]),0)</f>
        <v>0</v>
      </c>
      <c r="O539" s="2" t="b">
        <f>IF(표1[[#This Row],[정류장]]&gt;0,TRUE,FALSE)</f>
        <v>0</v>
      </c>
      <c r="P539" s="2">
        <f>IFERROR(SEARCH("학교",표1[[#This Row],[대여 대여소명]]),0)</f>
        <v>0</v>
      </c>
      <c r="Q539" s="2">
        <f>IFERROR(SEARCH("공원",표1[[#This Row],[대여 대여소명]]),0)</f>
        <v>0</v>
      </c>
      <c r="R539" s="2" t="b">
        <f>OR(표1[[#This Row],[역_파생변수]],표1[[#This Row],[정류장_파생변수]])</f>
        <v>0</v>
      </c>
      <c r="S539" s="2">
        <v>0</v>
      </c>
      <c r="T539" s="2" t="s">
        <v>2319</v>
      </c>
      <c r="U539" s="2" t="s">
        <v>2320</v>
      </c>
      <c r="V539" s="2" t="str">
        <f>IF(표1[[#This Row],[반납대여소명]]=표1[[#This Row],[대여 대여소명]],"일치","불일치")</f>
        <v>불일치</v>
      </c>
      <c r="W539" s="2">
        <v>0</v>
      </c>
      <c r="X539" s="2">
        <v>19</v>
      </c>
      <c r="Y539" s="2">
        <v>2526.9699999999998</v>
      </c>
      <c r="Z539" s="7">
        <f>표1[[#This Row],[이용거리]]/표1[[#This Row],[이용시간]]</f>
        <v>132.99842105263156</v>
      </c>
      <c r="AA539" s="7">
        <f>IF(표1[[#This Row],[시속]] &gt; 300, 300,표1[[#This Row],[시속]])</f>
        <v>132.99842105263156</v>
      </c>
      <c r="AB539" s="9" t="e">
        <f ca="1">IFS(표1[[#This Row],[이용거리]] &lt; 1200, "단거리", 표1[[#This Row],[이용거리]] &lt; 3000, "중거리")</f>
        <v>#NAME?</v>
      </c>
    </row>
    <row r="540" spans="1:28" x14ac:dyDescent="0.25">
      <c r="A540" s="2" t="s">
        <v>2321</v>
      </c>
      <c r="B540" s="2" t="s">
        <v>2322</v>
      </c>
      <c r="C540" s="2">
        <f>YEAR(표1[[#This Row],[대여일시]])</f>
        <v>2021</v>
      </c>
      <c r="D540" s="2">
        <f>MONTH(표1[[#This Row],[대여일시]])</f>
        <v>1</v>
      </c>
      <c r="E540" s="2">
        <f>DAY(표1[[#This Row],[대여일시]])</f>
        <v>25</v>
      </c>
      <c r="F540" s="2" t="str">
        <f>TEXT(표1[[#This Row],[대여일시]], "ddd")</f>
        <v>Mon</v>
      </c>
      <c r="G540" s="5" t="str">
        <f>TEXT(표1[[#This Row],[대여일시]],"aaa")</f>
        <v>월</v>
      </c>
      <c r="H540" s="2">
        <f>HOUR(표1[[#This Row],[대여일시]])</f>
        <v>19</v>
      </c>
      <c r="I540" s="2" t="str" cm="1">
        <f t="array" ref="I540">_xlfn.IFS(ISNA(표1[[#This Row],[시간대]]), "Error: Missing timezone data", 표1[[#This Row],[시간대]] &lt; 8, "오전", 표1[[#This Row],[시간대]] &lt; 19, "오후", 표1[[#This Row],[시간대]] &lt; 24, "밤")</f>
        <v>밤</v>
      </c>
      <c r="J540" s="2" t="s">
        <v>321</v>
      </c>
      <c r="K540" s="2">
        <f>SEARCH( "역", 표1[[#This Row],[대여 대여소명]])</f>
        <v>3</v>
      </c>
      <c r="L540" s="2">
        <f>IFERROR(SEARCH("역",표1[[#This Row],[대여 대여소명]]),0)</f>
        <v>3</v>
      </c>
      <c r="M540" s="2" t="b">
        <f>IF(표1[[#This Row],[역_nan]] &gt;0,TRUE,FALSE)</f>
        <v>1</v>
      </c>
      <c r="N540" s="2">
        <f>IFERROR(SEARCH("정류장",표1[[#This Row],[대여 대여소명]]),0)</f>
        <v>0</v>
      </c>
      <c r="O540" s="2" t="b">
        <f>IF(표1[[#This Row],[정류장]]&gt;0,TRUE,FALSE)</f>
        <v>0</v>
      </c>
      <c r="P540" s="2">
        <f>IFERROR(SEARCH("학교",표1[[#This Row],[대여 대여소명]]),0)</f>
        <v>0</v>
      </c>
      <c r="Q540" s="2">
        <f>IFERROR(SEARCH("공원",표1[[#This Row],[대여 대여소명]]),0)</f>
        <v>0</v>
      </c>
      <c r="R540" s="2" t="b">
        <f>OR(표1[[#This Row],[역_파생변수]],표1[[#This Row],[정류장_파생변수]])</f>
        <v>1</v>
      </c>
      <c r="S540" s="2">
        <v>0</v>
      </c>
      <c r="T540" s="2" t="s">
        <v>2323</v>
      </c>
      <c r="U540" s="2" t="s">
        <v>321</v>
      </c>
      <c r="V540" s="2" t="str">
        <f>IF(표1[[#This Row],[반납대여소명]]=표1[[#This Row],[대여 대여소명]],"일치","불일치")</f>
        <v>일치</v>
      </c>
      <c r="W540" s="2">
        <v>0</v>
      </c>
      <c r="X540" s="2">
        <v>2</v>
      </c>
      <c r="Y540" s="2">
        <v>0</v>
      </c>
      <c r="Z540" s="7">
        <f>표1[[#This Row],[이용거리]]/표1[[#This Row],[이용시간]]</f>
        <v>0</v>
      </c>
      <c r="AA540" s="7">
        <f>IF(표1[[#This Row],[시속]] &gt; 300, 300,표1[[#This Row],[시속]])</f>
        <v>0</v>
      </c>
      <c r="AB540" s="9" t="e">
        <f ca="1">IFS(표1[[#This Row],[이용거리]] &lt; 1200, "단거리", 표1[[#This Row],[이용거리]] &lt; 3000, "중거리")</f>
        <v>#NAME?</v>
      </c>
    </row>
    <row r="541" spans="1:28" x14ac:dyDescent="0.25">
      <c r="A541" s="2" t="s">
        <v>1535</v>
      </c>
      <c r="B541" s="2" t="s">
        <v>2324</v>
      </c>
      <c r="C541" s="2">
        <f>YEAR(표1[[#This Row],[대여일시]])</f>
        <v>2021</v>
      </c>
      <c r="D541" s="2">
        <f>MONTH(표1[[#This Row],[대여일시]])</f>
        <v>1</v>
      </c>
      <c r="E541" s="2">
        <f>DAY(표1[[#This Row],[대여일시]])</f>
        <v>23</v>
      </c>
      <c r="F541" s="2" t="str">
        <f>TEXT(표1[[#This Row],[대여일시]], "ddd")</f>
        <v>Sat</v>
      </c>
      <c r="G541" s="5" t="str">
        <f>TEXT(표1[[#This Row],[대여일시]],"aaa")</f>
        <v>토</v>
      </c>
      <c r="H541" s="2">
        <f>HOUR(표1[[#This Row],[대여일시]])</f>
        <v>16</v>
      </c>
      <c r="I541" s="2" t="str" cm="1">
        <f t="array" ref="I541">_xlfn.IFS(ISNA(표1[[#This Row],[시간대]]), "Error: Missing timezone data", 표1[[#This Row],[시간대]] &lt; 8, "오전", 표1[[#This Row],[시간대]] &lt; 19, "오후", 표1[[#This Row],[시간대]] &lt; 24, "밤")</f>
        <v>오후</v>
      </c>
      <c r="J541" s="2" t="s">
        <v>293</v>
      </c>
      <c r="K541" s="2" t="e">
        <f>SEARCH( "역", 표1[[#This Row],[대여 대여소명]])</f>
        <v>#VALUE!</v>
      </c>
      <c r="L541" s="2">
        <f>IFERROR(SEARCH("역",표1[[#This Row],[대여 대여소명]]),0)</f>
        <v>0</v>
      </c>
      <c r="M541" s="2" t="b">
        <f>IF(표1[[#This Row],[역_nan]] &gt;0,TRUE,FALSE)</f>
        <v>0</v>
      </c>
      <c r="N541" s="2">
        <f>IFERROR(SEARCH("정류장",표1[[#This Row],[대여 대여소명]]),0)</f>
        <v>0</v>
      </c>
      <c r="O541" s="2" t="b">
        <f>IF(표1[[#This Row],[정류장]]&gt;0,TRUE,FALSE)</f>
        <v>0</v>
      </c>
      <c r="P541" s="2">
        <f>IFERROR(SEARCH("학교",표1[[#This Row],[대여 대여소명]]),0)</f>
        <v>0</v>
      </c>
      <c r="Q541" s="2">
        <f>IFERROR(SEARCH("공원",표1[[#This Row],[대여 대여소명]]),0)</f>
        <v>0</v>
      </c>
      <c r="R541" s="2" t="b">
        <f>OR(표1[[#This Row],[역_파생변수]],표1[[#This Row],[정류장_파생변수]])</f>
        <v>0</v>
      </c>
      <c r="S541" s="2">
        <v>0</v>
      </c>
      <c r="T541" s="2" t="s">
        <v>2325</v>
      </c>
      <c r="U541" s="2" t="s">
        <v>293</v>
      </c>
      <c r="V541" s="2" t="str">
        <f>IF(표1[[#This Row],[반납대여소명]]=표1[[#This Row],[대여 대여소명]],"일치","불일치")</f>
        <v>일치</v>
      </c>
      <c r="W541" s="2">
        <v>0</v>
      </c>
      <c r="X541" s="2">
        <v>91</v>
      </c>
      <c r="Y541" s="2">
        <v>17554.09</v>
      </c>
      <c r="Z541" s="7">
        <f>표1[[#This Row],[이용거리]]/표1[[#This Row],[이용시간]]</f>
        <v>192.90208791208792</v>
      </c>
      <c r="AA541" s="7">
        <f>IF(표1[[#This Row],[시속]] &gt; 300, 300,표1[[#This Row],[시속]])</f>
        <v>192.90208791208792</v>
      </c>
      <c r="AB541" s="9" t="e">
        <f ca="1">IFS(표1[[#This Row],[이용거리]] &lt; 1200, "단거리", 표1[[#This Row],[이용거리]] &lt; 3000, "중거리")</f>
        <v>#NAME?</v>
      </c>
    </row>
    <row r="542" spans="1:28" x14ac:dyDescent="0.25">
      <c r="A542" s="2" t="s">
        <v>2326</v>
      </c>
      <c r="B542" s="2" t="s">
        <v>2327</v>
      </c>
      <c r="C542" s="2">
        <f>YEAR(표1[[#This Row],[대여일시]])</f>
        <v>2021</v>
      </c>
      <c r="D542" s="2">
        <f>MONTH(표1[[#This Row],[대여일시]])</f>
        <v>1</v>
      </c>
      <c r="E542" s="2">
        <f>DAY(표1[[#This Row],[대여일시]])</f>
        <v>6</v>
      </c>
      <c r="F542" s="2" t="str">
        <f>TEXT(표1[[#This Row],[대여일시]], "ddd")</f>
        <v>Wed</v>
      </c>
      <c r="G542" s="5" t="str">
        <f>TEXT(표1[[#This Row],[대여일시]],"aaa")</f>
        <v>수</v>
      </c>
      <c r="H542" s="2">
        <f>HOUR(표1[[#This Row],[대여일시]])</f>
        <v>10</v>
      </c>
      <c r="I542" s="2" t="str" cm="1">
        <f t="array" ref="I542">_xlfn.IFS(ISNA(표1[[#This Row],[시간대]]), "Error: Missing timezone data", 표1[[#This Row],[시간대]] &lt; 8, "오전", 표1[[#This Row],[시간대]] &lt; 19, "오후", 표1[[#This Row],[시간대]] &lt; 24, "밤")</f>
        <v>오후</v>
      </c>
      <c r="J542" s="2" t="s">
        <v>1315</v>
      </c>
      <c r="K542" s="2" t="e">
        <f>SEARCH( "역", 표1[[#This Row],[대여 대여소명]])</f>
        <v>#VALUE!</v>
      </c>
      <c r="L542" s="2">
        <f>IFERROR(SEARCH("역",표1[[#This Row],[대여 대여소명]]),0)</f>
        <v>0</v>
      </c>
      <c r="M542" s="2" t="b">
        <f>IF(표1[[#This Row],[역_nan]] &gt;0,TRUE,FALSE)</f>
        <v>0</v>
      </c>
      <c r="N542" s="2">
        <f>IFERROR(SEARCH("정류장",표1[[#This Row],[대여 대여소명]]),0)</f>
        <v>0</v>
      </c>
      <c r="O542" s="2" t="b">
        <f>IF(표1[[#This Row],[정류장]]&gt;0,TRUE,FALSE)</f>
        <v>0</v>
      </c>
      <c r="P542" s="2">
        <f>IFERROR(SEARCH("학교",표1[[#This Row],[대여 대여소명]]),0)</f>
        <v>0</v>
      </c>
      <c r="Q542" s="2">
        <f>IFERROR(SEARCH("공원",표1[[#This Row],[대여 대여소명]]),0)</f>
        <v>0</v>
      </c>
      <c r="R542" s="2" t="b">
        <f>OR(표1[[#This Row],[역_파생변수]],표1[[#This Row],[정류장_파생변수]])</f>
        <v>0</v>
      </c>
      <c r="S542" s="2">
        <v>0</v>
      </c>
      <c r="T542" s="2" t="s">
        <v>2328</v>
      </c>
      <c r="U542" s="2" t="s">
        <v>1315</v>
      </c>
      <c r="V542" s="2" t="str">
        <f>IF(표1[[#This Row],[반납대여소명]]=표1[[#This Row],[대여 대여소명]],"일치","불일치")</f>
        <v>일치</v>
      </c>
      <c r="W542" s="2">
        <v>0</v>
      </c>
      <c r="X542" s="2">
        <v>22</v>
      </c>
      <c r="Y542" s="2">
        <v>1769.23</v>
      </c>
      <c r="Z542" s="7">
        <f>표1[[#This Row],[이용거리]]/표1[[#This Row],[이용시간]]</f>
        <v>80.419545454545457</v>
      </c>
      <c r="AA542" s="7">
        <f>IF(표1[[#This Row],[시속]] &gt; 300, 300,표1[[#This Row],[시속]])</f>
        <v>80.419545454545457</v>
      </c>
      <c r="AB542" s="9" t="e">
        <f ca="1">IFS(표1[[#This Row],[이용거리]] &lt; 1200, "단거리", 표1[[#This Row],[이용거리]] &lt; 3000, "중거리")</f>
        <v>#NAME?</v>
      </c>
    </row>
    <row r="543" spans="1:28" x14ac:dyDescent="0.25">
      <c r="A543" s="2" t="s">
        <v>2329</v>
      </c>
      <c r="B543" s="2" t="s">
        <v>2330</v>
      </c>
      <c r="C543" s="2">
        <f>YEAR(표1[[#This Row],[대여일시]])</f>
        <v>2021</v>
      </c>
      <c r="D543" s="2">
        <f>MONTH(표1[[#This Row],[대여일시]])</f>
        <v>1</v>
      </c>
      <c r="E543" s="2">
        <f>DAY(표1[[#This Row],[대여일시]])</f>
        <v>27</v>
      </c>
      <c r="F543" s="2" t="str">
        <f>TEXT(표1[[#This Row],[대여일시]], "ddd")</f>
        <v>Wed</v>
      </c>
      <c r="G543" s="5" t="str">
        <f>TEXT(표1[[#This Row],[대여일시]],"aaa")</f>
        <v>수</v>
      </c>
      <c r="H543" s="2">
        <f>HOUR(표1[[#This Row],[대여일시]])</f>
        <v>16</v>
      </c>
      <c r="I543" s="2" t="str" cm="1">
        <f t="array" ref="I543">_xlfn.IFS(ISNA(표1[[#This Row],[시간대]]), "Error: Missing timezone data", 표1[[#This Row],[시간대]] &lt; 8, "오전", 표1[[#This Row],[시간대]] &lt; 19, "오후", 표1[[#This Row],[시간대]] &lt; 24, "밤")</f>
        <v>오후</v>
      </c>
      <c r="J543" s="2" t="s">
        <v>25</v>
      </c>
      <c r="K543" s="2">
        <f>SEARCH( "역", 표1[[#This Row],[대여 대여소명]])</f>
        <v>4</v>
      </c>
      <c r="L543" s="2">
        <f>IFERROR(SEARCH("역",표1[[#This Row],[대여 대여소명]]),0)</f>
        <v>4</v>
      </c>
      <c r="M543" s="2" t="b">
        <f>IF(표1[[#This Row],[역_nan]] &gt;0,TRUE,FALSE)</f>
        <v>1</v>
      </c>
      <c r="N543" s="2">
        <f>IFERROR(SEARCH("정류장",표1[[#This Row],[대여 대여소명]]),0)</f>
        <v>0</v>
      </c>
      <c r="O543" s="2" t="b">
        <f>IF(표1[[#This Row],[정류장]]&gt;0,TRUE,FALSE)</f>
        <v>0</v>
      </c>
      <c r="P543" s="2">
        <f>IFERROR(SEARCH("학교",표1[[#This Row],[대여 대여소명]]),0)</f>
        <v>0</v>
      </c>
      <c r="Q543" s="2">
        <f>IFERROR(SEARCH("공원",표1[[#This Row],[대여 대여소명]]),0)</f>
        <v>0</v>
      </c>
      <c r="R543" s="2" t="b">
        <f>OR(표1[[#This Row],[역_파생변수]],표1[[#This Row],[정류장_파생변수]])</f>
        <v>1</v>
      </c>
      <c r="S543" s="2">
        <v>0</v>
      </c>
      <c r="T543" s="2" t="s">
        <v>2331</v>
      </c>
      <c r="U543" s="2" t="s">
        <v>2332</v>
      </c>
      <c r="V543" s="2" t="str">
        <f>IF(표1[[#This Row],[반납대여소명]]=표1[[#This Row],[대여 대여소명]],"일치","불일치")</f>
        <v>불일치</v>
      </c>
      <c r="W543" s="2">
        <v>0</v>
      </c>
      <c r="X543" s="2">
        <v>30</v>
      </c>
      <c r="Y543" s="2">
        <v>3040.38</v>
      </c>
      <c r="Z543" s="7">
        <f>표1[[#This Row],[이용거리]]/표1[[#This Row],[이용시간]]</f>
        <v>101.346</v>
      </c>
      <c r="AA543" s="7">
        <f>IF(표1[[#This Row],[시속]] &gt; 300, 300,표1[[#This Row],[시속]])</f>
        <v>101.346</v>
      </c>
      <c r="AB543" s="9" t="e">
        <f ca="1">IFS(표1[[#This Row],[이용거리]] &lt; 1200, "단거리", 표1[[#This Row],[이용거리]] &lt; 3000, "중거리")</f>
        <v>#NAME?</v>
      </c>
    </row>
    <row r="544" spans="1:28" x14ac:dyDescent="0.25">
      <c r="A544" s="2" t="s">
        <v>2333</v>
      </c>
      <c r="B544" s="2" t="s">
        <v>2334</v>
      </c>
      <c r="C544" s="2">
        <f>YEAR(표1[[#This Row],[대여일시]])</f>
        <v>2021</v>
      </c>
      <c r="D544" s="2">
        <f>MONTH(표1[[#This Row],[대여일시]])</f>
        <v>1</v>
      </c>
      <c r="E544" s="2">
        <f>DAY(표1[[#This Row],[대여일시]])</f>
        <v>5</v>
      </c>
      <c r="F544" s="2" t="str">
        <f>TEXT(표1[[#This Row],[대여일시]], "ddd")</f>
        <v>Tue</v>
      </c>
      <c r="G544" s="5" t="str">
        <f>TEXT(표1[[#This Row],[대여일시]],"aaa")</f>
        <v>화</v>
      </c>
      <c r="H544" s="2">
        <f>HOUR(표1[[#This Row],[대여일시]])</f>
        <v>10</v>
      </c>
      <c r="I544" s="2" t="str" cm="1">
        <f t="array" ref="I544">_xlfn.IFS(ISNA(표1[[#This Row],[시간대]]), "Error: Missing timezone data", 표1[[#This Row],[시간대]] &lt; 8, "오전", 표1[[#This Row],[시간대]] &lt; 19, "오후", 표1[[#This Row],[시간대]] &lt; 24, "밤")</f>
        <v>오후</v>
      </c>
      <c r="J544" s="2" t="s">
        <v>494</v>
      </c>
      <c r="K544" s="2" t="e">
        <f>SEARCH( "역", 표1[[#This Row],[대여 대여소명]])</f>
        <v>#VALUE!</v>
      </c>
      <c r="L544" s="2">
        <f>IFERROR(SEARCH("역",표1[[#This Row],[대여 대여소명]]),0)</f>
        <v>0</v>
      </c>
      <c r="M544" s="2" t="b">
        <f>IF(표1[[#This Row],[역_nan]] &gt;0,TRUE,FALSE)</f>
        <v>0</v>
      </c>
      <c r="N544" s="2">
        <f>IFERROR(SEARCH("정류장",표1[[#This Row],[대여 대여소명]]),0)</f>
        <v>0</v>
      </c>
      <c r="O544" s="2" t="b">
        <f>IF(표1[[#This Row],[정류장]]&gt;0,TRUE,FALSE)</f>
        <v>0</v>
      </c>
      <c r="P544" s="2">
        <f>IFERROR(SEARCH("학교",표1[[#This Row],[대여 대여소명]]),0)</f>
        <v>0</v>
      </c>
      <c r="Q544" s="2">
        <f>IFERROR(SEARCH("공원",표1[[#This Row],[대여 대여소명]]),0)</f>
        <v>0</v>
      </c>
      <c r="R544" s="2" t="b">
        <f>OR(표1[[#This Row],[역_파생변수]],표1[[#This Row],[정류장_파생변수]])</f>
        <v>0</v>
      </c>
      <c r="S544" s="2">
        <v>0</v>
      </c>
      <c r="T544" s="2" t="s">
        <v>2335</v>
      </c>
      <c r="U544" s="2" t="s">
        <v>260</v>
      </c>
      <c r="V544" s="2" t="str">
        <f>IF(표1[[#This Row],[반납대여소명]]=표1[[#This Row],[대여 대여소명]],"일치","불일치")</f>
        <v>불일치</v>
      </c>
      <c r="W544" s="2">
        <v>0</v>
      </c>
      <c r="X544" s="2">
        <v>3</v>
      </c>
      <c r="Y544" s="2">
        <v>786.6</v>
      </c>
      <c r="Z544" s="7">
        <f>표1[[#This Row],[이용거리]]/표1[[#This Row],[이용시간]]</f>
        <v>262.2</v>
      </c>
      <c r="AA544" s="7">
        <f>IF(표1[[#This Row],[시속]] &gt; 300, 300,표1[[#This Row],[시속]])</f>
        <v>262.2</v>
      </c>
      <c r="AB544" s="9" t="e">
        <f ca="1">IFS(표1[[#This Row],[이용거리]] &lt; 1200, "단거리", 표1[[#This Row],[이용거리]] &lt; 3000, "중거리")</f>
        <v>#NAME?</v>
      </c>
    </row>
    <row r="545" spans="1:28" x14ac:dyDescent="0.25">
      <c r="A545" s="2" t="s">
        <v>2336</v>
      </c>
      <c r="B545" s="2" t="s">
        <v>2337</v>
      </c>
      <c r="C545" s="2">
        <f>YEAR(표1[[#This Row],[대여일시]])</f>
        <v>2021</v>
      </c>
      <c r="D545" s="2">
        <f>MONTH(표1[[#This Row],[대여일시]])</f>
        <v>1</v>
      </c>
      <c r="E545" s="2">
        <f>DAY(표1[[#This Row],[대여일시]])</f>
        <v>25</v>
      </c>
      <c r="F545" s="2" t="str">
        <f>TEXT(표1[[#This Row],[대여일시]], "ddd")</f>
        <v>Mon</v>
      </c>
      <c r="G545" s="5" t="str">
        <f>TEXT(표1[[#This Row],[대여일시]],"aaa")</f>
        <v>월</v>
      </c>
      <c r="H545" s="2">
        <f>HOUR(표1[[#This Row],[대여일시]])</f>
        <v>16</v>
      </c>
      <c r="I545" s="2" t="str" cm="1">
        <f t="array" ref="I545">_xlfn.IFS(ISNA(표1[[#This Row],[시간대]]), "Error: Missing timezone data", 표1[[#This Row],[시간대]] &lt; 8, "오전", 표1[[#This Row],[시간대]] &lt; 19, "오후", 표1[[#This Row],[시간대]] &lt; 24, "밤")</f>
        <v>오후</v>
      </c>
      <c r="J545" s="2" t="s">
        <v>2338</v>
      </c>
      <c r="K545" s="2" t="e">
        <f>SEARCH( "역", 표1[[#This Row],[대여 대여소명]])</f>
        <v>#VALUE!</v>
      </c>
      <c r="L545" s="2">
        <f>IFERROR(SEARCH("역",표1[[#This Row],[대여 대여소명]]),0)</f>
        <v>0</v>
      </c>
      <c r="M545" s="2" t="b">
        <f>IF(표1[[#This Row],[역_nan]] &gt;0,TRUE,FALSE)</f>
        <v>0</v>
      </c>
      <c r="N545" s="2">
        <f>IFERROR(SEARCH("정류장",표1[[#This Row],[대여 대여소명]]),0)</f>
        <v>0</v>
      </c>
      <c r="O545" s="2" t="b">
        <f>IF(표1[[#This Row],[정류장]]&gt;0,TRUE,FALSE)</f>
        <v>0</v>
      </c>
      <c r="P545" s="2">
        <f>IFERROR(SEARCH("학교",표1[[#This Row],[대여 대여소명]]),0)</f>
        <v>0</v>
      </c>
      <c r="Q545" s="2">
        <f>IFERROR(SEARCH("공원",표1[[#This Row],[대여 대여소명]]),0)</f>
        <v>0</v>
      </c>
      <c r="R545" s="2" t="b">
        <f>OR(표1[[#This Row],[역_파생변수]],표1[[#This Row],[정류장_파생변수]])</f>
        <v>0</v>
      </c>
      <c r="S545" s="2">
        <v>0</v>
      </c>
      <c r="T545" s="2" t="s">
        <v>2339</v>
      </c>
      <c r="U545" s="2" t="s">
        <v>1884</v>
      </c>
      <c r="V545" s="2" t="str">
        <f>IF(표1[[#This Row],[반납대여소명]]=표1[[#This Row],[대여 대여소명]],"일치","불일치")</f>
        <v>불일치</v>
      </c>
      <c r="W545" s="2">
        <v>0</v>
      </c>
      <c r="X545" s="2">
        <v>143</v>
      </c>
      <c r="Y545" s="2">
        <v>770.54</v>
      </c>
      <c r="Z545" s="7">
        <f>표1[[#This Row],[이용거리]]/표1[[#This Row],[이용시간]]</f>
        <v>5.3883916083916086</v>
      </c>
      <c r="AA545" s="7">
        <f>IF(표1[[#This Row],[시속]] &gt; 300, 300,표1[[#This Row],[시속]])</f>
        <v>5.3883916083916086</v>
      </c>
      <c r="AB545" s="9" t="e">
        <f ca="1">IFS(표1[[#This Row],[이용거리]] &lt; 1200, "단거리", 표1[[#This Row],[이용거리]] &lt; 3000, "중거리")</f>
        <v>#NAME?</v>
      </c>
    </row>
    <row r="546" spans="1:28" x14ac:dyDescent="0.25">
      <c r="A546" s="2" t="s">
        <v>2340</v>
      </c>
      <c r="B546" s="2" t="s">
        <v>2341</v>
      </c>
      <c r="C546" s="2">
        <f>YEAR(표1[[#This Row],[대여일시]])</f>
        <v>2021</v>
      </c>
      <c r="D546" s="2">
        <f>MONTH(표1[[#This Row],[대여일시]])</f>
        <v>1</v>
      </c>
      <c r="E546" s="2">
        <f>DAY(표1[[#This Row],[대여일시]])</f>
        <v>20</v>
      </c>
      <c r="F546" s="2" t="str">
        <f>TEXT(표1[[#This Row],[대여일시]], "ddd")</f>
        <v>Wed</v>
      </c>
      <c r="G546" s="5" t="str">
        <f>TEXT(표1[[#This Row],[대여일시]],"aaa")</f>
        <v>수</v>
      </c>
      <c r="H546" s="2">
        <f>HOUR(표1[[#This Row],[대여일시]])</f>
        <v>12</v>
      </c>
      <c r="I546" s="2" t="str" cm="1">
        <f t="array" ref="I546">_xlfn.IFS(ISNA(표1[[#This Row],[시간대]]), "Error: Missing timezone data", 표1[[#This Row],[시간대]] &lt; 8, "오전", 표1[[#This Row],[시간대]] &lt; 19, "오후", 표1[[#This Row],[시간대]] &lt; 24, "밤")</f>
        <v>오후</v>
      </c>
      <c r="J546" s="2" t="s">
        <v>2102</v>
      </c>
      <c r="K546" s="2" t="e">
        <f>SEARCH( "역", 표1[[#This Row],[대여 대여소명]])</f>
        <v>#VALUE!</v>
      </c>
      <c r="L546" s="2">
        <f>IFERROR(SEARCH("역",표1[[#This Row],[대여 대여소명]]),0)</f>
        <v>0</v>
      </c>
      <c r="M546" s="2" t="b">
        <f>IF(표1[[#This Row],[역_nan]] &gt;0,TRUE,FALSE)</f>
        <v>0</v>
      </c>
      <c r="N546" s="2">
        <f>IFERROR(SEARCH("정류장",표1[[#This Row],[대여 대여소명]]),0)</f>
        <v>0</v>
      </c>
      <c r="O546" s="2" t="b">
        <f>IF(표1[[#This Row],[정류장]]&gt;0,TRUE,FALSE)</f>
        <v>0</v>
      </c>
      <c r="P546" s="2">
        <f>IFERROR(SEARCH("학교",표1[[#This Row],[대여 대여소명]]),0)</f>
        <v>0</v>
      </c>
      <c r="Q546" s="2">
        <f>IFERROR(SEARCH("공원",표1[[#This Row],[대여 대여소명]]),0)</f>
        <v>0</v>
      </c>
      <c r="R546" s="2" t="b">
        <f>OR(표1[[#This Row],[역_파생변수]],표1[[#This Row],[정류장_파생변수]])</f>
        <v>0</v>
      </c>
      <c r="S546" s="2">
        <v>0</v>
      </c>
      <c r="T546" s="2" t="s">
        <v>2342</v>
      </c>
      <c r="U546" s="2" t="s">
        <v>372</v>
      </c>
      <c r="V546" s="2" t="str">
        <f>IF(표1[[#This Row],[반납대여소명]]=표1[[#This Row],[대여 대여소명]],"일치","불일치")</f>
        <v>불일치</v>
      </c>
      <c r="W546" s="2">
        <v>0</v>
      </c>
      <c r="X546" s="2">
        <v>14</v>
      </c>
      <c r="Y546" s="2">
        <v>2676.13</v>
      </c>
      <c r="Z546" s="7">
        <f>표1[[#This Row],[이용거리]]/표1[[#This Row],[이용시간]]</f>
        <v>191.15214285714288</v>
      </c>
      <c r="AA546" s="7">
        <f>IF(표1[[#This Row],[시속]] &gt; 300, 300,표1[[#This Row],[시속]])</f>
        <v>191.15214285714288</v>
      </c>
      <c r="AB546" s="9" t="e">
        <f ca="1">IFS(표1[[#This Row],[이용거리]] &lt; 1200, "단거리", 표1[[#This Row],[이용거리]] &lt; 3000, "중거리")</f>
        <v>#NAME?</v>
      </c>
    </row>
    <row r="547" spans="1:28" x14ac:dyDescent="0.25">
      <c r="A547" s="2" t="s">
        <v>2343</v>
      </c>
      <c r="B547" s="2" t="s">
        <v>2344</v>
      </c>
      <c r="C547" s="2">
        <f>YEAR(표1[[#This Row],[대여일시]])</f>
        <v>2021</v>
      </c>
      <c r="D547" s="2">
        <f>MONTH(표1[[#This Row],[대여일시]])</f>
        <v>1</v>
      </c>
      <c r="E547" s="2">
        <f>DAY(표1[[#This Row],[대여일시]])</f>
        <v>1</v>
      </c>
      <c r="F547" s="2" t="str">
        <f>TEXT(표1[[#This Row],[대여일시]], "ddd")</f>
        <v>Fri</v>
      </c>
      <c r="G547" s="5" t="str">
        <f>TEXT(표1[[#This Row],[대여일시]],"aaa")</f>
        <v>금</v>
      </c>
      <c r="H547" s="2">
        <f>HOUR(표1[[#This Row],[대여일시]])</f>
        <v>20</v>
      </c>
      <c r="I547" s="2" t="str" cm="1">
        <f t="array" ref="I547">_xlfn.IFS(ISNA(표1[[#This Row],[시간대]]), "Error: Missing timezone data", 표1[[#This Row],[시간대]] &lt; 8, "오전", 표1[[#This Row],[시간대]] &lt; 19, "오후", 표1[[#This Row],[시간대]] &lt; 24, "밤")</f>
        <v>밤</v>
      </c>
      <c r="J547" s="2" t="s">
        <v>2345</v>
      </c>
      <c r="K547" s="2">
        <f>SEARCH( "역", 표1[[#This Row],[대여 대여소명]])</f>
        <v>3</v>
      </c>
      <c r="L547" s="2">
        <f>IFERROR(SEARCH("역",표1[[#This Row],[대여 대여소명]]),0)</f>
        <v>3</v>
      </c>
      <c r="M547" s="2" t="b">
        <f>IF(표1[[#This Row],[역_nan]] &gt;0,TRUE,FALSE)</f>
        <v>1</v>
      </c>
      <c r="N547" s="2">
        <f>IFERROR(SEARCH("정류장",표1[[#This Row],[대여 대여소명]]),0)</f>
        <v>0</v>
      </c>
      <c r="O547" s="2" t="b">
        <f>IF(표1[[#This Row],[정류장]]&gt;0,TRUE,FALSE)</f>
        <v>0</v>
      </c>
      <c r="P547" s="2">
        <f>IFERROR(SEARCH("학교",표1[[#This Row],[대여 대여소명]]),0)</f>
        <v>0</v>
      </c>
      <c r="Q547" s="2">
        <f>IFERROR(SEARCH("공원",표1[[#This Row],[대여 대여소명]]),0)</f>
        <v>0</v>
      </c>
      <c r="R547" s="2" t="b">
        <f>OR(표1[[#This Row],[역_파생변수]],표1[[#This Row],[정류장_파생변수]])</f>
        <v>1</v>
      </c>
      <c r="S547" s="2">
        <v>0</v>
      </c>
      <c r="T547" s="2" t="s">
        <v>2346</v>
      </c>
      <c r="U547" s="2" t="s">
        <v>2347</v>
      </c>
      <c r="V547" s="2" t="str">
        <f>IF(표1[[#This Row],[반납대여소명]]=표1[[#This Row],[대여 대여소명]],"일치","불일치")</f>
        <v>불일치</v>
      </c>
      <c r="W547" s="2">
        <v>0</v>
      </c>
      <c r="X547" s="2">
        <v>26</v>
      </c>
      <c r="Y547" s="2">
        <v>1812.46</v>
      </c>
      <c r="Z547" s="7">
        <f>표1[[#This Row],[이용거리]]/표1[[#This Row],[이용시간]]</f>
        <v>69.710000000000008</v>
      </c>
      <c r="AA547" s="7">
        <f>IF(표1[[#This Row],[시속]] &gt; 300, 300,표1[[#This Row],[시속]])</f>
        <v>69.710000000000008</v>
      </c>
      <c r="AB547" s="9" t="e">
        <f ca="1">IFS(표1[[#This Row],[이용거리]] &lt; 1200, "단거리", 표1[[#This Row],[이용거리]] &lt; 3000, "중거리")</f>
        <v>#NAME?</v>
      </c>
    </row>
    <row r="548" spans="1:28" x14ac:dyDescent="0.25">
      <c r="A548" s="2" t="s">
        <v>2348</v>
      </c>
      <c r="B548" s="2" t="s">
        <v>2349</v>
      </c>
      <c r="C548" s="2">
        <f>YEAR(표1[[#This Row],[대여일시]])</f>
        <v>2021</v>
      </c>
      <c r="D548" s="2">
        <f>MONTH(표1[[#This Row],[대여일시]])</f>
        <v>1</v>
      </c>
      <c r="E548" s="2">
        <f>DAY(표1[[#This Row],[대여일시]])</f>
        <v>9</v>
      </c>
      <c r="F548" s="2" t="str">
        <f>TEXT(표1[[#This Row],[대여일시]], "ddd")</f>
        <v>Sat</v>
      </c>
      <c r="G548" s="5" t="str">
        <f>TEXT(표1[[#This Row],[대여일시]],"aaa")</f>
        <v>토</v>
      </c>
      <c r="H548" s="2">
        <f>HOUR(표1[[#This Row],[대여일시]])</f>
        <v>15</v>
      </c>
      <c r="I548" s="2" t="str" cm="1">
        <f t="array" ref="I548">_xlfn.IFS(ISNA(표1[[#This Row],[시간대]]), "Error: Missing timezone data", 표1[[#This Row],[시간대]] &lt; 8, "오전", 표1[[#This Row],[시간대]] &lt; 19, "오후", 표1[[#This Row],[시간대]] &lt; 24, "밤")</f>
        <v>오후</v>
      </c>
      <c r="J548" s="2" t="s">
        <v>2350</v>
      </c>
      <c r="K548" s="2" t="e">
        <f>SEARCH( "역", 표1[[#This Row],[대여 대여소명]])</f>
        <v>#VALUE!</v>
      </c>
      <c r="L548" s="2">
        <f>IFERROR(SEARCH("역",표1[[#This Row],[대여 대여소명]]),0)</f>
        <v>0</v>
      </c>
      <c r="M548" s="2" t="b">
        <f>IF(표1[[#This Row],[역_nan]] &gt;0,TRUE,FALSE)</f>
        <v>0</v>
      </c>
      <c r="N548" s="2">
        <f>IFERROR(SEARCH("정류장",표1[[#This Row],[대여 대여소명]]),0)</f>
        <v>0</v>
      </c>
      <c r="O548" s="2" t="b">
        <f>IF(표1[[#This Row],[정류장]]&gt;0,TRUE,FALSE)</f>
        <v>0</v>
      </c>
      <c r="P548" s="2">
        <f>IFERROR(SEARCH("학교",표1[[#This Row],[대여 대여소명]]),0)</f>
        <v>0</v>
      </c>
      <c r="Q548" s="2">
        <f>IFERROR(SEARCH("공원",표1[[#This Row],[대여 대여소명]]),0)</f>
        <v>0</v>
      </c>
      <c r="R548" s="2" t="b">
        <f>OR(표1[[#This Row],[역_파생변수]],표1[[#This Row],[정류장_파생변수]])</f>
        <v>0</v>
      </c>
      <c r="S548" s="2">
        <v>99</v>
      </c>
      <c r="T548" s="2" t="s">
        <v>2351</v>
      </c>
      <c r="U548" s="2" t="s">
        <v>2350</v>
      </c>
      <c r="V548" s="2" t="str">
        <f>IF(표1[[#This Row],[반납대여소명]]=표1[[#This Row],[대여 대여소명]],"일치","불일치")</f>
        <v>일치</v>
      </c>
      <c r="W548" s="2">
        <v>99</v>
      </c>
      <c r="X548" s="2">
        <v>95</v>
      </c>
      <c r="Y548" s="2">
        <v>4920</v>
      </c>
      <c r="Z548" s="7">
        <f>표1[[#This Row],[이용거리]]/표1[[#This Row],[이용시간]]</f>
        <v>51.789473684210527</v>
      </c>
      <c r="AA548" s="7">
        <f>IF(표1[[#This Row],[시속]] &gt; 300, 300,표1[[#This Row],[시속]])</f>
        <v>51.789473684210527</v>
      </c>
      <c r="AB548" s="9" t="e">
        <f ca="1">IFS(표1[[#This Row],[이용거리]] &lt; 1200, "단거리", 표1[[#This Row],[이용거리]] &lt; 3000, "중거리")</f>
        <v>#NAME?</v>
      </c>
    </row>
    <row r="549" spans="1:28" x14ac:dyDescent="0.25">
      <c r="A549" s="2" t="s">
        <v>2352</v>
      </c>
      <c r="B549" s="2" t="s">
        <v>2353</v>
      </c>
      <c r="C549" s="2">
        <f>YEAR(표1[[#This Row],[대여일시]])</f>
        <v>2021</v>
      </c>
      <c r="D549" s="2">
        <f>MONTH(표1[[#This Row],[대여일시]])</f>
        <v>1</v>
      </c>
      <c r="E549" s="2">
        <f>DAY(표1[[#This Row],[대여일시]])</f>
        <v>5</v>
      </c>
      <c r="F549" s="2" t="str">
        <f>TEXT(표1[[#This Row],[대여일시]], "ddd")</f>
        <v>Tue</v>
      </c>
      <c r="G549" s="5" t="str">
        <f>TEXT(표1[[#This Row],[대여일시]],"aaa")</f>
        <v>화</v>
      </c>
      <c r="H549" s="2">
        <f>HOUR(표1[[#This Row],[대여일시]])</f>
        <v>12</v>
      </c>
      <c r="I549" s="2" t="str" cm="1">
        <f t="array" ref="I549">_xlfn.IFS(ISNA(표1[[#This Row],[시간대]]), "Error: Missing timezone data", 표1[[#This Row],[시간대]] &lt; 8, "오전", 표1[[#This Row],[시간대]] &lt; 19, "오후", 표1[[#This Row],[시간대]] &lt; 24, "밤")</f>
        <v>오후</v>
      </c>
      <c r="J549" s="2" t="s">
        <v>2354</v>
      </c>
      <c r="K549" s="2" t="e">
        <f>SEARCH( "역", 표1[[#This Row],[대여 대여소명]])</f>
        <v>#VALUE!</v>
      </c>
      <c r="L549" s="2">
        <f>IFERROR(SEARCH("역",표1[[#This Row],[대여 대여소명]]),0)</f>
        <v>0</v>
      </c>
      <c r="M549" s="2" t="b">
        <f>IF(표1[[#This Row],[역_nan]] &gt;0,TRUE,FALSE)</f>
        <v>0</v>
      </c>
      <c r="N549" s="2">
        <f>IFERROR(SEARCH("정류장",표1[[#This Row],[대여 대여소명]]),0)</f>
        <v>0</v>
      </c>
      <c r="O549" s="2" t="b">
        <f>IF(표1[[#This Row],[정류장]]&gt;0,TRUE,FALSE)</f>
        <v>0</v>
      </c>
      <c r="P549" s="2">
        <f>IFERROR(SEARCH("학교",표1[[#This Row],[대여 대여소명]]),0)</f>
        <v>0</v>
      </c>
      <c r="Q549" s="2">
        <f>IFERROR(SEARCH("공원",표1[[#This Row],[대여 대여소명]]),0)</f>
        <v>0</v>
      </c>
      <c r="R549" s="2" t="b">
        <f>OR(표1[[#This Row],[역_파생변수]],표1[[#This Row],[정류장_파생변수]])</f>
        <v>0</v>
      </c>
      <c r="S549" s="2">
        <v>0</v>
      </c>
      <c r="T549" s="2" t="s">
        <v>2355</v>
      </c>
      <c r="U549" s="2" t="s">
        <v>81</v>
      </c>
      <c r="V549" s="2" t="str">
        <f>IF(표1[[#This Row],[반납대여소명]]=표1[[#This Row],[대여 대여소명]],"일치","불일치")</f>
        <v>불일치</v>
      </c>
      <c r="W549" s="2">
        <v>0</v>
      </c>
      <c r="X549" s="2">
        <v>2</v>
      </c>
      <c r="Y549" s="2">
        <v>425.61</v>
      </c>
      <c r="Z549" s="7">
        <f>표1[[#This Row],[이용거리]]/표1[[#This Row],[이용시간]]</f>
        <v>212.80500000000001</v>
      </c>
      <c r="AA549" s="7">
        <f>IF(표1[[#This Row],[시속]] &gt; 300, 300,표1[[#This Row],[시속]])</f>
        <v>212.80500000000001</v>
      </c>
      <c r="AB549" s="9" t="e">
        <f ca="1">IFS(표1[[#This Row],[이용거리]] &lt; 1200, "단거리", 표1[[#This Row],[이용거리]] &lt; 3000, "중거리")</f>
        <v>#NAME?</v>
      </c>
    </row>
    <row r="550" spans="1:28" x14ac:dyDescent="0.25">
      <c r="A550" s="2" t="s">
        <v>2356</v>
      </c>
      <c r="B550" s="2" t="s">
        <v>2357</v>
      </c>
      <c r="C550" s="2">
        <f>YEAR(표1[[#This Row],[대여일시]])</f>
        <v>2021</v>
      </c>
      <c r="D550" s="2">
        <f>MONTH(표1[[#This Row],[대여일시]])</f>
        <v>1</v>
      </c>
      <c r="E550" s="2">
        <f>DAY(표1[[#This Row],[대여일시]])</f>
        <v>25</v>
      </c>
      <c r="F550" s="2" t="str">
        <f>TEXT(표1[[#This Row],[대여일시]], "ddd")</f>
        <v>Mon</v>
      </c>
      <c r="G550" s="5" t="str">
        <f>TEXT(표1[[#This Row],[대여일시]],"aaa")</f>
        <v>월</v>
      </c>
      <c r="H550" s="2">
        <f>HOUR(표1[[#This Row],[대여일시]])</f>
        <v>19</v>
      </c>
      <c r="I550" s="2" t="str" cm="1">
        <f t="array" ref="I550">_xlfn.IFS(ISNA(표1[[#This Row],[시간대]]), "Error: Missing timezone data", 표1[[#This Row],[시간대]] &lt; 8, "오전", 표1[[#This Row],[시간대]] &lt; 19, "오후", 표1[[#This Row],[시간대]] &lt; 24, "밤")</f>
        <v>밤</v>
      </c>
      <c r="J550" s="2" t="s">
        <v>111</v>
      </c>
      <c r="K550" s="2">
        <f>SEARCH( "역", 표1[[#This Row],[대여 대여소명]])</f>
        <v>3</v>
      </c>
      <c r="L550" s="2">
        <f>IFERROR(SEARCH("역",표1[[#This Row],[대여 대여소명]]),0)</f>
        <v>3</v>
      </c>
      <c r="M550" s="2" t="b">
        <f>IF(표1[[#This Row],[역_nan]] &gt;0,TRUE,FALSE)</f>
        <v>1</v>
      </c>
      <c r="N550" s="2">
        <f>IFERROR(SEARCH("정류장",표1[[#This Row],[대여 대여소명]]),0)</f>
        <v>0</v>
      </c>
      <c r="O550" s="2" t="b">
        <f>IF(표1[[#This Row],[정류장]]&gt;0,TRUE,FALSE)</f>
        <v>0</v>
      </c>
      <c r="P550" s="2">
        <f>IFERROR(SEARCH("학교",표1[[#This Row],[대여 대여소명]]),0)</f>
        <v>0</v>
      </c>
      <c r="Q550" s="2">
        <f>IFERROR(SEARCH("공원",표1[[#This Row],[대여 대여소명]]),0)</f>
        <v>0</v>
      </c>
      <c r="R550" s="2" t="b">
        <f>OR(표1[[#This Row],[역_파생변수]],표1[[#This Row],[정류장_파생변수]])</f>
        <v>1</v>
      </c>
      <c r="S550" s="2">
        <v>0</v>
      </c>
      <c r="T550" s="2" t="s">
        <v>2358</v>
      </c>
      <c r="U550" s="2" t="s">
        <v>313</v>
      </c>
      <c r="V550" s="2" t="str">
        <f>IF(표1[[#This Row],[반납대여소명]]=표1[[#This Row],[대여 대여소명]],"일치","불일치")</f>
        <v>불일치</v>
      </c>
      <c r="W550" s="2">
        <v>0</v>
      </c>
      <c r="X550" s="2">
        <v>12</v>
      </c>
      <c r="Y550" s="2">
        <v>1750.26</v>
      </c>
      <c r="Z550" s="7">
        <f>표1[[#This Row],[이용거리]]/표1[[#This Row],[이용시간]]</f>
        <v>145.85499999999999</v>
      </c>
      <c r="AA550" s="7">
        <f>IF(표1[[#This Row],[시속]] &gt; 300, 300,표1[[#This Row],[시속]])</f>
        <v>145.85499999999999</v>
      </c>
      <c r="AB550" s="9" t="e">
        <f ca="1">IFS(표1[[#This Row],[이용거리]] &lt; 1200, "단거리", 표1[[#This Row],[이용거리]] &lt; 3000, "중거리")</f>
        <v>#NAME?</v>
      </c>
    </row>
    <row r="551" spans="1:28" x14ac:dyDescent="0.25">
      <c r="A551" s="2" t="s">
        <v>2359</v>
      </c>
      <c r="B551" s="2" t="s">
        <v>2360</v>
      </c>
      <c r="C551" s="2">
        <f>YEAR(표1[[#This Row],[대여일시]])</f>
        <v>2021</v>
      </c>
      <c r="D551" s="2">
        <f>MONTH(표1[[#This Row],[대여일시]])</f>
        <v>1</v>
      </c>
      <c r="E551" s="2">
        <f>DAY(표1[[#This Row],[대여일시]])</f>
        <v>14</v>
      </c>
      <c r="F551" s="2" t="str">
        <f>TEXT(표1[[#This Row],[대여일시]], "ddd")</f>
        <v>Thu</v>
      </c>
      <c r="G551" s="5" t="str">
        <f>TEXT(표1[[#This Row],[대여일시]],"aaa")</f>
        <v>목</v>
      </c>
      <c r="H551" s="2">
        <f>HOUR(표1[[#This Row],[대여일시]])</f>
        <v>14</v>
      </c>
      <c r="I551" s="2" t="str" cm="1">
        <f t="array" ref="I551">_xlfn.IFS(ISNA(표1[[#This Row],[시간대]]), "Error: Missing timezone data", 표1[[#This Row],[시간대]] &lt; 8, "오전", 표1[[#This Row],[시간대]] &lt; 19, "오후", 표1[[#This Row],[시간대]] &lt; 24, "밤")</f>
        <v>오후</v>
      </c>
      <c r="J551" s="2" t="s">
        <v>2361</v>
      </c>
      <c r="K551" s="2" t="e">
        <f>SEARCH( "역", 표1[[#This Row],[대여 대여소명]])</f>
        <v>#VALUE!</v>
      </c>
      <c r="L551" s="2">
        <f>IFERROR(SEARCH("역",표1[[#This Row],[대여 대여소명]]),0)</f>
        <v>0</v>
      </c>
      <c r="M551" s="2" t="b">
        <f>IF(표1[[#This Row],[역_nan]] &gt;0,TRUE,FALSE)</f>
        <v>0</v>
      </c>
      <c r="N551" s="2">
        <f>IFERROR(SEARCH("정류장",표1[[#This Row],[대여 대여소명]]),0)</f>
        <v>0</v>
      </c>
      <c r="O551" s="2" t="b">
        <f>IF(표1[[#This Row],[정류장]]&gt;0,TRUE,FALSE)</f>
        <v>0</v>
      </c>
      <c r="P551" s="2">
        <f>IFERROR(SEARCH("학교",표1[[#This Row],[대여 대여소명]]),0)</f>
        <v>0</v>
      </c>
      <c r="Q551" s="2">
        <f>IFERROR(SEARCH("공원",표1[[#This Row],[대여 대여소명]]),0)</f>
        <v>0</v>
      </c>
      <c r="R551" s="2" t="b">
        <f>OR(표1[[#This Row],[역_파생변수]],표1[[#This Row],[정류장_파생변수]])</f>
        <v>0</v>
      </c>
      <c r="S551" s="2">
        <v>0</v>
      </c>
      <c r="T551" s="2" t="s">
        <v>2362</v>
      </c>
      <c r="U551" s="2" t="s">
        <v>1045</v>
      </c>
      <c r="V551" s="2" t="str">
        <f>IF(표1[[#This Row],[반납대여소명]]=표1[[#This Row],[대여 대여소명]],"일치","불일치")</f>
        <v>불일치</v>
      </c>
      <c r="W551" s="2">
        <v>0</v>
      </c>
      <c r="X551" s="2">
        <v>5</v>
      </c>
      <c r="Y551" s="2">
        <v>1079.06</v>
      </c>
      <c r="Z551" s="7">
        <f>표1[[#This Row],[이용거리]]/표1[[#This Row],[이용시간]]</f>
        <v>215.81199999999998</v>
      </c>
      <c r="AA551" s="7">
        <f>IF(표1[[#This Row],[시속]] &gt; 300, 300,표1[[#This Row],[시속]])</f>
        <v>215.81199999999998</v>
      </c>
      <c r="AB551" s="9" t="e">
        <f ca="1">IFS(표1[[#This Row],[이용거리]] &lt; 1200, "단거리", 표1[[#This Row],[이용거리]] &lt; 3000, "중거리")</f>
        <v>#NAME?</v>
      </c>
    </row>
    <row r="552" spans="1:28" x14ac:dyDescent="0.25">
      <c r="A552" s="2" t="s">
        <v>2363</v>
      </c>
      <c r="B552" s="2" t="s">
        <v>2364</v>
      </c>
      <c r="C552" s="2">
        <f>YEAR(표1[[#This Row],[대여일시]])</f>
        <v>2021</v>
      </c>
      <c r="D552" s="2">
        <f>MONTH(표1[[#This Row],[대여일시]])</f>
        <v>1</v>
      </c>
      <c r="E552" s="2">
        <f>DAY(표1[[#This Row],[대여일시]])</f>
        <v>27</v>
      </c>
      <c r="F552" s="2" t="str">
        <f>TEXT(표1[[#This Row],[대여일시]], "ddd")</f>
        <v>Wed</v>
      </c>
      <c r="G552" s="5" t="str">
        <f>TEXT(표1[[#This Row],[대여일시]],"aaa")</f>
        <v>수</v>
      </c>
      <c r="H552" s="2">
        <f>HOUR(표1[[#This Row],[대여일시]])</f>
        <v>5</v>
      </c>
      <c r="I552" s="2" t="str" cm="1">
        <f t="array" ref="I552">_xlfn.IFS(ISNA(표1[[#This Row],[시간대]]), "Error: Missing timezone data", 표1[[#This Row],[시간대]] &lt; 8, "오전", 표1[[#This Row],[시간대]] &lt; 19, "오후", 표1[[#This Row],[시간대]] &lt; 24, "밤")</f>
        <v>오전</v>
      </c>
      <c r="J552" s="2" t="s">
        <v>2365</v>
      </c>
      <c r="K552" s="2" t="e">
        <f>SEARCH( "역", 표1[[#This Row],[대여 대여소명]])</f>
        <v>#VALUE!</v>
      </c>
      <c r="L552" s="2">
        <f>IFERROR(SEARCH("역",표1[[#This Row],[대여 대여소명]]),0)</f>
        <v>0</v>
      </c>
      <c r="M552" s="2" t="b">
        <f>IF(표1[[#This Row],[역_nan]] &gt;0,TRUE,FALSE)</f>
        <v>0</v>
      </c>
      <c r="N552" s="2">
        <f>IFERROR(SEARCH("정류장",표1[[#This Row],[대여 대여소명]]),0)</f>
        <v>0</v>
      </c>
      <c r="O552" s="2" t="b">
        <f>IF(표1[[#This Row],[정류장]]&gt;0,TRUE,FALSE)</f>
        <v>0</v>
      </c>
      <c r="P552" s="2">
        <f>IFERROR(SEARCH("학교",표1[[#This Row],[대여 대여소명]]),0)</f>
        <v>0</v>
      </c>
      <c r="Q552" s="2">
        <f>IFERROR(SEARCH("공원",표1[[#This Row],[대여 대여소명]]),0)</f>
        <v>0</v>
      </c>
      <c r="R552" s="2" t="b">
        <f>OR(표1[[#This Row],[역_파생변수]],표1[[#This Row],[정류장_파생변수]])</f>
        <v>0</v>
      </c>
      <c r="S552" s="2">
        <v>0</v>
      </c>
      <c r="T552" s="2" t="s">
        <v>2366</v>
      </c>
      <c r="U552" s="2" t="s">
        <v>2367</v>
      </c>
      <c r="V552" s="2" t="str">
        <f>IF(표1[[#This Row],[반납대여소명]]=표1[[#This Row],[대여 대여소명]],"일치","불일치")</f>
        <v>불일치</v>
      </c>
      <c r="W552" s="2">
        <v>0</v>
      </c>
      <c r="X552" s="2">
        <v>3</v>
      </c>
      <c r="Y552" s="2">
        <v>636.87</v>
      </c>
      <c r="Z552" s="7">
        <f>표1[[#This Row],[이용거리]]/표1[[#This Row],[이용시간]]</f>
        <v>212.29</v>
      </c>
      <c r="AA552" s="7">
        <f>IF(표1[[#This Row],[시속]] &gt; 300, 300,표1[[#This Row],[시속]])</f>
        <v>212.29</v>
      </c>
      <c r="AB552" s="9" t="e">
        <f ca="1">IFS(표1[[#This Row],[이용거리]] &lt; 1200, "단거리", 표1[[#This Row],[이용거리]] &lt; 3000, "중거리")</f>
        <v>#NAME?</v>
      </c>
    </row>
    <row r="553" spans="1:28" x14ac:dyDescent="0.25">
      <c r="A553" s="2" t="s">
        <v>2368</v>
      </c>
      <c r="B553" s="2" t="s">
        <v>2369</v>
      </c>
      <c r="C553" s="2">
        <f>YEAR(표1[[#This Row],[대여일시]])</f>
        <v>2021</v>
      </c>
      <c r="D553" s="2">
        <f>MONTH(표1[[#This Row],[대여일시]])</f>
        <v>1</v>
      </c>
      <c r="E553" s="2">
        <f>DAY(표1[[#This Row],[대여일시]])</f>
        <v>8</v>
      </c>
      <c r="F553" s="2" t="str">
        <f>TEXT(표1[[#This Row],[대여일시]], "ddd")</f>
        <v>Fri</v>
      </c>
      <c r="G553" s="5" t="str">
        <f>TEXT(표1[[#This Row],[대여일시]],"aaa")</f>
        <v>금</v>
      </c>
      <c r="H553" s="2">
        <f>HOUR(표1[[#This Row],[대여일시]])</f>
        <v>20</v>
      </c>
      <c r="I553" s="2" t="str" cm="1">
        <f t="array" ref="I553">_xlfn.IFS(ISNA(표1[[#This Row],[시간대]]), "Error: Missing timezone data", 표1[[#This Row],[시간대]] &lt; 8, "오전", 표1[[#This Row],[시간대]] &lt; 19, "오후", 표1[[#This Row],[시간대]] &lt; 24, "밤")</f>
        <v>밤</v>
      </c>
      <c r="J553" s="2" t="s">
        <v>1322</v>
      </c>
      <c r="K553" s="2">
        <f>SEARCH( "역", 표1[[#This Row],[대여 대여소명]])</f>
        <v>7</v>
      </c>
      <c r="L553" s="2">
        <f>IFERROR(SEARCH("역",표1[[#This Row],[대여 대여소명]]),0)</f>
        <v>7</v>
      </c>
      <c r="M553" s="2" t="b">
        <f>IF(표1[[#This Row],[역_nan]] &gt;0,TRUE,FALSE)</f>
        <v>1</v>
      </c>
      <c r="N553" s="2">
        <f>IFERROR(SEARCH("정류장",표1[[#This Row],[대여 대여소명]]),0)</f>
        <v>0</v>
      </c>
      <c r="O553" s="2" t="b">
        <f>IF(표1[[#This Row],[정류장]]&gt;0,TRUE,FALSE)</f>
        <v>0</v>
      </c>
      <c r="P553" s="2">
        <f>IFERROR(SEARCH("학교",표1[[#This Row],[대여 대여소명]]),0)</f>
        <v>0</v>
      </c>
      <c r="Q553" s="2">
        <f>IFERROR(SEARCH("공원",표1[[#This Row],[대여 대여소명]]),0)</f>
        <v>0</v>
      </c>
      <c r="R553" s="2" t="b">
        <f>OR(표1[[#This Row],[역_파생변수]],표1[[#This Row],[정류장_파생변수]])</f>
        <v>1</v>
      </c>
      <c r="S553" s="2">
        <v>0</v>
      </c>
      <c r="T553" s="2" t="s">
        <v>2370</v>
      </c>
      <c r="U553" s="2" t="s">
        <v>1322</v>
      </c>
      <c r="V553" s="2" t="str">
        <f>IF(표1[[#This Row],[반납대여소명]]=표1[[#This Row],[대여 대여소명]],"일치","불일치")</f>
        <v>일치</v>
      </c>
      <c r="W553" s="2">
        <v>0</v>
      </c>
      <c r="X553" s="2">
        <v>35</v>
      </c>
      <c r="Y553" s="2">
        <v>4235.78</v>
      </c>
      <c r="Z553" s="7">
        <f>표1[[#This Row],[이용거리]]/표1[[#This Row],[이용시간]]</f>
        <v>121.0222857142857</v>
      </c>
      <c r="AA553" s="7">
        <f>IF(표1[[#This Row],[시속]] &gt; 300, 300,표1[[#This Row],[시속]])</f>
        <v>121.0222857142857</v>
      </c>
      <c r="AB553" s="9" t="e">
        <f ca="1">IFS(표1[[#This Row],[이용거리]] &lt; 1200, "단거리", 표1[[#This Row],[이용거리]] &lt; 3000, "중거리")</f>
        <v>#NAME?</v>
      </c>
    </row>
    <row r="554" spans="1:28" x14ac:dyDescent="0.25">
      <c r="A554" s="2" t="s">
        <v>2371</v>
      </c>
      <c r="B554" s="2" t="s">
        <v>2372</v>
      </c>
      <c r="C554" s="2">
        <f>YEAR(표1[[#This Row],[대여일시]])</f>
        <v>2021</v>
      </c>
      <c r="D554" s="2">
        <f>MONTH(표1[[#This Row],[대여일시]])</f>
        <v>1</v>
      </c>
      <c r="E554" s="2">
        <f>DAY(표1[[#This Row],[대여일시]])</f>
        <v>9</v>
      </c>
      <c r="F554" s="2" t="str">
        <f>TEXT(표1[[#This Row],[대여일시]], "ddd")</f>
        <v>Sat</v>
      </c>
      <c r="G554" s="5" t="str">
        <f>TEXT(표1[[#This Row],[대여일시]],"aaa")</f>
        <v>토</v>
      </c>
      <c r="H554" s="2">
        <f>HOUR(표1[[#This Row],[대여일시]])</f>
        <v>9</v>
      </c>
      <c r="I554" s="2" t="str" cm="1">
        <f t="array" ref="I554">_xlfn.IFS(ISNA(표1[[#This Row],[시간대]]), "Error: Missing timezone data", 표1[[#This Row],[시간대]] &lt; 8, "오전", 표1[[#This Row],[시간대]] &lt; 19, "오후", 표1[[#This Row],[시간대]] &lt; 24, "밤")</f>
        <v>오후</v>
      </c>
      <c r="J554" s="2" t="s">
        <v>1492</v>
      </c>
      <c r="K554" s="2" t="e">
        <f>SEARCH( "역", 표1[[#This Row],[대여 대여소명]])</f>
        <v>#VALUE!</v>
      </c>
      <c r="L554" s="2">
        <f>IFERROR(SEARCH("역",표1[[#This Row],[대여 대여소명]]),0)</f>
        <v>0</v>
      </c>
      <c r="M554" s="2" t="b">
        <f>IF(표1[[#This Row],[역_nan]] &gt;0,TRUE,FALSE)</f>
        <v>0</v>
      </c>
      <c r="N554" s="2">
        <f>IFERROR(SEARCH("정류장",표1[[#This Row],[대여 대여소명]]),0)</f>
        <v>0</v>
      </c>
      <c r="O554" s="2" t="b">
        <f>IF(표1[[#This Row],[정류장]]&gt;0,TRUE,FALSE)</f>
        <v>0</v>
      </c>
      <c r="P554" s="2">
        <f>IFERROR(SEARCH("학교",표1[[#This Row],[대여 대여소명]]),0)</f>
        <v>0</v>
      </c>
      <c r="Q554" s="2">
        <f>IFERROR(SEARCH("공원",표1[[#This Row],[대여 대여소명]]),0)</f>
        <v>0</v>
      </c>
      <c r="R554" s="2" t="b">
        <f>OR(표1[[#This Row],[역_파생변수]],표1[[#This Row],[정류장_파생변수]])</f>
        <v>0</v>
      </c>
      <c r="S554" s="2">
        <v>0</v>
      </c>
      <c r="T554" s="2" t="s">
        <v>2373</v>
      </c>
      <c r="U554" s="2" t="s">
        <v>2374</v>
      </c>
      <c r="V554" s="2" t="str">
        <f>IF(표1[[#This Row],[반납대여소명]]=표1[[#This Row],[대여 대여소명]],"일치","불일치")</f>
        <v>불일치</v>
      </c>
      <c r="W554" s="2">
        <v>0</v>
      </c>
      <c r="X554" s="2">
        <v>5</v>
      </c>
      <c r="Y554" s="2">
        <v>712.61</v>
      </c>
      <c r="Z554" s="7">
        <f>표1[[#This Row],[이용거리]]/표1[[#This Row],[이용시간]]</f>
        <v>142.52199999999999</v>
      </c>
      <c r="AA554" s="7">
        <f>IF(표1[[#This Row],[시속]] &gt; 300, 300,표1[[#This Row],[시속]])</f>
        <v>142.52199999999999</v>
      </c>
      <c r="AB554" s="9" t="e">
        <f ca="1">IFS(표1[[#This Row],[이용거리]] &lt; 1200, "단거리", 표1[[#This Row],[이용거리]] &lt; 3000, "중거리")</f>
        <v>#NAME?</v>
      </c>
    </row>
    <row r="555" spans="1:28" x14ac:dyDescent="0.25">
      <c r="A555" s="2" t="s">
        <v>2375</v>
      </c>
      <c r="B555" s="2" t="s">
        <v>2376</v>
      </c>
      <c r="C555" s="2">
        <f>YEAR(표1[[#This Row],[대여일시]])</f>
        <v>2021</v>
      </c>
      <c r="D555" s="2">
        <f>MONTH(표1[[#This Row],[대여일시]])</f>
        <v>1</v>
      </c>
      <c r="E555" s="2">
        <f>DAY(표1[[#This Row],[대여일시]])</f>
        <v>1</v>
      </c>
      <c r="F555" s="2" t="str">
        <f>TEXT(표1[[#This Row],[대여일시]], "ddd")</f>
        <v>Fri</v>
      </c>
      <c r="G555" s="5" t="str">
        <f>TEXT(표1[[#This Row],[대여일시]],"aaa")</f>
        <v>금</v>
      </c>
      <c r="H555" s="2">
        <f>HOUR(표1[[#This Row],[대여일시]])</f>
        <v>1</v>
      </c>
      <c r="I555" s="2" t="str" cm="1">
        <f t="array" ref="I555">_xlfn.IFS(ISNA(표1[[#This Row],[시간대]]), "Error: Missing timezone data", 표1[[#This Row],[시간대]] &lt; 8, "오전", 표1[[#This Row],[시간대]] &lt; 19, "오후", 표1[[#This Row],[시간대]] &lt; 24, "밤")</f>
        <v>오전</v>
      </c>
      <c r="J555" s="2" t="s">
        <v>130</v>
      </c>
      <c r="K555" s="2" t="e">
        <f>SEARCH( "역", 표1[[#This Row],[대여 대여소명]])</f>
        <v>#VALUE!</v>
      </c>
      <c r="L555" s="2">
        <f>IFERROR(SEARCH("역",표1[[#This Row],[대여 대여소명]]),0)</f>
        <v>0</v>
      </c>
      <c r="M555" s="2" t="b">
        <f>IF(표1[[#This Row],[역_nan]] &gt;0,TRUE,FALSE)</f>
        <v>0</v>
      </c>
      <c r="N555" s="2">
        <f>IFERROR(SEARCH("정류장",표1[[#This Row],[대여 대여소명]]),0)</f>
        <v>0</v>
      </c>
      <c r="O555" s="2" t="b">
        <f>IF(표1[[#This Row],[정류장]]&gt;0,TRUE,FALSE)</f>
        <v>0</v>
      </c>
      <c r="P555" s="2">
        <f>IFERROR(SEARCH("학교",표1[[#This Row],[대여 대여소명]]),0)</f>
        <v>0</v>
      </c>
      <c r="Q555" s="2">
        <f>IFERROR(SEARCH("공원",표1[[#This Row],[대여 대여소명]]),0)</f>
        <v>0</v>
      </c>
      <c r="R555" s="2" t="b">
        <f>OR(표1[[#This Row],[역_파생변수]],표1[[#This Row],[정류장_파생변수]])</f>
        <v>0</v>
      </c>
      <c r="S555" s="2">
        <v>0</v>
      </c>
      <c r="T555" s="2" t="s">
        <v>2377</v>
      </c>
      <c r="U555" s="2" t="s">
        <v>130</v>
      </c>
      <c r="V555" s="2" t="str">
        <f>IF(표1[[#This Row],[반납대여소명]]=표1[[#This Row],[대여 대여소명]],"일치","불일치")</f>
        <v>일치</v>
      </c>
      <c r="W555" s="2">
        <v>0</v>
      </c>
      <c r="X555" s="2">
        <v>68</v>
      </c>
      <c r="Y555" s="2">
        <v>0</v>
      </c>
      <c r="Z555" s="7">
        <f>표1[[#This Row],[이용거리]]/표1[[#This Row],[이용시간]]</f>
        <v>0</v>
      </c>
      <c r="AA555" s="7">
        <f>IF(표1[[#This Row],[시속]] &gt; 300, 300,표1[[#This Row],[시속]])</f>
        <v>0</v>
      </c>
      <c r="AB555" s="9" t="e">
        <f ca="1">IFS(표1[[#This Row],[이용거리]] &lt; 1200, "단거리", 표1[[#This Row],[이용거리]] &lt; 3000, "중거리")</f>
        <v>#NAME?</v>
      </c>
    </row>
    <row r="556" spans="1:28" x14ac:dyDescent="0.25">
      <c r="A556" s="2" t="s">
        <v>2378</v>
      </c>
      <c r="B556" s="2" t="s">
        <v>2379</v>
      </c>
      <c r="C556" s="2">
        <f>YEAR(표1[[#This Row],[대여일시]])</f>
        <v>2021</v>
      </c>
      <c r="D556" s="2">
        <f>MONTH(표1[[#This Row],[대여일시]])</f>
        <v>1</v>
      </c>
      <c r="E556" s="2">
        <f>DAY(표1[[#This Row],[대여일시]])</f>
        <v>20</v>
      </c>
      <c r="F556" s="2" t="str">
        <f>TEXT(표1[[#This Row],[대여일시]], "ddd")</f>
        <v>Wed</v>
      </c>
      <c r="G556" s="5" t="str">
        <f>TEXT(표1[[#This Row],[대여일시]],"aaa")</f>
        <v>수</v>
      </c>
      <c r="H556" s="2">
        <f>HOUR(표1[[#This Row],[대여일시]])</f>
        <v>9</v>
      </c>
      <c r="I556" s="2" t="str" cm="1">
        <f t="array" ref="I556">_xlfn.IFS(ISNA(표1[[#This Row],[시간대]]), "Error: Missing timezone data", 표1[[#This Row],[시간대]] &lt; 8, "오전", 표1[[#This Row],[시간대]] &lt; 19, "오후", 표1[[#This Row],[시간대]] &lt; 24, "밤")</f>
        <v>오후</v>
      </c>
      <c r="J556" s="2" t="s">
        <v>2380</v>
      </c>
      <c r="K556" s="2" t="e">
        <f>SEARCH( "역", 표1[[#This Row],[대여 대여소명]])</f>
        <v>#VALUE!</v>
      </c>
      <c r="L556" s="2">
        <f>IFERROR(SEARCH("역",표1[[#This Row],[대여 대여소명]]),0)</f>
        <v>0</v>
      </c>
      <c r="M556" s="2" t="b">
        <f>IF(표1[[#This Row],[역_nan]] &gt;0,TRUE,FALSE)</f>
        <v>0</v>
      </c>
      <c r="N556" s="2">
        <f>IFERROR(SEARCH("정류장",표1[[#This Row],[대여 대여소명]]),0)</f>
        <v>0</v>
      </c>
      <c r="O556" s="2" t="b">
        <f>IF(표1[[#This Row],[정류장]]&gt;0,TRUE,FALSE)</f>
        <v>0</v>
      </c>
      <c r="P556" s="2">
        <f>IFERROR(SEARCH("학교",표1[[#This Row],[대여 대여소명]]),0)</f>
        <v>0</v>
      </c>
      <c r="Q556" s="2">
        <f>IFERROR(SEARCH("공원",표1[[#This Row],[대여 대여소명]]),0)</f>
        <v>0</v>
      </c>
      <c r="R556" s="2" t="b">
        <f>OR(표1[[#This Row],[역_파생변수]],표1[[#This Row],[정류장_파생변수]])</f>
        <v>0</v>
      </c>
      <c r="S556" s="2">
        <v>0</v>
      </c>
      <c r="T556" s="2" t="s">
        <v>2381</v>
      </c>
      <c r="U556" s="2" t="s">
        <v>2382</v>
      </c>
      <c r="V556" s="2" t="str">
        <f>IF(표1[[#This Row],[반납대여소명]]=표1[[#This Row],[대여 대여소명]],"일치","불일치")</f>
        <v>불일치</v>
      </c>
      <c r="W556" s="2">
        <v>0</v>
      </c>
      <c r="X556" s="2">
        <v>6</v>
      </c>
      <c r="Y556" s="2">
        <v>429.17</v>
      </c>
      <c r="Z556" s="7">
        <f>표1[[#This Row],[이용거리]]/표1[[#This Row],[이용시간]]</f>
        <v>71.528333333333336</v>
      </c>
      <c r="AA556" s="7">
        <f>IF(표1[[#This Row],[시속]] &gt; 300, 300,표1[[#This Row],[시속]])</f>
        <v>71.528333333333336</v>
      </c>
      <c r="AB556" s="9" t="e">
        <f ca="1">IFS(표1[[#This Row],[이용거리]] &lt; 1200, "단거리", 표1[[#This Row],[이용거리]] &lt; 3000, "중거리")</f>
        <v>#NAME?</v>
      </c>
    </row>
    <row r="557" spans="1:28" x14ac:dyDescent="0.25">
      <c r="A557" s="2" t="s">
        <v>2383</v>
      </c>
      <c r="B557" s="2" t="s">
        <v>2384</v>
      </c>
      <c r="C557" s="2">
        <f>YEAR(표1[[#This Row],[대여일시]])</f>
        <v>2021</v>
      </c>
      <c r="D557" s="2">
        <f>MONTH(표1[[#This Row],[대여일시]])</f>
        <v>1</v>
      </c>
      <c r="E557" s="2">
        <f>DAY(표1[[#This Row],[대여일시]])</f>
        <v>5</v>
      </c>
      <c r="F557" s="2" t="str">
        <f>TEXT(표1[[#This Row],[대여일시]], "ddd")</f>
        <v>Tue</v>
      </c>
      <c r="G557" s="5" t="str">
        <f>TEXT(표1[[#This Row],[대여일시]],"aaa")</f>
        <v>화</v>
      </c>
      <c r="H557" s="2">
        <f>HOUR(표1[[#This Row],[대여일시]])</f>
        <v>19</v>
      </c>
      <c r="I557" s="2" t="str" cm="1">
        <f t="array" ref="I557">_xlfn.IFS(ISNA(표1[[#This Row],[시간대]]), "Error: Missing timezone data", 표1[[#This Row],[시간대]] &lt; 8, "오전", 표1[[#This Row],[시간대]] &lt; 19, "오후", 표1[[#This Row],[시간대]] &lt; 24, "밤")</f>
        <v>밤</v>
      </c>
      <c r="J557" s="2" t="s">
        <v>475</v>
      </c>
      <c r="K557" s="2">
        <f>SEARCH( "역", 표1[[#This Row],[대여 대여소명]])</f>
        <v>3</v>
      </c>
      <c r="L557" s="2">
        <f>IFERROR(SEARCH("역",표1[[#This Row],[대여 대여소명]]),0)</f>
        <v>3</v>
      </c>
      <c r="M557" s="2" t="b">
        <f>IF(표1[[#This Row],[역_nan]] &gt;0,TRUE,FALSE)</f>
        <v>1</v>
      </c>
      <c r="N557" s="2">
        <f>IFERROR(SEARCH("정류장",표1[[#This Row],[대여 대여소명]]),0)</f>
        <v>0</v>
      </c>
      <c r="O557" s="2" t="b">
        <f>IF(표1[[#This Row],[정류장]]&gt;0,TRUE,FALSE)</f>
        <v>0</v>
      </c>
      <c r="P557" s="2">
        <f>IFERROR(SEARCH("학교",표1[[#This Row],[대여 대여소명]]),0)</f>
        <v>0</v>
      </c>
      <c r="Q557" s="2">
        <f>IFERROR(SEARCH("공원",표1[[#This Row],[대여 대여소명]]),0)</f>
        <v>0</v>
      </c>
      <c r="R557" s="2" t="b">
        <f>OR(표1[[#This Row],[역_파생변수]],표1[[#This Row],[정류장_파생변수]])</f>
        <v>1</v>
      </c>
      <c r="S557" s="2">
        <v>0</v>
      </c>
      <c r="T557" s="2" t="s">
        <v>2385</v>
      </c>
      <c r="U557" s="2" t="s">
        <v>475</v>
      </c>
      <c r="V557" s="2" t="str">
        <f>IF(표1[[#This Row],[반납대여소명]]=표1[[#This Row],[대여 대여소명]],"일치","불일치")</f>
        <v>일치</v>
      </c>
      <c r="W557" s="2">
        <v>0</v>
      </c>
      <c r="X557" s="2">
        <v>97</v>
      </c>
      <c r="Y557" s="2">
        <v>12789.2</v>
      </c>
      <c r="Z557" s="7">
        <f>표1[[#This Row],[이용거리]]/표1[[#This Row],[이용시간]]</f>
        <v>131.84742268041236</v>
      </c>
      <c r="AA557" s="7">
        <f>IF(표1[[#This Row],[시속]] &gt; 300, 300,표1[[#This Row],[시속]])</f>
        <v>131.84742268041236</v>
      </c>
      <c r="AB557" s="9" t="e">
        <f ca="1">IFS(표1[[#This Row],[이용거리]] &lt; 1200, "단거리", 표1[[#This Row],[이용거리]] &lt; 3000, "중거리")</f>
        <v>#NAME?</v>
      </c>
    </row>
    <row r="558" spans="1:28" x14ac:dyDescent="0.25">
      <c r="A558" s="2" t="s">
        <v>2386</v>
      </c>
      <c r="B558" s="2" t="s">
        <v>2387</v>
      </c>
      <c r="C558" s="2">
        <f>YEAR(표1[[#This Row],[대여일시]])</f>
        <v>2021</v>
      </c>
      <c r="D558" s="2">
        <f>MONTH(표1[[#This Row],[대여일시]])</f>
        <v>1</v>
      </c>
      <c r="E558" s="2">
        <f>DAY(표1[[#This Row],[대여일시]])</f>
        <v>4</v>
      </c>
      <c r="F558" s="2" t="str">
        <f>TEXT(표1[[#This Row],[대여일시]], "ddd")</f>
        <v>Mon</v>
      </c>
      <c r="G558" s="5" t="str">
        <f>TEXT(표1[[#This Row],[대여일시]],"aaa")</f>
        <v>월</v>
      </c>
      <c r="H558" s="2">
        <f>HOUR(표1[[#This Row],[대여일시]])</f>
        <v>19</v>
      </c>
      <c r="I558" s="2" t="str" cm="1">
        <f t="array" ref="I558">_xlfn.IFS(ISNA(표1[[#This Row],[시간대]]), "Error: Missing timezone data", 표1[[#This Row],[시간대]] &lt; 8, "오전", 표1[[#This Row],[시간대]] &lt; 19, "오후", 표1[[#This Row],[시간대]] &lt; 24, "밤")</f>
        <v>밤</v>
      </c>
      <c r="J558" s="2" t="s">
        <v>1155</v>
      </c>
      <c r="K558" s="2">
        <f>SEARCH( "역", 표1[[#This Row],[대여 대여소명]])</f>
        <v>8</v>
      </c>
      <c r="L558" s="2">
        <f>IFERROR(SEARCH("역",표1[[#This Row],[대여 대여소명]]),0)</f>
        <v>8</v>
      </c>
      <c r="M558" s="2" t="b">
        <f>IF(표1[[#This Row],[역_nan]] &gt;0,TRUE,FALSE)</f>
        <v>1</v>
      </c>
      <c r="N558" s="2">
        <f>IFERROR(SEARCH("정류장",표1[[#This Row],[대여 대여소명]]),0)</f>
        <v>0</v>
      </c>
      <c r="O558" s="2" t="b">
        <f>IF(표1[[#This Row],[정류장]]&gt;0,TRUE,FALSE)</f>
        <v>0</v>
      </c>
      <c r="P558" s="2">
        <f>IFERROR(SEARCH("학교",표1[[#This Row],[대여 대여소명]]),0)</f>
        <v>0</v>
      </c>
      <c r="Q558" s="2">
        <f>IFERROR(SEARCH("공원",표1[[#This Row],[대여 대여소명]]),0)</f>
        <v>0</v>
      </c>
      <c r="R558" s="2" t="b">
        <f>OR(표1[[#This Row],[역_파생변수]],표1[[#This Row],[정류장_파생변수]])</f>
        <v>1</v>
      </c>
      <c r="S558" s="2">
        <v>0</v>
      </c>
      <c r="T558" s="2" t="s">
        <v>2388</v>
      </c>
      <c r="U558" s="2" t="s">
        <v>2389</v>
      </c>
      <c r="V558" s="2" t="str">
        <f>IF(표1[[#This Row],[반납대여소명]]=표1[[#This Row],[대여 대여소명]],"일치","불일치")</f>
        <v>불일치</v>
      </c>
      <c r="W558" s="2">
        <v>0</v>
      </c>
      <c r="X558" s="2">
        <v>6</v>
      </c>
      <c r="Y558" s="2">
        <v>722.83</v>
      </c>
      <c r="Z558" s="7">
        <f>표1[[#This Row],[이용거리]]/표1[[#This Row],[이용시간]]</f>
        <v>120.47166666666668</v>
      </c>
      <c r="AA558" s="7">
        <f>IF(표1[[#This Row],[시속]] &gt; 300, 300,표1[[#This Row],[시속]])</f>
        <v>120.47166666666668</v>
      </c>
      <c r="AB558" s="9" t="e">
        <f ca="1">IFS(표1[[#This Row],[이용거리]] &lt; 1200, "단거리", 표1[[#This Row],[이용거리]] &lt; 3000, "중거리")</f>
        <v>#NAME?</v>
      </c>
    </row>
    <row r="559" spans="1:28" x14ac:dyDescent="0.25">
      <c r="A559" s="2" t="s">
        <v>2390</v>
      </c>
      <c r="B559" s="2" t="s">
        <v>2391</v>
      </c>
      <c r="C559" s="2">
        <f>YEAR(표1[[#This Row],[대여일시]])</f>
        <v>2021</v>
      </c>
      <c r="D559" s="2">
        <f>MONTH(표1[[#This Row],[대여일시]])</f>
        <v>1</v>
      </c>
      <c r="E559" s="2">
        <f>DAY(표1[[#This Row],[대여일시]])</f>
        <v>11</v>
      </c>
      <c r="F559" s="2" t="str">
        <f>TEXT(표1[[#This Row],[대여일시]], "ddd")</f>
        <v>Mon</v>
      </c>
      <c r="G559" s="5" t="str">
        <f>TEXT(표1[[#This Row],[대여일시]],"aaa")</f>
        <v>월</v>
      </c>
      <c r="H559" s="2">
        <f>HOUR(표1[[#This Row],[대여일시]])</f>
        <v>15</v>
      </c>
      <c r="I559" s="2" t="str" cm="1">
        <f t="array" ref="I559">_xlfn.IFS(ISNA(표1[[#This Row],[시간대]]), "Error: Missing timezone data", 표1[[#This Row],[시간대]] &lt; 8, "오전", 표1[[#This Row],[시간대]] &lt; 19, "오후", 표1[[#This Row],[시간대]] &lt; 24, "밤")</f>
        <v>오후</v>
      </c>
      <c r="J559" s="2" t="s">
        <v>433</v>
      </c>
      <c r="K559" s="2">
        <f>SEARCH( "역", 표1[[#This Row],[대여 대여소명]])</f>
        <v>4</v>
      </c>
      <c r="L559" s="2">
        <f>IFERROR(SEARCH("역",표1[[#This Row],[대여 대여소명]]),0)</f>
        <v>4</v>
      </c>
      <c r="M559" s="2" t="b">
        <f>IF(표1[[#This Row],[역_nan]] &gt;0,TRUE,FALSE)</f>
        <v>1</v>
      </c>
      <c r="N559" s="2">
        <f>IFERROR(SEARCH("정류장",표1[[#This Row],[대여 대여소명]]),0)</f>
        <v>0</v>
      </c>
      <c r="O559" s="2" t="b">
        <f>IF(표1[[#This Row],[정류장]]&gt;0,TRUE,FALSE)</f>
        <v>0</v>
      </c>
      <c r="P559" s="2">
        <f>IFERROR(SEARCH("학교",표1[[#This Row],[대여 대여소명]]),0)</f>
        <v>0</v>
      </c>
      <c r="Q559" s="2">
        <f>IFERROR(SEARCH("공원",표1[[#This Row],[대여 대여소명]]),0)</f>
        <v>0</v>
      </c>
      <c r="R559" s="2" t="b">
        <f>OR(표1[[#This Row],[역_파생변수]],표1[[#This Row],[정류장_파생변수]])</f>
        <v>1</v>
      </c>
      <c r="S559" s="2">
        <v>0</v>
      </c>
      <c r="T559" s="2" t="s">
        <v>2392</v>
      </c>
      <c r="U559" s="2" t="s">
        <v>1120</v>
      </c>
      <c r="V559" s="2" t="str">
        <f>IF(표1[[#This Row],[반납대여소명]]=표1[[#This Row],[대여 대여소명]],"일치","불일치")</f>
        <v>불일치</v>
      </c>
      <c r="W559" s="2">
        <v>0</v>
      </c>
      <c r="X559" s="2">
        <v>42</v>
      </c>
      <c r="Y559" s="2">
        <v>2709.67</v>
      </c>
      <c r="Z559" s="7">
        <f>표1[[#This Row],[이용거리]]/표1[[#This Row],[이용시간]]</f>
        <v>64.515952380952385</v>
      </c>
      <c r="AA559" s="7">
        <f>IF(표1[[#This Row],[시속]] &gt; 300, 300,표1[[#This Row],[시속]])</f>
        <v>64.515952380952385</v>
      </c>
      <c r="AB559" s="9" t="e">
        <f ca="1">IFS(표1[[#This Row],[이용거리]] &lt; 1200, "단거리", 표1[[#This Row],[이용거리]] &lt; 3000, "중거리")</f>
        <v>#NAME?</v>
      </c>
    </row>
    <row r="560" spans="1:28" x14ac:dyDescent="0.25">
      <c r="A560" s="2" t="s">
        <v>2393</v>
      </c>
      <c r="B560" s="2" t="s">
        <v>2394</v>
      </c>
      <c r="C560" s="2">
        <f>YEAR(표1[[#This Row],[대여일시]])</f>
        <v>2021</v>
      </c>
      <c r="D560" s="2">
        <f>MONTH(표1[[#This Row],[대여일시]])</f>
        <v>1</v>
      </c>
      <c r="E560" s="2">
        <f>DAY(표1[[#This Row],[대여일시]])</f>
        <v>24</v>
      </c>
      <c r="F560" s="2" t="str">
        <f>TEXT(표1[[#This Row],[대여일시]], "ddd")</f>
        <v>Sun</v>
      </c>
      <c r="G560" s="5" t="str">
        <f>TEXT(표1[[#This Row],[대여일시]],"aaa")</f>
        <v>일</v>
      </c>
      <c r="H560" s="2">
        <f>HOUR(표1[[#This Row],[대여일시]])</f>
        <v>21</v>
      </c>
      <c r="I560" s="2" t="str" cm="1">
        <f t="array" ref="I560">_xlfn.IFS(ISNA(표1[[#This Row],[시간대]]), "Error: Missing timezone data", 표1[[#This Row],[시간대]] &lt; 8, "오전", 표1[[#This Row],[시간대]] &lt; 19, "오후", 표1[[#This Row],[시간대]] &lt; 24, "밤")</f>
        <v>밤</v>
      </c>
      <c r="J560" s="2" t="s">
        <v>293</v>
      </c>
      <c r="K560" s="2" t="e">
        <f>SEARCH( "역", 표1[[#This Row],[대여 대여소명]])</f>
        <v>#VALUE!</v>
      </c>
      <c r="L560" s="2">
        <f>IFERROR(SEARCH("역",표1[[#This Row],[대여 대여소명]]),0)</f>
        <v>0</v>
      </c>
      <c r="M560" s="2" t="b">
        <f>IF(표1[[#This Row],[역_nan]] &gt;0,TRUE,FALSE)</f>
        <v>0</v>
      </c>
      <c r="N560" s="2">
        <f>IFERROR(SEARCH("정류장",표1[[#This Row],[대여 대여소명]]),0)</f>
        <v>0</v>
      </c>
      <c r="O560" s="2" t="b">
        <f>IF(표1[[#This Row],[정류장]]&gt;0,TRUE,FALSE)</f>
        <v>0</v>
      </c>
      <c r="P560" s="2">
        <f>IFERROR(SEARCH("학교",표1[[#This Row],[대여 대여소명]]),0)</f>
        <v>0</v>
      </c>
      <c r="Q560" s="2">
        <f>IFERROR(SEARCH("공원",표1[[#This Row],[대여 대여소명]]),0)</f>
        <v>0</v>
      </c>
      <c r="R560" s="2" t="b">
        <f>OR(표1[[#This Row],[역_파생변수]],표1[[#This Row],[정류장_파생변수]])</f>
        <v>0</v>
      </c>
      <c r="S560" s="2">
        <v>0</v>
      </c>
      <c r="T560" s="2" t="s">
        <v>2395</v>
      </c>
      <c r="U560" s="2" t="s">
        <v>414</v>
      </c>
      <c r="V560" s="2" t="str">
        <f>IF(표1[[#This Row],[반납대여소명]]=표1[[#This Row],[대여 대여소명]],"일치","불일치")</f>
        <v>불일치</v>
      </c>
      <c r="W560" s="2">
        <v>0</v>
      </c>
      <c r="X560" s="2">
        <v>7</v>
      </c>
      <c r="Y560" s="2">
        <v>0</v>
      </c>
      <c r="Z560" s="7">
        <f>표1[[#This Row],[이용거리]]/표1[[#This Row],[이용시간]]</f>
        <v>0</v>
      </c>
      <c r="AA560" s="7">
        <f>IF(표1[[#This Row],[시속]] &gt; 300, 300,표1[[#This Row],[시속]])</f>
        <v>0</v>
      </c>
      <c r="AB560" s="9" t="e">
        <f ca="1">IFS(표1[[#This Row],[이용거리]] &lt; 1200, "단거리", 표1[[#This Row],[이용거리]] &lt; 3000, "중거리")</f>
        <v>#NAME?</v>
      </c>
    </row>
    <row r="561" spans="1:28" x14ac:dyDescent="0.25">
      <c r="A561" s="2" t="s">
        <v>2396</v>
      </c>
      <c r="B561" s="2" t="s">
        <v>2397</v>
      </c>
      <c r="C561" s="2">
        <f>YEAR(표1[[#This Row],[대여일시]])</f>
        <v>2021</v>
      </c>
      <c r="D561" s="2">
        <f>MONTH(표1[[#This Row],[대여일시]])</f>
        <v>1</v>
      </c>
      <c r="E561" s="2">
        <f>DAY(표1[[#This Row],[대여일시]])</f>
        <v>27</v>
      </c>
      <c r="F561" s="2" t="str">
        <f>TEXT(표1[[#This Row],[대여일시]], "ddd")</f>
        <v>Wed</v>
      </c>
      <c r="G561" s="5" t="str">
        <f>TEXT(표1[[#This Row],[대여일시]],"aaa")</f>
        <v>수</v>
      </c>
      <c r="H561" s="2">
        <f>HOUR(표1[[#This Row],[대여일시]])</f>
        <v>20</v>
      </c>
      <c r="I561" s="2" t="str" cm="1">
        <f t="array" ref="I561">_xlfn.IFS(ISNA(표1[[#This Row],[시간대]]), "Error: Missing timezone data", 표1[[#This Row],[시간대]] &lt; 8, "오전", 표1[[#This Row],[시간대]] &lt; 19, "오후", 표1[[#This Row],[시간대]] &lt; 24, "밤")</f>
        <v>밤</v>
      </c>
      <c r="J561" s="2" t="s">
        <v>2380</v>
      </c>
      <c r="K561" s="2" t="e">
        <f>SEARCH( "역", 표1[[#This Row],[대여 대여소명]])</f>
        <v>#VALUE!</v>
      </c>
      <c r="L561" s="2">
        <f>IFERROR(SEARCH("역",표1[[#This Row],[대여 대여소명]]),0)</f>
        <v>0</v>
      </c>
      <c r="M561" s="2" t="b">
        <f>IF(표1[[#This Row],[역_nan]] &gt;0,TRUE,FALSE)</f>
        <v>0</v>
      </c>
      <c r="N561" s="2">
        <f>IFERROR(SEARCH("정류장",표1[[#This Row],[대여 대여소명]]),0)</f>
        <v>0</v>
      </c>
      <c r="O561" s="2" t="b">
        <f>IF(표1[[#This Row],[정류장]]&gt;0,TRUE,FALSE)</f>
        <v>0</v>
      </c>
      <c r="P561" s="2">
        <f>IFERROR(SEARCH("학교",표1[[#This Row],[대여 대여소명]]),0)</f>
        <v>0</v>
      </c>
      <c r="Q561" s="2">
        <f>IFERROR(SEARCH("공원",표1[[#This Row],[대여 대여소명]]),0)</f>
        <v>0</v>
      </c>
      <c r="R561" s="2" t="b">
        <f>OR(표1[[#This Row],[역_파생변수]],표1[[#This Row],[정류장_파생변수]])</f>
        <v>0</v>
      </c>
      <c r="S561" s="2">
        <v>0</v>
      </c>
      <c r="T561" s="2" t="s">
        <v>2398</v>
      </c>
      <c r="U561" s="2" t="s">
        <v>2380</v>
      </c>
      <c r="V561" s="2" t="str">
        <f>IF(표1[[#This Row],[반납대여소명]]=표1[[#This Row],[대여 대여소명]],"일치","불일치")</f>
        <v>일치</v>
      </c>
      <c r="W561" s="2">
        <v>0</v>
      </c>
      <c r="X561" s="2">
        <v>45</v>
      </c>
      <c r="Y561" s="2">
        <v>8590.16</v>
      </c>
      <c r="Z561" s="7">
        <f>표1[[#This Row],[이용거리]]/표1[[#This Row],[이용시간]]</f>
        <v>190.89244444444444</v>
      </c>
      <c r="AA561" s="7">
        <f>IF(표1[[#This Row],[시속]] &gt; 300, 300,표1[[#This Row],[시속]])</f>
        <v>190.89244444444444</v>
      </c>
      <c r="AB561" s="9" t="e">
        <f ca="1">IFS(표1[[#This Row],[이용거리]] &lt; 1200, "단거리", 표1[[#This Row],[이용거리]] &lt; 3000, "중거리")</f>
        <v>#NAME?</v>
      </c>
    </row>
    <row r="562" spans="1:28" x14ac:dyDescent="0.25">
      <c r="A562" s="2" t="s">
        <v>2399</v>
      </c>
      <c r="B562" s="2" t="s">
        <v>2400</v>
      </c>
      <c r="C562" s="2">
        <f>YEAR(표1[[#This Row],[대여일시]])</f>
        <v>2021</v>
      </c>
      <c r="D562" s="2">
        <f>MONTH(표1[[#This Row],[대여일시]])</f>
        <v>1</v>
      </c>
      <c r="E562" s="2">
        <f>DAY(표1[[#This Row],[대여일시]])</f>
        <v>25</v>
      </c>
      <c r="F562" s="2" t="str">
        <f>TEXT(표1[[#This Row],[대여일시]], "ddd")</f>
        <v>Mon</v>
      </c>
      <c r="G562" s="5" t="str">
        <f>TEXT(표1[[#This Row],[대여일시]],"aaa")</f>
        <v>월</v>
      </c>
      <c r="H562" s="2">
        <f>HOUR(표1[[#This Row],[대여일시]])</f>
        <v>17</v>
      </c>
      <c r="I562" s="2" t="str" cm="1">
        <f t="array" ref="I562">_xlfn.IFS(ISNA(표1[[#This Row],[시간대]]), "Error: Missing timezone data", 표1[[#This Row],[시간대]] &lt; 8, "오전", 표1[[#This Row],[시간대]] &lt; 19, "오후", 표1[[#This Row],[시간대]] &lt; 24, "밤")</f>
        <v>오후</v>
      </c>
      <c r="J562" s="2" t="s">
        <v>1682</v>
      </c>
      <c r="K562" s="2">
        <f>SEARCH( "역", 표1[[#This Row],[대여 대여소명]])</f>
        <v>3</v>
      </c>
      <c r="L562" s="2">
        <f>IFERROR(SEARCH("역",표1[[#This Row],[대여 대여소명]]),0)</f>
        <v>3</v>
      </c>
      <c r="M562" s="2" t="b">
        <f>IF(표1[[#This Row],[역_nan]] &gt;0,TRUE,FALSE)</f>
        <v>1</v>
      </c>
      <c r="N562" s="2">
        <f>IFERROR(SEARCH("정류장",표1[[#This Row],[대여 대여소명]]),0)</f>
        <v>0</v>
      </c>
      <c r="O562" s="2" t="b">
        <f>IF(표1[[#This Row],[정류장]]&gt;0,TRUE,FALSE)</f>
        <v>0</v>
      </c>
      <c r="P562" s="2">
        <f>IFERROR(SEARCH("학교",표1[[#This Row],[대여 대여소명]]),0)</f>
        <v>0</v>
      </c>
      <c r="Q562" s="2">
        <f>IFERROR(SEARCH("공원",표1[[#This Row],[대여 대여소명]]),0)</f>
        <v>0</v>
      </c>
      <c r="R562" s="2" t="b">
        <f>OR(표1[[#This Row],[역_파생변수]],표1[[#This Row],[정류장_파생변수]])</f>
        <v>1</v>
      </c>
      <c r="S562" s="2">
        <v>0</v>
      </c>
      <c r="T562" s="2" t="s">
        <v>2401</v>
      </c>
      <c r="U562" s="2" t="s">
        <v>1648</v>
      </c>
      <c r="V562" s="2" t="str">
        <f>IF(표1[[#This Row],[반납대여소명]]=표1[[#This Row],[대여 대여소명]],"일치","불일치")</f>
        <v>불일치</v>
      </c>
      <c r="W562" s="2">
        <v>0</v>
      </c>
      <c r="X562" s="2">
        <v>8</v>
      </c>
      <c r="Y562" s="2">
        <v>0</v>
      </c>
      <c r="Z562" s="7">
        <f>표1[[#This Row],[이용거리]]/표1[[#This Row],[이용시간]]</f>
        <v>0</v>
      </c>
      <c r="AA562" s="7">
        <f>IF(표1[[#This Row],[시속]] &gt; 300, 300,표1[[#This Row],[시속]])</f>
        <v>0</v>
      </c>
      <c r="AB562" s="9" t="e">
        <f ca="1">IFS(표1[[#This Row],[이용거리]] &lt; 1200, "단거리", 표1[[#This Row],[이용거리]] &lt; 3000, "중거리")</f>
        <v>#NAME?</v>
      </c>
    </row>
    <row r="563" spans="1:28" x14ac:dyDescent="0.25">
      <c r="A563" s="2" t="s">
        <v>2402</v>
      </c>
      <c r="B563" s="2" t="s">
        <v>2403</v>
      </c>
      <c r="C563" s="2">
        <f>YEAR(표1[[#This Row],[대여일시]])</f>
        <v>2021</v>
      </c>
      <c r="D563" s="2">
        <f>MONTH(표1[[#This Row],[대여일시]])</f>
        <v>1</v>
      </c>
      <c r="E563" s="2">
        <f>DAY(표1[[#This Row],[대여일시]])</f>
        <v>27</v>
      </c>
      <c r="F563" s="2" t="str">
        <f>TEXT(표1[[#This Row],[대여일시]], "ddd")</f>
        <v>Wed</v>
      </c>
      <c r="G563" s="5" t="str">
        <f>TEXT(표1[[#This Row],[대여일시]],"aaa")</f>
        <v>수</v>
      </c>
      <c r="H563" s="2">
        <f>HOUR(표1[[#This Row],[대여일시]])</f>
        <v>3</v>
      </c>
      <c r="I563" s="2" t="str" cm="1">
        <f t="array" ref="I563">_xlfn.IFS(ISNA(표1[[#This Row],[시간대]]), "Error: Missing timezone data", 표1[[#This Row],[시간대]] &lt; 8, "오전", 표1[[#This Row],[시간대]] &lt; 19, "오후", 표1[[#This Row],[시간대]] &lt; 24, "밤")</f>
        <v>오전</v>
      </c>
      <c r="J563" s="2" t="s">
        <v>2404</v>
      </c>
      <c r="K563" s="2" t="e">
        <f>SEARCH( "역", 표1[[#This Row],[대여 대여소명]])</f>
        <v>#VALUE!</v>
      </c>
      <c r="L563" s="2">
        <f>IFERROR(SEARCH("역",표1[[#This Row],[대여 대여소명]]),0)</f>
        <v>0</v>
      </c>
      <c r="M563" s="2" t="b">
        <f>IF(표1[[#This Row],[역_nan]] &gt;0,TRUE,FALSE)</f>
        <v>0</v>
      </c>
      <c r="N563" s="2">
        <f>IFERROR(SEARCH("정류장",표1[[#This Row],[대여 대여소명]]),0)</f>
        <v>0</v>
      </c>
      <c r="O563" s="2" t="b">
        <f>IF(표1[[#This Row],[정류장]]&gt;0,TRUE,FALSE)</f>
        <v>0</v>
      </c>
      <c r="P563" s="2">
        <f>IFERROR(SEARCH("학교",표1[[#This Row],[대여 대여소명]]),0)</f>
        <v>0</v>
      </c>
      <c r="Q563" s="2">
        <f>IFERROR(SEARCH("공원",표1[[#This Row],[대여 대여소명]]),0)</f>
        <v>0</v>
      </c>
      <c r="R563" s="2" t="b">
        <f>OR(표1[[#This Row],[역_파생변수]],표1[[#This Row],[정류장_파생변수]])</f>
        <v>0</v>
      </c>
      <c r="S563" s="2">
        <v>0</v>
      </c>
      <c r="T563" s="2" t="s">
        <v>2405</v>
      </c>
      <c r="U563" s="2" t="s">
        <v>749</v>
      </c>
      <c r="V563" s="2" t="str">
        <f>IF(표1[[#This Row],[반납대여소명]]=표1[[#This Row],[대여 대여소명]],"일치","불일치")</f>
        <v>불일치</v>
      </c>
      <c r="W563" s="2">
        <v>0</v>
      </c>
      <c r="X563" s="2">
        <v>22</v>
      </c>
      <c r="Y563" s="2">
        <v>3691.14</v>
      </c>
      <c r="Z563" s="7">
        <f>표1[[#This Row],[이용거리]]/표1[[#This Row],[이용시간]]</f>
        <v>167.77909090909091</v>
      </c>
      <c r="AA563" s="7">
        <f>IF(표1[[#This Row],[시속]] &gt; 300, 300,표1[[#This Row],[시속]])</f>
        <v>167.77909090909091</v>
      </c>
      <c r="AB563" s="9" t="e">
        <f ca="1">IFS(표1[[#This Row],[이용거리]] &lt; 1200, "단거리", 표1[[#This Row],[이용거리]] &lt; 3000, "중거리")</f>
        <v>#NAME?</v>
      </c>
    </row>
    <row r="564" spans="1:28" x14ac:dyDescent="0.25">
      <c r="A564" s="2" t="s">
        <v>2406</v>
      </c>
      <c r="B564" s="2" t="s">
        <v>2407</v>
      </c>
      <c r="C564" s="2">
        <f>YEAR(표1[[#This Row],[대여일시]])</f>
        <v>2021</v>
      </c>
      <c r="D564" s="2">
        <f>MONTH(표1[[#This Row],[대여일시]])</f>
        <v>1</v>
      </c>
      <c r="E564" s="2">
        <f>DAY(표1[[#This Row],[대여일시]])</f>
        <v>4</v>
      </c>
      <c r="F564" s="2" t="str">
        <f>TEXT(표1[[#This Row],[대여일시]], "ddd")</f>
        <v>Mon</v>
      </c>
      <c r="G564" s="5" t="str">
        <f>TEXT(표1[[#This Row],[대여일시]],"aaa")</f>
        <v>월</v>
      </c>
      <c r="H564" s="2">
        <f>HOUR(표1[[#This Row],[대여일시]])</f>
        <v>15</v>
      </c>
      <c r="I564" s="2" t="str" cm="1">
        <f t="array" ref="I564">_xlfn.IFS(ISNA(표1[[#This Row],[시간대]]), "Error: Missing timezone data", 표1[[#This Row],[시간대]] &lt; 8, "오전", 표1[[#This Row],[시간대]] &lt; 19, "오후", 표1[[#This Row],[시간대]] &lt; 24, "밤")</f>
        <v>오후</v>
      </c>
      <c r="J564" s="2" t="s">
        <v>348</v>
      </c>
      <c r="K564" s="2">
        <f>SEARCH( "역", 표1[[#This Row],[대여 대여소명]])</f>
        <v>3</v>
      </c>
      <c r="L564" s="2">
        <f>IFERROR(SEARCH("역",표1[[#This Row],[대여 대여소명]]),0)</f>
        <v>3</v>
      </c>
      <c r="M564" s="2" t="b">
        <f>IF(표1[[#This Row],[역_nan]] &gt;0,TRUE,FALSE)</f>
        <v>1</v>
      </c>
      <c r="N564" s="2">
        <f>IFERROR(SEARCH("정류장",표1[[#This Row],[대여 대여소명]]),0)</f>
        <v>0</v>
      </c>
      <c r="O564" s="2" t="b">
        <f>IF(표1[[#This Row],[정류장]]&gt;0,TRUE,FALSE)</f>
        <v>0</v>
      </c>
      <c r="P564" s="2">
        <f>IFERROR(SEARCH("학교",표1[[#This Row],[대여 대여소명]]),0)</f>
        <v>0</v>
      </c>
      <c r="Q564" s="2">
        <f>IFERROR(SEARCH("공원",표1[[#This Row],[대여 대여소명]]),0)</f>
        <v>0</v>
      </c>
      <c r="R564" s="2" t="b">
        <f>OR(표1[[#This Row],[역_파생변수]],표1[[#This Row],[정류장_파생변수]])</f>
        <v>1</v>
      </c>
      <c r="S564" s="2">
        <v>0</v>
      </c>
      <c r="T564" s="2" t="s">
        <v>2408</v>
      </c>
      <c r="U564" s="2" t="s">
        <v>2332</v>
      </c>
      <c r="V564" s="2" t="str">
        <f>IF(표1[[#This Row],[반납대여소명]]=표1[[#This Row],[대여 대여소명]],"일치","불일치")</f>
        <v>불일치</v>
      </c>
      <c r="W564" s="2">
        <v>0</v>
      </c>
      <c r="X564" s="2">
        <v>8</v>
      </c>
      <c r="Y564" s="2">
        <v>0</v>
      </c>
      <c r="Z564" s="7">
        <f>표1[[#This Row],[이용거리]]/표1[[#This Row],[이용시간]]</f>
        <v>0</v>
      </c>
      <c r="AA564" s="7">
        <f>IF(표1[[#This Row],[시속]] &gt; 300, 300,표1[[#This Row],[시속]])</f>
        <v>0</v>
      </c>
      <c r="AB564" s="9" t="e">
        <f ca="1">IFS(표1[[#This Row],[이용거리]] &lt; 1200, "단거리", 표1[[#This Row],[이용거리]] &lt; 3000, "중거리")</f>
        <v>#NAME?</v>
      </c>
    </row>
    <row r="565" spans="1:28" x14ac:dyDescent="0.25">
      <c r="A565" s="2" t="s">
        <v>2409</v>
      </c>
      <c r="B565" s="2" t="s">
        <v>2410</v>
      </c>
      <c r="C565" s="2">
        <f>YEAR(표1[[#This Row],[대여일시]])</f>
        <v>2021</v>
      </c>
      <c r="D565" s="2">
        <f>MONTH(표1[[#This Row],[대여일시]])</f>
        <v>1</v>
      </c>
      <c r="E565" s="2">
        <f>DAY(표1[[#This Row],[대여일시]])</f>
        <v>3</v>
      </c>
      <c r="F565" s="2" t="str">
        <f>TEXT(표1[[#This Row],[대여일시]], "ddd")</f>
        <v>Sun</v>
      </c>
      <c r="G565" s="5" t="str">
        <f>TEXT(표1[[#This Row],[대여일시]],"aaa")</f>
        <v>일</v>
      </c>
      <c r="H565" s="2">
        <f>HOUR(표1[[#This Row],[대여일시]])</f>
        <v>13</v>
      </c>
      <c r="I565" s="2" t="str" cm="1">
        <f t="array" ref="I565">_xlfn.IFS(ISNA(표1[[#This Row],[시간대]]), "Error: Missing timezone data", 표1[[#This Row],[시간대]] &lt; 8, "오전", 표1[[#This Row],[시간대]] &lt; 19, "오후", 표1[[#This Row],[시간대]] &lt; 24, "밤")</f>
        <v>오후</v>
      </c>
      <c r="J565" s="2" t="s">
        <v>2411</v>
      </c>
      <c r="K565" s="2" t="e">
        <f>SEARCH( "역", 표1[[#This Row],[대여 대여소명]])</f>
        <v>#VALUE!</v>
      </c>
      <c r="L565" s="2">
        <f>IFERROR(SEARCH("역",표1[[#This Row],[대여 대여소명]]),0)</f>
        <v>0</v>
      </c>
      <c r="M565" s="2" t="b">
        <f>IF(표1[[#This Row],[역_nan]] &gt;0,TRUE,FALSE)</f>
        <v>0</v>
      </c>
      <c r="N565" s="2">
        <f>IFERROR(SEARCH("정류장",표1[[#This Row],[대여 대여소명]]),0)</f>
        <v>0</v>
      </c>
      <c r="O565" s="2" t="b">
        <f>IF(표1[[#This Row],[정류장]]&gt;0,TRUE,FALSE)</f>
        <v>0</v>
      </c>
      <c r="P565" s="2">
        <f>IFERROR(SEARCH("학교",표1[[#This Row],[대여 대여소명]]),0)</f>
        <v>0</v>
      </c>
      <c r="Q565" s="2">
        <f>IFERROR(SEARCH("공원",표1[[#This Row],[대여 대여소명]]),0)</f>
        <v>0</v>
      </c>
      <c r="R565" s="2" t="b">
        <f>OR(표1[[#This Row],[역_파생변수]],표1[[#This Row],[정류장_파생변수]])</f>
        <v>0</v>
      </c>
      <c r="S565" s="2">
        <v>0</v>
      </c>
      <c r="T565" s="2" t="s">
        <v>2412</v>
      </c>
      <c r="U565" s="2" t="s">
        <v>211</v>
      </c>
      <c r="V565" s="2" t="str">
        <f>IF(표1[[#This Row],[반납대여소명]]=표1[[#This Row],[대여 대여소명]],"일치","불일치")</f>
        <v>불일치</v>
      </c>
      <c r="W565" s="2">
        <v>0</v>
      </c>
      <c r="X565" s="2">
        <v>4</v>
      </c>
      <c r="Y565" s="2">
        <v>557.36</v>
      </c>
      <c r="Z565" s="7">
        <f>표1[[#This Row],[이용거리]]/표1[[#This Row],[이용시간]]</f>
        <v>139.34</v>
      </c>
      <c r="AA565" s="7">
        <f>IF(표1[[#This Row],[시속]] &gt; 300, 300,표1[[#This Row],[시속]])</f>
        <v>139.34</v>
      </c>
      <c r="AB565" s="9" t="e">
        <f ca="1">IFS(표1[[#This Row],[이용거리]] &lt; 1200, "단거리", 표1[[#This Row],[이용거리]] &lt; 3000, "중거리")</f>
        <v>#NAME?</v>
      </c>
    </row>
    <row r="566" spans="1:28" x14ac:dyDescent="0.25">
      <c r="A566" s="2" t="s">
        <v>2413</v>
      </c>
      <c r="B566" s="2" t="s">
        <v>2414</v>
      </c>
      <c r="C566" s="2">
        <f>YEAR(표1[[#This Row],[대여일시]])</f>
        <v>2021</v>
      </c>
      <c r="D566" s="2">
        <f>MONTH(표1[[#This Row],[대여일시]])</f>
        <v>1</v>
      </c>
      <c r="E566" s="2">
        <f>DAY(표1[[#This Row],[대여일시]])</f>
        <v>23</v>
      </c>
      <c r="F566" s="2" t="str">
        <f>TEXT(표1[[#This Row],[대여일시]], "ddd")</f>
        <v>Sat</v>
      </c>
      <c r="G566" s="5" t="str">
        <f>TEXT(표1[[#This Row],[대여일시]],"aaa")</f>
        <v>토</v>
      </c>
      <c r="H566" s="2">
        <f>HOUR(표1[[#This Row],[대여일시]])</f>
        <v>23</v>
      </c>
      <c r="I566" s="2" t="str" cm="1">
        <f t="array" ref="I566">_xlfn.IFS(ISNA(표1[[#This Row],[시간대]]), "Error: Missing timezone data", 표1[[#This Row],[시간대]] &lt; 8, "오전", 표1[[#This Row],[시간대]] &lt; 19, "오후", 표1[[#This Row],[시간대]] &lt; 24, "밤")</f>
        <v>밤</v>
      </c>
      <c r="J566" s="2" t="s">
        <v>1791</v>
      </c>
      <c r="K566" s="2" t="e">
        <f>SEARCH( "역", 표1[[#This Row],[대여 대여소명]])</f>
        <v>#VALUE!</v>
      </c>
      <c r="L566" s="2">
        <f>IFERROR(SEARCH("역",표1[[#This Row],[대여 대여소명]]),0)</f>
        <v>0</v>
      </c>
      <c r="M566" s="2" t="b">
        <f>IF(표1[[#This Row],[역_nan]] &gt;0,TRUE,FALSE)</f>
        <v>0</v>
      </c>
      <c r="N566" s="2">
        <f>IFERROR(SEARCH("정류장",표1[[#This Row],[대여 대여소명]]),0)</f>
        <v>0</v>
      </c>
      <c r="O566" s="2" t="b">
        <f>IF(표1[[#This Row],[정류장]]&gt;0,TRUE,FALSE)</f>
        <v>0</v>
      </c>
      <c r="P566" s="2">
        <f>IFERROR(SEARCH("학교",표1[[#This Row],[대여 대여소명]]),0)</f>
        <v>0</v>
      </c>
      <c r="Q566" s="2">
        <f>IFERROR(SEARCH("공원",표1[[#This Row],[대여 대여소명]]),0)</f>
        <v>0</v>
      </c>
      <c r="R566" s="2" t="b">
        <f>OR(표1[[#This Row],[역_파생변수]],표1[[#This Row],[정류장_파생변수]])</f>
        <v>0</v>
      </c>
      <c r="S566" s="2">
        <v>9</v>
      </c>
      <c r="T566" s="2" t="s">
        <v>2415</v>
      </c>
      <c r="U566" s="2" t="s">
        <v>2416</v>
      </c>
      <c r="V566" s="2" t="str">
        <f>IF(표1[[#This Row],[반납대여소명]]=표1[[#This Row],[대여 대여소명]],"일치","불일치")</f>
        <v>불일치</v>
      </c>
      <c r="W566" s="2">
        <v>9</v>
      </c>
      <c r="X566" s="2">
        <v>23</v>
      </c>
      <c r="Y566" s="2">
        <v>1910</v>
      </c>
      <c r="Z566" s="7">
        <f>표1[[#This Row],[이용거리]]/표1[[#This Row],[이용시간]]</f>
        <v>83.043478260869563</v>
      </c>
      <c r="AA566" s="7">
        <f>IF(표1[[#This Row],[시속]] &gt; 300, 300,표1[[#This Row],[시속]])</f>
        <v>83.043478260869563</v>
      </c>
      <c r="AB566" s="9" t="e">
        <f ca="1">IFS(표1[[#This Row],[이용거리]] &lt; 1200, "단거리", 표1[[#This Row],[이용거리]] &lt; 3000, "중거리")</f>
        <v>#NAME?</v>
      </c>
    </row>
    <row r="567" spans="1:28" x14ac:dyDescent="0.25">
      <c r="A567" s="2" t="s">
        <v>2417</v>
      </c>
      <c r="B567" s="2" t="s">
        <v>2418</v>
      </c>
      <c r="C567" s="2">
        <f>YEAR(표1[[#This Row],[대여일시]])</f>
        <v>2021</v>
      </c>
      <c r="D567" s="2">
        <f>MONTH(표1[[#This Row],[대여일시]])</f>
        <v>1</v>
      </c>
      <c r="E567" s="2">
        <f>DAY(표1[[#This Row],[대여일시]])</f>
        <v>3</v>
      </c>
      <c r="F567" s="2" t="str">
        <f>TEXT(표1[[#This Row],[대여일시]], "ddd")</f>
        <v>Sun</v>
      </c>
      <c r="G567" s="5" t="str">
        <f>TEXT(표1[[#This Row],[대여일시]],"aaa")</f>
        <v>일</v>
      </c>
      <c r="H567" s="2">
        <f>HOUR(표1[[#This Row],[대여일시]])</f>
        <v>15</v>
      </c>
      <c r="I567" s="2" t="str" cm="1">
        <f t="array" ref="I567">_xlfn.IFS(ISNA(표1[[#This Row],[시간대]]), "Error: Missing timezone data", 표1[[#This Row],[시간대]] &lt; 8, "오전", 표1[[#This Row],[시간대]] &lt; 19, "오후", 표1[[#This Row],[시간대]] &lt; 24, "밤")</f>
        <v>오후</v>
      </c>
      <c r="J567" s="2" t="s">
        <v>1385</v>
      </c>
      <c r="K567" s="2" t="e">
        <f>SEARCH( "역", 표1[[#This Row],[대여 대여소명]])</f>
        <v>#VALUE!</v>
      </c>
      <c r="L567" s="2">
        <f>IFERROR(SEARCH("역",표1[[#This Row],[대여 대여소명]]),0)</f>
        <v>0</v>
      </c>
      <c r="M567" s="2" t="b">
        <f>IF(표1[[#This Row],[역_nan]] &gt;0,TRUE,FALSE)</f>
        <v>0</v>
      </c>
      <c r="N567" s="2">
        <f>IFERROR(SEARCH("정류장",표1[[#This Row],[대여 대여소명]]),0)</f>
        <v>0</v>
      </c>
      <c r="O567" s="2" t="b">
        <f>IF(표1[[#This Row],[정류장]]&gt;0,TRUE,FALSE)</f>
        <v>0</v>
      </c>
      <c r="P567" s="2">
        <f>IFERROR(SEARCH("학교",표1[[#This Row],[대여 대여소명]]),0)</f>
        <v>0</v>
      </c>
      <c r="Q567" s="2">
        <f>IFERROR(SEARCH("공원",표1[[#This Row],[대여 대여소명]]),0)</f>
        <v>0</v>
      </c>
      <c r="R567" s="2" t="b">
        <f>OR(표1[[#This Row],[역_파생변수]],표1[[#This Row],[정류장_파생변수]])</f>
        <v>0</v>
      </c>
      <c r="S567" s="2">
        <v>0</v>
      </c>
      <c r="T567" s="2" t="s">
        <v>2419</v>
      </c>
      <c r="U567" s="2" t="s">
        <v>2420</v>
      </c>
      <c r="V567" s="2" t="str">
        <f>IF(표1[[#This Row],[반납대여소명]]=표1[[#This Row],[대여 대여소명]],"일치","불일치")</f>
        <v>불일치</v>
      </c>
      <c r="W567" s="2">
        <v>0</v>
      </c>
      <c r="X567" s="2">
        <v>13</v>
      </c>
      <c r="Y567" s="2">
        <v>0</v>
      </c>
      <c r="Z567" s="7">
        <f>표1[[#This Row],[이용거리]]/표1[[#This Row],[이용시간]]</f>
        <v>0</v>
      </c>
      <c r="AA567" s="7">
        <f>IF(표1[[#This Row],[시속]] &gt; 300, 300,표1[[#This Row],[시속]])</f>
        <v>0</v>
      </c>
      <c r="AB567" s="9" t="e">
        <f ca="1">IFS(표1[[#This Row],[이용거리]] &lt; 1200, "단거리", 표1[[#This Row],[이용거리]] &lt; 3000, "중거리")</f>
        <v>#NAME?</v>
      </c>
    </row>
    <row r="568" spans="1:28" x14ac:dyDescent="0.25">
      <c r="A568" s="2" t="s">
        <v>2421</v>
      </c>
      <c r="B568" s="2" t="s">
        <v>2422</v>
      </c>
      <c r="C568" s="2">
        <f>YEAR(표1[[#This Row],[대여일시]])</f>
        <v>2021</v>
      </c>
      <c r="D568" s="2">
        <f>MONTH(표1[[#This Row],[대여일시]])</f>
        <v>1</v>
      </c>
      <c r="E568" s="2">
        <f>DAY(표1[[#This Row],[대여일시]])</f>
        <v>28</v>
      </c>
      <c r="F568" s="2" t="str">
        <f>TEXT(표1[[#This Row],[대여일시]], "ddd")</f>
        <v>Thu</v>
      </c>
      <c r="G568" s="5" t="str">
        <f>TEXT(표1[[#This Row],[대여일시]],"aaa")</f>
        <v>목</v>
      </c>
      <c r="H568" s="2">
        <f>HOUR(표1[[#This Row],[대여일시]])</f>
        <v>18</v>
      </c>
      <c r="I568" s="2" t="str" cm="1">
        <f t="array" ref="I568">_xlfn.IFS(ISNA(표1[[#This Row],[시간대]]), "Error: Missing timezone data", 표1[[#This Row],[시간대]] &lt; 8, "오전", 표1[[#This Row],[시간대]] &lt; 19, "오후", 표1[[#This Row],[시간대]] &lt; 24, "밤")</f>
        <v>오후</v>
      </c>
      <c r="J568" s="2" t="s">
        <v>2423</v>
      </c>
      <c r="K568" s="2" t="e">
        <f>SEARCH( "역", 표1[[#This Row],[대여 대여소명]])</f>
        <v>#VALUE!</v>
      </c>
      <c r="L568" s="2">
        <f>IFERROR(SEARCH("역",표1[[#This Row],[대여 대여소명]]),0)</f>
        <v>0</v>
      </c>
      <c r="M568" s="2" t="b">
        <f>IF(표1[[#This Row],[역_nan]] &gt;0,TRUE,FALSE)</f>
        <v>0</v>
      </c>
      <c r="N568" s="2">
        <f>IFERROR(SEARCH("정류장",표1[[#This Row],[대여 대여소명]]),0)</f>
        <v>0</v>
      </c>
      <c r="O568" s="2" t="b">
        <f>IF(표1[[#This Row],[정류장]]&gt;0,TRUE,FALSE)</f>
        <v>0</v>
      </c>
      <c r="P568" s="2">
        <f>IFERROR(SEARCH("학교",표1[[#This Row],[대여 대여소명]]),0)</f>
        <v>0</v>
      </c>
      <c r="Q568" s="2">
        <f>IFERROR(SEARCH("공원",표1[[#This Row],[대여 대여소명]]),0)</f>
        <v>0</v>
      </c>
      <c r="R568" s="2" t="b">
        <f>OR(표1[[#This Row],[역_파생변수]],표1[[#This Row],[정류장_파생변수]])</f>
        <v>0</v>
      </c>
      <c r="S568" s="2">
        <v>0</v>
      </c>
      <c r="T568" s="2" t="s">
        <v>2424</v>
      </c>
      <c r="U568" s="2" t="s">
        <v>1840</v>
      </c>
      <c r="V568" s="2" t="str">
        <f>IF(표1[[#This Row],[반납대여소명]]=표1[[#This Row],[대여 대여소명]],"일치","불일치")</f>
        <v>불일치</v>
      </c>
      <c r="W568" s="2">
        <v>0</v>
      </c>
      <c r="X568" s="2">
        <v>15</v>
      </c>
      <c r="Y568" s="2">
        <v>2680.86</v>
      </c>
      <c r="Z568" s="7">
        <f>표1[[#This Row],[이용거리]]/표1[[#This Row],[이용시간]]</f>
        <v>178.72400000000002</v>
      </c>
      <c r="AA568" s="7">
        <f>IF(표1[[#This Row],[시속]] &gt; 300, 300,표1[[#This Row],[시속]])</f>
        <v>178.72400000000002</v>
      </c>
      <c r="AB568" s="9" t="e">
        <f ca="1">IFS(표1[[#This Row],[이용거리]] &lt; 1200, "단거리", 표1[[#This Row],[이용거리]] &lt; 3000, "중거리")</f>
        <v>#NAME?</v>
      </c>
    </row>
    <row r="569" spans="1:28" x14ac:dyDescent="0.25">
      <c r="A569" s="2" t="s">
        <v>2425</v>
      </c>
      <c r="B569" s="2" t="s">
        <v>2426</v>
      </c>
      <c r="C569" s="2">
        <f>YEAR(표1[[#This Row],[대여일시]])</f>
        <v>2021</v>
      </c>
      <c r="D569" s="2">
        <f>MONTH(표1[[#This Row],[대여일시]])</f>
        <v>1</v>
      </c>
      <c r="E569" s="2">
        <f>DAY(표1[[#This Row],[대여일시]])</f>
        <v>30</v>
      </c>
      <c r="F569" s="2" t="str">
        <f>TEXT(표1[[#This Row],[대여일시]], "ddd")</f>
        <v>Sat</v>
      </c>
      <c r="G569" s="5" t="str">
        <f>TEXT(표1[[#This Row],[대여일시]],"aaa")</f>
        <v>토</v>
      </c>
      <c r="H569" s="2">
        <f>HOUR(표1[[#This Row],[대여일시]])</f>
        <v>19</v>
      </c>
      <c r="I569" s="2" t="str" cm="1">
        <f t="array" ref="I569">_xlfn.IFS(ISNA(표1[[#This Row],[시간대]]), "Error: Missing timezone data", 표1[[#This Row],[시간대]] &lt; 8, "오전", 표1[[#This Row],[시간대]] &lt; 19, "오후", 표1[[#This Row],[시간대]] &lt; 24, "밤")</f>
        <v>밤</v>
      </c>
      <c r="J569" s="2" t="s">
        <v>734</v>
      </c>
      <c r="K569" s="2" t="e">
        <f>SEARCH( "역", 표1[[#This Row],[대여 대여소명]])</f>
        <v>#VALUE!</v>
      </c>
      <c r="L569" s="2">
        <f>IFERROR(SEARCH("역",표1[[#This Row],[대여 대여소명]]),0)</f>
        <v>0</v>
      </c>
      <c r="M569" s="2" t="b">
        <f>IF(표1[[#This Row],[역_nan]] &gt;0,TRUE,FALSE)</f>
        <v>0</v>
      </c>
      <c r="N569" s="2">
        <f>IFERROR(SEARCH("정류장",표1[[#This Row],[대여 대여소명]]),0)</f>
        <v>0</v>
      </c>
      <c r="O569" s="2" t="b">
        <f>IF(표1[[#This Row],[정류장]]&gt;0,TRUE,FALSE)</f>
        <v>0</v>
      </c>
      <c r="P569" s="2">
        <f>IFERROR(SEARCH("학교",표1[[#This Row],[대여 대여소명]]),0)</f>
        <v>0</v>
      </c>
      <c r="Q569" s="2">
        <f>IFERROR(SEARCH("공원",표1[[#This Row],[대여 대여소명]]),0)</f>
        <v>0</v>
      </c>
      <c r="R569" s="2" t="b">
        <f>OR(표1[[#This Row],[역_파생변수]],표1[[#This Row],[정류장_파생변수]])</f>
        <v>0</v>
      </c>
      <c r="S569" s="2">
        <v>0</v>
      </c>
      <c r="T569" s="2" t="s">
        <v>2427</v>
      </c>
      <c r="U569" s="2" t="s">
        <v>972</v>
      </c>
      <c r="V569" s="2" t="str">
        <f>IF(표1[[#This Row],[반납대여소명]]=표1[[#This Row],[대여 대여소명]],"일치","불일치")</f>
        <v>불일치</v>
      </c>
      <c r="W569" s="2">
        <v>0</v>
      </c>
      <c r="X569" s="2">
        <v>19</v>
      </c>
      <c r="Y569" s="2">
        <v>2810.15</v>
      </c>
      <c r="Z569" s="7">
        <f>표1[[#This Row],[이용거리]]/표1[[#This Row],[이용시간]]</f>
        <v>147.90263157894736</v>
      </c>
      <c r="AA569" s="7">
        <f>IF(표1[[#This Row],[시속]] &gt; 300, 300,표1[[#This Row],[시속]])</f>
        <v>147.90263157894736</v>
      </c>
      <c r="AB569" s="9" t="e">
        <f ca="1">IFS(표1[[#This Row],[이용거리]] &lt; 1200, "단거리", 표1[[#This Row],[이용거리]] &lt; 3000, "중거리")</f>
        <v>#NAME?</v>
      </c>
    </row>
    <row r="570" spans="1:28" x14ac:dyDescent="0.25">
      <c r="A570" s="2" t="s">
        <v>2428</v>
      </c>
      <c r="B570" s="2" t="s">
        <v>2429</v>
      </c>
      <c r="C570" s="2">
        <f>YEAR(표1[[#This Row],[대여일시]])</f>
        <v>2021</v>
      </c>
      <c r="D570" s="2">
        <f>MONTH(표1[[#This Row],[대여일시]])</f>
        <v>1</v>
      </c>
      <c r="E570" s="2">
        <f>DAY(표1[[#This Row],[대여일시]])</f>
        <v>3</v>
      </c>
      <c r="F570" s="2" t="str">
        <f>TEXT(표1[[#This Row],[대여일시]], "ddd")</f>
        <v>Sun</v>
      </c>
      <c r="G570" s="5" t="str">
        <f>TEXT(표1[[#This Row],[대여일시]],"aaa")</f>
        <v>일</v>
      </c>
      <c r="H570" s="2">
        <f>HOUR(표1[[#This Row],[대여일시]])</f>
        <v>18</v>
      </c>
      <c r="I570" s="2" t="str" cm="1">
        <f t="array" ref="I570">_xlfn.IFS(ISNA(표1[[#This Row],[시간대]]), "Error: Missing timezone data", 표1[[#This Row],[시간대]] &lt; 8, "오전", 표1[[#This Row],[시간대]] &lt; 19, "오후", 표1[[#This Row],[시간대]] &lt; 24, "밤")</f>
        <v>오후</v>
      </c>
      <c r="J570" s="2" t="s">
        <v>2430</v>
      </c>
      <c r="K570" s="2" t="e">
        <f>SEARCH( "역", 표1[[#This Row],[대여 대여소명]])</f>
        <v>#VALUE!</v>
      </c>
      <c r="L570" s="2">
        <f>IFERROR(SEARCH("역",표1[[#This Row],[대여 대여소명]]),0)</f>
        <v>0</v>
      </c>
      <c r="M570" s="2" t="b">
        <f>IF(표1[[#This Row],[역_nan]] &gt;0,TRUE,FALSE)</f>
        <v>0</v>
      </c>
      <c r="N570" s="2">
        <f>IFERROR(SEARCH("정류장",표1[[#This Row],[대여 대여소명]]),0)</f>
        <v>0</v>
      </c>
      <c r="O570" s="2" t="b">
        <f>IF(표1[[#This Row],[정류장]]&gt;0,TRUE,FALSE)</f>
        <v>0</v>
      </c>
      <c r="P570" s="2">
        <f>IFERROR(SEARCH("학교",표1[[#This Row],[대여 대여소명]]),0)</f>
        <v>0</v>
      </c>
      <c r="Q570" s="2">
        <f>IFERROR(SEARCH("공원",표1[[#This Row],[대여 대여소명]]),0)</f>
        <v>0</v>
      </c>
      <c r="R570" s="2" t="b">
        <f>OR(표1[[#This Row],[역_파생변수]],표1[[#This Row],[정류장_파생변수]])</f>
        <v>0</v>
      </c>
      <c r="S570" s="2">
        <v>0</v>
      </c>
      <c r="T570" s="2" t="s">
        <v>2431</v>
      </c>
      <c r="U570" s="2" t="s">
        <v>2432</v>
      </c>
      <c r="V570" s="2" t="str">
        <f>IF(표1[[#This Row],[반납대여소명]]=표1[[#This Row],[대여 대여소명]],"일치","불일치")</f>
        <v>불일치</v>
      </c>
      <c r="W570" s="2">
        <v>0</v>
      </c>
      <c r="X570" s="2">
        <v>36</v>
      </c>
      <c r="Y570" s="2">
        <v>4123.93</v>
      </c>
      <c r="Z570" s="7">
        <f>표1[[#This Row],[이용거리]]/표1[[#This Row],[이용시간]]</f>
        <v>114.55361111111112</v>
      </c>
      <c r="AA570" s="7">
        <f>IF(표1[[#This Row],[시속]] &gt; 300, 300,표1[[#This Row],[시속]])</f>
        <v>114.55361111111112</v>
      </c>
      <c r="AB570" s="9" t="e">
        <f ca="1">IFS(표1[[#This Row],[이용거리]] &lt; 1200, "단거리", 표1[[#This Row],[이용거리]] &lt; 3000, "중거리")</f>
        <v>#NAME?</v>
      </c>
    </row>
    <row r="571" spans="1:28" x14ac:dyDescent="0.25">
      <c r="A571" s="2" t="s">
        <v>2433</v>
      </c>
      <c r="B571" s="2" t="s">
        <v>2434</v>
      </c>
      <c r="C571" s="2">
        <f>YEAR(표1[[#This Row],[대여일시]])</f>
        <v>2021</v>
      </c>
      <c r="D571" s="2">
        <f>MONTH(표1[[#This Row],[대여일시]])</f>
        <v>1</v>
      </c>
      <c r="E571" s="2">
        <f>DAY(표1[[#This Row],[대여일시]])</f>
        <v>15</v>
      </c>
      <c r="F571" s="2" t="str">
        <f>TEXT(표1[[#This Row],[대여일시]], "ddd")</f>
        <v>Fri</v>
      </c>
      <c r="G571" s="5" t="str">
        <f>TEXT(표1[[#This Row],[대여일시]],"aaa")</f>
        <v>금</v>
      </c>
      <c r="H571" s="2">
        <f>HOUR(표1[[#This Row],[대여일시]])</f>
        <v>17</v>
      </c>
      <c r="I571" s="2" t="str" cm="1">
        <f t="array" ref="I571">_xlfn.IFS(ISNA(표1[[#This Row],[시간대]]), "Error: Missing timezone data", 표1[[#This Row],[시간대]] &lt; 8, "오전", 표1[[#This Row],[시간대]] &lt; 19, "오후", 표1[[#This Row],[시간대]] &lt; 24, "밤")</f>
        <v>오후</v>
      </c>
      <c r="J571" s="2" t="s">
        <v>2435</v>
      </c>
      <c r="K571" s="2">
        <f>SEARCH( "역", 표1[[#This Row],[대여 대여소명]])</f>
        <v>5</v>
      </c>
      <c r="L571" s="2">
        <f>IFERROR(SEARCH("역",표1[[#This Row],[대여 대여소명]]),0)</f>
        <v>5</v>
      </c>
      <c r="M571" s="2" t="b">
        <f>IF(표1[[#This Row],[역_nan]] &gt;0,TRUE,FALSE)</f>
        <v>1</v>
      </c>
      <c r="N571" s="2">
        <f>IFERROR(SEARCH("정류장",표1[[#This Row],[대여 대여소명]]),0)</f>
        <v>0</v>
      </c>
      <c r="O571" s="2" t="b">
        <f>IF(표1[[#This Row],[정류장]]&gt;0,TRUE,FALSE)</f>
        <v>0</v>
      </c>
      <c r="P571" s="2">
        <f>IFERROR(SEARCH("학교",표1[[#This Row],[대여 대여소명]]),0)</f>
        <v>0</v>
      </c>
      <c r="Q571" s="2">
        <f>IFERROR(SEARCH("공원",표1[[#This Row],[대여 대여소명]]),0)</f>
        <v>0</v>
      </c>
      <c r="R571" s="2" t="b">
        <f>OR(표1[[#This Row],[역_파생변수]],표1[[#This Row],[정류장_파생변수]])</f>
        <v>1</v>
      </c>
      <c r="S571" s="2">
        <v>0</v>
      </c>
      <c r="T571" s="2" t="s">
        <v>2436</v>
      </c>
      <c r="U571" s="2" t="s">
        <v>2437</v>
      </c>
      <c r="V571" s="2" t="str">
        <f>IF(표1[[#This Row],[반납대여소명]]=표1[[#This Row],[대여 대여소명]],"일치","불일치")</f>
        <v>불일치</v>
      </c>
      <c r="W571" s="2">
        <v>0</v>
      </c>
      <c r="X571" s="2">
        <v>6</v>
      </c>
      <c r="Y571" s="2">
        <v>776.12</v>
      </c>
      <c r="Z571" s="7">
        <f>표1[[#This Row],[이용거리]]/표1[[#This Row],[이용시간]]</f>
        <v>129.35333333333332</v>
      </c>
      <c r="AA571" s="7">
        <f>IF(표1[[#This Row],[시속]] &gt; 300, 300,표1[[#This Row],[시속]])</f>
        <v>129.35333333333332</v>
      </c>
      <c r="AB571" s="9" t="e">
        <f ca="1">IFS(표1[[#This Row],[이용거리]] &lt; 1200, "단거리", 표1[[#This Row],[이용거리]] &lt; 3000, "중거리")</f>
        <v>#NAME?</v>
      </c>
    </row>
    <row r="572" spans="1:28" x14ac:dyDescent="0.25">
      <c r="A572" s="2" t="s">
        <v>2438</v>
      </c>
      <c r="B572" s="2" t="s">
        <v>2439</v>
      </c>
      <c r="C572" s="2">
        <f>YEAR(표1[[#This Row],[대여일시]])</f>
        <v>2021</v>
      </c>
      <c r="D572" s="2">
        <f>MONTH(표1[[#This Row],[대여일시]])</f>
        <v>1</v>
      </c>
      <c r="E572" s="2">
        <f>DAY(표1[[#This Row],[대여일시]])</f>
        <v>22</v>
      </c>
      <c r="F572" s="2" t="str">
        <f>TEXT(표1[[#This Row],[대여일시]], "ddd")</f>
        <v>Fri</v>
      </c>
      <c r="G572" s="5" t="str">
        <f>TEXT(표1[[#This Row],[대여일시]],"aaa")</f>
        <v>금</v>
      </c>
      <c r="H572" s="2">
        <f>HOUR(표1[[#This Row],[대여일시]])</f>
        <v>19</v>
      </c>
      <c r="I572" s="2" t="str" cm="1">
        <f t="array" ref="I572">_xlfn.IFS(ISNA(표1[[#This Row],[시간대]]), "Error: Missing timezone data", 표1[[#This Row],[시간대]] &lt; 8, "오전", 표1[[#This Row],[시간대]] &lt; 19, "오후", 표1[[#This Row],[시간대]] &lt; 24, "밤")</f>
        <v>밤</v>
      </c>
      <c r="J572" s="2" t="s">
        <v>545</v>
      </c>
      <c r="K572" s="2" t="e">
        <f>SEARCH( "역", 표1[[#This Row],[대여 대여소명]])</f>
        <v>#VALUE!</v>
      </c>
      <c r="L572" s="2">
        <f>IFERROR(SEARCH("역",표1[[#This Row],[대여 대여소명]]),0)</f>
        <v>0</v>
      </c>
      <c r="M572" s="2" t="b">
        <f>IF(표1[[#This Row],[역_nan]] &gt;0,TRUE,FALSE)</f>
        <v>0</v>
      </c>
      <c r="N572" s="2">
        <f>IFERROR(SEARCH("정류장",표1[[#This Row],[대여 대여소명]]),0)</f>
        <v>0</v>
      </c>
      <c r="O572" s="2" t="b">
        <f>IF(표1[[#This Row],[정류장]]&gt;0,TRUE,FALSE)</f>
        <v>0</v>
      </c>
      <c r="P572" s="2">
        <f>IFERROR(SEARCH("학교",표1[[#This Row],[대여 대여소명]]),0)</f>
        <v>0</v>
      </c>
      <c r="Q572" s="2">
        <f>IFERROR(SEARCH("공원",표1[[#This Row],[대여 대여소명]]),0)</f>
        <v>0</v>
      </c>
      <c r="R572" s="2" t="b">
        <f>OR(표1[[#This Row],[역_파생변수]],표1[[#This Row],[정류장_파생변수]])</f>
        <v>0</v>
      </c>
      <c r="S572" s="2">
        <v>0</v>
      </c>
      <c r="T572" s="2" t="s">
        <v>2440</v>
      </c>
      <c r="U572" s="2" t="s">
        <v>545</v>
      </c>
      <c r="V572" s="2" t="str">
        <f>IF(표1[[#This Row],[반납대여소명]]=표1[[#This Row],[대여 대여소명]],"일치","불일치")</f>
        <v>일치</v>
      </c>
      <c r="W572" s="2">
        <v>0</v>
      </c>
      <c r="X572" s="2">
        <v>13</v>
      </c>
      <c r="Y572" s="2">
        <v>726.38</v>
      </c>
      <c r="Z572" s="7">
        <f>표1[[#This Row],[이용거리]]/표1[[#This Row],[이용시간]]</f>
        <v>55.875384615384618</v>
      </c>
      <c r="AA572" s="7">
        <f>IF(표1[[#This Row],[시속]] &gt; 300, 300,표1[[#This Row],[시속]])</f>
        <v>55.875384615384618</v>
      </c>
      <c r="AB572" s="9" t="e">
        <f ca="1">IFS(표1[[#This Row],[이용거리]] &lt; 1200, "단거리", 표1[[#This Row],[이용거리]] &lt; 3000, "중거리")</f>
        <v>#NAME?</v>
      </c>
    </row>
    <row r="573" spans="1:28" x14ac:dyDescent="0.25">
      <c r="A573" s="2" t="s">
        <v>2441</v>
      </c>
      <c r="B573" s="2" t="s">
        <v>2442</v>
      </c>
      <c r="C573" s="2">
        <f>YEAR(표1[[#This Row],[대여일시]])</f>
        <v>2021</v>
      </c>
      <c r="D573" s="2">
        <f>MONTH(표1[[#This Row],[대여일시]])</f>
        <v>1</v>
      </c>
      <c r="E573" s="2">
        <f>DAY(표1[[#This Row],[대여일시]])</f>
        <v>19</v>
      </c>
      <c r="F573" s="2" t="str">
        <f>TEXT(표1[[#This Row],[대여일시]], "ddd")</f>
        <v>Tue</v>
      </c>
      <c r="G573" s="5" t="str">
        <f>TEXT(표1[[#This Row],[대여일시]],"aaa")</f>
        <v>화</v>
      </c>
      <c r="H573" s="2">
        <f>HOUR(표1[[#This Row],[대여일시]])</f>
        <v>20</v>
      </c>
      <c r="I573" s="2" t="str" cm="1">
        <f t="array" ref="I573">_xlfn.IFS(ISNA(표1[[#This Row],[시간대]]), "Error: Missing timezone data", 표1[[#This Row],[시간대]] &lt; 8, "오전", 표1[[#This Row],[시간대]] &lt; 19, "오후", 표1[[#This Row],[시간대]] &lt; 24, "밤")</f>
        <v>밤</v>
      </c>
      <c r="J573" s="2" t="s">
        <v>2443</v>
      </c>
      <c r="K573" s="2">
        <f>SEARCH( "역", 표1[[#This Row],[대여 대여소명]])</f>
        <v>4</v>
      </c>
      <c r="L573" s="2">
        <f>IFERROR(SEARCH("역",표1[[#This Row],[대여 대여소명]]),0)</f>
        <v>4</v>
      </c>
      <c r="M573" s="2" t="b">
        <f>IF(표1[[#This Row],[역_nan]] &gt;0,TRUE,FALSE)</f>
        <v>1</v>
      </c>
      <c r="N573" s="2">
        <f>IFERROR(SEARCH("정류장",표1[[#This Row],[대여 대여소명]]),0)</f>
        <v>0</v>
      </c>
      <c r="O573" s="2" t="b">
        <f>IF(표1[[#This Row],[정류장]]&gt;0,TRUE,FALSE)</f>
        <v>0</v>
      </c>
      <c r="P573" s="2">
        <f>IFERROR(SEARCH("학교",표1[[#This Row],[대여 대여소명]]),0)</f>
        <v>0</v>
      </c>
      <c r="Q573" s="2">
        <f>IFERROR(SEARCH("공원",표1[[#This Row],[대여 대여소명]]),0)</f>
        <v>0</v>
      </c>
      <c r="R573" s="2" t="b">
        <f>OR(표1[[#This Row],[역_파생변수]],표1[[#This Row],[정류장_파생변수]])</f>
        <v>1</v>
      </c>
      <c r="S573" s="2">
        <v>0</v>
      </c>
      <c r="T573" s="2" t="s">
        <v>2444</v>
      </c>
      <c r="U573" s="2" t="s">
        <v>389</v>
      </c>
      <c r="V573" s="2" t="str">
        <f>IF(표1[[#This Row],[반납대여소명]]=표1[[#This Row],[대여 대여소명]],"일치","불일치")</f>
        <v>불일치</v>
      </c>
      <c r="W573" s="2">
        <v>0</v>
      </c>
      <c r="X573" s="2">
        <v>14</v>
      </c>
      <c r="Y573" s="2">
        <v>2585.7199999999998</v>
      </c>
      <c r="Z573" s="7">
        <f>표1[[#This Row],[이용거리]]/표1[[#This Row],[이용시간]]</f>
        <v>184.69428571428571</v>
      </c>
      <c r="AA573" s="7">
        <f>IF(표1[[#This Row],[시속]] &gt; 300, 300,표1[[#This Row],[시속]])</f>
        <v>184.69428571428571</v>
      </c>
      <c r="AB573" s="9" t="e">
        <f ca="1">IFS(표1[[#This Row],[이용거리]] &lt; 1200, "단거리", 표1[[#This Row],[이용거리]] &lt; 3000, "중거리")</f>
        <v>#NAME?</v>
      </c>
    </row>
    <row r="574" spans="1:28" x14ac:dyDescent="0.25">
      <c r="A574" s="2" t="s">
        <v>2445</v>
      </c>
      <c r="B574" s="2" t="s">
        <v>2446</v>
      </c>
      <c r="C574" s="2">
        <f>YEAR(표1[[#This Row],[대여일시]])</f>
        <v>2021</v>
      </c>
      <c r="D574" s="2">
        <f>MONTH(표1[[#This Row],[대여일시]])</f>
        <v>1</v>
      </c>
      <c r="E574" s="2">
        <f>DAY(표1[[#This Row],[대여일시]])</f>
        <v>2</v>
      </c>
      <c r="F574" s="2" t="str">
        <f>TEXT(표1[[#This Row],[대여일시]], "ddd")</f>
        <v>Sat</v>
      </c>
      <c r="G574" s="5" t="str">
        <f>TEXT(표1[[#This Row],[대여일시]],"aaa")</f>
        <v>토</v>
      </c>
      <c r="H574" s="2">
        <f>HOUR(표1[[#This Row],[대여일시]])</f>
        <v>13</v>
      </c>
      <c r="I574" s="2" t="str" cm="1">
        <f t="array" ref="I574">_xlfn.IFS(ISNA(표1[[#This Row],[시간대]]), "Error: Missing timezone data", 표1[[#This Row],[시간대]] &lt; 8, "오전", 표1[[#This Row],[시간대]] &lt; 19, "오후", 표1[[#This Row],[시간대]] &lt; 24, "밤")</f>
        <v>오후</v>
      </c>
      <c r="J574" s="2" t="s">
        <v>2447</v>
      </c>
      <c r="K574" s="2" t="e">
        <f>SEARCH( "역", 표1[[#This Row],[대여 대여소명]])</f>
        <v>#VALUE!</v>
      </c>
      <c r="L574" s="2">
        <f>IFERROR(SEARCH("역",표1[[#This Row],[대여 대여소명]]),0)</f>
        <v>0</v>
      </c>
      <c r="M574" s="2" t="b">
        <f>IF(표1[[#This Row],[역_nan]] &gt;0,TRUE,FALSE)</f>
        <v>0</v>
      </c>
      <c r="N574" s="2">
        <f>IFERROR(SEARCH("정류장",표1[[#This Row],[대여 대여소명]]),0)</f>
        <v>0</v>
      </c>
      <c r="O574" s="2" t="b">
        <f>IF(표1[[#This Row],[정류장]]&gt;0,TRUE,FALSE)</f>
        <v>0</v>
      </c>
      <c r="P574" s="2">
        <f>IFERROR(SEARCH("학교",표1[[#This Row],[대여 대여소명]]),0)</f>
        <v>0</v>
      </c>
      <c r="Q574" s="2">
        <f>IFERROR(SEARCH("공원",표1[[#This Row],[대여 대여소명]]),0)</f>
        <v>0</v>
      </c>
      <c r="R574" s="2" t="b">
        <f>OR(표1[[#This Row],[역_파생변수]],표1[[#This Row],[정류장_파생변수]])</f>
        <v>0</v>
      </c>
      <c r="S574" s="2">
        <v>0</v>
      </c>
      <c r="T574" s="2" t="s">
        <v>2448</v>
      </c>
      <c r="U574" s="2" t="s">
        <v>2261</v>
      </c>
      <c r="V574" s="2" t="str">
        <f>IF(표1[[#This Row],[반납대여소명]]=표1[[#This Row],[대여 대여소명]],"일치","불일치")</f>
        <v>불일치</v>
      </c>
      <c r="W574" s="2">
        <v>0</v>
      </c>
      <c r="X574" s="2">
        <v>51</v>
      </c>
      <c r="Y574" s="2">
        <v>0</v>
      </c>
      <c r="Z574" s="7">
        <f>표1[[#This Row],[이용거리]]/표1[[#This Row],[이용시간]]</f>
        <v>0</v>
      </c>
      <c r="AA574" s="7">
        <f>IF(표1[[#This Row],[시속]] &gt; 300, 300,표1[[#This Row],[시속]])</f>
        <v>0</v>
      </c>
      <c r="AB574" s="9" t="e">
        <f ca="1">IFS(표1[[#This Row],[이용거리]] &lt; 1200, "단거리", 표1[[#This Row],[이용거리]] &lt; 3000, "중거리")</f>
        <v>#NAME?</v>
      </c>
    </row>
    <row r="575" spans="1:28" x14ac:dyDescent="0.25">
      <c r="A575" s="2" t="s">
        <v>2449</v>
      </c>
      <c r="B575" s="2" t="s">
        <v>2450</v>
      </c>
      <c r="C575" s="2">
        <f>YEAR(표1[[#This Row],[대여일시]])</f>
        <v>2021</v>
      </c>
      <c r="D575" s="2">
        <f>MONTH(표1[[#This Row],[대여일시]])</f>
        <v>1</v>
      </c>
      <c r="E575" s="2">
        <f>DAY(표1[[#This Row],[대여일시]])</f>
        <v>18</v>
      </c>
      <c r="F575" s="2" t="str">
        <f>TEXT(표1[[#This Row],[대여일시]], "ddd")</f>
        <v>Mon</v>
      </c>
      <c r="G575" s="5" t="str">
        <f>TEXT(표1[[#This Row],[대여일시]],"aaa")</f>
        <v>월</v>
      </c>
      <c r="H575" s="2">
        <f>HOUR(표1[[#This Row],[대여일시]])</f>
        <v>16</v>
      </c>
      <c r="I575" s="2" t="str" cm="1">
        <f t="array" ref="I575">_xlfn.IFS(ISNA(표1[[#This Row],[시간대]]), "Error: Missing timezone data", 표1[[#This Row],[시간대]] &lt; 8, "오전", 표1[[#This Row],[시간대]] &lt; 19, "오후", 표1[[#This Row],[시간대]] &lt; 24, "밤")</f>
        <v>오후</v>
      </c>
      <c r="J575" s="2" t="s">
        <v>2451</v>
      </c>
      <c r="K575" s="2" t="e">
        <f>SEARCH( "역", 표1[[#This Row],[대여 대여소명]])</f>
        <v>#VALUE!</v>
      </c>
      <c r="L575" s="2">
        <f>IFERROR(SEARCH("역",표1[[#This Row],[대여 대여소명]]),0)</f>
        <v>0</v>
      </c>
      <c r="M575" s="2" t="b">
        <f>IF(표1[[#This Row],[역_nan]] &gt;0,TRUE,FALSE)</f>
        <v>0</v>
      </c>
      <c r="N575" s="2">
        <f>IFERROR(SEARCH("정류장",표1[[#This Row],[대여 대여소명]]),0)</f>
        <v>0</v>
      </c>
      <c r="O575" s="2" t="b">
        <f>IF(표1[[#This Row],[정류장]]&gt;0,TRUE,FALSE)</f>
        <v>0</v>
      </c>
      <c r="P575" s="2">
        <f>IFERROR(SEARCH("학교",표1[[#This Row],[대여 대여소명]]),0)</f>
        <v>0</v>
      </c>
      <c r="Q575" s="2">
        <f>IFERROR(SEARCH("공원",표1[[#This Row],[대여 대여소명]]),0)</f>
        <v>0</v>
      </c>
      <c r="R575" s="2" t="b">
        <f>OR(표1[[#This Row],[역_파생변수]],표1[[#This Row],[정류장_파생변수]])</f>
        <v>0</v>
      </c>
      <c r="S575" s="2">
        <v>0</v>
      </c>
      <c r="T575" s="2" t="s">
        <v>2452</v>
      </c>
      <c r="U575" s="2" t="s">
        <v>25</v>
      </c>
      <c r="V575" s="2" t="str">
        <f>IF(표1[[#This Row],[반납대여소명]]=표1[[#This Row],[대여 대여소명]],"일치","불일치")</f>
        <v>불일치</v>
      </c>
      <c r="W575" s="2">
        <v>0</v>
      </c>
      <c r="X575" s="2">
        <v>54</v>
      </c>
      <c r="Y575" s="2">
        <v>8347.25</v>
      </c>
      <c r="Z575" s="7">
        <f>표1[[#This Row],[이용거리]]/표1[[#This Row],[이용시간]]</f>
        <v>154.5787037037037</v>
      </c>
      <c r="AA575" s="7">
        <f>IF(표1[[#This Row],[시속]] &gt; 300, 300,표1[[#This Row],[시속]])</f>
        <v>154.5787037037037</v>
      </c>
      <c r="AB575" s="9" t="e">
        <f ca="1">IFS(표1[[#This Row],[이용거리]] &lt; 1200, "단거리", 표1[[#This Row],[이용거리]] &lt; 3000, "중거리")</f>
        <v>#NAME?</v>
      </c>
    </row>
    <row r="576" spans="1:28" x14ac:dyDescent="0.25">
      <c r="A576" s="2" t="s">
        <v>2453</v>
      </c>
      <c r="B576" s="2" t="s">
        <v>2454</v>
      </c>
      <c r="C576" s="2">
        <f>YEAR(표1[[#This Row],[대여일시]])</f>
        <v>2021</v>
      </c>
      <c r="D576" s="2">
        <f>MONTH(표1[[#This Row],[대여일시]])</f>
        <v>1</v>
      </c>
      <c r="E576" s="2">
        <f>DAY(표1[[#This Row],[대여일시]])</f>
        <v>31</v>
      </c>
      <c r="F576" s="2" t="str">
        <f>TEXT(표1[[#This Row],[대여일시]], "ddd")</f>
        <v>Sun</v>
      </c>
      <c r="G576" s="5" t="str">
        <f>TEXT(표1[[#This Row],[대여일시]],"aaa")</f>
        <v>일</v>
      </c>
      <c r="H576" s="2">
        <f>HOUR(표1[[#This Row],[대여일시]])</f>
        <v>19</v>
      </c>
      <c r="I576" s="2" t="str" cm="1">
        <f t="array" ref="I576">_xlfn.IFS(ISNA(표1[[#This Row],[시간대]]), "Error: Missing timezone data", 표1[[#This Row],[시간대]] &lt; 8, "오전", 표1[[#This Row],[시간대]] &lt; 19, "오후", 표1[[#This Row],[시간대]] &lt; 24, "밤")</f>
        <v>밤</v>
      </c>
      <c r="J576" s="2" t="s">
        <v>389</v>
      </c>
      <c r="K576" s="2" t="e">
        <f>SEARCH( "역", 표1[[#This Row],[대여 대여소명]])</f>
        <v>#VALUE!</v>
      </c>
      <c r="L576" s="2">
        <f>IFERROR(SEARCH("역",표1[[#This Row],[대여 대여소명]]),0)</f>
        <v>0</v>
      </c>
      <c r="M576" s="2" t="b">
        <f>IF(표1[[#This Row],[역_nan]] &gt;0,TRUE,FALSE)</f>
        <v>0</v>
      </c>
      <c r="N576" s="2">
        <f>IFERROR(SEARCH("정류장",표1[[#This Row],[대여 대여소명]]),0)</f>
        <v>0</v>
      </c>
      <c r="O576" s="2" t="b">
        <f>IF(표1[[#This Row],[정류장]]&gt;0,TRUE,FALSE)</f>
        <v>0</v>
      </c>
      <c r="P576" s="2">
        <f>IFERROR(SEARCH("학교",표1[[#This Row],[대여 대여소명]]),0)</f>
        <v>0</v>
      </c>
      <c r="Q576" s="2">
        <f>IFERROR(SEARCH("공원",표1[[#This Row],[대여 대여소명]]),0)</f>
        <v>9</v>
      </c>
      <c r="R576" s="2" t="b">
        <f>OR(표1[[#This Row],[역_파생변수]],표1[[#This Row],[정류장_파생변수]])</f>
        <v>0</v>
      </c>
      <c r="S576" s="2">
        <v>99</v>
      </c>
      <c r="T576" s="2" t="s">
        <v>2455</v>
      </c>
      <c r="U576" s="2" t="s">
        <v>2456</v>
      </c>
      <c r="V576" s="2" t="str">
        <f>IF(표1[[#This Row],[반납대여소명]]=표1[[#This Row],[대여 대여소명]],"일치","불일치")</f>
        <v>불일치</v>
      </c>
      <c r="W576" s="2">
        <v>99</v>
      </c>
      <c r="X576" s="2">
        <v>13</v>
      </c>
      <c r="Y576" s="2">
        <v>1710</v>
      </c>
      <c r="Z576" s="7">
        <f>표1[[#This Row],[이용거리]]/표1[[#This Row],[이용시간]]</f>
        <v>131.53846153846155</v>
      </c>
      <c r="AA576" s="7">
        <f>IF(표1[[#This Row],[시속]] &gt; 300, 300,표1[[#This Row],[시속]])</f>
        <v>131.53846153846155</v>
      </c>
      <c r="AB576" s="9" t="e">
        <f ca="1">IFS(표1[[#This Row],[이용거리]] &lt; 1200, "단거리", 표1[[#This Row],[이용거리]] &lt; 3000, "중거리")</f>
        <v>#NAME?</v>
      </c>
    </row>
    <row r="577" spans="1:28" x14ac:dyDescent="0.25">
      <c r="A577" s="2" t="s">
        <v>2457</v>
      </c>
      <c r="B577" s="2" t="s">
        <v>2458</v>
      </c>
      <c r="C577" s="2">
        <f>YEAR(표1[[#This Row],[대여일시]])</f>
        <v>2021</v>
      </c>
      <c r="D577" s="2">
        <f>MONTH(표1[[#This Row],[대여일시]])</f>
        <v>1</v>
      </c>
      <c r="E577" s="2">
        <f>DAY(표1[[#This Row],[대여일시]])</f>
        <v>28</v>
      </c>
      <c r="F577" s="2" t="str">
        <f>TEXT(표1[[#This Row],[대여일시]], "ddd")</f>
        <v>Thu</v>
      </c>
      <c r="G577" s="5" t="str">
        <f>TEXT(표1[[#This Row],[대여일시]],"aaa")</f>
        <v>목</v>
      </c>
      <c r="H577" s="2">
        <f>HOUR(표1[[#This Row],[대여일시]])</f>
        <v>7</v>
      </c>
      <c r="I577" s="2" t="str" cm="1">
        <f t="array" ref="I577">_xlfn.IFS(ISNA(표1[[#This Row],[시간대]]), "Error: Missing timezone data", 표1[[#This Row],[시간대]] &lt; 8, "오전", 표1[[#This Row],[시간대]] &lt; 19, "오후", 표1[[#This Row],[시간대]] &lt; 24, "밤")</f>
        <v>오전</v>
      </c>
      <c r="J577" s="2" t="s">
        <v>2459</v>
      </c>
      <c r="K577" s="2" t="e">
        <f>SEARCH( "역", 표1[[#This Row],[대여 대여소명]])</f>
        <v>#VALUE!</v>
      </c>
      <c r="L577" s="2">
        <f>IFERROR(SEARCH("역",표1[[#This Row],[대여 대여소명]]),0)</f>
        <v>0</v>
      </c>
      <c r="M577" s="2" t="b">
        <f>IF(표1[[#This Row],[역_nan]] &gt;0,TRUE,FALSE)</f>
        <v>0</v>
      </c>
      <c r="N577" s="2">
        <f>IFERROR(SEARCH("정류장",표1[[#This Row],[대여 대여소명]]),0)</f>
        <v>0</v>
      </c>
      <c r="O577" s="2" t="b">
        <f>IF(표1[[#This Row],[정류장]]&gt;0,TRUE,FALSE)</f>
        <v>0</v>
      </c>
      <c r="P577" s="2">
        <f>IFERROR(SEARCH("학교",표1[[#This Row],[대여 대여소명]]),0)</f>
        <v>0</v>
      </c>
      <c r="Q577" s="2">
        <f>IFERROR(SEARCH("공원",표1[[#This Row],[대여 대여소명]]),0)</f>
        <v>0</v>
      </c>
      <c r="R577" s="2" t="b">
        <f>OR(표1[[#This Row],[역_파생변수]],표1[[#This Row],[정류장_파생변수]])</f>
        <v>0</v>
      </c>
      <c r="S577" s="2">
        <v>99</v>
      </c>
      <c r="T577" s="2" t="s">
        <v>2460</v>
      </c>
      <c r="U577" s="2" t="s">
        <v>2461</v>
      </c>
      <c r="V577" s="2" t="str">
        <f>IF(표1[[#This Row],[반납대여소명]]=표1[[#This Row],[대여 대여소명]],"일치","불일치")</f>
        <v>불일치</v>
      </c>
      <c r="W577" s="2">
        <v>99</v>
      </c>
      <c r="X577" s="2">
        <v>26</v>
      </c>
      <c r="Y577" s="2">
        <v>5130</v>
      </c>
      <c r="Z577" s="7">
        <f>표1[[#This Row],[이용거리]]/표1[[#This Row],[이용시간]]</f>
        <v>197.30769230769232</v>
      </c>
      <c r="AA577" s="7">
        <f>IF(표1[[#This Row],[시속]] &gt; 300, 300,표1[[#This Row],[시속]])</f>
        <v>197.30769230769232</v>
      </c>
      <c r="AB577" s="9" t="e">
        <f ca="1">IFS(표1[[#This Row],[이용거리]] &lt; 1200, "단거리", 표1[[#This Row],[이용거리]] &lt; 3000, "중거리")</f>
        <v>#NAME?</v>
      </c>
    </row>
    <row r="578" spans="1:28" x14ac:dyDescent="0.25">
      <c r="A578" s="2" t="s">
        <v>2462</v>
      </c>
      <c r="B578" s="2" t="s">
        <v>2463</v>
      </c>
      <c r="C578" s="2">
        <f>YEAR(표1[[#This Row],[대여일시]])</f>
        <v>2021</v>
      </c>
      <c r="D578" s="2">
        <f>MONTH(표1[[#This Row],[대여일시]])</f>
        <v>1</v>
      </c>
      <c r="E578" s="2">
        <f>DAY(표1[[#This Row],[대여일시]])</f>
        <v>31</v>
      </c>
      <c r="F578" s="2" t="str">
        <f>TEXT(표1[[#This Row],[대여일시]], "ddd")</f>
        <v>Sun</v>
      </c>
      <c r="G578" s="5" t="str">
        <f>TEXT(표1[[#This Row],[대여일시]],"aaa")</f>
        <v>일</v>
      </c>
      <c r="H578" s="2">
        <f>HOUR(표1[[#This Row],[대여일시]])</f>
        <v>17</v>
      </c>
      <c r="I578" s="2" t="str" cm="1">
        <f t="array" ref="I578">_xlfn.IFS(ISNA(표1[[#This Row],[시간대]]), "Error: Missing timezone data", 표1[[#This Row],[시간대]] &lt; 8, "오전", 표1[[#This Row],[시간대]] &lt; 19, "오후", 표1[[#This Row],[시간대]] &lt; 24, "밤")</f>
        <v>오후</v>
      </c>
      <c r="J578" s="2" t="s">
        <v>1388</v>
      </c>
      <c r="K578" s="2">
        <f>SEARCH( "역", 표1[[#This Row],[대여 대여소명]])</f>
        <v>5</v>
      </c>
      <c r="L578" s="2">
        <f>IFERROR(SEARCH("역",표1[[#This Row],[대여 대여소명]]),0)</f>
        <v>5</v>
      </c>
      <c r="M578" s="2" t="b">
        <f>IF(표1[[#This Row],[역_nan]] &gt;0,TRUE,FALSE)</f>
        <v>1</v>
      </c>
      <c r="N578" s="2">
        <f>IFERROR(SEARCH("정류장",표1[[#This Row],[대여 대여소명]]),0)</f>
        <v>0</v>
      </c>
      <c r="O578" s="2" t="b">
        <f>IF(표1[[#This Row],[정류장]]&gt;0,TRUE,FALSE)</f>
        <v>0</v>
      </c>
      <c r="P578" s="2">
        <f>IFERROR(SEARCH("학교",표1[[#This Row],[대여 대여소명]]),0)</f>
        <v>0</v>
      </c>
      <c r="Q578" s="2">
        <f>IFERROR(SEARCH("공원",표1[[#This Row],[대여 대여소명]]),0)</f>
        <v>0</v>
      </c>
      <c r="R578" s="2" t="b">
        <f>OR(표1[[#This Row],[역_파생변수]],표1[[#This Row],[정류장_파생변수]])</f>
        <v>1</v>
      </c>
      <c r="S578" s="2">
        <v>0</v>
      </c>
      <c r="T578" s="2" t="s">
        <v>2464</v>
      </c>
      <c r="U578" s="2" t="s">
        <v>2465</v>
      </c>
      <c r="V578" s="2" t="str">
        <f>IF(표1[[#This Row],[반납대여소명]]=표1[[#This Row],[대여 대여소명]],"일치","불일치")</f>
        <v>불일치</v>
      </c>
      <c r="W578" s="2">
        <v>0</v>
      </c>
      <c r="X578" s="2">
        <v>75</v>
      </c>
      <c r="Y578" s="2">
        <v>12576.07</v>
      </c>
      <c r="Z578" s="7">
        <f>표1[[#This Row],[이용거리]]/표1[[#This Row],[이용시간]]</f>
        <v>167.68093333333334</v>
      </c>
      <c r="AA578" s="7">
        <f>IF(표1[[#This Row],[시속]] &gt; 300, 300,표1[[#This Row],[시속]])</f>
        <v>167.68093333333334</v>
      </c>
      <c r="AB578" s="9" t="e">
        <f ca="1">IFS(표1[[#This Row],[이용거리]] &lt; 1200, "단거리", 표1[[#This Row],[이용거리]] &lt; 3000, "중거리")</f>
        <v>#NAME?</v>
      </c>
    </row>
    <row r="579" spans="1:28" x14ac:dyDescent="0.25">
      <c r="A579" s="2" t="s">
        <v>2466</v>
      </c>
      <c r="B579" s="2" t="s">
        <v>2467</v>
      </c>
      <c r="C579" s="2">
        <f>YEAR(표1[[#This Row],[대여일시]])</f>
        <v>2021</v>
      </c>
      <c r="D579" s="2">
        <f>MONTH(표1[[#This Row],[대여일시]])</f>
        <v>1</v>
      </c>
      <c r="E579" s="2">
        <f>DAY(표1[[#This Row],[대여일시]])</f>
        <v>4</v>
      </c>
      <c r="F579" s="2" t="str">
        <f>TEXT(표1[[#This Row],[대여일시]], "ddd")</f>
        <v>Mon</v>
      </c>
      <c r="G579" s="5" t="str">
        <f>TEXT(표1[[#This Row],[대여일시]],"aaa")</f>
        <v>월</v>
      </c>
      <c r="H579" s="2">
        <f>HOUR(표1[[#This Row],[대여일시]])</f>
        <v>9</v>
      </c>
      <c r="I579" s="2" t="str" cm="1">
        <f t="array" ref="I579">_xlfn.IFS(ISNA(표1[[#This Row],[시간대]]), "Error: Missing timezone data", 표1[[#This Row],[시간대]] &lt; 8, "오전", 표1[[#This Row],[시간대]] &lt; 19, "오후", 표1[[#This Row],[시간대]] &lt; 24, "밤")</f>
        <v>오후</v>
      </c>
      <c r="J579" s="2" t="s">
        <v>2468</v>
      </c>
      <c r="K579" s="2">
        <f>SEARCH( "역", 표1[[#This Row],[대여 대여소명]])</f>
        <v>7</v>
      </c>
      <c r="L579" s="2">
        <f>IFERROR(SEARCH("역",표1[[#This Row],[대여 대여소명]]),0)</f>
        <v>7</v>
      </c>
      <c r="M579" s="2" t="b">
        <f>IF(표1[[#This Row],[역_nan]] &gt;0,TRUE,FALSE)</f>
        <v>1</v>
      </c>
      <c r="N579" s="2">
        <f>IFERROR(SEARCH("정류장",표1[[#This Row],[대여 대여소명]]),0)</f>
        <v>0</v>
      </c>
      <c r="O579" s="2" t="b">
        <f>IF(표1[[#This Row],[정류장]]&gt;0,TRUE,FALSE)</f>
        <v>0</v>
      </c>
      <c r="P579" s="2">
        <f>IFERROR(SEARCH("학교",표1[[#This Row],[대여 대여소명]]),0)</f>
        <v>0</v>
      </c>
      <c r="Q579" s="2">
        <f>IFERROR(SEARCH("공원",표1[[#This Row],[대여 대여소명]]),0)</f>
        <v>0</v>
      </c>
      <c r="R579" s="2" t="b">
        <f>OR(표1[[#This Row],[역_파생변수]],표1[[#This Row],[정류장_파생변수]])</f>
        <v>1</v>
      </c>
      <c r="S579" s="2">
        <v>0</v>
      </c>
      <c r="T579" s="2" t="s">
        <v>2469</v>
      </c>
      <c r="U579" s="2" t="s">
        <v>2470</v>
      </c>
      <c r="V579" s="2" t="str">
        <f>IF(표1[[#This Row],[반납대여소명]]=표1[[#This Row],[대여 대여소명]],"일치","불일치")</f>
        <v>불일치</v>
      </c>
      <c r="W579" s="2">
        <v>0</v>
      </c>
      <c r="X579" s="2">
        <v>12</v>
      </c>
      <c r="Y579" s="2">
        <v>0</v>
      </c>
      <c r="Z579" s="7">
        <f>표1[[#This Row],[이용거리]]/표1[[#This Row],[이용시간]]</f>
        <v>0</v>
      </c>
      <c r="AA579" s="7">
        <f>IF(표1[[#This Row],[시속]] &gt; 300, 300,표1[[#This Row],[시속]])</f>
        <v>0</v>
      </c>
      <c r="AB579" s="9" t="e">
        <f ca="1">IFS(표1[[#This Row],[이용거리]] &lt; 1200, "단거리", 표1[[#This Row],[이용거리]] &lt; 3000, "중거리")</f>
        <v>#NAME?</v>
      </c>
    </row>
    <row r="580" spans="1:28" x14ac:dyDescent="0.25">
      <c r="A580" s="2" t="s">
        <v>2471</v>
      </c>
      <c r="B580" s="2" t="s">
        <v>2472</v>
      </c>
      <c r="C580" s="2">
        <f>YEAR(표1[[#This Row],[대여일시]])</f>
        <v>2021</v>
      </c>
      <c r="D580" s="2">
        <f>MONTH(표1[[#This Row],[대여일시]])</f>
        <v>1</v>
      </c>
      <c r="E580" s="2">
        <f>DAY(표1[[#This Row],[대여일시]])</f>
        <v>20</v>
      </c>
      <c r="F580" s="2" t="str">
        <f>TEXT(표1[[#This Row],[대여일시]], "ddd")</f>
        <v>Wed</v>
      </c>
      <c r="G580" s="5" t="str">
        <f>TEXT(표1[[#This Row],[대여일시]],"aaa")</f>
        <v>수</v>
      </c>
      <c r="H580" s="2">
        <f>HOUR(표1[[#This Row],[대여일시]])</f>
        <v>15</v>
      </c>
      <c r="I580" s="2" t="str" cm="1">
        <f t="array" ref="I580">_xlfn.IFS(ISNA(표1[[#This Row],[시간대]]), "Error: Missing timezone data", 표1[[#This Row],[시간대]] &lt; 8, "오전", 표1[[#This Row],[시간대]] &lt; 19, "오후", 표1[[#This Row],[시간대]] &lt; 24, "밤")</f>
        <v>오후</v>
      </c>
      <c r="J580" s="2" t="s">
        <v>2473</v>
      </c>
      <c r="K580" s="2" t="e">
        <f>SEARCH( "역", 표1[[#This Row],[대여 대여소명]])</f>
        <v>#VALUE!</v>
      </c>
      <c r="L580" s="2">
        <f>IFERROR(SEARCH("역",표1[[#This Row],[대여 대여소명]]),0)</f>
        <v>0</v>
      </c>
      <c r="M580" s="2" t="b">
        <f>IF(표1[[#This Row],[역_nan]] &gt;0,TRUE,FALSE)</f>
        <v>0</v>
      </c>
      <c r="N580" s="2">
        <f>IFERROR(SEARCH("정류장",표1[[#This Row],[대여 대여소명]]),0)</f>
        <v>0</v>
      </c>
      <c r="O580" s="2" t="b">
        <f>IF(표1[[#This Row],[정류장]]&gt;0,TRUE,FALSE)</f>
        <v>0</v>
      </c>
      <c r="P580" s="2">
        <f>IFERROR(SEARCH("학교",표1[[#This Row],[대여 대여소명]]),0)</f>
        <v>0</v>
      </c>
      <c r="Q580" s="2">
        <f>IFERROR(SEARCH("공원",표1[[#This Row],[대여 대여소명]]),0)</f>
        <v>0</v>
      </c>
      <c r="R580" s="2" t="b">
        <f>OR(표1[[#This Row],[역_파생변수]],표1[[#This Row],[정류장_파생변수]])</f>
        <v>0</v>
      </c>
      <c r="S580" s="2">
        <v>0</v>
      </c>
      <c r="T580" s="2" t="s">
        <v>2474</v>
      </c>
      <c r="U580" s="2" t="s">
        <v>2475</v>
      </c>
      <c r="V580" s="2" t="str">
        <f>IF(표1[[#This Row],[반납대여소명]]=표1[[#This Row],[대여 대여소명]],"일치","불일치")</f>
        <v>불일치</v>
      </c>
      <c r="W580" s="2">
        <v>0</v>
      </c>
      <c r="X580" s="2">
        <v>67</v>
      </c>
      <c r="Y580" s="2">
        <v>11244.28</v>
      </c>
      <c r="Z580" s="7">
        <f>표1[[#This Row],[이용거리]]/표1[[#This Row],[이용시간]]</f>
        <v>167.82507462686567</v>
      </c>
      <c r="AA580" s="7">
        <f>IF(표1[[#This Row],[시속]] &gt; 300, 300,표1[[#This Row],[시속]])</f>
        <v>167.82507462686567</v>
      </c>
      <c r="AB580" s="9" t="e">
        <f ca="1">IFS(표1[[#This Row],[이용거리]] &lt; 1200, "단거리", 표1[[#This Row],[이용거리]] &lt; 3000, "중거리")</f>
        <v>#NAME?</v>
      </c>
    </row>
    <row r="581" spans="1:28" x14ac:dyDescent="0.25">
      <c r="A581" s="2" t="s">
        <v>1905</v>
      </c>
      <c r="B581" s="2" t="s">
        <v>2476</v>
      </c>
      <c r="C581" s="2">
        <f>YEAR(표1[[#This Row],[대여일시]])</f>
        <v>2021</v>
      </c>
      <c r="D581" s="2">
        <f>MONTH(표1[[#This Row],[대여일시]])</f>
        <v>1</v>
      </c>
      <c r="E581" s="2">
        <f>DAY(표1[[#This Row],[대여일시]])</f>
        <v>25</v>
      </c>
      <c r="F581" s="2" t="str">
        <f>TEXT(표1[[#This Row],[대여일시]], "ddd")</f>
        <v>Mon</v>
      </c>
      <c r="G581" s="5" t="str">
        <f>TEXT(표1[[#This Row],[대여일시]],"aaa")</f>
        <v>월</v>
      </c>
      <c r="H581" s="2">
        <f>HOUR(표1[[#This Row],[대여일시]])</f>
        <v>0</v>
      </c>
      <c r="I581" s="2" t="str" cm="1">
        <f t="array" ref="I581">_xlfn.IFS(ISNA(표1[[#This Row],[시간대]]), "Error: Missing timezone data", 표1[[#This Row],[시간대]] &lt; 8, "오전", 표1[[#This Row],[시간대]] &lt; 19, "오후", 표1[[#This Row],[시간대]] &lt; 24, "밤")</f>
        <v>오전</v>
      </c>
      <c r="J581" s="2" t="s">
        <v>2477</v>
      </c>
      <c r="K581" s="2" t="e">
        <f>SEARCH( "역", 표1[[#This Row],[대여 대여소명]])</f>
        <v>#VALUE!</v>
      </c>
      <c r="L581" s="2">
        <f>IFERROR(SEARCH("역",표1[[#This Row],[대여 대여소명]]),0)</f>
        <v>0</v>
      </c>
      <c r="M581" s="2" t="b">
        <f>IF(표1[[#This Row],[역_nan]] &gt;0,TRUE,FALSE)</f>
        <v>0</v>
      </c>
      <c r="N581" s="2">
        <f>IFERROR(SEARCH("정류장",표1[[#This Row],[대여 대여소명]]),0)</f>
        <v>0</v>
      </c>
      <c r="O581" s="2" t="b">
        <f>IF(표1[[#This Row],[정류장]]&gt;0,TRUE,FALSE)</f>
        <v>0</v>
      </c>
      <c r="P581" s="2">
        <f>IFERROR(SEARCH("학교",표1[[#This Row],[대여 대여소명]]),0)</f>
        <v>0</v>
      </c>
      <c r="Q581" s="2">
        <f>IFERROR(SEARCH("공원",표1[[#This Row],[대여 대여소명]]),0)</f>
        <v>0</v>
      </c>
      <c r="R581" s="2" t="b">
        <f>OR(표1[[#This Row],[역_파생변수]],표1[[#This Row],[정류장_파생변수]])</f>
        <v>0</v>
      </c>
      <c r="S581" s="2">
        <v>0</v>
      </c>
      <c r="T581" s="2" t="s">
        <v>2478</v>
      </c>
      <c r="U581" s="2" t="s">
        <v>2479</v>
      </c>
      <c r="V581" s="2" t="str">
        <f>IF(표1[[#This Row],[반납대여소명]]=표1[[#This Row],[대여 대여소명]],"일치","불일치")</f>
        <v>불일치</v>
      </c>
      <c r="W581" s="2">
        <v>0</v>
      </c>
      <c r="X581" s="2">
        <v>24</v>
      </c>
      <c r="Y581" s="2">
        <v>3888.11</v>
      </c>
      <c r="Z581" s="7">
        <f>표1[[#This Row],[이용거리]]/표1[[#This Row],[이용시간]]</f>
        <v>162.00458333333333</v>
      </c>
      <c r="AA581" s="7">
        <f>IF(표1[[#This Row],[시속]] &gt; 300, 300,표1[[#This Row],[시속]])</f>
        <v>162.00458333333333</v>
      </c>
      <c r="AB581" s="9" t="e">
        <f ca="1">IFS(표1[[#This Row],[이용거리]] &lt; 1200, "단거리", 표1[[#This Row],[이용거리]] &lt; 3000, "중거리")</f>
        <v>#NAME?</v>
      </c>
    </row>
    <row r="582" spans="1:28" x14ac:dyDescent="0.25">
      <c r="A582" s="2" t="s">
        <v>713</v>
      </c>
      <c r="B582" s="2" t="s">
        <v>2480</v>
      </c>
      <c r="C582" s="2">
        <f>YEAR(표1[[#This Row],[대여일시]])</f>
        <v>2021</v>
      </c>
      <c r="D582" s="2">
        <f>MONTH(표1[[#This Row],[대여일시]])</f>
        <v>1</v>
      </c>
      <c r="E582" s="2">
        <f>DAY(표1[[#This Row],[대여일시]])</f>
        <v>20</v>
      </c>
      <c r="F582" s="2" t="str">
        <f>TEXT(표1[[#This Row],[대여일시]], "ddd")</f>
        <v>Wed</v>
      </c>
      <c r="G582" s="5" t="str">
        <f>TEXT(표1[[#This Row],[대여일시]],"aaa")</f>
        <v>수</v>
      </c>
      <c r="H582" s="2">
        <f>HOUR(표1[[#This Row],[대여일시]])</f>
        <v>13</v>
      </c>
      <c r="I582" s="2" t="str" cm="1">
        <f t="array" ref="I582">_xlfn.IFS(ISNA(표1[[#This Row],[시간대]]), "Error: Missing timezone data", 표1[[#This Row],[시간대]] &lt; 8, "오전", 표1[[#This Row],[시간대]] &lt; 19, "오후", 표1[[#This Row],[시간대]] &lt; 24, "밤")</f>
        <v>오후</v>
      </c>
      <c r="J582" s="2" t="s">
        <v>2481</v>
      </c>
      <c r="K582" s="2">
        <f>SEARCH( "역", 표1[[#This Row],[대여 대여소명]])</f>
        <v>4</v>
      </c>
      <c r="L582" s="2">
        <f>IFERROR(SEARCH("역",표1[[#This Row],[대여 대여소명]]),0)</f>
        <v>4</v>
      </c>
      <c r="M582" s="2" t="b">
        <f>IF(표1[[#This Row],[역_nan]] &gt;0,TRUE,FALSE)</f>
        <v>1</v>
      </c>
      <c r="N582" s="2">
        <f>IFERROR(SEARCH("정류장",표1[[#This Row],[대여 대여소명]]),0)</f>
        <v>0</v>
      </c>
      <c r="O582" s="2" t="b">
        <f>IF(표1[[#This Row],[정류장]]&gt;0,TRUE,FALSE)</f>
        <v>0</v>
      </c>
      <c r="P582" s="2">
        <f>IFERROR(SEARCH("학교",표1[[#This Row],[대여 대여소명]]),0)</f>
        <v>0</v>
      </c>
      <c r="Q582" s="2">
        <f>IFERROR(SEARCH("공원",표1[[#This Row],[대여 대여소명]]),0)</f>
        <v>0</v>
      </c>
      <c r="R582" s="2" t="b">
        <f>OR(표1[[#This Row],[역_파생변수]],표1[[#This Row],[정류장_파생변수]])</f>
        <v>1</v>
      </c>
      <c r="S582" s="2">
        <v>0</v>
      </c>
      <c r="T582" s="2" t="s">
        <v>2482</v>
      </c>
      <c r="U582" s="2" t="s">
        <v>2481</v>
      </c>
      <c r="V582" s="2" t="str">
        <f>IF(표1[[#This Row],[반납대여소명]]=표1[[#This Row],[대여 대여소명]],"일치","불일치")</f>
        <v>일치</v>
      </c>
      <c r="W582" s="2">
        <v>0</v>
      </c>
      <c r="X582" s="2">
        <v>13</v>
      </c>
      <c r="Y582" s="2">
        <v>1539.26</v>
      </c>
      <c r="Z582" s="7">
        <f>표1[[#This Row],[이용거리]]/표1[[#This Row],[이용시간]]</f>
        <v>118.40461538461538</v>
      </c>
      <c r="AA582" s="7">
        <f>IF(표1[[#This Row],[시속]] &gt; 300, 300,표1[[#This Row],[시속]])</f>
        <v>118.40461538461538</v>
      </c>
      <c r="AB582" s="9" t="e">
        <f ca="1">IFS(표1[[#This Row],[이용거리]] &lt; 1200, "단거리", 표1[[#This Row],[이용거리]] &lt; 3000, "중거리")</f>
        <v>#NAME?</v>
      </c>
    </row>
    <row r="583" spans="1:28" x14ac:dyDescent="0.25">
      <c r="A583" s="2" t="s">
        <v>2483</v>
      </c>
      <c r="B583" s="2" t="s">
        <v>2484</v>
      </c>
      <c r="C583" s="2">
        <f>YEAR(표1[[#This Row],[대여일시]])</f>
        <v>2021</v>
      </c>
      <c r="D583" s="2">
        <f>MONTH(표1[[#This Row],[대여일시]])</f>
        <v>1</v>
      </c>
      <c r="E583" s="2">
        <f>DAY(표1[[#This Row],[대여일시]])</f>
        <v>27</v>
      </c>
      <c r="F583" s="2" t="str">
        <f>TEXT(표1[[#This Row],[대여일시]], "ddd")</f>
        <v>Wed</v>
      </c>
      <c r="G583" s="5" t="str">
        <f>TEXT(표1[[#This Row],[대여일시]],"aaa")</f>
        <v>수</v>
      </c>
      <c r="H583" s="2">
        <f>HOUR(표1[[#This Row],[대여일시]])</f>
        <v>18</v>
      </c>
      <c r="I583" s="2" t="str" cm="1">
        <f t="array" ref="I583">_xlfn.IFS(ISNA(표1[[#This Row],[시간대]]), "Error: Missing timezone data", 표1[[#This Row],[시간대]] &lt; 8, "오전", 표1[[#This Row],[시간대]] &lt; 19, "오후", 표1[[#This Row],[시간대]] &lt; 24, "밤")</f>
        <v>오후</v>
      </c>
      <c r="J583" s="2" t="s">
        <v>1783</v>
      </c>
      <c r="K583" s="2" t="e">
        <f>SEARCH( "역", 표1[[#This Row],[대여 대여소명]])</f>
        <v>#VALUE!</v>
      </c>
      <c r="L583" s="2">
        <f>IFERROR(SEARCH("역",표1[[#This Row],[대여 대여소명]]),0)</f>
        <v>0</v>
      </c>
      <c r="M583" s="2" t="b">
        <f>IF(표1[[#This Row],[역_nan]] &gt;0,TRUE,FALSE)</f>
        <v>0</v>
      </c>
      <c r="N583" s="2">
        <f>IFERROR(SEARCH("정류장",표1[[#This Row],[대여 대여소명]]),0)</f>
        <v>0</v>
      </c>
      <c r="O583" s="2" t="b">
        <f>IF(표1[[#This Row],[정류장]]&gt;0,TRUE,FALSE)</f>
        <v>0</v>
      </c>
      <c r="P583" s="2">
        <f>IFERROR(SEARCH("학교",표1[[#This Row],[대여 대여소명]]),0)</f>
        <v>0</v>
      </c>
      <c r="Q583" s="2">
        <f>IFERROR(SEARCH("공원",표1[[#This Row],[대여 대여소명]]),0)</f>
        <v>0</v>
      </c>
      <c r="R583" s="2" t="b">
        <f>OR(표1[[#This Row],[역_파생변수]],표1[[#This Row],[정류장_파생변수]])</f>
        <v>0</v>
      </c>
      <c r="S583" s="2">
        <v>0</v>
      </c>
      <c r="T583" s="2" t="s">
        <v>2485</v>
      </c>
      <c r="U583" s="2" t="s">
        <v>1664</v>
      </c>
      <c r="V583" s="2" t="str">
        <f>IF(표1[[#This Row],[반납대여소명]]=표1[[#This Row],[대여 대여소명]],"일치","불일치")</f>
        <v>불일치</v>
      </c>
      <c r="W583" s="2">
        <v>0</v>
      </c>
      <c r="X583" s="2">
        <v>17</v>
      </c>
      <c r="Y583" s="2">
        <v>2702.27</v>
      </c>
      <c r="Z583" s="7">
        <f>표1[[#This Row],[이용거리]]/표1[[#This Row],[이용시간]]</f>
        <v>158.95705882352942</v>
      </c>
      <c r="AA583" s="7">
        <f>IF(표1[[#This Row],[시속]] &gt; 300, 300,표1[[#This Row],[시속]])</f>
        <v>158.95705882352942</v>
      </c>
      <c r="AB583" s="9" t="e">
        <f ca="1">IFS(표1[[#This Row],[이용거리]] &lt; 1200, "단거리", 표1[[#This Row],[이용거리]] &lt; 3000, "중거리")</f>
        <v>#NAME?</v>
      </c>
    </row>
    <row r="584" spans="1:28" x14ac:dyDescent="0.25">
      <c r="A584" s="2" t="s">
        <v>2486</v>
      </c>
      <c r="B584" s="2" t="s">
        <v>2487</v>
      </c>
      <c r="C584" s="2">
        <f>YEAR(표1[[#This Row],[대여일시]])</f>
        <v>2021</v>
      </c>
      <c r="D584" s="2">
        <f>MONTH(표1[[#This Row],[대여일시]])</f>
        <v>1</v>
      </c>
      <c r="E584" s="2">
        <f>DAY(표1[[#This Row],[대여일시]])</f>
        <v>24</v>
      </c>
      <c r="F584" s="2" t="str">
        <f>TEXT(표1[[#This Row],[대여일시]], "ddd")</f>
        <v>Sun</v>
      </c>
      <c r="G584" s="5" t="str">
        <f>TEXT(표1[[#This Row],[대여일시]],"aaa")</f>
        <v>일</v>
      </c>
      <c r="H584" s="2">
        <f>HOUR(표1[[#This Row],[대여일시]])</f>
        <v>16</v>
      </c>
      <c r="I584" s="2" t="str" cm="1">
        <f t="array" ref="I584">_xlfn.IFS(ISNA(표1[[#This Row],[시간대]]), "Error: Missing timezone data", 표1[[#This Row],[시간대]] &lt; 8, "오전", 표1[[#This Row],[시간대]] &lt; 19, "오후", 표1[[#This Row],[시간대]] &lt; 24, "밤")</f>
        <v>오후</v>
      </c>
      <c r="J584" s="2" t="s">
        <v>174</v>
      </c>
      <c r="K584" s="2" t="e">
        <f>SEARCH( "역", 표1[[#This Row],[대여 대여소명]])</f>
        <v>#VALUE!</v>
      </c>
      <c r="L584" s="2">
        <f>IFERROR(SEARCH("역",표1[[#This Row],[대여 대여소명]]),0)</f>
        <v>0</v>
      </c>
      <c r="M584" s="2" t="b">
        <f>IF(표1[[#This Row],[역_nan]] &gt;0,TRUE,FALSE)</f>
        <v>0</v>
      </c>
      <c r="N584" s="2">
        <f>IFERROR(SEARCH("정류장",표1[[#This Row],[대여 대여소명]]),0)</f>
        <v>0</v>
      </c>
      <c r="O584" s="2" t="b">
        <f>IF(표1[[#This Row],[정류장]]&gt;0,TRUE,FALSE)</f>
        <v>0</v>
      </c>
      <c r="P584" s="2">
        <f>IFERROR(SEARCH("학교",표1[[#This Row],[대여 대여소명]]),0)</f>
        <v>0</v>
      </c>
      <c r="Q584" s="2">
        <f>IFERROR(SEARCH("공원",표1[[#This Row],[대여 대여소명]]),0)</f>
        <v>0</v>
      </c>
      <c r="R584" s="2" t="b">
        <f>OR(표1[[#This Row],[역_파생변수]],표1[[#This Row],[정류장_파생변수]])</f>
        <v>0</v>
      </c>
      <c r="S584" s="2">
        <v>0</v>
      </c>
      <c r="T584" s="2" t="s">
        <v>2488</v>
      </c>
      <c r="U584" s="2" t="s">
        <v>1606</v>
      </c>
      <c r="V584" s="2" t="str">
        <f>IF(표1[[#This Row],[반납대여소명]]=표1[[#This Row],[대여 대여소명]],"일치","불일치")</f>
        <v>불일치</v>
      </c>
      <c r="W584" s="2">
        <v>0</v>
      </c>
      <c r="X584" s="2">
        <v>24</v>
      </c>
      <c r="Y584" s="2">
        <v>3959.92</v>
      </c>
      <c r="Z584" s="7">
        <f>표1[[#This Row],[이용거리]]/표1[[#This Row],[이용시간]]</f>
        <v>164.99666666666667</v>
      </c>
      <c r="AA584" s="7">
        <f>IF(표1[[#This Row],[시속]] &gt; 300, 300,표1[[#This Row],[시속]])</f>
        <v>164.99666666666667</v>
      </c>
      <c r="AB584" s="9" t="e">
        <f ca="1">IFS(표1[[#This Row],[이용거리]] &lt; 1200, "단거리", 표1[[#This Row],[이용거리]] &lt; 3000, "중거리")</f>
        <v>#NAME?</v>
      </c>
    </row>
    <row r="585" spans="1:28" x14ac:dyDescent="0.25">
      <c r="A585" s="2" t="s">
        <v>2489</v>
      </c>
      <c r="B585" s="2" t="s">
        <v>2490</v>
      </c>
      <c r="C585" s="2">
        <f>YEAR(표1[[#This Row],[대여일시]])</f>
        <v>2021</v>
      </c>
      <c r="D585" s="2">
        <f>MONTH(표1[[#This Row],[대여일시]])</f>
        <v>1</v>
      </c>
      <c r="E585" s="2">
        <f>DAY(표1[[#This Row],[대여일시]])</f>
        <v>14</v>
      </c>
      <c r="F585" s="2" t="str">
        <f>TEXT(표1[[#This Row],[대여일시]], "ddd")</f>
        <v>Thu</v>
      </c>
      <c r="G585" s="5" t="str">
        <f>TEXT(표1[[#This Row],[대여일시]],"aaa")</f>
        <v>목</v>
      </c>
      <c r="H585" s="2">
        <f>HOUR(표1[[#This Row],[대여일시]])</f>
        <v>17</v>
      </c>
      <c r="I585" s="2" t="str" cm="1">
        <f t="array" ref="I585">_xlfn.IFS(ISNA(표1[[#This Row],[시간대]]), "Error: Missing timezone data", 표1[[#This Row],[시간대]] &lt; 8, "오전", 표1[[#This Row],[시간대]] &lt; 19, "오후", 표1[[#This Row],[시간대]] &lt; 24, "밤")</f>
        <v>오후</v>
      </c>
      <c r="J585" s="2" t="s">
        <v>587</v>
      </c>
      <c r="K585" s="2" t="e">
        <f>SEARCH( "역", 표1[[#This Row],[대여 대여소명]])</f>
        <v>#VALUE!</v>
      </c>
      <c r="L585" s="2">
        <f>IFERROR(SEARCH("역",표1[[#This Row],[대여 대여소명]]),0)</f>
        <v>0</v>
      </c>
      <c r="M585" s="2" t="b">
        <f>IF(표1[[#This Row],[역_nan]] &gt;0,TRUE,FALSE)</f>
        <v>0</v>
      </c>
      <c r="N585" s="2">
        <f>IFERROR(SEARCH("정류장",표1[[#This Row],[대여 대여소명]]),0)</f>
        <v>9</v>
      </c>
      <c r="O585" s="2" t="b">
        <f>IF(표1[[#This Row],[정류장]]&gt;0,TRUE,FALSE)</f>
        <v>1</v>
      </c>
      <c r="P585" s="2">
        <f>IFERROR(SEARCH("학교",표1[[#This Row],[대여 대여소명]]),0)</f>
        <v>0</v>
      </c>
      <c r="Q585" s="2">
        <f>IFERROR(SEARCH("공원",표1[[#This Row],[대여 대여소명]]),0)</f>
        <v>0</v>
      </c>
      <c r="R585" s="2" t="b">
        <f>OR(표1[[#This Row],[역_파생변수]],표1[[#This Row],[정류장_파생변수]])</f>
        <v>1</v>
      </c>
      <c r="S585" s="2">
        <v>0</v>
      </c>
      <c r="T585" s="2" t="s">
        <v>2491</v>
      </c>
      <c r="U585" s="2" t="s">
        <v>1299</v>
      </c>
      <c r="V585" s="2" t="str">
        <f>IF(표1[[#This Row],[반납대여소명]]=표1[[#This Row],[대여 대여소명]],"일치","불일치")</f>
        <v>불일치</v>
      </c>
      <c r="W585" s="2">
        <v>0</v>
      </c>
      <c r="X585" s="2">
        <v>25</v>
      </c>
      <c r="Y585" s="2">
        <v>2017.25</v>
      </c>
      <c r="Z585" s="7">
        <f>표1[[#This Row],[이용거리]]/표1[[#This Row],[이용시간]]</f>
        <v>80.69</v>
      </c>
      <c r="AA585" s="7">
        <f>IF(표1[[#This Row],[시속]] &gt; 300, 300,표1[[#This Row],[시속]])</f>
        <v>80.69</v>
      </c>
      <c r="AB585" s="9" t="e">
        <f ca="1">IFS(표1[[#This Row],[이용거리]] &lt; 1200, "단거리", 표1[[#This Row],[이용거리]] &lt; 3000, "중거리")</f>
        <v>#NAME?</v>
      </c>
    </row>
    <row r="586" spans="1:28" x14ac:dyDescent="0.25">
      <c r="A586" s="2" t="s">
        <v>2492</v>
      </c>
      <c r="B586" s="2" t="s">
        <v>2493</v>
      </c>
      <c r="C586" s="2">
        <f>YEAR(표1[[#This Row],[대여일시]])</f>
        <v>2021</v>
      </c>
      <c r="D586" s="2">
        <f>MONTH(표1[[#This Row],[대여일시]])</f>
        <v>1</v>
      </c>
      <c r="E586" s="2">
        <f>DAY(표1[[#This Row],[대여일시]])</f>
        <v>3</v>
      </c>
      <c r="F586" s="2" t="str">
        <f>TEXT(표1[[#This Row],[대여일시]], "ddd")</f>
        <v>Sun</v>
      </c>
      <c r="G586" s="5" t="str">
        <f>TEXT(표1[[#This Row],[대여일시]],"aaa")</f>
        <v>일</v>
      </c>
      <c r="H586" s="2">
        <f>HOUR(표1[[#This Row],[대여일시]])</f>
        <v>16</v>
      </c>
      <c r="I586" s="2" t="str" cm="1">
        <f t="array" ref="I586">_xlfn.IFS(ISNA(표1[[#This Row],[시간대]]), "Error: Missing timezone data", 표1[[#This Row],[시간대]] &lt; 8, "오전", 표1[[#This Row],[시간대]] &lt; 19, "오후", 표1[[#This Row],[시간대]] &lt; 24, "밤")</f>
        <v>오후</v>
      </c>
      <c r="J586" s="2" t="s">
        <v>2494</v>
      </c>
      <c r="K586" s="2" t="e">
        <f>SEARCH( "역", 표1[[#This Row],[대여 대여소명]])</f>
        <v>#VALUE!</v>
      </c>
      <c r="L586" s="2">
        <f>IFERROR(SEARCH("역",표1[[#This Row],[대여 대여소명]]),0)</f>
        <v>0</v>
      </c>
      <c r="M586" s="2" t="b">
        <f>IF(표1[[#This Row],[역_nan]] &gt;0,TRUE,FALSE)</f>
        <v>0</v>
      </c>
      <c r="N586" s="2">
        <f>IFERROR(SEARCH("정류장",표1[[#This Row],[대여 대여소명]]),0)</f>
        <v>0</v>
      </c>
      <c r="O586" s="2" t="b">
        <f>IF(표1[[#This Row],[정류장]]&gt;0,TRUE,FALSE)</f>
        <v>0</v>
      </c>
      <c r="P586" s="2">
        <f>IFERROR(SEARCH("학교",표1[[#This Row],[대여 대여소명]]),0)</f>
        <v>0</v>
      </c>
      <c r="Q586" s="2">
        <f>IFERROR(SEARCH("공원",표1[[#This Row],[대여 대여소명]]),0)</f>
        <v>0</v>
      </c>
      <c r="R586" s="2" t="b">
        <f>OR(표1[[#This Row],[역_파생변수]],표1[[#This Row],[정류장_파생변수]])</f>
        <v>0</v>
      </c>
      <c r="S586" s="2">
        <v>0</v>
      </c>
      <c r="T586" s="2" t="s">
        <v>2495</v>
      </c>
      <c r="U586" s="2" t="s">
        <v>2496</v>
      </c>
      <c r="V586" s="2" t="str">
        <f>IF(표1[[#This Row],[반납대여소명]]=표1[[#This Row],[대여 대여소명]],"일치","불일치")</f>
        <v>불일치</v>
      </c>
      <c r="W586" s="2">
        <v>0</v>
      </c>
      <c r="X586" s="2">
        <v>19</v>
      </c>
      <c r="Y586" s="2">
        <v>2749.16</v>
      </c>
      <c r="Z586" s="7">
        <f>표1[[#This Row],[이용거리]]/표1[[#This Row],[이용시간]]</f>
        <v>144.69263157894736</v>
      </c>
      <c r="AA586" s="7">
        <f>IF(표1[[#This Row],[시속]] &gt; 300, 300,표1[[#This Row],[시속]])</f>
        <v>144.69263157894736</v>
      </c>
      <c r="AB586" s="9" t="e">
        <f ca="1">IFS(표1[[#This Row],[이용거리]] &lt; 1200, "단거리", 표1[[#This Row],[이용거리]] &lt; 3000, "중거리")</f>
        <v>#NAME?</v>
      </c>
    </row>
    <row r="587" spans="1:28" x14ac:dyDescent="0.25">
      <c r="A587" s="2" t="s">
        <v>2497</v>
      </c>
      <c r="B587" s="2" t="s">
        <v>2498</v>
      </c>
      <c r="C587" s="2">
        <f>YEAR(표1[[#This Row],[대여일시]])</f>
        <v>2021</v>
      </c>
      <c r="D587" s="2">
        <f>MONTH(표1[[#This Row],[대여일시]])</f>
        <v>1</v>
      </c>
      <c r="E587" s="2">
        <f>DAY(표1[[#This Row],[대여일시]])</f>
        <v>11</v>
      </c>
      <c r="F587" s="2" t="str">
        <f>TEXT(표1[[#This Row],[대여일시]], "ddd")</f>
        <v>Mon</v>
      </c>
      <c r="G587" s="5" t="str">
        <f>TEXT(표1[[#This Row],[대여일시]],"aaa")</f>
        <v>월</v>
      </c>
      <c r="H587" s="2">
        <f>HOUR(표1[[#This Row],[대여일시]])</f>
        <v>13</v>
      </c>
      <c r="I587" s="2" t="str" cm="1">
        <f t="array" ref="I587">_xlfn.IFS(ISNA(표1[[#This Row],[시간대]]), "Error: Missing timezone data", 표1[[#This Row],[시간대]] &lt; 8, "오전", 표1[[#This Row],[시간대]] &lt; 19, "오후", 표1[[#This Row],[시간대]] &lt; 24, "밤")</f>
        <v>오후</v>
      </c>
      <c r="J587" s="2" t="s">
        <v>2499</v>
      </c>
      <c r="K587" s="2" t="e">
        <f>SEARCH( "역", 표1[[#This Row],[대여 대여소명]])</f>
        <v>#VALUE!</v>
      </c>
      <c r="L587" s="2">
        <f>IFERROR(SEARCH("역",표1[[#This Row],[대여 대여소명]]),0)</f>
        <v>0</v>
      </c>
      <c r="M587" s="2" t="b">
        <f>IF(표1[[#This Row],[역_nan]] &gt;0,TRUE,FALSE)</f>
        <v>0</v>
      </c>
      <c r="N587" s="2">
        <f>IFERROR(SEARCH("정류장",표1[[#This Row],[대여 대여소명]]),0)</f>
        <v>0</v>
      </c>
      <c r="O587" s="2" t="b">
        <f>IF(표1[[#This Row],[정류장]]&gt;0,TRUE,FALSE)</f>
        <v>0</v>
      </c>
      <c r="P587" s="2">
        <f>IFERROR(SEARCH("학교",표1[[#This Row],[대여 대여소명]]),0)</f>
        <v>0</v>
      </c>
      <c r="Q587" s="2">
        <f>IFERROR(SEARCH("공원",표1[[#This Row],[대여 대여소명]]),0)</f>
        <v>0</v>
      </c>
      <c r="R587" s="2" t="b">
        <f>OR(표1[[#This Row],[역_파생변수]],표1[[#This Row],[정류장_파생변수]])</f>
        <v>0</v>
      </c>
      <c r="S587" s="2">
        <v>0</v>
      </c>
      <c r="T587" s="2" t="s">
        <v>2500</v>
      </c>
      <c r="U587" s="2" t="s">
        <v>2501</v>
      </c>
      <c r="V587" s="2" t="str">
        <f>IF(표1[[#This Row],[반납대여소명]]=표1[[#This Row],[대여 대여소명]],"일치","불일치")</f>
        <v>불일치</v>
      </c>
      <c r="W587" s="2">
        <v>0</v>
      </c>
      <c r="X587" s="2">
        <v>8</v>
      </c>
      <c r="Y587" s="2">
        <v>0</v>
      </c>
      <c r="Z587" s="7">
        <f>표1[[#This Row],[이용거리]]/표1[[#This Row],[이용시간]]</f>
        <v>0</v>
      </c>
      <c r="AA587" s="7">
        <f>IF(표1[[#This Row],[시속]] &gt; 300, 300,표1[[#This Row],[시속]])</f>
        <v>0</v>
      </c>
      <c r="AB587" s="9" t="e">
        <f ca="1">IFS(표1[[#This Row],[이용거리]] &lt; 1200, "단거리", 표1[[#This Row],[이용거리]] &lt; 3000, "중거리")</f>
        <v>#NAME?</v>
      </c>
    </row>
    <row r="588" spans="1:28" x14ac:dyDescent="0.25">
      <c r="A588" s="2" t="s">
        <v>2502</v>
      </c>
      <c r="B588" s="2" t="s">
        <v>2503</v>
      </c>
      <c r="C588" s="2">
        <f>YEAR(표1[[#This Row],[대여일시]])</f>
        <v>2021</v>
      </c>
      <c r="D588" s="2">
        <f>MONTH(표1[[#This Row],[대여일시]])</f>
        <v>1</v>
      </c>
      <c r="E588" s="2">
        <f>DAY(표1[[#This Row],[대여일시]])</f>
        <v>14</v>
      </c>
      <c r="F588" s="2" t="str">
        <f>TEXT(표1[[#This Row],[대여일시]], "ddd")</f>
        <v>Thu</v>
      </c>
      <c r="G588" s="5" t="str">
        <f>TEXT(표1[[#This Row],[대여일시]],"aaa")</f>
        <v>목</v>
      </c>
      <c r="H588" s="2">
        <f>HOUR(표1[[#This Row],[대여일시]])</f>
        <v>12</v>
      </c>
      <c r="I588" s="2" t="str" cm="1">
        <f t="array" ref="I588">_xlfn.IFS(ISNA(표1[[#This Row],[시간대]]), "Error: Missing timezone data", 표1[[#This Row],[시간대]] &lt; 8, "오전", 표1[[#This Row],[시간대]] &lt; 19, "오후", 표1[[#This Row],[시간대]] &lt; 24, "밤")</f>
        <v>오후</v>
      </c>
      <c r="J588" s="2" t="s">
        <v>2504</v>
      </c>
      <c r="K588" s="2" t="e">
        <f>SEARCH( "역", 표1[[#This Row],[대여 대여소명]])</f>
        <v>#VALUE!</v>
      </c>
      <c r="L588" s="2">
        <f>IFERROR(SEARCH("역",표1[[#This Row],[대여 대여소명]]),0)</f>
        <v>0</v>
      </c>
      <c r="M588" s="2" t="b">
        <f>IF(표1[[#This Row],[역_nan]] &gt;0,TRUE,FALSE)</f>
        <v>0</v>
      </c>
      <c r="N588" s="2">
        <f>IFERROR(SEARCH("정류장",표1[[#This Row],[대여 대여소명]]),0)</f>
        <v>0</v>
      </c>
      <c r="O588" s="2" t="b">
        <f>IF(표1[[#This Row],[정류장]]&gt;0,TRUE,FALSE)</f>
        <v>0</v>
      </c>
      <c r="P588" s="2">
        <f>IFERROR(SEARCH("학교",표1[[#This Row],[대여 대여소명]]),0)</f>
        <v>0</v>
      </c>
      <c r="Q588" s="2">
        <f>IFERROR(SEARCH("공원",표1[[#This Row],[대여 대여소명]]),0)</f>
        <v>0</v>
      </c>
      <c r="R588" s="2" t="b">
        <f>OR(표1[[#This Row],[역_파생변수]],표1[[#This Row],[정류장_파생변수]])</f>
        <v>0</v>
      </c>
      <c r="S588" s="2">
        <v>13</v>
      </c>
      <c r="T588" s="2" t="s">
        <v>2505</v>
      </c>
      <c r="U588" s="2" t="s">
        <v>2506</v>
      </c>
      <c r="V588" s="2" t="str">
        <f>IF(표1[[#This Row],[반납대여소명]]=표1[[#This Row],[대여 대여소명]],"일치","불일치")</f>
        <v>불일치</v>
      </c>
      <c r="W588" s="2">
        <v>6</v>
      </c>
      <c r="X588" s="2">
        <v>54</v>
      </c>
      <c r="Y588" s="2">
        <v>6560</v>
      </c>
      <c r="Z588" s="7">
        <f>표1[[#This Row],[이용거리]]/표1[[#This Row],[이용시간]]</f>
        <v>121.48148148148148</v>
      </c>
      <c r="AA588" s="7">
        <f>IF(표1[[#This Row],[시속]] &gt; 300, 300,표1[[#This Row],[시속]])</f>
        <v>121.48148148148148</v>
      </c>
      <c r="AB588" s="9" t="e">
        <f ca="1">IFS(표1[[#This Row],[이용거리]] &lt; 1200, "단거리", 표1[[#This Row],[이용거리]] &lt; 3000, "중거리")</f>
        <v>#NAME?</v>
      </c>
    </row>
    <row r="589" spans="1:28" x14ac:dyDescent="0.25">
      <c r="A589" s="2" t="s">
        <v>2507</v>
      </c>
      <c r="B589" s="2" t="s">
        <v>2508</v>
      </c>
      <c r="C589" s="2">
        <f>YEAR(표1[[#This Row],[대여일시]])</f>
        <v>2021</v>
      </c>
      <c r="D589" s="2">
        <f>MONTH(표1[[#This Row],[대여일시]])</f>
        <v>1</v>
      </c>
      <c r="E589" s="2">
        <f>DAY(표1[[#This Row],[대여일시]])</f>
        <v>12</v>
      </c>
      <c r="F589" s="2" t="str">
        <f>TEXT(표1[[#This Row],[대여일시]], "ddd")</f>
        <v>Tue</v>
      </c>
      <c r="G589" s="5" t="str">
        <f>TEXT(표1[[#This Row],[대여일시]],"aaa")</f>
        <v>화</v>
      </c>
      <c r="H589" s="2">
        <f>HOUR(표1[[#This Row],[대여일시]])</f>
        <v>14</v>
      </c>
      <c r="I589" s="2" t="str" cm="1">
        <f t="array" ref="I589">_xlfn.IFS(ISNA(표1[[#This Row],[시간대]]), "Error: Missing timezone data", 표1[[#This Row],[시간대]] &lt; 8, "오전", 표1[[#This Row],[시간대]] &lt; 19, "오후", 표1[[#This Row],[시간대]] &lt; 24, "밤")</f>
        <v>오후</v>
      </c>
      <c r="J589" s="2" t="s">
        <v>2509</v>
      </c>
      <c r="K589" s="2" t="e">
        <f>SEARCH( "역", 표1[[#This Row],[대여 대여소명]])</f>
        <v>#VALUE!</v>
      </c>
      <c r="L589" s="2">
        <f>IFERROR(SEARCH("역",표1[[#This Row],[대여 대여소명]]),0)</f>
        <v>0</v>
      </c>
      <c r="M589" s="2" t="b">
        <f>IF(표1[[#This Row],[역_nan]] &gt;0,TRUE,FALSE)</f>
        <v>0</v>
      </c>
      <c r="N589" s="2">
        <f>IFERROR(SEARCH("정류장",표1[[#This Row],[대여 대여소명]]),0)</f>
        <v>0</v>
      </c>
      <c r="O589" s="2" t="b">
        <f>IF(표1[[#This Row],[정류장]]&gt;0,TRUE,FALSE)</f>
        <v>0</v>
      </c>
      <c r="P589" s="2">
        <f>IFERROR(SEARCH("학교",표1[[#This Row],[대여 대여소명]]),0)</f>
        <v>0</v>
      </c>
      <c r="Q589" s="2">
        <f>IFERROR(SEARCH("공원",표1[[#This Row],[대여 대여소명]]),0)</f>
        <v>0</v>
      </c>
      <c r="R589" s="2" t="b">
        <f>OR(표1[[#This Row],[역_파생변수]],표1[[#This Row],[정류장_파생변수]])</f>
        <v>0</v>
      </c>
      <c r="S589" s="2">
        <v>0</v>
      </c>
      <c r="T589" s="2" t="s">
        <v>2510</v>
      </c>
      <c r="U589" s="2" t="s">
        <v>1307</v>
      </c>
      <c r="V589" s="2" t="str">
        <f>IF(표1[[#This Row],[반납대여소명]]=표1[[#This Row],[대여 대여소명]],"일치","불일치")</f>
        <v>불일치</v>
      </c>
      <c r="W589" s="2">
        <v>0</v>
      </c>
      <c r="X589" s="2">
        <v>13</v>
      </c>
      <c r="Y589" s="2">
        <v>1075.3399999999999</v>
      </c>
      <c r="Z589" s="7">
        <f>표1[[#This Row],[이용거리]]/표1[[#This Row],[이용시간]]</f>
        <v>82.718461538461526</v>
      </c>
      <c r="AA589" s="7">
        <f>IF(표1[[#This Row],[시속]] &gt; 300, 300,표1[[#This Row],[시속]])</f>
        <v>82.718461538461526</v>
      </c>
      <c r="AB589" s="9" t="e">
        <f ca="1">IFS(표1[[#This Row],[이용거리]] &lt; 1200, "단거리", 표1[[#This Row],[이용거리]] &lt; 3000, "중거리")</f>
        <v>#NAME?</v>
      </c>
    </row>
    <row r="590" spans="1:28" x14ac:dyDescent="0.25">
      <c r="A590" s="2" t="s">
        <v>2511</v>
      </c>
      <c r="B590" s="2" t="s">
        <v>2512</v>
      </c>
      <c r="C590" s="2">
        <f>YEAR(표1[[#This Row],[대여일시]])</f>
        <v>2021</v>
      </c>
      <c r="D590" s="2">
        <f>MONTH(표1[[#This Row],[대여일시]])</f>
        <v>1</v>
      </c>
      <c r="E590" s="2">
        <f>DAY(표1[[#This Row],[대여일시]])</f>
        <v>4</v>
      </c>
      <c r="F590" s="2" t="str">
        <f>TEXT(표1[[#This Row],[대여일시]], "ddd")</f>
        <v>Mon</v>
      </c>
      <c r="G590" s="5" t="str">
        <f>TEXT(표1[[#This Row],[대여일시]],"aaa")</f>
        <v>월</v>
      </c>
      <c r="H590" s="2">
        <f>HOUR(표1[[#This Row],[대여일시]])</f>
        <v>12</v>
      </c>
      <c r="I590" s="2" t="str" cm="1">
        <f t="array" ref="I590">_xlfn.IFS(ISNA(표1[[#This Row],[시간대]]), "Error: Missing timezone data", 표1[[#This Row],[시간대]] &lt; 8, "오전", 표1[[#This Row],[시간대]] &lt; 19, "오후", 표1[[#This Row],[시간대]] &lt; 24, "밤")</f>
        <v>오후</v>
      </c>
      <c r="J590" s="2" t="s">
        <v>2513</v>
      </c>
      <c r="K590" s="2" t="e">
        <f>SEARCH( "역", 표1[[#This Row],[대여 대여소명]])</f>
        <v>#VALUE!</v>
      </c>
      <c r="L590" s="2">
        <f>IFERROR(SEARCH("역",표1[[#This Row],[대여 대여소명]]),0)</f>
        <v>0</v>
      </c>
      <c r="M590" s="2" t="b">
        <f>IF(표1[[#This Row],[역_nan]] &gt;0,TRUE,FALSE)</f>
        <v>0</v>
      </c>
      <c r="N590" s="2">
        <f>IFERROR(SEARCH("정류장",표1[[#This Row],[대여 대여소명]]),0)</f>
        <v>0</v>
      </c>
      <c r="O590" s="2" t="b">
        <f>IF(표1[[#This Row],[정류장]]&gt;0,TRUE,FALSE)</f>
        <v>0</v>
      </c>
      <c r="P590" s="2">
        <f>IFERROR(SEARCH("학교",표1[[#This Row],[대여 대여소명]]),0)</f>
        <v>0</v>
      </c>
      <c r="Q590" s="2">
        <f>IFERROR(SEARCH("공원",표1[[#This Row],[대여 대여소명]]),0)</f>
        <v>0</v>
      </c>
      <c r="R590" s="2" t="b">
        <f>OR(표1[[#This Row],[역_파생변수]],표1[[#This Row],[정류장_파생변수]])</f>
        <v>0</v>
      </c>
      <c r="S590" s="2">
        <v>0</v>
      </c>
      <c r="T590" s="2" t="s">
        <v>2514</v>
      </c>
      <c r="U590" s="2" t="s">
        <v>2515</v>
      </c>
      <c r="V590" s="2" t="str">
        <f>IF(표1[[#This Row],[반납대여소명]]=표1[[#This Row],[대여 대여소명]],"일치","불일치")</f>
        <v>불일치</v>
      </c>
      <c r="W590" s="2">
        <v>0</v>
      </c>
      <c r="X590" s="2">
        <v>17</v>
      </c>
      <c r="Y590" s="2">
        <v>2990.63</v>
      </c>
      <c r="Z590" s="7">
        <f>표1[[#This Row],[이용거리]]/표1[[#This Row],[이용시간]]</f>
        <v>175.9194117647059</v>
      </c>
      <c r="AA590" s="7">
        <f>IF(표1[[#This Row],[시속]] &gt; 300, 300,표1[[#This Row],[시속]])</f>
        <v>175.9194117647059</v>
      </c>
      <c r="AB590" s="9" t="e">
        <f ca="1">IFS(표1[[#This Row],[이용거리]] &lt; 1200, "단거리", 표1[[#This Row],[이용거리]] &lt; 3000, "중거리")</f>
        <v>#NAME?</v>
      </c>
    </row>
    <row r="591" spans="1:28" x14ac:dyDescent="0.25">
      <c r="A591" s="2" t="s">
        <v>2516</v>
      </c>
      <c r="B591" s="2" t="s">
        <v>2517</v>
      </c>
      <c r="C591" s="2">
        <f>YEAR(표1[[#This Row],[대여일시]])</f>
        <v>2021</v>
      </c>
      <c r="D591" s="2">
        <f>MONTH(표1[[#This Row],[대여일시]])</f>
        <v>1</v>
      </c>
      <c r="E591" s="2">
        <f>DAY(표1[[#This Row],[대여일시]])</f>
        <v>19</v>
      </c>
      <c r="F591" s="2" t="str">
        <f>TEXT(표1[[#This Row],[대여일시]], "ddd")</f>
        <v>Tue</v>
      </c>
      <c r="G591" s="5" t="str">
        <f>TEXT(표1[[#This Row],[대여일시]],"aaa")</f>
        <v>화</v>
      </c>
      <c r="H591" s="2">
        <f>HOUR(표1[[#This Row],[대여일시]])</f>
        <v>21</v>
      </c>
      <c r="I591" s="2" t="str" cm="1">
        <f t="array" ref="I591">_xlfn.IFS(ISNA(표1[[#This Row],[시간대]]), "Error: Missing timezone data", 표1[[#This Row],[시간대]] &lt; 8, "오전", 표1[[#This Row],[시간대]] &lt; 19, "오후", 표1[[#This Row],[시간대]] &lt; 24, "밤")</f>
        <v>밤</v>
      </c>
      <c r="J591" s="2" t="s">
        <v>2518</v>
      </c>
      <c r="K591" s="2" t="e">
        <f>SEARCH( "역", 표1[[#This Row],[대여 대여소명]])</f>
        <v>#VALUE!</v>
      </c>
      <c r="L591" s="2">
        <f>IFERROR(SEARCH("역",표1[[#This Row],[대여 대여소명]]),0)</f>
        <v>0</v>
      </c>
      <c r="M591" s="2" t="b">
        <f>IF(표1[[#This Row],[역_nan]] &gt;0,TRUE,FALSE)</f>
        <v>0</v>
      </c>
      <c r="N591" s="2">
        <f>IFERROR(SEARCH("정류장",표1[[#This Row],[대여 대여소명]]),0)</f>
        <v>0</v>
      </c>
      <c r="O591" s="2" t="b">
        <f>IF(표1[[#This Row],[정류장]]&gt;0,TRUE,FALSE)</f>
        <v>0</v>
      </c>
      <c r="P591" s="2">
        <f>IFERROR(SEARCH("학교",표1[[#This Row],[대여 대여소명]]),0)</f>
        <v>0</v>
      </c>
      <c r="Q591" s="2">
        <f>IFERROR(SEARCH("공원",표1[[#This Row],[대여 대여소명]]),0)</f>
        <v>0</v>
      </c>
      <c r="R591" s="2" t="b">
        <f>OR(표1[[#This Row],[역_파생변수]],표1[[#This Row],[정류장_파생변수]])</f>
        <v>0</v>
      </c>
      <c r="S591" s="2">
        <v>0</v>
      </c>
      <c r="T591" s="2" t="s">
        <v>2519</v>
      </c>
      <c r="U591" s="2" t="s">
        <v>2520</v>
      </c>
      <c r="V591" s="2" t="str">
        <f>IF(표1[[#This Row],[반납대여소명]]=표1[[#This Row],[대여 대여소명]],"일치","불일치")</f>
        <v>불일치</v>
      </c>
      <c r="W591" s="2">
        <v>0</v>
      </c>
      <c r="X591" s="2">
        <v>11</v>
      </c>
      <c r="Y591" s="2">
        <v>1611.38</v>
      </c>
      <c r="Z591" s="7">
        <f>표1[[#This Row],[이용거리]]/표1[[#This Row],[이용시간]]</f>
        <v>146.48909090909092</v>
      </c>
      <c r="AA591" s="7">
        <f>IF(표1[[#This Row],[시속]] &gt; 300, 300,표1[[#This Row],[시속]])</f>
        <v>146.48909090909092</v>
      </c>
      <c r="AB591" s="9" t="e">
        <f ca="1">IFS(표1[[#This Row],[이용거리]] &lt; 1200, "단거리", 표1[[#This Row],[이용거리]] &lt; 3000, "중거리")</f>
        <v>#NAME?</v>
      </c>
    </row>
    <row r="592" spans="1:28" x14ac:dyDescent="0.25">
      <c r="A592" s="2" t="s">
        <v>2521</v>
      </c>
      <c r="B592" s="2" t="s">
        <v>2522</v>
      </c>
      <c r="C592" s="2">
        <f>YEAR(표1[[#This Row],[대여일시]])</f>
        <v>2021</v>
      </c>
      <c r="D592" s="2">
        <f>MONTH(표1[[#This Row],[대여일시]])</f>
        <v>1</v>
      </c>
      <c r="E592" s="2">
        <f>DAY(표1[[#This Row],[대여일시]])</f>
        <v>27</v>
      </c>
      <c r="F592" s="2" t="str">
        <f>TEXT(표1[[#This Row],[대여일시]], "ddd")</f>
        <v>Wed</v>
      </c>
      <c r="G592" s="5" t="str">
        <f>TEXT(표1[[#This Row],[대여일시]],"aaa")</f>
        <v>수</v>
      </c>
      <c r="H592" s="2">
        <f>HOUR(표1[[#This Row],[대여일시]])</f>
        <v>18</v>
      </c>
      <c r="I592" s="2" t="str" cm="1">
        <f t="array" ref="I592">_xlfn.IFS(ISNA(표1[[#This Row],[시간대]]), "Error: Missing timezone data", 표1[[#This Row],[시간대]] &lt; 8, "오전", 표1[[#This Row],[시간대]] &lt; 19, "오후", 표1[[#This Row],[시간대]] &lt; 24, "밤")</f>
        <v>오후</v>
      </c>
      <c r="J592" s="2" t="s">
        <v>2523</v>
      </c>
      <c r="K592" s="2" t="e">
        <f>SEARCH( "역", 표1[[#This Row],[대여 대여소명]])</f>
        <v>#VALUE!</v>
      </c>
      <c r="L592" s="2">
        <f>IFERROR(SEARCH("역",표1[[#This Row],[대여 대여소명]]),0)</f>
        <v>0</v>
      </c>
      <c r="M592" s="2" t="b">
        <f>IF(표1[[#This Row],[역_nan]] &gt;0,TRUE,FALSE)</f>
        <v>0</v>
      </c>
      <c r="N592" s="2">
        <f>IFERROR(SEARCH("정류장",표1[[#This Row],[대여 대여소명]]),0)</f>
        <v>0</v>
      </c>
      <c r="O592" s="2" t="b">
        <f>IF(표1[[#This Row],[정류장]]&gt;0,TRUE,FALSE)</f>
        <v>0</v>
      </c>
      <c r="P592" s="2">
        <f>IFERROR(SEARCH("학교",표1[[#This Row],[대여 대여소명]]),0)</f>
        <v>0</v>
      </c>
      <c r="Q592" s="2">
        <f>IFERROR(SEARCH("공원",표1[[#This Row],[대여 대여소명]]),0)</f>
        <v>0</v>
      </c>
      <c r="R592" s="2" t="b">
        <f>OR(표1[[#This Row],[역_파생변수]],표1[[#This Row],[정류장_파생변수]])</f>
        <v>0</v>
      </c>
      <c r="S592" s="2">
        <v>0</v>
      </c>
      <c r="T592" s="2" t="s">
        <v>2524</v>
      </c>
      <c r="U592" s="2" t="s">
        <v>2525</v>
      </c>
      <c r="V592" s="2" t="str">
        <f>IF(표1[[#This Row],[반납대여소명]]=표1[[#This Row],[대여 대여소명]],"일치","불일치")</f>
        <v>불일치</v>
      </c>
      <c r="W592" s="2">
        <v>0</v>
      </c>
      <c r="X592" s="2">
        <v>26</v>
      </c>
      <c r="Y592" s="2">
        <v>5215.6899999999996</v>
      </c>
      <c r="Z592" s="7">
        <f>표1[[#This Row],[이용거리]]/표1[[#This Row],[이용시간]]</f>
        <v>200.60346153846152</v>
      </c>
      <c r="AA592" s="7">
        <f>IF(표1[[#This Row],[시속]] &gt; 300, 300,표1[[#This Row],[시속]])</f>
        <v>200.60346153846152</v>
      </c>
      <c r="AB592" s="9" t="e">
        <f ca="1">IFS(표1[[#This Row],[이용거리]] &lt; 1200, "단거리", 표1[[#This Row],[이용거리]] &lt; 3000, "중거리")</f>
        <v>#NAME?</v>
      </c>
    </row>
    <row r="593" spans="1:28" x14ac:dyDescent="0.25">
      <c r="A593" s="2" t="s">
        <v>2526</v>
      </c>
      <c r="B593" s="2" t="s">
        <v>2527</v>
      </c>
      <c r="C593" s="2">
        <f>YEAR(표1[[#This Row],[대여일시]])</f>
        <v>2021</v>
      </c>
      <c r="D593" s="2">
        <f>MONTH(표1[[#This Row],[대여일시]])</f>
        <v>1</v>
      </c>
      <c r="E593" s="2">
        <f>DAY(표1[[#This Row],[대여일시]])</f>
        <v>27</v>
      </c>
      <c r="F593" s="2" t="str">
        <f>TEXT(표1[[#This Row],[대여일시]], "ddd")</f>
        <v>Wed</v>
      </c>
      <c r="G593" s="5" t="str">
        <f>TEXT(표1[[#This Row],[대여일시]],"aaa")</f>
        <v>수</v>
      </c>
      <c r="H593" s="2">
        <f>HOUR(표1[[#This Row],[대여일시]])</f>
        <v>22</v>
      </c>
      <c r="I593" s="2" t="str" cm="1">
        <f t="array" ref="I593">_xlfn.IFS(ISNA(표1[[#This Row],[시간대]]), "Error: Missing timezone data", 표1[[#This Row],[시간대]] &lt; 8, "오전", 표1[[#This Row],[시간대]] &lt; 19, "오후", 표1[[#This Row],[시간대]] &lt; 24, "밤")</f>
        <v>밤</v>
      </c>
      <c r="J593" s="2" t="s">
        <v>2145</v>
      </c>
      <c r="K593" s="2" t="e">
        <f>SEARCH( "역", 표1[[#This Row],[대여 대여소명]])</f>
        <v>#VALUE!</v>
      </c>
      <c r="L593" s="2">
        <f>IFERROR(SEARCH("역",표1[[#This Row],[대여 대여소명]]),0)</f>
        <v>0</v>
      </c>
      <c r="M593" s="2" t="b">
        <f>IF(표1[[#This Row],[역_nan]] &gt;0,TRUE,FALSE)</f>
        <v>0</v>
      </c>
      <c r="N593" s="2">
        <f>IFERROR(SEARCH("정류장",표1[[#This Row],[대여 대여소명]]),0)</f>
        <v>0</v>
      </c>
      <c r="O593" s="2" t="b">
        <f>IF(표1[[#This Row],[정류장]]&gt;0,TRUE,FALSE)</f>
        <v>0</v>
      </c>
      <c r="P593" s="2">
        <f>IFERROR(SEARCH("학교",표1[[#This Row],[대여 대여소명]]),0)</f>
        <v>0</v>
      </c>
      <c r="Q593" s="2">
        <f>IFERROR(SEARCH("공원",표1[[#This Row],[대여 대여소명]]),0)</f>
        <v>0</v>
      </c>
      <c r="R593" s="2" t="b">
        <f>OR(표1[[#This Row],[역_파생변수]],표1[[#This Row],[정류장_파생변수]])</f>
        <v>0</v>
      </c>
      <c r="S593" s="2">
        <v>0</v>
      </c>
      <c r="T593" s="2" t="s">
        <v>2528</v>
      </c>
      <c r="U593" s="2" t="s">
        <v>2145</v>
      </c>
      <c r="V593" s="2" t="str">
        <f>IF(표1[[#This Row],[반납대여소명]]=표1[[#This Row],[대여 대여소명]],"일치","불일치")</f>
        <v>일치</v>
      </c>
      <c r="W593" s="2">
        <v>0</v>
      </c>
      <c r="X593" s="2">
        <v>37</v>
      </c>
      <c r="Y593" s="2">
        <v>8328.56</v>
      </c>
      <c r="Z593" s="7">
        <f>표1[[#This Row],[이용거리]]/표1[[#This Row],[이용시간]]</f>
        <v>225.09621621621619</v>
      </c>
      <c r="AA593" s="7">
        <f>IF(표1[[#This Row],[시속]] &gt; 300, 300,표1[[#This Row],[시속]])</f>
        <v>225.09621621621619</v>
      </c>
      <c r="AB593" s="9" t="e">
        <f ca="1">IFS(표1[[#This Row],[이용거리]] &lt; 1200, "단거리", 표1[[#This Row],[이용거리]] &lt; 3000, "중거리")</f>
        <v>#NAME?</v>
      </c>
    </row>
    <row r="594" spans="1:28" x14ac:dyDescent="0.25">
      <c r="A594" s="2" t="s">
        <v>2529</v>
      </c>
      <c r="B594" s="2" t="s">
        <v>2530</v>
      </c>
      <c r="C594" s="2">
        <f>YEAR(표1[[#This Row],[대여일시]])</f>
        <v>2021</v>
      </c>
      <c r="D594" s="2">
        <f>MONTH(표1[[#This Row],[대여일시]])</f>
        <v>1</v>
      </c>
      <c r="E594" s="2">
        <f>DAY(표1[[#This Row],[대여일시]])</f>
        <v>30</v>
      </c>
      <c r="F594" s="2" t="str">
        <f>TEXT(표1[[#This Row],[대여일시]], "ddd")</f>
        <v>Sat</v>
      </c>
      <c r="G594" s="5" t="str">
        <f>TEXT(표1[[#This Row],[대여일시]],"aaa")</f>
        <v>토</v>
      </c>
      <c r="H594" s="2">
        <f>HOUR(표1[[#This Row],[대여일시]])</f>
        <v>17</v>
      </c>
      <c r="I594" s="2" t="str" cm="1">
        <f t="array" ref="I594">_xlfn.IFS(ISNA(표1[[#This Row],[시간대]]), "Error: Missing timezone data", 표1[[#This Row],[시간대]] &lt; 8, "오전", 표1[[#This Row],[시간대]] &lt; 19, "오후", 표1[[#This Row],[시간대]] &lt; 24, "밤")</f>
        <v>오후</v>
      </c>
      <c r="J594" s="2" t="s">
        <v>535</v>
      </c>
      <c r="K594" s="2" t="e">
        <f>SEARCH( "역", 표1[[#This Row],[대여 대여소명]])</f>
        <v>#VALUE!</v>
      </c>
      <c r="L594" s="2">
        <f>IFERROR(SEARCH("역",표1[[#This Row],[대여 대여소명]]),0)</f>
        <v>0</v>
      </c>
      <c r="M594" s="2" t="b">
        <f>IF(표1[[#This Row],[역_nan]] &gt;0,TRUE,FALSE)</f>
        <v>0</v>
      </c>
      <c r="N594" s="2">
        <f>IFERROR(SEARCH("정류장",표1[[#This Row],[대여 대여소명]]),0)</f>
        <v>0</v>
      </c>
      <c r="O594" s="2" t="b">
        <f>IF(표1[[#This Row],[정류장]]&gt;0,TRUE,FALSE)</f>
        <v>0</v>
      </c>
      <c r="P594" s="2">
        <f>IFERROR(SEARCH("학교",표1[[#This Row],[대여 대여소명]]),0)</f>
        <v>0</v>
      </c>
      <c r="Q594" s="2">
        <f>IFERROR(SEARCH("공원",표1[[#This Row],[대여 대여소명]]),0)</f>
        <v>8</v>
      </c>
      <c r="R594" s="2" t="b">
        <f>OR(표1[[#This Row],[역_파생변수]],표1[[#This Row],[정류장_파생변수]])</f>
        <v>0</v>
      </c>
      <c r="S594" s="2">
        <v>0</v>
      </c>
      <c r="T594" s="2" t="s">
        <v>2531</v>
      </c>
      <c r="U594" s="2" t="s">
        <v>1594</v>
      </c>
      <c r="V594" s="2" t="str">
        <f>IF(표1[[#This Row],[반납대여소명]]=표1[[#This Row],[대여 대여소명]],"일치","불일치")</f>
        <v>불일치</v>
      </c>
      <c r="W594" s="2">
        <v>0</v>
      </c>
      <c r="X594" s="2">
        <v>43</v>
      </c>
      <c r="Y594" s="2">
        <v>6563.86</v>
      </c>
      <c r="Z594" s="7">
        <f>표1[[#This Row],[이용거리]]/표1[[#This Row],[이용시간]]</f>
        <v>152.64790697674417</v>
      </c>
      <c r="AA594" s="7">
        <f>IF(표1[[#This Row],[시속]] &gt; 300, 300,표1[[#This Row],[시속]])</f>
        <v>152.64790697674417</v>
      </c>
      <c r="AB594" s="9" t="e">
        <f ca="1">IFS(표1[[#This Row],[이용거리]] &lt; 1200, "단거리", 표1[[#This Row],[이용거리]] &lt; 3000, "중거리")</f>
        <v>#NAME?</v>
      </c>
    </row>
    <row r="595" spans="1:28" x14ac:dyDescent="0.25">
      <c r="A595" s="2" t="s">
        <v>2532</v>
      </c>
      <c r="B595" s="2" t="s">
        <v>2533</v>
      </c>
      <c r="C595" s="2">
        <f>YEAR(표1[[#This Row],[대여일시]])</f>
        <v>2021</v>
      </c>
      <c r="D595" s="2">
        <f>MONTH(표1[[#This Row],[대여일시]])</f>
        <v>1</v>
      </c>
      <c r="E595" s="2">
        <f>DAY(표1[[#This Row],[대여일시]])</f>
        <v>27</v>
      </c>
      <c r="F595" s="2" t="str">
        <f>TEXT(표1[[#This Row],[대여일시]], "ddd")</f>
        <v>Wed</v>
      </c>
      <c r="G595" s="5" t="str">
        <f>TEXT(표1[[#This Row],[대여일시]],"aaa")</f>
        <v>수</v>
      </c>
      <c r="H595" s="2">
        <f>HOUR(표1[[#This Row],[대여일시]])</f>
        <v>17</v>
      </c>
      <c r="I595" s="2" t="str" cm="1">
        <f t="array" ref="I595">_xlfn.IFS(ISNA(표1[[#This Row],[시간대]]), "Error: Missing timezone data", 표1[[#This Row],[시간대]] &lt; 8, "오전", 표1[[#This Row],[시간대]] &lt; 19, "오후", 표1[[#This Row],[시간대]] &lt; 24, "밤")</f>
        <v>오후</v>
      </c>
      <c r="J595" s="2" t="s">
        <v>2534</v>
      </c>
      <c r="K595" s="2" t="e">
        <f>SEARCH( "역", 표1[[#This Row],[대여 대여소명]])</f>
        <v>#VALUE!</v>
      </c>
      <c r="L595" s="2">
        <f>IFERROR(SEARCH("역",표1[[#This Row],[대여 대여소명]]),0)</f>
        <v>0</v>
      </c>
      <c r="M595" s="2" t="b">
        <f>IF(표1[[#This Row],[역_nan]] &gt;0,TRUE,FALSE)</f>
        <v>0</v>
      </c>
      <c r="N595" s="2">
        <f>IFERROR(SEARCH("정류장",표1[[#This Row],[대여 대여소명]]),0)</f>
        <v>0</v>
      </c>
      <c r="O595" s="2" t="b">
        <f>IF(표1[[#This Row],[정류장]]&gt;0,TRUE,FALSE)</f>
        <v>0</v>
      </c>
      <c r="P595" s="2">
        <f>IFERROR(SEARCH("학교",표1[[#This Row],[대여 대여소명]]),0)</f>
        <v>0</v>
      </c>
      <c r="Q595" s="2">
        <f>IFERROR(SEARCH("공원",표1[[#This Row],[대여 대여소명]]),0)</f>
        <v>0</v>
      </c>
      <c r="R595" s="2" t="b">
        <f>OR(표1[[#This Row],[역_파생변수]],표1[[#This Row],[정류장_파생변수]])</f>
        <v>0</v>
      </c>
      <c r="S595" s="2">
        <v>0</v>
      </c>
      <c r="T595" s="2" t="s">
        <v>2535</v>
      </c>
      <c r="U595" s="2" t="s">
        <v>2536</v>
      </c>
      <c r="V595" s="2" t="str">
        <f>IF(표1[[#This Row],[반납대여소명]]=표1[[#This Row],[대여 대여소명]],"일치","불일치")</f>
        <v>불일치</v>
      </c>
      <c r="W595" s="2">
        <v>0</v>
      </c>
      <c r="X595" s="2">
        <v>137</v>
      </c>
      <c r="Y595" s="2">
        <v>17780.46</v>
      </c>
      <c r="Z595" s="7">
        <f>표1[[#This Row],[이용거리]]/표1[[#This Row],[이용시간]]</f>
        <v>129.7843795620438</v>
      </c>
      <c r="AA595" s="7">
        <f>IF(표1[[#This Row],[시속]] &gt; 300, 300,표1[[#This Row],[시속]])</f>
        <v>129.7843795620438</v>
      </c>
      <c r="AB595" s="9" t="e">
        <f ca="1">IFS(표1[[#This Row],[이용거리]] &lt; 1200, "단거리", 표1[[#This Row],[이용거리]] &lt; 3000, "중거리")</f>
        <v>#NAME?</v>
      </c>
    </row>
    <row r="596" spans="1:28" x14ac:dyDescent="0.25">
      <c r="A596" s="2" t="s">
        <v>2537</v>
      </c>
      <c r="B596" s="2" t="s">
        <v>2538</v>
      </c>
      <c r="C596" s="2">
        <f>YEAR(표1[[#This Row],[대여일시]])</f>
        <v>2021</v>
      </c>
      <c r="D596" s="2">
        <f>MONTH(표1[[#This Row],[대여일시]])</f>
        <v>1</v>
      </c>
      <c r="E596" s="2">
        <f>DAY(표1[[#This Row],[대여일시]])</f>
        <v>28</v>
      </c>
      <c r="F596" s="2" t="str">
        <f>TEXT(표1[[#This Row],[대여일시]], "ddd")</f>
        <v>Thu</v>
      </c>
      <c r="G596" s="5" t="str">
        <f>TEXT(표1[[#This Row],[대여일시]],"aaa")</f>
        <v>목</v>
      </c>
      <c r="H596" s="2">
        <f>HOUR(표1[[#This Row],[대여일시]])</f>
        <v>23</v>
      </c>
      <c r="I596" s="2" t="str" cm="1">
        <f t="array" ref="I596">_xlfn.IFS(ISNA(표1[[#This Row],[시간대]]), "Error: Missing timezone data", 표1[[#This Row],[시간대]] &lt; 8, "오전", 표1[[#This Row],[시간대]] &lt; 19, "오후", 표1[[#This Row],[시간대]] &lt; 24, "밤")</f>
        <v>밤</v>
      </c>
      <c r="J596" s="2" t="s">
        <v>2539</v>
      </c>
      <c r="K596" s="2" t="e">
        <f>SEARCH( "역", 표1[[#This Row],[대여 대여소명]])</f>
        <v>#VALUE!</v>
      </c>
      <c r="L596" s="2">
        <f>IFERROR(SEARCH("역",표1[[#This Row],[대여 대여소명]]),0)</f>
        <v>0</v>
      </c>
      <c r="M596" s="2" t="b">
        <f>IF(표1[[#This Row],[역_nan]] &gt;0,TRUE,FALSE)</f>
        <v>0</v>
      </c>
      <c r="N596" s="2">
        <f>IFERROR(SEARCH("정류장",표1[[#This Row],[대여 대여소명]]),0)</f>
        <v>0</v>
      </c>
      <c r="O596" s="2" t="b">
        <f>IF(표1[[#This Row],[정류장]]&gt;0,TRUE,FALSE)</f>
        <v>0</v>
      </c>
      <c r="P596" s="2">
        <f>IFERROR(SEARCH("학교",표1[[#This Row],[대여 대여소명]]),0)</f>
        <v>5</v>
      </c>
      <c r="Q596" s="2">
        <f>IFERROR(SEARCH("공원",표1[[#This Row],[대여 대여소명]]),0)</f>
        <v>0</v>
      </c>
      <c r="R596" s="2" t="b">
        <f>OR(표1[[#This Row],[역_파생변수]],표1[[#This Row],[정류장_파생변수]])</f>
        <v>0</v>
      </c>
      <c r="S596" s="2">
        <v>0</v>
      </c>
      <c r="T596" s="2" t="s">
        <v>2540</v>
      </c>
      <c r="U596" s="2" t="s">
        <v>2539</v>
      </c>
      <c r="V596" s="2" t="str">
        <f>IF(표1[[#This Row],[반납대여소명]]=표1[[#This Row],[대여 대여소명]],"일치","불일치")</f>
        <v>일치</v>
      </c>
      <c r="W596" s="2">
        <v>0</v>
      </c>
      <c r="X596" s="2">
        <v>32</v>
      </c>
      <c r="Y596" s="2">
        <v>5968.37</v>
      </c>
      <c r="Z596" s="7">
        <f>표1[[#This Row],[이용거리]]/표1[[#This Row],[이용시간]]</f>
        <v>186.5115625</v>
      </c>
      <c r="AA596" s="7">
        <f>IF(표1[[#This Row],[시속]] &gt; 300, 300,표1[[#This Row],[시속]])</f>
        <v>186.5115625</v>
      </c>
      <c r="AB596" s="9" t="e">
        <f ca="1">IFS(표1[[#This Row],[이용거리]] &lt; 1200, "단거리", 표1[[#This Row],[이용거리]] &lt; 3000, "중거리")</f>
        <v>#NAME?</v>
      </c>
    </row>
    <row r="597" spans="1:28" x14ac:dyDescent="0.25">
      <c r="A597" s="2" t="s">
        <v>2541</v>
      </c>
      <c r="B597" s="2" t="s">
        <v>2542</v>
      </c>
      <c r="C597" s="2">
        <f>YEAR(표1[[#This Row],[대여일시]])</f>
        <v>2021</v>
      </c>
      <c r="D597" s="2">
        <f>MONTH(표1[[#This Row],[대여일시]])</f>
        <v>1</v>
      </c>
      <c r="E597" s="2">
        <f>DAY(표1[[#This Row],[대여일시]])</f>
        <v>23</v>
      </c>
      <c r="F597" s="2" t="str">
        <f>TEXT(표1[[#This Row],[대여일시]], "ddd")</f>
        <v>Sat</v>
      </c>
      <c r="G597" s="5" t="str">
        <f>TEXT(표1[[#This Row],[대여일시]],"aaa")</f>
        <v>토</v>
      </c>
      <c r="H597" s="2">
        <f>HOUR(표1[[#This Row],[대여일시]])</f>
        <v>10</v>
      </c>
      <c r="I597" s="2" t="str" cm="1">
        <f t="array" ref="I597">_xlfn.IFS(ISNA(표1[[#This Row],[시간대]]), "Error: Missing timezone data", 표1[[#This Row],[시간대]] &lt; 8, "오전", 표1[[#This Row],[시간대]] &lt; 19, "오후", 표1[[#This Row],[시간대]] &lt; 24, "밤")</f>
        <v>오후</v>
      </c>
      <c r="J597" s="2" t="s">
        <v>2543</v>
      </c>
      <c r="K597" s="2">
        <f>SEARCH( "역", 표1[[#This Row],[대여 대여소명]])</f>
        <v>7</v>
      </c>
      <c r="L597" s="2">
        <f>IFERROR(SEARCH("역",표1[[#This Row],[대여 대여소명]]),0)</f>
        <v>7</v>
      </c>
      <c r="M597" s="2" t="b">
        <f>IF(표1[[#This Row],[역_nan]] &gt;0,TRUE,FALSE)</f>
        <v>1</v>
      </c>
      <c r="N597" s="2">
        <f>IFERROR(SEARCH("정류장",표1[[#This Row],[대여 대여소명]]),0)</f>
        <v>0</v>
      </c>
      <c r="O597" s="2" t="b">
        <f>IF(표1[[#This Row],[정류장]]&gt;0,TRUE,FALSE)</f>
        <v>0</v>
      </c>
      <c r="P597" s="2">
        <f>IFERROR(SEARCH("학교",표1[[#This Row],[대여 대여소명]]),0)</f>
        <v>0</v>
      </c>
      <c r="Q597" s="2">
        <f>IFERROR(SEARCH("공원",표1[[#This Row],[대여 대여소명]]),0)</f>
        <v>0</v>
      </c>
      <c r="R597" s="2" t="b">
        <f>OR(표1[[#This Row],[역_파생변수]],표1[[#This Row],[정류장_파생변수]])</f>
        <v>1</v>
      </c>
      <c r="S597" s="2">
        <v>0</v>
      </c>
      <c r="T597" s="2" t="s">
        <v>2544</v>
      </c>
      <c r="U597" s="2" t="s">
        <v>2545</v>
      </c>
      <c r="V597" s="2" t="str">
        <f>IF(표1[[#This Row],[반납대여소명]]=표1[[#This Row],[대여 대여소명]],"일치","불일치")</f>
        <v>불일치</v>
      </c>
      <c r="W597" s="2">
        <v>0</v>
      </c>
      <c r="X597" s="2">
        <v>10</v>
      </c>
      <c r="Y597" s="2">
        <v>176.45</v>
      </c>
      <c r="Z597" s="7">
        <f>표1[[#This Row],[이용거리]]/표1[[#This Row],[이용시간]]</f>
        <v>17.645</v>
      </c>
      <c r="AA597" s="7">
        <f>IF(표1[[#This Row],[시속]] &gt; 300, 300,표1[[#This Row],[시속]])</f>
        <v>17.645</v>
      </c>
      <c r="AB597" s="9" t="e">
        <f ca="1">IFS(표1[[#This Row],[이용거리]] &lt; 1200, "단거리", 표1[[#This Row],[이용거리]] &lt; 3000, "중거리")</f>
        <v>#NAME?</v>
      </c>
    </row>
    <row r="598" spans="1:28" x14ac:dyDescent="0.25">
      <c r="A598" s="2" t="s">
        <v>2546</v>
      </c>
      <c r="B598" s="2" t="s">
        <v>2547</v>
      </c>
      <c r="C598" s="2">
        <f>YEAR(표1[[#This Row],[대여일시]])</f>
        <v>2021</v>
      </c>
      <c r="D598" s="2">
        <f>MONTH(표1[[#This Row],[대여일시]])</f>
        <v>1</v>
      </c>
      <c r="E598" s="2">
        <f>DAY(표1[[#This Row],[대여일시]])</f>
        <v>2</v>
      </c>
      <c r="F598" s="2" t="str">
        <f>TEXT(표1[[#This Row],[대여일시]], "ddd")</f>
        <v>Sat</v>
      </c>
      <c r="G598" s="5" t="str">
        <f>TEXT(표1[[#This Row],[대여일시]],"aaa")</f>
        <v>토</v>
      </c>
      <c r="H598" s="2">
        <f>HOUR(표1[[#This Row],[대여일시]])</f>
        <v>13</v>
      </c>
      <c r="I598" s="2" t="str" cm="1">
        <f t="array" ref="I598">_xlfn.IFS(ISNA(표1[[#This Row],[시간대]]), "Error: Missing timezone data", 표1[[#This Row],[시간대]] &lt; 8, "오전", 표1[[#This Row],[시간대]] &lt; 19, "오후", 표1[[#This Row],[시간대]] &lt; 24, "밤")</f>
        <v>오후</v>
      </c>
      <c r="J598" s="2" t="s">
        <v>2548</v>
      </c>
      <c r="K598" s="2">
        <f>SEARCH( "역", 표1[[#This Row],[대여 대여소명]])</f>
        <v>3</v>
      </c>
      <c r="L598" s="2">
        <f>IFERROR(SEARCH("역",표1[[#This Row],[대여 대여소명]]),0)</f>
        <v>3</v>
      </c>
      <c r="M598" s="2" t="b">
        <f>IF(표1[[#This Row],[역_nan]] &gt;0,TRUE,FALSE)</f>
        <v>1</v>
      </c>
      <c r="N598" s="2">
        <f>IFERROR(SEARCH("정류장",표1[[#This Row],[대여 대여소명]]),0)</f>
        <v>0</v>
      </c>
      <c r="O598" s="2" t="b">
        <f>IF(표1[[#This Row],[정류장]]&gt;0,TRUE,FALSE)</f>
        <v>0</v>
      </c>
      <c r="P598" s="2">
        <f>IFERROR(SEARCH("학교",표1[[#This Row],[대여 대여소명]]),0)</f>
        <v>0</v>
      </c>
      <c r="Q598" s="2">
        <f>IFERROR(SEARCH("공원",표1[[#This Row],[대여 대여소명]]),0)</f>
        <v>0</v>
      </c>
      <c r="R598" s="2" t="b">
        <f>OR(표1[[#This Row],[역_파생변수]],표1[[#This Row],[정류장_파생변수]])</f>
        <v>1</v>
      </c>
      <c r="S598" s="2">
        <v>99</v>
      </c>
      <c r="T598" s="2" t="s">
        <v>2549</v>
      </c>
      <c r="U598" s="2" t="s">
        <v>375</v>
      </c>
      <c r="V598" s="2" t="str">
        <f>IF(표1[[#This Row],[반납대여소명]]=표1[[#This Row],[대여 대여소명]],"일치","불일치")</f>
        <v>불일치</v>
      </c>
      <c r="W598" s="2">
        <v>99</v>
      </c>
      <c r="X598" s="2">
        <v>72</v>
      </c>
      <c r="Y598" s="2">
        <v>7800</v>
      </c>
      <c r="Z598" s="7">
        <f>표1[[#This Row],[이용거리]]/표1[[#This Row],[이용시간]]</f>
        <v>108.33333333333333</v>
      </c>
      <c r="AA598" s="7">
        <f>IF(표1[[#This Row],[시속]] &gt; 300, 300,표1[[#This Row],[시속]])</f>
        <v>108.33333333333333</v>
      </c>
      <c r="AB598" s="9" t="e">
        <f ca="1">IFS(표1[[#This Row],[이용거리]] &lt; 1200, "단거리", 표1[[#This Row],[이용거리]] &lt; 3000, "중거리")</f>
        <v>#NAME?</v>
      </c>
    </row>
    <row r="599" spans="1:28" x14ac:dyDescent="0.25">
      <c r="A599" s="2" t="s">
        <v>2550</v>
      </c>
      <c r="B599" s="2" t="s">
        <v>2551</v>
      </c>
      <c r="C599" s="2">
        <f>YEAR(표1[[#This Row],[대여일시]])</f>
        <v>2021</v>
      </c>
      <c r="D599" s="2">
        <f>MONTH(표1[[#This Row],[대여일시]])</f>
        <v>1</v>
      </c>
      <c r="E599" s="2">
        <f>DAY(표1[[#This Row],[대여일시]])</f>
        <v>27</v>
      </c>
      <c r="F599" s="2" t="str">
        <f>TEXT(표1[[#This Row],[대여일시]], "ddd")</f>
        <v>Wed</v>
      </c>
      <c r="G599" s="5" t="str">
        <f>TEXT(표1[[#This Row],[대여일시]],"aaa")</f>
        <v>수</v>
      </c>
      <c r="H599" s="2">
        <f>HOUR(표1[[#This Row],[대여일시]])</f>
        <v>21</v>
      </c>
      <c r="I599" s="2" t="str" cm="1">
        <f t="array" ref="I599">_xlfn.IFS(ISNA(표1[[#This Row],[시간대]]), "Error: Missing timezone data", 표1[[#This Row],[시간대]] &lt; 8, "오전", 표1[[#This Row],[시간대]] &lt; 19, "오후", 표1[[#This Row],[시간대]] &lt; 24, "밤")</f>
        <v>밤</v>
      </c>
      <c r="J599" s="2" t="s">
        <v>2552</v>
      </c>
      <c r="K599" s="2" t="e">
        <f>SEARCH( "역", 표1[[#This Row],[대여 대여소명]])</f>
        <v>#VALUE!</v>
      </c>
      <c r="L599" s="2">
        <f>IFERROR(SEARCH("역",표1[[#This Row],[대여 대여소명]]),0)</f>
        <v>0</v>
      </c>
      <c r="M599" s="2" t="b">
        <f>IF(표1[[#This Row],[역_nan]] &gt;0,TRUE,FALSE)</f>
        <v>0</v>
      </c>
      <c r="N599" s="2">
        <f>IFERROR(SEARCH("정류장",표1[[#This Row],[대여 대여소명]]),0)</f>
        <v>0</v>
      </c>
      <c r="O599" s="2" t="b">
        <f>IF(표1[[#This Row],[정류장]]&gt;0,TRUE,FALSE)</f>
        <v>0</v>
      </c>
      <c r="P599" s="2">
        <f>IFERROR(SEARCH("학교",표1[[#This Row],[대여 대여소명]]),0)</f>
        <v>0</v>
      </c>
      <c r="Q599" s="2">
        <f>IFERROR(SEARCH("공원",표1[[#This Row],[대여 대여소명]]),0)</f>
        <v>0</v>
      </c>
      <c r="R599" s="2" t="b">
        <f>OR(표1[[#This Row],[역_파생변수]],표1[[#This Row],[정류장_파생변수]])</f>
        <v>0</v>
      </c>
      <c r="S599" s="2">
        <v>0</v>
      </c>
      <c r="T599" s="2" t="s">
        <v>2553</v>
      </c>
      <c r="U599" s="2" t="s">
        <v>2552</v>
      </c>
      <c r="V599" s="2" t="str">
        <f>IF(표1[[#This Row],[반납대여소명]]=표1[[#This Row],[대여 대여소명]],"일치","불일치")</f>
        <v>일치</v>
      </c>
      <c r="W599" s="2">
        <v>0</v>
      </c>
      <c r="X599" s="2">
        <v>102</v>
      </c>
      <c r="Y599" s="2">
        <v>1667.18</v>
      </c>
      <c r="Z599" s="7">
        <f>표1[[#This Row],[이용거리]]/표1[[#This Row],[이용시간]]</f>
        <v>16.344901960784313</v>
      </c>
      <c r="AA599" s="7">
        <f>IF(표1[[#This Row],[시속]] &gt; 300, 300,표1[[#This Row],[시속]])</f>
        <v>16.344901960784313</v>
      </c>
      <c r="AB599" s="9" t="e">
        <f ca="1">IFS(표1[[#This Row],[이용거리]] &lt; 1200, "단거리", 표1[[#This Row],[이용거리]] &lt; 3000, "중거리")</f>
        <v>#NAME?</v>
      </c>
    </row>
    <row r="600" spans="1:28" x14ac:dyDescent="0.25">
      <c r="A600" s="2" t="s">
        <v>2554</v>
      </c>
      <c r="B600" s="2" t="s">
        <v>2555</v>
      </c>
      <c r="C600" s="2">
        <f>YEAR(표1[[#This Row],[대여일시]])</f>
        <v>2021</v>
      </c>
      <c r="D600" s="2">
        <f>MONTH(표1[[#This Row],[대여일시]])</f>
        <v>1</v>
      </c>
      <c r="E600" s="2">
        <f>DAY(표1[[#This Row],[대여일시]])</f>
        <v>3</v>
      </c>
      <c r="F600" s="2" t="str">
        <f>TEXT(표1[[#This Row],[대여일시]], "ddd")</f>
        <v>Sun</v>
      </c>
      <c r="G600" s="5" t="str">
        <f>TEXT(표1[[#This Row],[대여일시]],"aaa")</f>
        <v>일</v>
      </c>
      <c r="H600" s="2">
        <f>HOUR(표1[[#This Row],[대여일시]])</f>
        <v>16</v>
      </c>
      <c r="I600" s="2" t="str" cm="1">
        <f t="array" ref="I600">_xlfn.IFS(ISNA(표1[[#This Row],[시간대]]), "Error: Missing timezone data", 표1[[#This Row],[시간대]] &lt; 8, "오전", 표1[[#This Row],[시간대]] &lt; 19, "오후", 표1[[#This Row],[시간대]] &lt; 24, "밤")</f>
        <v>오후</v>
      </c>
      <c r="J600" s="2" t="s">
        <v>1379</v>
      </c>
      <c r="K600" s="2">
        <f>SEARCH( "역", 표1[[#This Row],[대여 대여소명]])</f>
        <v>3</v>
      </c>
      <c r="L600" s="2">
        <f>IFERROR(SEARCH("역",표1[[#This Row],[대여 대여소명]]),0)</f>
        <v>3</v>
      </c>
      <c r="M600" s="2" t="b">
        <f>IF(표1[[#This Row],[역_nan]] &gt;0,TRUE,FALSE)</f>
        <v>1</v>
      </c>
      <c r="N600" s="2">
        <f>IFERROR(SEARCH("정류장",표1[[#This Row],[대여 대여소명]]),0)</f>
        <v>0</v>
      </c>
      <c r="O600" s="2" t="b">
        <f>IF(표1[[#This Row],[정류장]]&gt;0,TRUE,FALSE)</f>
        <v>0</v>
      </c>
      <c r="P600" s="2">
        <f>IFERROR(SEARCH("학교",표1[[#This Row],[대여 대여소명]]),0)</f>
        <v>0</v>
      </c>
      <c r="Q600" s="2">
        <f>IFERROR(SEARCH("공원",표1[[#This Row],[대여 대여소명]]),0)</f>
        <v>0</v>
      </c>
      <c r="R600" s="2" t="b">
        <f>OR(표1[[#This Row],[역_파생변수]],표1[[#This Row],[정류장_파생변수]])</f>
        <v>1</v>
      </c>
      <c r="S600" s="2">
        <v>0</v>
      </c>
      <c r="T600" s="2" t="s">
        <v>2556</v>
      </c>
      <c r="U600" s="2" t="s">
        <v>2557</v>
      </c>
      <c r="V600" s="2" t="str">
        <f>IF(표1[[#This Row],[반납대여소명]]=표1[[#This Row],[대여 대여소명]],"일치","불일치")</f>
        <v>불일치</v>
      </c>
      <c r="W600" s="2">
        <v>0</v>
      </c>
      <c r="X600" s="2">
        <v>23</v>
      </c>
      <c r="Y600" s="2">
        <v>0</v>
      </c>
      <c r="Z600" s="7">
        <f>표1[[#This Row],[이용거리]]/표1[[#This Row],[이용시간]]</f>
        <v>0</v>
      </c>
      <c r="AA600" s="7">
        <f>IF(표1[[#This Row],[시속]] &gt; 300, 300,표1[[#This Row],[시속]])</f>
        <v>0</v>
      </c>
      <c r="AB600" s="9" t="e">
        <f ca="1">IFS(표1[[#This Row],[이용거리]] &lt; 1200, "단거리", 표1[[#This Row],[이용거리]] &lt; 3000, "중거리")</f>
        <v>#NAME?</v>
      </c>
    </row>
    <row r="601" spans="1:28" x14ac:dyDescent="0.25">
      <c r="A601" s="2" t="s">
        <v>2558</v>
      </c>
      <c r="B601" s="2" t="s">
        <v>2559</v>
      </c>
      <c r="C601" s="2">
        <f>YEAR(표1[[#This Row],[대여일시]])</f>
        <v>2021</v>
      </c>
      <c r="D601" s="2">
        <f>MONTH(표1[[#This Row],[대여일시]])</f>
        <v>1</v>
      </c>
      <c r="E601" s="2">
        <f>DAY(표1[[#This Row],[대여일시]])</f>
        <v>26</v>
      </c>
      <c r="F601" s="2" t="str">
        <f>TEXT(표1[[#This Row],[대여일시]], "ddd")</f>
        <v>Tue</v>
      </c>
      <c r="G601" s="5" t="str">
        <f>TEXT(표1[[#This Row],[대여일시]],"aaa")</f>
        <v>화</v>
      </c>
      <c r="H601" s="2">
        <f>HOUR(표1[[#This Row],[대여일시]])</f>
        <v>18</v>
      </c>
      <c r="I601" s="2" t="str" cm="1">
        <f t="array" ref="I601">_xlfn.IFS(ISNA(표1[[#This Row],[시간대]]), "Error: Missing timezone data", 표1[[#This Row],[시간대]] &lt; 8, "오전", 표1[[#This Row],[시간대]] &lt; 19, "오후", 표1[[#This Row],[시간대]] &lt; 24, "밤")</f>
        <v>오후</v>
      </c>
      <c r="J601" s="2" t="s">
        <v>2560</v>
      </c>
      <c r="K601" s="2" t="e">
        <f>SEARCH( "역", 표1[[#This Row],[대여 대여소명]])</f>
        <v>#VALUE!</v>
      </c>
      <c r="L601" s="2">
        <f>IFERROR(SEARCH("역",표1[[#This Row],[대여 대여소명]]),0)</f>
        <v>0</v>
      </c>
      <c r="M601" s="2" t="b">
        <f>IF(표1[[#This Row],[역_nan]] &gt;0,TRUE,FALSE)</f>
        <v>0</v>
      </c>
      <c r="N601" s="2">
        <f>IFERROR(SEARCH("정류장",표1[[#This Row],[대여 대여소명]]),0)</f>
        <v>0</v>
      </c>
      <c r="O601" s="2" t="b">
        <f>IF(표1[[#This Row],[정류장]]&gt;0,TRUE,FALSE)</f>
        <v>0</v>
      </c>
      <c r="P601" s="2">
        <f>IFERROR(SEARCH("학교",표1[[#This Row],[대여 대여소명]]),0)</f>
        <v>0</v>
      </c>
      <c r="Q601" s="2">
        <f>IFERROR(SEARCH("공원",표1[[#This Row],[대여 대여소명]]),0)</f>
        <v>3</v>
      </c>
      <c r="R601" s="2" t="b">
        <f>OR(표1[[#This Row],[역_파생변수]],표1[[#This Row],[정류장_파생변수]])</f>
        <v>0</v>
      </c>
      <c r="S601" s="2">
        <v>0</v>
      </c>
      <c r="T601" s="2" t="s">
        <v>2561</v>
      </c>
      <c r="U601" s="2" t="s">
        <v>1508</v>
      </c>
      <c r="V601" s="2" t="str">
        <f>IF(표1[[#This Row],[반납대여소명]]=표1[[#This Row],[대여 대여소명]],"일치","불일치")</f>
        <v>불일치</v>
      </c>
      <c r="W601" s="2">
        <v>0</v>
      </c>
      <c r="X601" s="2">
        <v>29</v>
      </c>
      <c r="Y601" s="2">
        <v>2299.75</v>
      </c>
      <c r="Z601" s="7">
        <f>표1[[#This Row],[이용거리]]/표1[[#This Row],[이용시간]]</f>
        <v>79.301724137931032</v>
      </c>
      <c r="AA601" s="7">
        <f>IF(표1[[#This Row],[시속]] &gt; 300, 300,표1[[#This Row],[시속]])</f>
        <v>79.301724137931032</v>
      </c>
      <c r="AB601" s="9" t="e">
        <f ca="1">IFS(표1[[#This Row],[이용거리]] &lt; 1200, "단거리", 표1[[#This Row],[이용거리]] &lt; 3000, "중거리")</f>
        <v>#NAME?</v>
      </c>
    </row>
    <row r="602" spans="1:28" x14ac:dyDescent="0.25">
      <c r="A602" s="2" t="s">
        <v>2562</v>
      </c>
      <c r="B602" s="2" t="s">
        <v>2563</v>
      </c>
      <c r="C602" s="2">
        <f>YEAR(표1[[#This Row],[대여일시]])</f>
        <v>2021</v>
      </c>
      <c r="D602" s="2">
        <f>MONTH(표1[[#This Row],[대여일시]])</f>
        <v>1</v>
      </c>
      <c r="E602" s="2">
        <f>DAY(표1[[#This Row],[대여일시]])</f>
        <v>27</v>
      </c>
      <c r="F602" s="2" t="str">
        <f>TEXT(표1[[#This Row],[대여일시]], "ddd")</f>
        <v>Wed</v>
      </c>
      <c r="G602" s="5" t="str">
        <f>TEXT(표1[[#This Row],[대여일시]],"aaa")</f>
        <v>수</v>
      </c>
      <c r="H602" s="2">
        <f>HOUR(표1[[#This Row],[대여일시]])</f>
        <v>2</v>
      </c>
      <c r="I602" s="2" t="str" cm="1">
        <f t="array" ref="I602">_xlfn.IFS(ISNA(표1[[#This Row],[시간대]]), "Error: Missing timezone data", 표1[[#This Row],[시간대]] &lt; 8, "오전", 표1[[#This Row],[시간대]] &lt; 19, "오후", 표1[[#This Row],[시간대]] &lt; 24, "밤")</f>
        <v>오전</v>
      </c>
      <c r="J602" s="2" t="s">
        <v>2564</v>
      </c>
      <c r="K602" s="2" t="e">
        <f>SEARCH( "역", 표1[[#This Row],[대여 대여소명]])</f>
        <v>#VALUE!</v>
      </c>
      <c r="L602" s="2">
        <f>IFERROR(SEARCH("역",표1[[#This Row],[대여 대여소명]]),0)</f>
        <v>0</v>
      </c>
      <c r="M602" s="2" t="b">
        <f>IF(표1[[#This Row],[역_nan]] &gt;0,TRUE,FALSE)</f>
        <v>0</v>
      </c>
      <c r="N602" s="2">
        <f>IFERROR(SEARCH("정류장",표1[[#This Row],[대여 대여소명]]),0)</f>
        <v>0</v>
      </c>
      <c r="O602" s="2" t="b">
        <f>IF(표1[[#This Row],[정류장]]&gt;0,TRUE,FALSE)</f>
        <v>0</v>
      </c>
      <c r="P602" s="2">
        <f>IFERROR(SEARCH("학교",표1[[#This Row],[대여 대여소명]]),0)</f>
        <v>0</v>
      </c>
      <c r="Q602" s="2">
        <f>IFERROR(SEARCH("공원",표1[[#This Row],[대여 대여소명]]),0)</f>
        <v>0</v>
      </c>
      <c r="R602" s="2" t="b">
        <f>OR(표1[[#This Row],[역_파생변수]],표1[[#This Row],[정류장_파생변수]])</f>
        <v>0</v>
      </c>
      <c r="S602" s="2">
        <v>0</v>
      </c>
      <c r="T602" s="2" t="s">
        <v>2565</v>
      </c>
      <c r="U602" s="2" t="s">
        <v>1614</v>
      </c>
      <c r="V602" s="2" t="str">
        <f>IF(표1[[#This Row],[반납대여소명]]=표1[[#This Row],[대여 대여소명]],"일치","불일치")</f>
        <v>불일치</v>
      </c>
      <c r="W602" s="2">
        <v>0</v>
      </c>
      <c r="X602" s="2">
        <v>12</v>
      </c>
      <c r="Y602" s="2">
        <v>1436.12</v>
      </c>
      <c r="Z602" s="7">
        <f>표1[[#This Row],[이용거리]]/표1[[#This Row],[이용시간]]</f>
        <v>119.67666666666666</v>
      </c>
      <c r="AA602" s="7">
        <f>IF(표1[[#This Row],[시속]] &gt; 300, 300,표1[[#This Row],[시속]])</f>
        <v>119.67666666666666</v>
      </c>
      <c r="AB602" s="9" t="e">
        <f ca="1">IFS(표1[[#This Row],[이용거리]] &lt; 1200, "단거리", 표1[[#This Row],[이용거리]] &lt; 3000, "중거리")</f>
        <v>#NAME?</v>
      </c>
    </row>
    <row r="603" spans="1:28" x14ac:dyDescent="0.25">
      <c r="A603" s="2" t="s">
        <v>2566</v>
      </c>
      <c r="B603" s="2" t="s">
        <v>2567</v>
      </c>
      <c r="C603" s="2">
        <f>YEAR(표1[[#This Row],[대여일시]])</f>
        <v>2021</v>
      </c>
      <c r="D603" s="2">
        <f>MONTH(표1[[#This Row],[대여일시]])</f>
        <v>1</v>
      </c>
      <c r="E603" s="2">
        <f>DAY(표1[[#This Row],[대여일시]])</f>
        <v>27</v>
      </c>
      <c r="F603" s="2" t="str">
        <f>TEXT(표1[[#This Row],[대여일시]], "ddd")</f>
        <v>Wed</v>
      </c>
      <c r="G603" s="5" t="str">
        <f>TEXT(표1[[#This Row],[대여일시]],"aaa")</f>
        <v>수</v>
      </c>
      <c r="H603" s="2">
        <f>HOUR(표1[[#This Row],[대여일시]])</f>
        <v>13</v>
      </c>
      <c r="I603" s="2" t="str" cm="1">
        <f t="array" ref="I603">_xlfn.IFS(ISNA(표1[[#This Row],[시간대]]), "Error: Missing timezone data", 표1[[#This Row],[시간대]] &lt; 8, "오전", 표1[[#This Row],[시간대]] &lt; 19, "오후", 표1[[#This Row],[시간대]] &lt; 24, "밤")</f>
        <v>오후</v>
      </c>
      <c r="J603" s="2" t="s">
        <v>1861</v>
      </c>
      <c r="K603" s="2" t="e">
        <f>SEARCH( "역", 표1[[#This Row],[대여 대여소명]])</f>
        <v>#VALUE!</v>
      </c>
      <c r="L603" s="2">
        <f>IFERROR(SEARCH("역",표1[[#This Row],[대여 대여소명]]),0)</f>
        <v>0</v>
      </c>
      <c r="M603" s="2" t="b">
        <f>IF(표1[[#This Row],[역_nan]] &gt;0,TRUE,FALSE)</f>
        <v>0</v>
      </c>
      <c r="N603" s="2">
        <f>IFERROR(SEARCH("정류장",표1[[#This Row],[대여 대여소명]]),0)</f>
        <v>0</v>
      </c>
      <c r="O603" s="2" t="b">
        <f>IF(표1[[#This Row],[정류장]]&gt;0,TRUE,FALSE)</f>
        <v>0</v>
      </c>
      <c r="P603" s="2">
        <f>IFERROR(SEARCH("학교",표1[[#This Row],[대여 대여소명]]),0)</f>
        <v>0</v>
      </c>
      <c r="Q603" s="2">
        <f>IFERROR(SEARCH("공원",표1[[#This Row],[대여 대여소명]]),0)</f>
        <v>0</v>
      </c>
      <c r="R603" s="2" t="b">
        <f>OR(표1[[#This Row],[역_파생변수]],표1[[#This Row],[정류장_파생변수]])</f>
        <v>0</v>
      </c>
      <c r="S603" s="2">
        <v>0</v>
      </c>
      <c r="T603" s="2" t="s">
        <v>2568</v>
      </c>
      <c r="U603" s="2" t="s">
        <v>2569</v>
      </c>
      <c r="V603" s="2" t="str">
        <f>IF(표1[[#This Row],[반납대여소명]]=표1[[#This Row],[대여 대여소명]],"일치","불일치")</f>
        <v>불일치</v>
      </c>
      <c r="W603" s="2">
        <v>0</v>
      </c>
      <c r="X603" s="2">
        <v>4</v>
      </c>
      <c r="Y603" s="2">
        <v>709.46</v>
      </c>
      <c r="Z603" s="7">
        <f>표1[[#This Row],[이용거리]]/표1[[#This Row],[이용시간]]</f>
        <v>177.36500000000001</v>
      </c>
      <c r="AA603" s="7">
        <f>IF(표1[[#This Row],[시속]] &gt; 300, 300,표1[[#This Row],[시속]])</f>
        <v>177.36500000000001</v>
      </c>
      <c r="AB603" s="9" t="e">
        <f ca="1">IFS(표1[[#This Row],[이용거리]] &lt; 1200, "단거리", 표1[[#This Row],[이용거리]] &lt; 3000, "중거리")</f>
        <v>#NAME?</v>
      </c>
    </row>
    <row r="604" spans="1:28" x14ac:dyDescent="0.25">
      <c r="A604" s="2" t="s">
        <v>2570</v>
      </c>
      <c r="B604" s="2" t="s">
        <v>2571</v>
      </c>
      <c r="C604" s="2">
        <f>YEAR(표1[[#This Row],[대여일시]])</f>
        <v>2021</v>
      </c>
      <c r="D604" s="2">
        <f>MONTH(표1[[#This Row],[대여일시]])</f>
        <v>1</v>
      </c>
      <c r="E604" s="2">
        <f>DAY(표1[[#This Row],[대여일시]])</f>
        <v>11</v>
      </c>
      <c r="F604" s="2" t="str">
        <f>TEXT(표1[[#This Row],[대여일시]], "ddd")</f>
        <v>Mon</v>
      </c>
      <c r="G604" s="5" t="str">
        <f>TEXT(표1[[#This Row],[대여일시]],"aaa")</f>
        <v>월</v>
      </c>
      <c r="H604" s="2">
        <f>HOUR(표1[[#This Row],[대여일시]])</f>
        <v>7</v>
      </c>
      <c r="I604" s="2" t="str" cm="1">
        <f t="array" ref="I604">_xlfn.IFS(ISNA(표1[[#This Row],[시간대]]), "Error: Missing timezone data", 표1[[#This Row],[시간대]] &lt; 8, "오전", 표1[[#This Row],[시간대]] &lt; 19, "오후", 표1[[#This Row],[시간대]] &lt; 24, "밤")</f>
        <v>오전</v>
      </c>
      <c r="J604" s="2" t="s">
        <v>1202</v>
      </c>
      <c r="K604" s="2">
        <f>SEARCH( "역", 표1[[#This Row],[대여 대여소명]])</f>
        <v>3</v>
      </c>
      <c r="L604" s="2">
        <f>IFERROR(SEARCH("역",표1[[#This Row],[대여 대여소명]]),0)</f>
        <v>3</v>
      </c>
      <c r="M604" s="2" t="b">
        <f>IF(표1[[#This Row],[역_nan]] &gt;0,TRUE,FALSE)</f>
        <v>1</v>
      </c>
      <c r="N604" s="2">
        <f>IFERROR(SEARCH("정류장",표1[[#This Row],[대여 대여소명]]),0)</f>
        <v>0</v>
      </c>
      <c r="O604" s="2" t="b">
        <f>IF(표1[[#This Row],[정류장]]&gt;0,TRUE,FALSE)</f>
        <v>0</v>
      </c>
      <c r="P604" s="2">
        <f>IFERROR(SEARCH("학교",표1[[#This Row],[대여 대여소명]]),0)</f>
        <v>0</v>
      </c>
      <c r="Q604" s="2">
        <f>IFERROR(SEARCH("공원",표1[[#This Row],[대여 대여소명]]),0)</f>
        <v>0</v>
      </c>
      <c r="R604" s="2" t="b">
        <f>OR(표1[[#This Row],[역_파생변수]],표1[[#This Row],[정류장_파생변수]])</f>
        <v>1</v>
      </c>
      <c r="S604" s="2">
        <v>0</v>
      </c>
      <c r="T604" s="2" t="s">
        <v>2572</v>
      </c>
      <c r="U604" s="2" t="s">
        <v>1441</v>
      </c>
      <c r="V604" s="2" t="str">
        <f>IF(표1[[#This Row],[반납대여소명]]=표1[[#This Row],[대여 대여소명]],"일치","불일치")</f>
        <v>불일치</v>
      </c>
      <c r="W604" s="2">
        <v>0</v>
      </c>
      <c r="X604" s="2">
        <v>13</v>
      </c>
      <c r="Y604" s="2">
        <v>2132.56</v>
      </c>
      <c r="Z604" s="7">
        <f>표1[[#This Row],[이용거리]]/표1[[#This Row],[이용시간]]</f>
        <v>164.04307692307691</v>
      </c>
      <c r="AA604" s="7">
        <f>IF(표1[[#This Row],[시속]] &gt; 300, 300,표1[[#This Row],[시속]])</f>
        <v>164.04307692307691</v>
      </c>
      <c r="AB604" s="9" t="e">
        <f ca="1">IFS(표1[[#This Row],[이용거리]] &lt; 1200, "단거리", 표1[[#This Row],[이용거리]] &lt; 3000, "중거리")</f>
        <v>#NAME?</v>
      </c>
    </row>
    <row r="605" spans="1:28" x14ac:dyDescent="0.25">
      <c r="A605" s="2" t="s">
        <v>2573</v>
      </c>
      <c r="B605" s="2" t="s">
        <v>2574</v>
      </c>
      <c r="C605" s="2">
        <f>YEAR(표1[[#This Row],[대여일시]])</f>
        <v>2021</v>
      </c>
      <c r="D605" s="2">
        <f>MONTH(표1[[#This Row],[대여일시]])</f>
        <v>1</v>
      </c>
      <c r="E605" s="2">
        <f>DAY(표1[[#This Row],[대여일시]])</f>
        <v>23</v>
      </c>
      <c r="F605" s="2" t="str">
        <f>TEXT(표1[[#This Row],[대여일시]], "ddd")</f>
        <v>Sat</v>
      </c>
      <c r="G605" s="5" t="str">
        <f>TEXT(표1[[#This Row],[대여일시]],"aaa")</f>
        <v>토</v>
      </c>
      <c r="H605" s="2">
        <f>HOUR(표1[[#This Row],[대여일시]])</f>
        <v>10</v>
      </c>
      <c r="I605" s="2" t="str" cm="1">
        <f t="array" ref="I605">_xlfn.IFS(ISNA(표1[[#This Row],[시간대]]), "Error: Missing timezone data", 표1[[#This Row],[시간대]] &lt; 8, "오전", 표1[[#This Row],[시간대]] &lt; 19, "오후", 표1[[#This Row],[시간대]] &lt; 24, "밤")</f>
        <v>오후</v>
      </c>
      <c r="J605" s="2" t="s">
        <v>2575</v>
      </c>
      <c r="K605" s="2" t="e">
        <f>SEARCH( "역", 표1[[#This Row],[대여 대여소명]])</f>
        <v>#VALUE!</v>
      </c>
      <c r="L605" s="2">
        <f>IFERROR(SEARCH("역",표1[[#This Row],[대여 대여소명]]),0)</f>
        <v>0</v>
      </c>
      <c r="M605" s="2" t="b">
        <f>IF(표1[[#This Row],[역_nan]] &gt;0,TRUE,FALSE)</f>
        <v>0</v>
      </c>
      <c r="N605" s="2">
        <f>IFERROR(SEARCH("정류장",표1[[#This Row],[대여 대여소명]]),0)</f>
        <v>0</v>
      </c>
      <c r="O605" s="2" t="b">
        <f>IF(표1[[#This Row],[정류장]]&gt;0,TRUE,FALSE)</f>
        <v>0</v>
      </c>
      <c r="P605" s="2">
        <f>IFERROR(SEARCH("학교",표1[[#This Row],[대여 대여소명]]),0)</f>
        <v>0</v>
      </c>
      <c r="Q605" s="2">
        <f>IFERROR(SEARCH("공원",표1[[#This Row],[대여 대여소명]]),0)</f>
        <v>0</v>
      </c>
      <c r="R605" s="2" t="b">
        <f>OR(표1[[#This Row],[역_파생변수]],표1[[#This Row],[정류장_파생변수]])</f>
        <v>0</v>
      </c>
      <c r="S605" s="2">
        <v>0</v>
      </c>
      <c r="T605" s="2" t="s">
        <v>2576</v>
      </c>
      <c r="U605" s="2" t="s">
        <v>829</v>
      </c>
      <c r="V605" s="2" t="str">
        <f>IF(표1[[#This Row],[반납대여소명]]=표1[[#This Row],[대여 대여소명]],"일치","불일치")</f>
        <v>불일치</v>
      </c>
      <c r="W605" s="2">
        <v>0</v>
      </c>
      <c r="X605" s="2">
        <v>3</v>
      </c>
      <c r="Y605" s="2">
        <v>667.17</v>
      </c>
      <c r="Z605" s="7">
        <f>표1[[#This Row],[이용거리]]/표1[[#This Row],[이용시간]]</f>
        <v>222.39</v>
      </c>
      <c r="AA605" s="7">
        <f>IF(표1[[#This Row],[시속]] &gt; 300, 300,표1[[#This Row],[시속]])</f>
        <v>222.39</v>
      </c>
      <c r="AB605" s="9" t="e">
        <f ca="1">IFS(표1[[#This Row],[이용거리]] &lt; 1200, "단거리", 표1[[#This Row],[이용거리]] &lt; 3000, "중거리")</f>
        <v>#NAME?</v>
      </c>
    </row>
    <row r="606" spans="1:28" x14ac:dyDescent="0.25">
      <c r="A606" s="2" t="s">
        <v>2577</v>
      </c>
      <c r="B606" s="2" t="s">
        <v>2578</v>
      </c>
      <c r="C606" s="2">
        <f>YEAR(표1[[#This Row],[대여일시]])</f>
        <v>2021</v>
      </c>
      <c r="D606" s="2">
        <f>MONTH(표1[[#This Row],[대여일시]])</f>
        <v>1</v>
      </c>
      <c r="E606" s="2">
        <f>DAY(표1[[#This Row],[대여일시]])</f>
        <v>21</v>
      </c>
      <c r="F606" s="2" t="str">
        <f>TEXT(표1[[#This Row],[대여일시]], "ddd")</f>
        <v>Thu</v>
      </c>
      <c r="G606" s="5" t="str">
        <f>TEXT(표1[[#This Row],[대여일시]],"aaa")</f>
        <v>목</v>
      </c>
      <c r="H606" s="2">
        <f>HOUR(표1[[#This Row],[대여일시]])</f>
        <v>10</v>
      </c>
      <c r="I606" s="2" t="str" cm="1">
        <f t="array" ref="I606">_xlfn.IFS(ISNA(표1[[#This Row],[시간대]]), "Error: Missing timezone data", 표1[[#This Row],[시간대]] &lt; 8, "오전", 표1[[#This Row],[시간대]] &lt; 19, "오후", 표1[[#This Row],[시간대]] &lt; 24, "밤")</f>
        <v>오후</v>
      </c>
      <c r="J606" s="2" t="s">
        <v>2253</v>
      </c>
      <c r="K606" s="2">
        <f>SEARCH( "역", 표1[[#This Row],[대여 대여소명]])</f>
        <v>3</v>
      </c>
      <c r="L606" s="2">
        <f>IFERROR(SEARCH("역",표1[[#This Row],[대여 대여소명]]),0)</f>
        <v>3</v>
      </c>
      <c r="M606" s="2" t="b">
        <f>IF(표1[[#This Row],[역_nan]] &gt;0,TRUE,FALSE)</f>
        <v>1</v>
      </c>
      <c r="N606" s="2">
        <f>IFERROR(SEARCH("정류장",표1[[#This Row],[대여 대여소명]]),0)</f>
        <v>0</v>
      </c>
      <c r="O606" s="2" t="b">
        <f>IF(표1[[#This Row],[정류장]]&gt;0,TRUE,FALSE)</f>
        <v>0</v>
      </c>
      <c r="P606" s="2">
        <f>IFERROR(SEARCH("학교",표1[[#This Row],[대여 대여소명]]),0)</f>
        <v>0</v>
      </c>
      <c r="Q606" s="2">
        <f>IFERROR(SEARCH("공원",표1[[#This Row],[대여 대여소명]]),0)</f>
        <v>0</v>
      </c>
      <c r="R606" s="2" t="b">
        <f>OR(표1[[#This Row],[역_파생변수]],표1[[#This Row],[정류장_파생변수]])</f>
        <v>1</v>
      </c>
      <c r="S606" s="2">
        <v>0</v>
      </c>
      <c r="T606" s="2" t="s">
        <v>2579</v>
      </c>
      <c r="U606" s="2" t="s">
        <v>2043</v>
      </c>
      <c r="V606" s="2" t="str">
        <f>IF(표1[[#This Row],[반납대여소명]]=표1[[#This Row],[대여 대여소명]],"일치","불일치")</f>
        <v>불일치</v>
      </c>
      <c r="W606" s="2">
        <v>0</v>
      </c>
      <c r="X606" s="2">
        <v>13</v>
      </c>
      <c r="Y606" s="2">
        <v>1693.94</v>
      </c>
      <c r="Z606" s="7">
        <f>표1[[#This Row],[이용거리]]/표1[[#This Row],[이용시간]]</f>
        <v>130.30307692307693</v>
      </c>
      <c r="AA606" s="7">
        <f>IF(표1[[#This Row],[시속]] &gt; 300, 300,표1[[#This Row],[시속]])</f>
        <v>130.30307692307693</v>
      </c>
      <c r="AB606" s="9" t="e">
        <f ca="1">IFS(표1[[#This Row],[이용거리]] &lt; 1200, "단거리", 표1[[#This Row],[이용거리]] &lt; 3000, "중거리")</f>
        <v>#NAME?</v>
      </c>
    </row>
    <row r="607" spans="1:28" x14ac:dyDescent="0.25">
      <c r="A607" s="2" t="s">
        <v>2580</v>
      </c>
      <c r="B607" s="2" t="s">
        <v>2581</v>
      </c>
      <c r="C607" s="2">
        <f>YEAR(표1[[#This Row],[대여일시]])</f>
        <v>2021</v>
      </c>
      <c r="D607" s="2">
        <f>MONTH(표1[[#This Row],[대여일시]])</f>
        <v>1</v>
      </c>
      <c r="E607" s="2">
        <f>DAY(표1[[#This Row],[대여일시]])</f>
        <v>23</v>
      </c>
      <c r="F607" s="2" t="str">
        <f>TEXT(표1[[#This Row],[대여일시]], "ddd")</f>
        <v>Sat</v>
      </c>
      <c r="G607" s="5" t="str">
        <f>TEXT(표1[[#This Row],[대여일시]],"aaa")</f>
        <v>토</v>
      </c>
      <c r="H607" s="2">
        <f>HOUR(표1[[#This Row],[대여일시]])</f>
        <v>1</v>
      </c>
      <c r="I607" s="2" t="str" cm="1">
        <f t="array" ref="I607">_xlfn.IFS(ISNA(표1[[#This Row],[시간대]]), "Error: Missing timezone data", 표1[[#This Row],[시간대]] &lt; 8, "오전", 표1[[#This Row],[시간대]] &lt; 19, "오후", 표1[[#This Row],[시간대]] &lt; 24, "밤")</f>
        <v>오전</v>
      </c>
      <c r="J607" s="2" t="s">
        <v>545</v>
      </c>
      <c r="K607" s="2" t="e">
        <f>SEARCH( "역", 표1[[#This Row],[대여 대여소명]])</f>
        <v>#VALUE!</v>
      </c>
      <c r="L607" s="2">
        <f>IFERROR(SEARCH("역",표1[[#This Row],[대여 대여소명]]),0)</f>
        <v>0</v>
      </c>
      <c r="M607" s="2" t="b">
        <f>IF(표1[[#This Row],[역_nan]] &gt;0,TRUE,FALSE)</f>
        <v>0</v>
      </c>
      <c r="N607" s="2">
        <f>IFERROR(SEARCH("정류장",표1[[#This Row],[대여 대여소명]]),0)</f>
        <v>0</v>
      </c>
      <c r="O607" s="2" t="b">
        <f>IF(표1[[#This Row],[정류장]]&gt;0,TRUE,FALSE)</f>
        <v>0</v>
      </c>
      <c r="P607" s="2">
        <f>IFERROR(SEARCH("학교",표1[[#This Row],[대여 대여소명]]),0)</f>
        <v>0</v>
      </c>
      <c r="Q607" s="2">
        <f>IFERROR(SEARCH("공원",표1[[#This Row],[대여 대여소명]]),0)</f>
        <v>0</v>
      </c>
      <c r="R607" s="2" t="b">
        <f>OR(표1[[#This Row],[역_파생변수]],표1[[#This Row],[정류장_파생변수]])</f>
        <v>0</v>
      </c>
      <c r="S607" s="2">
        <v>0</v>
      </c>
      <c r="T607" s="2" t="s">
        <v>2582</v>
      </c>
      <c r="U607" s="2" t="s">
        <v>2583</v>
      </c>
      <c r="V607" s="2" t="str">
        <f>IF(표1[[#This Row],[반납대여소명]]=표1[[#This Row],[대여 대여소명]],"일치","불일치")</f>
        <v>불일치</v>
      </c>
      <c r="W607" s="2">
        <v>0</v>
      </c>
      <c r="X607" s="2">
        <v>27</v>
      </c>
      <c r="Y607" s="2">
        <v>3568.73</v>
      </c>
      <c r="Z607" s="7">
        <f>표1[[#This Row],[이용거리]]/표1[[#This Row],[이용시간]]</f>
        <v>132.1751851851852</v>
      </c>
      <c r="AA607" s="7">
        <f>IF(표1[[#This Row],[시속]] &gt; 300, 300,표1[[#This Row],[시속]])</f>
        <v>132.1751851851852</v>
      </c>
      <c r="AB607" s="9" t="e">
        <f ca="1">IFS(표1[[#This Row],[이용거리]] &lt; 1200, "단거리", 표1[[#This Row],[이용거리]] &lt; 3000, "중거리")</f>
        <v>#NAME?</v>
      </c>
    </row>
    <row r="608" spans="1:28" x14ac:dyDescent="0.25">
      <c r="A608" s="2" t="s">
        <v>2584</v>
      </c>
      <c r="B608" s="2" t="s">
        <v>2585</v>
      </c>
      <c r="C608" s="2">
        <f>YEAR(표1[[#This Row],[대여일시]])</f>
        <v>2021</v>
      </c>
      <c r="D608" s="2">
        <f>MONTH(표1[[#This Row],[대여일시]])</f>
        <v>1</v>
      </c>
      <c r="E608" s="2">
        <f>DAY(표1[[#This Row],[대여일시]])</f>
        <v>17</v>
      </c>
      <c r="F608" s="2" t="str">
        <f>TEXT(표1[[#This Row],[대여일시]], "ddd")</f>
        <v>Sun</v>
      </c>
      <c r="G608" s="5" t="str">
        <f>TEXT(표1[[#This Row],[대여일시]],"aaa")</f>
        <v>일</v>
      </c>
      <c r="H608" s="2">
        <f>HOUR(표1[[#This Row],[대여일시]])</f>
        <v>10</v>
      </c>
      <c r="I608" s="2" t="str" cm="1">
        <f t="array" ref="I608">_xlfn.IFS(ISNA(표1[[#This Row],[시간대]]), "Error: Missing timezone data", 표1[[#This Row],[시간대]] &lt; 8, "오전", 표1[[#This Row],[시간대]] &lt; 19, "오후", 표1[[#This Row],[시간대]] &lt; 24, "밤")</f>
        <v>오후</v>
      </c>
      <c r="J608" s="2" t="s">
        <v>1822</v>
      </c>
      <c r="K608" s="2" t="e">
        <f>SEARCH( "역", 표1[[#This Row],[대여 대여소명]])</f>
        <v>#VALUE!</v>
      </c>
      <c r="L608" s="2">
        <f>IFERROR(SEARCH("역",표1[[#This Row],[대여 대여소명]]),0)</f>
        <v>0</v>
      </c>
      <c r="M608" s="2" t="b">
        <f>IF(표1[[#This Row],[역_nan]] &gt;0,TRUE,FALSE)</f>
        <v>0</v>
      </c>
      <c r="N608" s="2">
        <f>IFERROR(SEARCH("정류장",표1[[#This Row],[대여 대여소명]]),0)</f>
        <v>0</v>
      </c>
      <c r="O608" s="2" t="b">
        <f>IF(표1[[#This Row],[정류장]]&gt;0,TRUE,FALSE)</f>
        <v>0</v>
      </c>
      <c r="P608" s="2">
        <f>IFERROR(SEARCH("학교",표1[[#This Row],[대여 대여소명]]),0)</f>
        <v>0</v>
      </c>
      <c r="Q608" s="2">
        <f>IFERROR(SEARCH("공원",표1[[#This Row],[대여 대여소명]]),0)</f>
        <v>0</v>
      </c>
      <c r="R608" s="2" t="b">
        <f>OR(표1[[#This Row],[역_파생변수]],표1[[#This Row],[정류장_파생변수]])</f>
        <v>0</v>
      </c>
      <c r="S608" s="2">
        <v>0</v>
      </c>
      <c r="T608" s="2" t="s">
        <v>2586</v>
      </c>
      <c r="U608" s="2" t="s">
        <v>1822</v>
      </c>
      <c r="V608" s="2" t="str">
        <f>IF(표1[[#This Row],[반납대여소명]]=표1[[#This Row],[대여 대여소명]],"일치","불일치")</f>
        <v>일치</v>
      </c>
      <c r="W608" s="2">
        <v>0</v>
      </c>
      <c r="X608" s="2">
        <v>5</v>
      </c>
      <c r="Y608" s="2">
        <v>429.35</v>
      </c>
      <c r="Z608" s="7">
        <f>표1[[#This Row],[이용거리]]/표1[[#This Row],[이용시간]]</f>
        <v>85.87</v>
      </c>
      <c r="AA608" s="7">
        <f>IF(표1[[#This Row],[시속]] &gt; 300, 300,표1[[#This Row],[시속]])</f>
        <v>85.87</v>
      </c>
      <c r="AB608" s="9" t="e">
        <f ca="1">IFS(표1[[#This Row],[이용거리]] &lt; 1200, "단거리", 표1[[#This Row],[이용거리]] &lt; 3000, "중거리")</f>
        <v>#NAME?</v>
      </c>
    </row>
    <row r="609" spans="1:28" x14ac:dyDescent="0.25">
      <c r="A609" s="2" t="s">
        <v>2587</v>
      </c>
      <c r="B609" s="2" t="s">
        <v>2588</v>
      </c>
      <c r="C609" s="2">
        <f>YEAR(표1[[#This Row],[대여일시]])</f>
        <v>2021</v>
      </c>
      <c r="D609" s="2">
        <f>MONTH(표1[[#This Row],[대여일시]])</f>
        <v>1</v>
      </c>
      <c r="E609" s="2">
        <f>DAY(표1[[#This Row],[대여일시]])</f>
        <v>27</v>
      </c>
      <c r="F609" s="2" t="str">
        <f>TEXT(표1[[#This Row],[대여일시]], "ddd")</f>
        <v>Wed</v>
      </c>
      <c r="G609" s="5" t="str">
        <f>TEXT(표1[[#This Row],[대여일시]],"aaa")</f>
        <v>수</v>
      </c>
      <c r="H609" s="2">
        <f>HOUR(표1[[#This Row],[대여일시]])</f>
        <v>17</v>
      </c>
      <c r="I609" s="2" t="str" cm="1">
        <f t="array" ref="I609">_xlfn.IFS(ISNA(표1[[#This Row],[시간대]]), "Error: Missing timezone data", 표1[[#This Row],[시간대]] &lt; 8, "오전", 표1[[#This Row],[시간대]] &lt; 19, "오후", 표1[[#This Row],[시간대]] &lt; 24, "밤")</f>
        <v>오후</v>
      </c>
      <c r="J609" s="2" t="s">
        <v>293</v>
      </c>
      <c r="K609" s="2" t="e">
        <f>SEARCH( "역", 표1[[#This Row],[대여 대여소명]])</f>
        <v>#VALUE!</v>
      </c>
      <c r="L609" s="2">
        <f>IFERROR(SEARCH("역",표1[[#This Row],[대여 대여소명]]),0)</f>
        <v>0</v>
      </c>
      <c r="M609" s="2" t="b">
        <f>IF(표1[[#This Row],[역_nan]] &gt;0,TRUE,FALSE)</f>
        <v>0</v>
      </c>
      <c r="N609" s="2">
        <f>IFERROR(SEARCH("정류장",표1[[#This Row],[대여 대여소명]]),0)</f>
        <v>0</v>
      </c>
      <c r="O609" s="2" t="b">
        <f>IF(표1[[#This Row],[정류장]]&gt;0,TRUE,FALSE)</f>
        <v>0</v>
      </c>
      <c r="P609" s="2">
        <f>IFERROR(SEARCH("학교",표1[[#This Row],[대여 대여소명]]),0)</f>
        <v>0</v>
      </c>
      <c r="Q609" s="2">
        <f>IFERROR(SEARCH("공원",표1[[#This Row],[대여 대여소명]]),0)</f>
        <v>0</v>
      </c>
      <c r="R609" s="2" t="b">
        <f>OR(표1[[#This Row],[역_파생변수]],표1[[#This Row],[정류장_파생변수]])</f>
        <v>0</v>
      </c>
      <c r="S609" s="2">
        <v>0</v>
      </c>
      <c r="T609" s="2" t="s">
        <v>2589</v>
      </c>
      <c r="U609" s="2" t="s">
        <v>2590</v>
      </c>
      <c r="V609" s="2" t="str">
        <f>IF(표1[[#This Row],[반납대여소명]]=표1[[#This Row],[대여 대여소명]],"일치","불일치")</f>
        <v>불일치</v>
      </c>
      <c r="W609" s="2">
        <v>0</v>
      </c>
      <c r="X609" s="2">
        <v>13</v>
      </c>
      <c r="Y609" s="2">
        <v>2927.17</v>
      </c>
      <c r="Z609" s="7">
        <f>표1[[#This Row],[이용거리]]/표1[[#This Row],[이용시간]]</f>
        <v>225.16692307692307</v>
      </c>
      <c r="AA609" s="7">
        <f>IF(표1[[#This Row],[시속]] &gt; 300, 300,표1[[#This Row],[시속]])</f>
        <v>225.16692307692307</v>
      </c>
      <c r="AB609" s="9" t="e">
        <f ca="1">IFS(표1[[#This Row],[이용거리]] &lt; 1200, "단거리", 표1[[#This Row],[이용거리]] &lt; 3000, "중거리")</f>
        <v>#NAME?</v>
      </c>
    </row>
    <row r="610" spans="1:28" x14ac:dyDescent="0.25">
      <c r="A610" s="2" t="s">
        <v>2591</v>
      </c>
      <c r="B610" s="2" t="s">
        <v>2592</v>
      </c>
      <c r="C610" s="2">
        <f>YEAR(표1[[#This Row],[대여일시]])</f>
        <v>2021</v>
      </c>
      <c r="D610" s="2">
        <f>MONTH(표1[[#This Row],[대여일시]])</f>
        <v>1</v>
      </c>
      <c r="E610" s="2">
        <f>DAY(표1[[#This Row],[대여일시]])</f>
        <v>24</v>
      </c>
      <c r="F610" s="2" t="str">
        <f>TEXT(표1[[#This Row],[대여일시]], "ddd")</f>
        <v>Sun</v>
      </c>
      <c r="G610" s="5" t="str">
        <f>TEXT(표1[[#This Row],[대여일시]],"aaa")</f>
        <v>일</v>
      </c>
      <c r="H610" s="2">
        <f>HOUR(표1[[#This Row],[대여일시]])</f>
        <v>15</v>
      </c>
      <c r="I610" s="2" t="str" cm="1">
        <f t="array" ref="I610">_xlfn.IFS(ISNA(표1[[#This Row],[시간대]]), "Error: Missing timezone data", 표1[[#This Row],[시간대]] &lt; 8, "오전", 표1[[#This Row],[시간대]] &lt; 19, "오후", 표1[[#This Row],[시간대]] &lt; 24, "밤")</f>
        <v>오후</v>
      </c>
      <c r="J610" s="2" t="s">
        <v>742</v>
      </c>
      <c r="K610" s="2">
        <f>SEARCH( "역", 표1[[#This Row],[대여 대여소명]])</f>
        <v>3</v>
      </c>
      <c r="L610" s="2">
        <f>IFERROR(SEARCH("역",표1[[#This Row],[대여 대여소명]]),0)</f>
        <v>3</v>
      </c>
      <c r="M610" s="2" t="b">
        <f>IF(표1[[#This Row],[역_nan]] &gt;0,TRUE,FALSE)</f>
        <v>1</v>
      </c>
      <c r="N610" s="2">
        <f>IFERROR(SEARCH("정류장",표1[[#This Row],[대여 대여소명]]),0)</f>
        <v>0</v>
      </c>
      <c r="O610" s="2" t="b">
        <f>IF(표1[[#This Row],[정류장]]&gt;0,TRUE,FALSE)</f>
        <v>0</v>
      </c>
      <c r="P610" s="2">
        <f>IFERROR(SEARCH("학교",표1[[#This Row],[대여 대여소명]]),0)</f>
        <v>0</v>
      </c>
      <c r="Q610" s="2">
        <f>IFERROR(SEARCH("공원",표1[[#This Row],[대여 대여소명]]),0)</f>
        <v>0</v>
      </c>
      <c r="R610" s="2" t="b">
        <f>OR(표1[[#This Row],[역_파생변수]],표1[[#This Row],[정류장_파생변수]])</f>
        <v>1</v>
      </c>
      <c r="S610" s="2">
        <v>0</v>
      </c>
      <c r="T610" s="2" t="s">
        <v>2593</v>
      </c>
      <c r="U610" s="2" t="s">
        <v>83</v>
      </c>
      <c r="V610" s="2" t="str">
        <f>IF(표1[[#This Row],[반납대여소명]]=표1[[#This Row],[대여 대여소명]],"일치","불일치")</f>
        <v>불일치</v>
      </c>
      <c r="W610" s="2">
        <v>0</v>
      </c>
      <c r="X610" s="2">
        <v>36</v>
      </c>
      <c r="Y610" s="2">
        <v>5320.71</v>
      </c>
      <c r="Z610" s="7">
        <f>표1[[#This Row],[이용거리]]/표1[[#This Row],[이용시간]]</f>
        <v>147.79750000000001</v>
      </c>
      <c r="AA610" s="7">
        <f>IF(표1[[#This Row],[시속]] &gt; 300, 300,표1[[#This Row],[시속]])</f>
        <v>147.79750000000001</v>
      </c>
      <c r="AB610" s="9" t="e">
        <f ca="1">IFS(표1[[#This Row],[이용거리]] &lt; 1200, "단거리", 표1[[#This Row],[이용거리]] &lt; 3000, "중거리")</f>
        <v>#NAME?</v>
      </c>
    </row>
    <row r="611" spans="1:28" x14ac:dyDescent="0.25">
      <c r="A611" s="2" t="s">
        <v>2594</v>
      </c>
      <c r="B611" s="2" t="s">
        <v>2595</v>
      </c>
      <c r="C611" s="2">
        <f>YEAR(표1[[#This Row],[대여일시]])</f>
        <v>2021</v>
      </c>
      <c r="D611" s="2">
        <f>MONTH(표1[[#This Row],[대여일시]])</f>
        <v>1</v>
      </c>
      <c r="E611" s="2">
        <f>DAY(표1[[#This Row],[대여일시]])</f>
        <v>2</v>
      </c>
      <c r="F611" s="2" t="str">
        <f>TEXT(표1[[#This Row],[대여일시]], "ddd")</f>
        <v>Sat</v>
      </c>
      <c r="G611" s="5" t="str">
        <f>TEXT(표1[[#This Row],[대여일시]],"aaa")</f>
        <v>토</v>
      </c>
      <c r="H611" s="2">
        <f>HOUR(표1[[#This Row],[대여일시]])</f>
        <v>19</v>
      </c>
      <c r="I611" s="2" t="str" cm="1">
        <f t="array" ref="I611">_xlfn.IFS(ISNA(표1[[#This Row],[시간대]]), "Error: Missing timezone data", 표1[[#This Row],[시간대]] &lt; 8, "오전", 표1[[#This Row],[시간대]] &lt; 19, "오후", 표1[[#This Row],[시간대]] &lt; 24, "밤")</f>
        <v>밤</v>
      </c>
      <c r="J611" s="2" t="s">
        <v>2596</v>
      </c>
      <c r="K611" s="2" t="e">
        <f>SEARCH( "역", 표1[[#This Row],[대여 대여소명]])</f>
        <v>#VALUE!</v>
      </c>
      <c r="L611" s="2">
        <f>IFERROR(SEARCH("역",표1[[#This Row],[대여 대여소명]]),0)</f>
        <v>0</v>
      </c>
      <c r="M611" s="2" t="b">
        <f>IF(표1[[#This Row],[역_nan]] &gt;0,TRUE,FALSE)</f>
        <v>0</v>
      </c>
      <c r="N611" s="2">
        <f>IFERROR(SEARCH("정류장",표1[[#This Row],[대여 대여소명]]),0)</f>
        <v>0</v>
      </c>
      <c r="O611" s="2" t="b">
        <f>IF(표1[[#This Row],[정류장]]&gt;0,TRUE,FALSE)</f>
        <v>0</v>
      </c>
      <c r="P611" s="2">
        <f>IFERROR(SEARCH("학교",표1[[#This Row],[대여 대여소명]]),0)</f>
        <v>0</v>
      </c>
      <c r="Q611" s="2">
        <f>IFERROR(SEARCH("공원",표1[[#This Row],[대여 대여소명]]),0)</f>
        <v>0</v>
      </c>
      <c r="R611" s="2" t="b">
        <f>OR(표1[[#This Row],[역_파생변수]],표1[[#This Row],[정류장_파생변수]])</f>
        <v>0</v>
      </c>
      <c r="S611" s="2">
        <v>0</v>
      </c>
      <c r="T611" s="2" t="s">
        <v>2597</v>
      </c>
      <c r="U611" s="2" t="s">
        <v>2598</v>
      </c>
      <c r="V611" s="2" t="str">
        <f>IF(표1[[#This Row],[반납대여소명]]=표1[[#This Row],[대여 대여소명]],"일치","불일치")</f>
        <v>불일치</v>
      </c>
      <c r="W611" s="2">
        <v>0</v>
      </c>
      <c r="X611" s="2">
        <v>7</v>
      </c>
      <c r="Y611" s="2">
        <v>0</v>
      </c>
      <c r="Z611" s="7">
        <f>표1[[#This Row],[이용거리]]/표1[[#This Row],[이용시간]]</f>
        <v>0</v>
      </c>
      <c r="AA611" s="7">
        <f>IF(표1[[#This Row],[시속]] &gt; 300, 300,표1[[#This Row],[시속]])</f>
        <v>0</v>
      </c>
      <c r="AB611" s="9" t="e">
        <f ca="1">IFS(표1[[#This Row],[이용거리]] &lt; 1200, "단거리", 표1[[#This Row],[이용거리]] &lt; 3000, "중거리")</f>
        <v>#NAME?</v>
      </c>
    </row>
    <row r="612" spans="1:28" x14ac:dyDescent="0.25">
      <c r="A612" s="2" t="s">
        <v>2599</v>
      </c>
      <c r="B612" s="2" t="s">
        <v>2600</v>
      </c>
      <c r="C612" s="2">
        <f>YEAR(표1[[#This Row],[대여일시]])</f>
        <v>2021</v>
      </c>
      <c r="D612" s="2">
        <f>MONTH(표1[[#This Row],[대여일시]])</f>
        <v>1</v>
      </c>
      <c r="E612" s="2">
        <f>DAY(표1[[#This Row],[대여일시]])</f>
        <v>14</v>
      </c>
      <c r="F612" s="2" t="str">
        <f>TEXT(표1[[#This Row],[대여일시]], "ddd")</f>
        <v>Thu</v>
      </c>
      <c r="G612" s="5" t="str">
        <f>TEXT(표1[[#This Row],[대여일시]],"aaa")</f>
        <v>목</v>
      </c>
      <c r="H612" s="2">
        <f>HOUR(표1[[#This Row],[대여일시]])</f>
        <v>8</v>
      </c>
      <c r="I612" s="2" t="str" cm="1">
        <f t="array" ref="I612">_xlfn.IFS(ISNA(표1[[#This Row],[시간대]]), "Error: Missing timezone data", 표1[[#This Row],[시간대]] &lt; 8, "오전", 표1[[#This Row],[시간대]] &lt; 19, "오후", 표1[[#This Row],[시간대]] &lt; 24, "밤")</f>
        <v>오후</v>
      </c>
      <c r="J612" s="2" t="s">
        <v>2601</v>
      </c>
      <c r="K612" s="2" t="e">
        <f>SEARCH( "역", 표1[[#This Row],[대여 대여소명]])</f>
        <v>#VALUE!</v>
      </c>
      <c r="L612" s="2">
        <f>IFERROR(SEARCH("역",표1[[#This Row],[대여 대여소명]]),0)</f>
        <v>0</v>
      </c>
      <c r="M612" s="2" t="b">
        <f>IF(표1[[#This Row],[역_nan]] &gt;0,TRUE,FALSE)</f>
        <v>0</v>
      </c>
      <c r="N612" s="2">
        <f>IFERROR(SEARCH("정류장",표1[[#This Row],[대여 대여소명]]),0)</f>
        <v>0</v>
      </c>
      <c r="O612" s="2" t="b">
        <f>IF(표1[[#This Row],[정류장]]&gt;0,TRUE,FALSE)</f>
        <v>0</v>
      </c>
      <c r="P612" s="2">
        <f>IFERROR(SEARCH("학교",표1[[#This Row],[대여 대여소명]]),0)</f>
        <v>0</v>
      </c>
      <c r="Q612" s="2">
        <f>IFERROR(SEARCH("공원",표1[[#This Row],[대여 대여소명]]),0)</f>
        <v>0</v>
      </c>
      <c r="R612" s="2" t="b">
        <f>OR(표1[[#This Row],[역_파생변수]],표1[[#This Row],[정류장_파생변수]])</f>
        <v>0</v>
      </c>
      <c r="S612" s="2">
        <v>0</v>
      </c>
      <c r="T612" s="2" t="s">
        <v>2602</v>
      </c>
      <c r="U612" s="2" t="s">
        <v>656</v>
      </c>
      <c r="V612" s="2" t="str">
        <f>IF(표1[[#This Row],[반납대여소명]]=표1[[#This Row],[대여 대여소명]],"일치","불일치")</f>
        <v>불일치</v>
      </c>
      <c r="W612" s="2">
        <v>0</v>
      </c>
      <c r="X612" s="2">
        <v>12</v>
      </c>
      <c r="Y612" s="2">
        <v>1914.99</v>
      </c>
      <c r="Z612" s="7">
        <f>표1[[#This Row],[이용거리]]/표1[[#This Row],[이용시간]]</f>
        <v>159.58250000000001</v>
      </c>
      <c r="AA612" s="7">
        <f>IF(표1[[#This Row],[시속]] &gt; 300, 300,표1[[#This Row],[시속]])</f>
        <v>159.58250000000001</v>
      </c>
      <c r="AB612" s="9" t="e">
        <f ca="1">IFS(표1[[#This Row],[이용거리]] &lt; 1200, "단거리", 표1[[#This Row],[이용거리]] &lt; 3000, "중거리")</f>
        <v>#NAME?</v>
      </c>
    </row>
    <row r="613" spans="1:28" x14ac:dyDescent="0.25">
      <c r="A613" s="2" t="s">
        <v>2603</v>
      </c>
      <c r="B613" s="2" t="s">
        <v>2604</v>
      </c>
      <c r="C613" s="2">
        <f>YEAR(표1[[#This Row],[대여일시]])</f>
        <v>2021</v>
      </c>
      <c r="D613" s="2">
        <f>MONTH(표1[[#This Row],[대여일시]])</f>
        <v>1</v>
      </c>
      <c r="E613" s="2">
        <f>DAY(표1[[#This Row],[대여일시]])</f>
        <v>30</v>
      </c>
      <c r="F613" s="2" t="str">
        <f>TEXT(표1[[#This Row],[대여일시]], "ddd")</f>
        <v>Sat</v>
      </c>
      <c r="G613" s="5" t="str">
        <f>TEXT(표1[[#This Row],[대여일시]],"aaa")</f>
        <v>토</v>
      </c>
      <c r="H613" s="2">
        <f>HOUR(표1[[#This Row],[대여일시]])</f>
        <v>14</v>
      </c>
      <c r="I613" s="2" t="str" cm="1">
        <f t="array" ref="I613">_xlfn.IFS(ISNA(표1[[#This Row],[시간대]]), "Error: Missing timezone data", 표1[[#This Row],[시간대]] &lt; 8, "오전", 표1[[#This Row],[시간대]] &lt; 19, "오후", 표1[[#This Row],[시간대]] &lt; 24, "밤")</f>
        <v>오후</v>
      </c>
      <c r="J613" s="2" t="s">
        <v>2605</v>
      </c>
      <c r="K613" s="2">
        <f>SEARCH( "역", 표1[[#This Row],[대여 대여소명]])</f>
        <v>1</v>
      </c>
      <c r="L613" s="2">
        <f>IFERROR(SEARCH("역",표1[[#This Row],[대여 대여소명]]),0)</f>
        <v>1</v>
      </c>
      <c r="M613" s="2" t="b">
        <f>IF(표1[[#This Row],[역_nan]] &gt;0,TRUE,FALSE)</f>
        <v>1</v>
      </c>
      <c r="N613" s="2">
        <f>IFERROR(SEARCH("정류장",표1[[#This Row],[대여 대여소명]]),0)</f>
        <v>0</v>
      </c>
      <c r="O613" s="2" t="b">
        <f>IF(표1[[#This Row],[정류장]]&gt;0,TRUE,FALSE)</f>
        <v>0</v>
      </c>
      <c r="P613" s="2">
        <f>IFERROR(SEARCH("학교",표1[[#This Row],[대여 대여소명]]),0)</f>
        <v>0</v>
      </c>
      <c r="Q613" s="2">
        <f>IFERROR(SEARCH("공원",표1[[#This Row],[대여 대여소명]]),0)</f>
        <v>0</v>
      </c>
      <c r="R613" s="2" t="b">
        <f>OR(표1[[#This Row],[역_파생변수]],표1[[#This Row],[정류장_파생변수]])</f>
        <v>1</v>
      </c>
      <c r="S613" s="2">
        <v>0</v>
      </c>
      <c r="T613" s="2" t="s">
        <v>2606</v>
      </c>
      <c r="U613" s="2" t="s">
        <v>2607</v>
      </c>
      <c r="V613" s="2" t="str">
        <f>IF(표1[[#This Row],[반납대여소명]]=표1[[#This Row],[대여 대여소명]],"일치","불일치")</f>
        <v>불일치</v>
      </c>
      <c r="W613" s="2">
        <v>0</v>
      </c>
      <c r="X613" s="2">
        <v>69</v>
      </c>
      <c r="Y613" s="2">
        <v>3997.93</v>
      </c>
      <c r="Z613" s="7">
        <f>표1[[#This Row],[이용거리]]/표1[[#This Row],[이용시간]]</f>
        <v>57.941014492753624</v>
      </c>
      <c r="AA613" s="7">
        <f>IF(표1[[#This Row],[시속]] &gt; 300, 300,표1[[#This Row],[시속]])</f>
        <v>57.941014492753624</v>
      </c>
      <c r="AB613" s="9" t="e">
        <f ca="1">IFS(표1[[#This Row],[이용거리]] &lt; 1200, "단거리", 표1[[#This Row],[이용거리]] &lt; 3000, "중거리")</f>
        <v>#NAME?</v>
      </c>
    </row>
    <row r="614" spans="1:28" x14ac:dyDescent="0.25">
      <c r="A614" s="2" t="s">
        <v>2608</v>
      </c>
      <c r="B614" s="2" t="s">
        <v>2609</v>
      </c>
      <c r="C614" s="2">
        <f>YEAR(표1[[#This Row],[대여일시]])</f>
        <v>2021</v>
      </c>
      <c r="D614" s="2">
        <f>MONTH(표1[[#This Row],[대여일시]])</f>
        <v>1</v>
      </c>
      <c r="E614" s="2">
        <f>DAY(표1[[#This Row],[대여일시]])</f>
        <v>30</v>
      </c>
      <c r="F614" s="2" t="str">
        <f>TEXT(표1[[#This Row],[대여일시]], "ddd")</f>
        <v>Sat</v>
      </c>
      <c r="G614" s="5" t="str">
        <f>TEXT(표1[[#This Row],[대여일시]],"aaa")</f>
        <v>토</v>
      </c>
      <c r="H614" s="2">
        <f>HOUR(표1[[#This Row],[대여일시]])</f>
        <v>15</v>
      </c>
      <c r="I614" s="2" t="str" cm="1">
        <f t="array" ref="I614">_xlfn.IFS(ISNA(표1[[#This Row],[시간대]]), "Error: Missing timezone data", 표1[[#This Row],[시간대]] &lt; 8, "오전", 표1[[#This Row],[시간대]] &lt; 19, "오후", 표1[[#This Row],[시간대]] &lt; 24, "밤")</f>
        <v>오후</v>
      </c>
      <c r="J614" s="2" t="s">
        <v>858</v>
      </c>
      <c r="K614" s="2">
        <f>SEARCH( "역", 표1[[#This Row],[대여 대여소명]])</f>
        <v>7</v>
      </c>
      <c r="L614" s="2">
        <f>IFERROR(SEARCH("역",표1[[#This Row],[대여 대여소명]]),0)</f>
        <v>7</v>
      </c>
      <c r="M614" s="2" t="b">
        <f>IF(표1[[#This Row],[역_nan]] &gt;0,TRUE,FALSE)</f>
        <v>1</v>
      </c>
      <c r="N614" s="2">
        <f>IFERROR(SEARCH("정류장",표1[[#This Row],[대여 대여소명]]),0)</f>
        <v>0</v>
      </c>
      <c r="O614" s="2" t="b">
        <f>IF(표1[[#This Row],[정류장]]&gt;0,TRUE,FALSE)</f>
        <v>0</v>
      </c>
      <c r="P614" s="2">
        <f>IFERROR(SEARCH("학교",표1[[#This Row],[대여 대여소명]]),0)</f>
        <v>0</v>
      </c>
      <c r="Q614" s="2">
        <f>IFERROR(SEARCH("공원",표1[[#This Row],[대여 대여소명]]),0)</f>
        <v>0</v>
      </c>
      <c r="R614" s="2" t="b">
        <f>OR(표1[[#This Row],[역_파생변수]],표1[[#This Row],[정류장_파생변수]])</f>
        <v>1</v>
      </c>
      <c r="S614" s="2">
        <v>0</v>
      </c>
      <c r="T614" s="2" t="s">
        <v>2610</v>
      </c>
      <c r="U614" s="2" t="s">
        <v>2611</v>
      </c>
      <c r="V614" s="2" t="str">
        <f>IF(표1[[#This Row],[반납대여소명]]=표1[[#This Row],[대여 대여소명]],"일치","불일치")</f>
        <v>불일치</v>
      </c>
      <c r="W614" s="2">
        <v>0</v>
      </c>
      <c r="X614" s="2">
        <v>10</v>
      </c>
      <c r="Y614" s="2">
        <v>2070.0300000000002</v>
      </c>
      <c r="Z614" s="7">
        <f>표1[[#This Row],[이용거리]]/표1[[#This Row],[이용시간]]</f>
        <v>207.00300000000001</v>
      </c>
      <c r="AA614" s="7">
        <f>IF(표1[[#This Row],[시속]] &gt; 300, 300,표1[[#This Row],[시속]])</f>
        <v>207.00300000000001</v>
      </c>
      <c r="AB614" s="9" t="e">
        <f ca="1">IFS(표1[[#This Row],[이용거리]] &lt; 1200, "단거리", 표1[[#This Row],[이용거리]] &lt; 3000, "중거리")</f>
        <v>#NAME?</v>
      </c>
    </row>
    <row r="615" spans="1:28" x14ac:dyDescent="0.25">
      <c r="A615" s="2" t="s">
        <v>2612</v>
      </c>
      <c r="B615" s="2" t="s">
        <v>2613</v>
      </c>
      <c r="C615" s="2">
        <f>YEAR(표1[[#This Row],[대여일시]])</f>
        <v>2021</v>
      </c>
      <c r="D615" s="2">
        <f>MONTH(표1[[#This Row],[대여일시]])</f>
        <v>1</v>
      </c>
      <c r="E615" s="2">
        <f>DAY(표1[[#This Row],[대여일시]])</f>
        <v>5</v>
      </c>
      <c r="F615" s="2" t="str">
        <f>TEXT(표1[[#This Row],[대여일시]], "ddd")</f>
        <v>Tue</v>
      </c>
      <c r="G615" s="5" t="str">
        <f>TEXT(표1[[#This Row],[대여일시]],"aaa")</f>
        <v>화</v>
      </c>
      <c r="H615" s="2">
        <f>HOUR(표1[[#This Row],[대여일시]])</f>
        <v>23</v>
      </c>
      <c r="I615" s="2" t="str" cm="1">
        <f t="array" ref="I615">_xlfn.IFS(ISNA(표1[[#This Row],[시간대]]), "Error: Missing timezone data", 표1[[#This Row],[시간대]] &lt; 8, "오전", 표1[[#This Row],[시간대]] &lt; 19, "오후", 표1[[#This Row],[시간대]] &lt; 24, "밤")</f>
        <v>밤</v>
      </c>
      <c r="J615" s="2" t="s">
        <v>2614</v>
      </c>
      <c r="K615" s="2">
        <f>SEARCH( "역", 표1[[#This Row],[대여 대여소명]])</f>
        <v>3</v>
      </c>
      <c r="L615" s="2">
        <f>IFERROR(SEARCH("역",표1[[#This Row],[대여 대여소명]]),0)</f>
        <v>3</v>
      </c>
      <c r="M615" s="2" t="b">
        <f>IF(표1[[#This Row],[역_nan]] &gt;0,TRUE,FALSE)</f>
        <v>1</v>
      </c>
      <c r="N615" s="2">
        <f>IFERROR(SEARCH("정류장",표1[[#This Row],[대여 대여소명]]),0)</f>
        <v>0</v>
      </c>
      <c r="O615" s="2" t="b">
        <f>IF(표1[[#This Row],[정류장]]&gt;0,TRUE,FALSE)</f>
        <v>0</v>
      </c>
      <c r="P615" s="2">
        <f>IFERROR(SEARCH("학교",표1[[#This Row],[대여 대여소명]]),0)</f>
        <v>0</v>
      </c>
      <c r="Q615" s="2">
        <f>IFERROR(SEARCH("공원",표1[[#This Row],[대여 대여소명]]),0)</f>
        <v>0</v>
      </c>
      <c r="R615" s="2" t="b">
        <f>OR(표1[[#This Row],[역_파생변수]],표1[[#This Row],[정류장_파생변수]])</f>
        <v>1</v>
      </c>
      <c r="S615" s="2">
        <v>9</v>
      </c>
      <c r="T615" s="2" t="s">
        <v>2615</v>
      </c>
      <c r="U615" s="2" t="s">
        <v>2616</v>
      </c>
      <c r="V615" s="2" t="str">
        <f>IF(표1[[#This Row],[반납대여소명]]=표1[[#This Row],[대여 대여소명]],"일치","불일치")</f>
        <v>불일치</v>
      </c>
      <c r="W615" s="2">
        <v>1</v>
      </c>
      <c r="X615" s="2">
        <v>8</v>
      </c>
      <c r="Y615" s="2">
        <v>1200</v>
      </c>
      <c r="Z615" s="7">
        <f>표1[[#This Row],[이용거리]]/표1[[#This Row],[이용시간]]</f>
        <v>150</v>
      </c>
      <c r="AA615" s="7">
        <f>IF(표1[[#This Row],[시속]] &gt; 300, 300,표1[[#This Row],[시속]])</f>
        <v>150</v>
      </c>
      <c r="AB615" s="9" t="e">
        <f ca="1">IFS(표1[[#This Row],[이용거리]] &lt; 1200, "단거리", 표1[[#This Row],[이용거리]] &lt; 3000, "중거리")</f>
        <v>#NAME?</v>
      </c>
    </row>
    <row r="616" spans="1:28" x14ac:dyDescent="0.25">
      <c r="A616" s="2" t="s">
        <v>2617</v>
      </c>
      <c r="B616" s="2" t="s">
        <v>2618</v>
      </c>
      <c r="C616" s="2">
        <f>YEAR(표1[[#This Row],[대여일시]])</f>
        <v>2021</v>
      </c>
      <c r="D616" s="2">
        <f>MONTH(표1[[#This Row],[대여일시]])</f>
        <v>1</v>
      </c>
      <c r="E616" s="2">
        <f>DAY(표1[[#This Row],[대여일시]])</f>
        <v>15</v>
      </c>
      <c r="F616" s="2" t="str">
        <f>TEXT(표1[[#This Row],[대여일시]], "ddd")</f>
        <v>Fri</v>
      </c>
      <c r="G616" s="5" t="str">
        <f>TEXT(표1[[#This Row],[대여일시]],"aaa")</f>
        <v>금</v>
      </c>
      <c r="H616" s="2">
        <f>HOUR(표1[[#This Row],[대여일시]])</f>
        <v>22</v>
      </c>
      <c r="I616" s="2" t="str" cm="1">
        <f t="array" ref="I616">_xlfn.IFS(ISNA(표1[[#This Row],[시간대]]), "Error: Missing timezone data", 표1[[#This Row],[시간대]] &lt; 8, "오전", 표1[[#This Row],[시간대]] &lt; 19, "오후", 표1[[#This Row],[시간대]] &lt; 24, "밤")</f>
        <v>밤</v>
      </c>
      <c r="J616" s="2" t="s">
        <v>1586</v>
      </c>
      <c r="K616" s="2" t="e">
        <f>SEARCH( "역", 표1[[#This Row],[대여 대여소명]])</f>
        <v>#VALUE!</v>
      </c>
      <c r="L616" s="2">
        <f>IFERROR(SEARCH("역",표1[[#This Row],[대여 대여소명]]),0)</f>
        <v>0</v>
      </c>
      <c r="M616" s="2" t="b">
        <f>IF(표1[[#This Row],[역_nan]] &gt;0,TRUE,FALSE)</f>
        <v>0</v>
      </c>
      <c r="N616" s="2">
        <f>IFERROR(SEARCH("정류장",표1[[#This Row],[대여 대여소명]]),0)</f>
        <v>0</v>
      </c>
      <c r="O616" s="2" t="b">
        <f>IF(표1[[#This Row],[정류장]]&gt;0,TRUE,FALSE)</f>
        <v>0</v>
      </c>
      <c r="P616" s="2">
        <f>IFERROR(SEARCH("학교",표1[[#This Row],[대여 대여소명]]),0)</f>
        <v>0</v>
      </c>
      <c r="Q616" s="2">
        <f>IFERROR(SEARCH("공원",표1[[#This Row],[대여 대여소명]]),0)</f>
        <v>0</v>
      </c>
      <c r="R616" s="2" t="b">
        <f>OR(표1[[#This Row],[역_파생변수]],표1[[#This Row],[정류장_파생변수]])</f>
        <v>0</v>
      </c>
      <c r="S616" s="2">
        <v>0</v>
      </c>
      <c r="T616" s="2" t="s">
        <v>2619</v>
      </c>
      <c r="U616" s="2" t="s">
        <v>1586</v>
      </c>
      <c r="V616" s="2" t="str">
        <f>IF(표1[[#This Row],[반납대여소명]]=표1[[#This Row],[대여 대여소명]],"일치","불일치")</f>
        <v>일치</v>
      </c>
      <c r="W616" s="2">
        <v>0</v>
      </c>
      <c r="X616" s="2">
        <v>50</v>
      </c>
      <c r="Y616" s="2">
        <v>6998.53</v>
      </c>
      <c r="Z616" s="7">
        <f>표1[[#This Row],[이용거리]]/표1[[#This Row],[이용시간]]</f>
        <v>139.97059999999999</v>
      </c>
      <c r="AA616" s="7">
        <f>IF(표1[[#This Row],[시속]] &gt; 300, 300,표1[[#This Row],[시속]])</f>
        <v>139.97059999999999</v>
      </c>
      <c r="AB616" s="9" t="e">
        <f ca="1">IFS(표1[[#This Row],[이용거리]] &lt; 1200, "단거리", 표1[[#This Row],[이용거리]] &lt; 3000, "중거리")</f>
        <v>#NAME?</v>
      </c>
    </row>
    <row r="617" spans="1:28" x14ac:dyDescent="0.25">
      <c r="A617" s="2" t="s">
        <v>2620</v>
      </c>
      <c r="B617" s="2" t="s">
        <v>2621</v>
      </c>
      <c r="C617" s="2">
        <f>YEAR(표1[[#This Row],[대여일시]])</f>
        <v>2021</v>
      </c>
      <c r="D617" s="2">
        <f>MONTH(표1[[#This Row],[대여일시]])</f>
        <v>1</v>
      </c>
      <c r="E617" s="2">
        <f>DAY(표1[[#This Row],[대여일시]])</f>
        <v>31</v>
      </c>
      <c r="F617" s="2" t="str">
        <f>TEXT(표1[[#This Row],[대여일시]], "ddd")</f>
        <v>Sun</v>
      </c>
      <c r="G617" s="5" t="str">
        <f>TEXT(표1[[#This Row],[대여일시]],"aaa")</f>
        <v>일</v>
      </c>
      <c r="H617" s="2">
        <f>HOUR(표1[[#This Row],[대여일시]])</f>
        <v>21</v>
      </c>
      <c r="I617" s="2" t="str" cm="1">
        <f t="array" ref="I617">_xlfn.IFS(ISNA(표1[[#This Row],[시간대]]), "Error: Missing timezone data", 표1[[#This Row],[시간대]] &lt; 8, "오전", 표1[[#This Row],[시간대]] &lt; 19, "오후", 표1[[#This Row],[시간대]] &lt; 24, "밤")</f>
        <v>밤</v>
      </c>
      <c r="J617" s="2" t="s">
        <v>1315</v>
      </c>
      <c r="K617" s="2" t="e">
        <f>SEARCH( "역", 표1[[#This Row],[대여 대여소명]])</f>
        <v>#VALUE!</v>
      </c>
      <c r="L617" s="2">
        <f>IFERROR(SEARCH("역",표1[[#This Row],[대여 대여소명]]),0)</f>
        <v>0</v>
      </c>
      <c r="M617" s="2" t="b">
        <f>IF(표1[[#This Row],[역_nan]] &gt;0,TRUE,FALSE)</f>
        <v>0</v>
      </c>
      <c r="N617" s="2">
        <f>IFERROR(SEARCH("정류장",표1[[#This Row],[대여 대여소명]]),0)</f>
        <v>0</v>
      </c>
      <c r="O617" s="2" t="b">
        <f>IF(표1[[#This Row],[정류장]]&gt;0,TRUE,FALSE)</f>
        <v>0</v>
      </c>
      <c r="P617" s="2">
        <f>IFERROR(SEARCH("학교",표1[[#This Row],[대여 대여소명]]),0)</f>
        <v>0</v>
      </c>
      <c r="Q617" s="2">
        <f>IFERROR(SEARCH("공원",표1[[#This Row],[대여 대여소명]]),0)</f>
        <v>0</v>
      </c>
      <c r="R617" s="2" t="b">
        <f>OR(표1[[#This Row],[역_파생변수]],표1[[#This Row],[정류장_파생변수]])</f>
        <v>0</v>
      </c>
      <c r="S617" s="2">
        <v>0</v>
      </c>
      <c r="T617" s="2" t="s">
        <v>2622</v>
      </c>
      <c r="U617" s="2" t="s">
        <v>197</v>
      </c>
      <c r="V617" s="2" t="str">
        <f>IF(표1[[#This Row],[반납대여소명]]=표1[[#This Row],[대여 대여소명]],"일치","불일치")</f>
        <v>불일치</v>
      </c>
      <c r="W617" s="2">
        <v>0</v>
      </c>
      <c r="X617" s="2">
        <v>11</v>
      </c>
      <c r="Y617" s="2">
        <v>1437.75</v>
      </c>
      <c r="Z617" s="7">
        <f>표1[[#This Row],[이용거리]]/표1[[#This Row],[이용시간]]</f>
        <v>130.70454545454547</v>
      </c>
      <c r="AA617" s="7">
        <f>IF(표1[[#This Row],[시속]] &gt; 300, 300,표1[[#This Row],[시속]])</f>
        <v>130.70454545454547</v>
      </c>
      <c r="AB617" s="9" t="e">
        <f ca="1">IFS(표1[[#This Row],[이용거리]] &lt; 1200, "단거리", 표1[[#This Row],[이용거리]] &lt; 3000, "중거리")</f>
        <v>#NAME?</v>
      </c>
    </row>
    <row r="618" spans="1:28" x14ac:dyDescent="0.25">
      <c r="A618" s="2" t="s">
        <v>2623</v>
      </c>
      <c r="B618" s="2" t="s">
        <v>2624</v>
      </c>
      <c r="C618" s="2">
        <f>YEAR(표1[[#This Row],[대여일시]])</f>
        <v>2021</v>
      </c>
      <c r="D618" s="2">
        <f>MONTH(표1[[#This Row],[대여일시]])</f>
        <v>1</v>
      </c>
      <c r="E618" s="2">
        <f>DAY(표1[[#This Row],[대여일시]])</f>
        <v>29</v>
      </c>
      <c r="F618" s="2" t="str">
        <f>TEXT(표1[[#This Row],[대여일시]], "ddd")</f>
        <v>Fri</v>
      </c>
      <c r="G618" s="5" t="str">
        <f>TEXT(표1[[#This Row],[대여일시]],"aaa")</f>
        <v>금</v>
      </c>
      <c r="H618" s="2">
        <f>HOUR(표1[[#This Row],[대여일시]])</f>
        <v>18</v>
      </c>
      <c r="I618" s="2" t="str" cm="1">
        <f t="array" ref="I618">_xlfn.IFS(ISNA(표1[[#This Row],[시간대]]), "Error: Missing timezone data", 표1[[#This Row],[시간대]] &lt; 8, "오전", 표1[[#This Row],[시간대]] &lt; 19, "오후", 표1[[#This Row],[시간대]] &lt; 24, "밤")</f>
        <v>오후</v>
      </c>
      <c r="J618" s="2" t="s">
        <v>2106</v>
      </c>
      <c r="K618" s="2" t="e">
        <f>SEARCH( "역", 표1[[#This Row],[대여 대여소명]])</f>
        <v>#VALUE!</v>
      </c>
      <c r="L618" s="2">
        <f>IFERROR(SEARCH("역",표1[[#This Row],[대여 대여소명]]),0)</f>
        <v>0</v>
      </c>
      <c r="M618" s="2" t="b">
        <f>IF(표1[[#This Row],[역_nan]] &gt;0,TRUE,FALSE)</f>
        <v>0</v>
      </c>
      <c r="N618" s="2">
        <f>IFERROR(SEARCH("정류장",표1[[#This Row],[대여 대여소명]]),0)</f>
        <v>0</v>
      </c>
      <c r="O618" s="2" t="b">
        <f>IF(표1[[#This Row],[정류장]]&gt;0,TRUE,FALSE)</f>
        <v>0</v>
      </c>
      <c r="P618" s="2">
        <f>IFERROR(SEARCH("학교",표1[[#This Row],[대여 대여소명]]),0)</f>
        <v>0</v>
      </c>
      <c r="Q618" s="2">
        <f>IFERROR(SEARCH("공원",표1[[#This Row],[대여 대여소명]]),0)</f>
        <v>0</v>
      </c>
      <c r="R618" s="2" t="b">
        <f>OR(표1[[#This Row],[역_파생변수]],표1[[#This Row],[정류장_파생변수]])</f>
        <v>0</v>
      </c>
      <c r="S618" s="2">
        <v>0</v>
      </c>
      <c r="T618" s="2" t="s">
        <v>2625</v>
      </c>
      <c r="U618" s="2" t="s">
        <v>73</v>
      </c>
      <c r="V618" s="2" t="str">
        <f>IF(표1[[#This Row],[반납대여소명]]=표1[[#This Row],[대여 대여소명]],"일치","불일치")</f>
        <v>불일치</v>
      </c>
      <c r="W618" s="2">
        <v>0</v>
      </c>
      <c r="X618" s="2">
        <v>21</v>
      </c>
      <c r="Y618" s="2">
        <v>1661.46</v>
      </c>
      <c r="Z618" s="7">
        <f>표1[[#This Row],[이용거리]]/표1[[#This Row],[이용시간]]</f>
        <v>79.117142857142852</v>
      </c>
      <c r="AA618" s="7">
        <f>IF(표1[[#This Row],[시속]] &gt; 300, 300,표1[[#This Row],[시속]])</f>
        <v>79.117142857142852</v>
      </c>
      <c r="AB618" s="9" t="e">
        <f ca="1">IFS(표1[[#This Row],[이용거리]] &lt; 1200, "단거리", 표1[[#This Row],[이용거리]] &lt; 3000, "중거리")</f>
        <v>#NAME?</v>
      </c>
    </row>
    <row r="619" spans="1:28" x14ac:dyDescent="0.25">
      <c r="A619" s="2" t="s">
        <v>2626</v>
      </c>
      <c r="B619" s="2" t="s">
        <v>2627</v>
      </c>
      <c r="C619" s="2">
        <f>YEAR(표1[[#This Row],[대여일시]])</f>
        <v>2021</v>
      </c>
      <c r="D619" s="2">
        <f>MONTH(표1[[#This Row],[대여일시]])</f>
        <v>1</v>
      </c>
      <c r="E619" s="2">
        <f>DAY(표1[[#This Row],[대여일시]])</f>
        <v>22</v>
      </c>
      <c r="F619" s="2" t="str">
        <f>TEXT(표1[[#This Row],[대여일시]], "ddd")</f>
        <v>Fri</v>
      </c>
      <c r="G619" s="5" t="str">
        <f>TEXT(표1[[#This Row],[대여일시]],"aaa")</f>
        <v>금</v>
      </c>
      <c r="H619" s="2">
        <f>HOUR(표1[[#This Row],[대여일시]])</f>
        <v>15</v>
      </c>
      <c r="I619" s="2" t="str" cm="1">
        <f t="array" ref="I619">_xlfn.IFS(ISNA(표1[[#This Row],[시간대]]), "Error: Missing timezone data", 표1[[#This Row],[시간대]] &lt; 8, "오전", 표1[[#This Row],[시간대]] &lt; 19, "오후", 표1[[#This Row],[시간대]] &lt; 24, "밤")</f>
        <v>오후</v>
      </c>
      <c r="J619" s="2" t="s">
        <v>2628</v>
      </c>
      <c r="K619" s="2" t="e">
        <f>SEARCH( "역", 표1[[#This Row],[대여 대여소명]])</f>
        <v>#VALUE!</v>
      </c>
      <c r="L619" s="2">
        <f>IFERROR(SEARCH("역",표1[[#This Row],[대여 대여소명]]),0)</f>
        <v>0</v>
      </c>
      <c r="M619" s="2" t="b">
        <f>IF(표1[[#This Row],[역_nan]] &gt;0,TRUE,FALSE)</f>
        <v>0</v>
      </c>
      <c r="N619" s="2">
        <f>IFERROR(SEARCH("정류장",표1[[#This Row],[대여 대여소명]]),0)</f>
        <v>0</v>
      </c>
      <c r="O619" s="2" t="b">
        <f>IF(표1[[#This Row],[정류장]]&gt;0,TRUE,FALSE)</f>
        <v>0</v>
      </c>
      <c r="P619" s="2">
        <f>IFERROR(SEARCH("학교",표1[[#This Row],[대여 대여소명]]),0)</f>
        <v>4</v>
      </c>
      <c r="Q619" s="2">
        <f>IFERROR(SEARCH("공원",표1[[#This Row],[대여 대여소명]]),0)</f>
        <v>0</v>
      </c>
      <c r="R619" s="2" t="b">
        <f>OR(표1[[#This Row],[역_파생변수]],표1[[#This Row],[정류장_파생변수]])</f>
        <v>0</v>
      </c>
      <c r="S619" s="2">
        <v>0</v>
      </c>
      <c r="T619" s="2" t="s">
        <v>2629</v>
      </c>
      <c r="U619" s="2" t="s">
        <v>2128</v>
      </c>
      <c r="V619" s="2" t="str">
        <f>IF(표1[[#This Row],[반납대여소명]]=표1[[#This Row],[대여 대여소명]],"일치","불일치")</f>
        <v>불일치</v>
      </c>
      <c r="W619" s="2">
        <v>0</v>
      </c>
      <c r="X619" s="2">
        <v>38</v>
      </c>
      <c r="Y619" s="2">
        <v>1914.59</v>
      </c>
      <c r="Z619" s="7">
        <f>표1[[#This Row],[이용거리]]/표1[[#This Row],[이용시간]]</f>
        <v>50.383947368421047</v>
      </c>
      <c r="AA619" s="7">
        <f>IF(표1[[#This Row],[시속]] &gt; 300, 300,표1[[#This Row],[시속]])</f>
        <v>50.383947368421047</v>
      </c>
      <c r="AB619" s="9" t="e">
        <f ca="1">IFS(표1[[#This Row],[이용거리]] &lt; 1200, "단거리", 표1[[#This Row],[이용거리]] &lt; 3000, "중거리")</f>
        <v>#NAME?</v>
      </c>
    </row>
    <row r="620" spans="1:28" x14ac:dyDescent="0.25">
      <c r="A620" s="2" t="s">
        <v>2630</v>
      </c>
      <c r="B620" s="2" t="s">
        <v>2631</v>
      </c>
      <c r="C620" s="2">
        <f>YEAR(표1[[#This Row],[대여일시]])</f>
        <v>2021</v>
      </c>
      <c r="D620" s="2">
        <f>MONTH(표1[[#This Row],[대여일시]])</f>
        <v>1</v>
      </c>
      <c r="E620" s="2">
        <f>DAY(표1[[#This Row],[대여일시]])</f>
        <v>31</v>
      </c>
      <c r="F620" s="2" t="str">
        <f>TEXT(표1[[#This Row],[대여일시]], "ddd")</f>
        <v>Sun</v>
      </c>
      <c r="G620" s="5" t="str">
        <f>TEXT(표1[[#This Row],[대여일시]],"aaa")</f>
        <v>일</v>
      </c>
      <c r="H620" s="2">
        <f>HOUR(표1[[#This Row],[대여일시]])</f>
        <v>18</v>
      </c>
      <c r="I620" s="2" t="str" cm="1">
        <f t="array" ref="I620">_xlfn.IFS(ISNA(표1[[#This Row],[시간대]]), "Error: Missing timezone data", 표1[[#This Row],[시간대]] &lt; 8, "오전", 표1[[#This Row],[시간대]] &lt; 19, "오후", 표1[[#This Row],[시간대]] &lt; 24, "밤")</f>
        <v>오후</v>
      </c>
      <c r="J620" s="2" t="s">
        <v>2632</v>
      </c>
      <c r="K620" s="2" t="e">
        <f>SEARCH( "역", 표1[[#This Row],[대여 대여소명]])</f>
        <v>#VALUE!</v>
      </c>
      <c r="L620" s="2">
        <f>IFERROR(SEARCH("역",표1[[#This Row],[대여 대여소명]]),0)</f>
        <v>0</v>
      </c>
      <c r="M620" s="2" t="b">
        <f>IF(표1[[#This Row],[역_nan]] &gt;0,TRUE,FALSE)</f>
        <v>0</v>
      </c>
      <c r="N620" s="2">
        <f>IFERROR(SEARCH("정류장",표1[[#This Row],[대여 대여소명]]),0)</f>
        <v>0</v>
      </c>
      <c r="O620" s="2" t="b">
        <f>IF(표1[[#This Row],[정류장]]&gt;0,TRUE,FALSE)</f>
        <v>0</v>
      </c>
      <c r="P620" s="2">
        <f>IFERROR(SEARCH("학교",표1[[#This Row],[대여 대여소명]]),0)</f>
        <v>0</v>
      </c>
      <c r="Q620" s="2">
        <f>IFERROR(SEARCH("공원",표1[[#This Row],[대여 대여소명]]),0)</f>
        <v>0</v>
      </c>
      <c r="R620" s="2" t="b">
        <f>OR(표1[[#This Row],[역_파생변수]],표1[[#This Row],[정류장_파생변수]])</f>
        <v>0</v>
      </c>
      <c r="S620" s="2">
        <v>0</v>
      </c>
      <c r="T620" s="2" t="s">
        <v>2633</v>
      </c>
      <c r="U620" s="2" t="s">
        <v>1638</v>
      </c>
      <c r="V620" s="2" t="str">
        <f>IF(표1[[#This Row],[반납대여소명]]=표1[[#This Row],[대여 대여소명]],"일치","불일치")</f>
        <v>불일치</v>
      </c>
      <c r="W620" s="2">
        <v>0</v>
      </c>
      <c r="X620" s="2">
        <v>25</v>
      </c>
      <c r="Y620" s="2">
        <v>2341.11</v>
      </c>
      <c r="Z620" s="7">
        <f>표1[[#This Row],[이용거리]]/표1[[#This Row],[이용시간]]</f>
        <v>93.644400000000005</v>
      </c>
      <c r="AA620" s="7">
        <f>IF(표1[[#This Row],[시속]] &gt; 300, 300,표1[[#This Row],[시속]])</f>
        <v>93.644400000000005</v>
      </c>
      <c r="AB620" s="9" t="e">
        <f ca="1">IFS(표1[[#This Row],[이용거리]] &lt; 1200, "단거리", 표1[[#This Row],[이용거리]] &lt; 3000, "중거리")</f>
        <v>#NAME?</v>
      </c>
    </row>
    <row r="621" spans="1:28" x14ac:dyDescent="0.25">
      <c r="A621" s="2" t="s">
        <v>2634</v>
      </c>
      <c r="B621" s="2" t="s">
        <v>2635</v>
      </c>
      <c r="C621" s="2">
        <f>YEAR(표1[[#This Row],[대여일시]])</f>
        <v>2021</v>
      </c>
      <c r="D621" s="2">
        <f>MONTH(표1[[#This Row],[대여일시]])</f>
        <v>1</v>
      </c>
      <c r="E621" s="2">
        <f>DAY(표1[[#This Row],[대여일시]])</f>
        <v>24</v>
      </c>
      <c r="F621" s="2" t="str">
        <f>TEXT(표1[[#This Row],[대여일시]], "ddd")</f>
        <v>Sun</v>
      </c>
      <c r="G621" s="5" t="str">
        <f>TEXT(표1[[#This Row],[대여일시]],"aaa")</f>
        <v>일</v>
      </c>
      <c r="H621" s="2">
        <f>HOUR(표1[[#This Row],[대여일시]])</f>
        <v>21</v>
      </c>
      <c r="I621" s="2" t="str" cm="1">
        <f t="array" ref="I621">_xlfn.IFS(ISNA(표1[[#This Row],[시간대]]), "Error: Missing timezone data", 표1[[#This Row],[시간대]] &lt; 8, "오전", 표1[[#This Row],[시간대]] &lt; 19, "오후", 표1[[#This Row],[시간대]] &lt; 24, "밤")</f>
        <v>밤</v>
      </c>
      <c r="J621" s="2" t="s">
        <v>2636</v>
      </c>
      <c r="K621" s="2">
        <f>SEARCH( "역", 표1[[#This Row],[대여 대여소명]])</f>
        <v>4</v>
      </c>
      <c r="L621" s="2">
        <f>IFERROR(SEARCH("역",표1[[#This Row],[대여 대여소명]]),0)</f>
        <v>4</v>
      </c>
      <c r="M621" s="2" t="b">
        <f>IF(표1[[#This Row],[역_nan]] &gt;0,TRUE,FALSE)</f>
        <v>1</v>
      </c>
      <c r="N621" s="2">
        <f>IFERROR(SEARCH("정류장",표1[[#This Row],[대여 대여소명]]),0)</f>
        <v>0</v>
      </c>
      <c r="O621" s="2" t="b">
        <f>IF(표1[[#This Row],[정류장]]&gt;0,TRUE,FALSE)</f>
        <v>0</v>
      </c>
      <c r="P621" s="2">
        <f>IFERROR(SEARCH("학교",표1[[#This Row],[대여 대여소명]]),0)</f>
        <v>0</v>
      </c>
      <c r="Q621" s="2">
        <f>IFERROR(SEARCH("공원",표1[[#This Row],[대여 대여소명]]),0)</f>
        <v>0</v>
      </c>
      <c r="R621" s="2" t="b">
        <f>OR(표1[[#This Row],[역_파생변수]],표1[[#This Row],[정류장_파생변수]])</f>
        <v>1</v>
      </c>
      <c r="S621" s="2">
        <v>0</v>
      </c>
      <c r="T621" s="2" t="s">
        <v>2637</v>
      </c>
      <c r="U621" s="2" t="s">
        <v>1614</v>
      </c>
      <c r="V621" s="2" t="str">
        <f>IF(표1[[#This Row],[반납대여소명]]=표1[[#This Row],[대여 대여소명]],"일치","불일치")</f>
        <v>불일치</v>
      </c>
      <c r="W621" s="2">
        <v>0</v>
      </c>
      <c r="X621" s="2">
        <v>14</v>
      </c>
      <c r="Y621" s="2">
        <v>3016.02</v>
      </c>
      <c r="Z621" s="7">
        <f>표1[[#This Row],[이용거리]]/표1[[#This Row],[이용시간]]</f>
        <v>215.43</v>
      </c>
      <c r="AA621" s="7">
        <f>IF(표1[[#This Row],[시속]] &gt; 300, 300,표1[[#This Row],[시속]])</f>
        <v>215.43</v>
      </c>
      <c r="AB621" s="9" t="e">
        <f ca="1">IFS(표1[[#This Row],[이용거리]] &lt; 1200, "단거리", 표1[[#This Row],[이용거리]] &lt; 3000, "중거리")</f>
        <v>#NAME?</v>
      </c>
    </row>
    <row r="622" spans="1:28" x14ac:dyDescent="0.25">
      <c r="A622" s="2" t="s">
        <v>2638</v>
      </c>
      <c r="B622" s="2" t="s">
        <v>2639</v>
      </c>
      <c r="C622" s="2">
        <f>YEAR(표1[[#This Row],[대여일시]])</f>
        <v>2021</v>
      </c>
      <c r="D622" s="2">
        <f>MONTH(표1[[#This Row],[대여일시]])</f>
        <v>1</v>
      </c>
      <c r="E622" s="2">
        <f>DAY(표1[[#This Row],[대여일시]])</f>
        <v>28</v>
      </c>
      <c r="F622" s="2" t="str">
        <f>TEXT(표1[[#This Row],[대여일시]], "ddd")</f>
        <v>Thu</v>
      </c>
      <c r="G622" s="5" t="str">
        <f>TEXT(표1[[#This Row],[대여일시]],"aaa")</f>
        <v>목</v>
      </c>
      <c r="H622" s="2">
        <f>HOUR(표1[[#This Row],[대여일시]])</f>
        <v>8</v>
      </c>
      <c r="I622" s="2" t="str" cm="1">
        <f t="array" ref="I622">_xlfn.IFS(ISNA(표1[[#This Row],[시간대]]), "Error: Missing timezone data", 표1[[#This Row],[시간대]] &lt; 8, "오전", 표1[[#This Row],[시간대]] &lt; 19, "오후", 표1[[#This Row],[시간대]] &lt; 24, "밤")</f>
        <v>오후</v>
      </c>
      <c r="J622" s="2" t="s">
        <v>2640</v>
      </c>
      <c r="K622" s="2" t="e">
        <f>SEARCH( "역", 표1[[#This Row],[대여 대여소명]])</f>
        <v>#VALUE!</v>
      </c>
      <c r="L622" s="2">
        <f>IFERROR(SEARCH("역",표1[[#This Row],[대여 대여소명]]),0)</f>
        <v>0</v>
      </c>
      <c r="M622" s="2" t="b">
        <f>IF(표1[[#This Row],[역_nan]] &gt;0,TRUE,FALSE)</f>
        <v>0</v>
      </c>
      <c r="N622" s="2">
        <f>IFERROR(SEARCH("정류장",표1[[#This Row],[대여 대여소명]]),0)</f>
        <v>0</v>
      </c>
      <c r="O622" s="2" t="b">
        <f>IF(표1[[#This Row],[정류장]]&gt;0,TRUE,FALSE)</f>
        <v>0</v>
      </c>
      <c r="P622" s="2">
        <f>IFERROR(SEARCH("학교",표1[[#This Row],[대여 대여소명]]),0)</f>
        <v>0</v>
      </c>
      <c r="Q622" s="2">
        <f>IFERROR(SEARCH("공원",표1[[#This Row],[대여 대여소명]]),0)</f>
        <v>0</v>
      </c>
      <c r="R622" s="2" t="b">
        <f>OR(표1[[#This Row],[역_파생변수]],표1[[#This Row],[정류장_파생변수]])</f>
        <v>0</v>
      </c>
      <c r="S622" s="2">
        <v>0</v>
      </c>
      <c r="T622" s="2" t="s">
        <v>2641</v>
      </c>
      <c r="U622" s="2" t="s">
        <v>2642</v>
      </c>
      <c r="V622" s="2" t="str">
        <f>IF(표1[[#This Row],[반납대여소명]]=표1[[#This Row],[대여 대여소명]],"일치","불일치")</f>
        <v>불일치</v>
      </c>
      <c r="W622" s="2">
        <v>0</v>
      </c>
      <c r="X622" s="2">
        <v>4</v>
      </c>
      <c r="Y622" s="2">
        <v>841.26</v>
      </c>
      <c r="Z622" s="7">
        <f>표1[[#This Row],[이용거리]]/표1[[#This Row],[이용시간]]</f>
        <v>210.315</v>
      </c>
      <c r="AA622" s="7">
        <f>IF(표1[[#This Row],[시속]] &gt; 300, 300,표1[[#This Row],[시속]])</f>
        <v>210.315</v>
      </c>
      <c r="AB622" s="9" t="e">
        <f ca="1">IFS(표1[[#This Row],[이용거리]] &lt; 1200, "단거리", 표1[[#This Row],[이용거리]] &lt; 3000, "중거리")</f>
        <v>#NAME?</v>
      </c>
    </row>
    <row r="623" spans="1:28" x14ac:dyDescent="0.25">
      <c r="A623" s="2" t="s">
        <v>2643</v>
      </c>
      <c r="B623" s="2" t="s">
        <v>2644</v>
      </c>
      <c r="C623" s="2">
        <f>YEAR(표1[[#This Row],[대여일시]])</f>
        <v>2021</v>
      </c>
      <c r="D623" s="2">
        <f>MONTH(표1[[#This Row],[대여일시]])</f>
        <v>1</v>
      </c>
      <c r="E623" s="2">
        <f>DAY(표1[[#This Row],[대여일시]])</f>
        <v>4</v>
      </c>
      <c r="F623" s="2" t="str">
        <f>TEXT(표1[[#This Row],[대여일시]], "ddd")</f>
        <v>Mon</v>
      </c>
      <c r="G623" s="5" t="str">
        <f>TEXT(표1[[#This Row],[대여일시]],"aaa")</f>
        <v>월</v>
      </c>
      <c r="H623" s="2">
        <f>HOUR(표1[[#This Row],[대여일시]])</f>
        <v>0</v>
      </c>
      <c r="I623" s="2" t="str" cm="1">
        <f t="array" ref="I623">_xlfn.IFS(ISNA(표1[[#This Row],[시간대]]), "Error: Missing timezone data", 표1[[#This Row],[시간대]] &lt; 8, "오전", 표1[[#This Row],[시간대]] &lt; 19, "오후", 표1[[#This Row],[시간대]] &lt; 24, "밤")</f>
        <v>오전</v>
      </c>
      <c r="J623" s="2" t="s">
        <v>1488</v>
      </c>
      <c r="K623" s="2" t="e">
        <f>SEARCH( "역", 표1[[#This Row],[대여 대여소명]])</f>
        <v>#VALUE!</v>
      </c>
      <c r="L623" s="2">
        <f>IFERROR(SEARCH("역",표1[[#This Row],[대여 대여소명]]),0)</f>
        <v>0</v>
      </c>
      <c r="M623" s="2" t="b">
        <f>IF(표1[[#This Row],[역_nan]] &gt;0,TRUE,FALSE)</f>
        <v>0</v>
      </c>
      <c r="N623" s="2">
        <f>IFERROR(SEARCH("정류장",표1[[#This Row],[대여 대여소명]]),0)</f>
        <v>0</v>
      </c>
      <c r="O623" s="2" t="b">
        <f>IF(표1[[#This Row],[정류장]]&gt;0,TRUE,FALSE)</f>
        <v>0</v>
      </c>
      <c r="P623" s="2">
        <f>IFERROR(SEARCH("학교",표1[[#This Row],[대여 대여소명]]),0)</f>
        <v>0</v>
      </c>
      <c r="Q623" s="2">
        <f>IFERROR(SEARCH("공원",표1[[#This Row],[대여 대여소명]]),0)</f>
        <v>0</v>
      </c>
      <c r="R623" s="2" t="b">
        <f>OR(표1[[#This Row],[역_파생변수]],표1[[#This Row],[정류장_파생변수]])</f>
        <v>0</v>
      </c>
      <c r="S623" s="2">
        <v>0</v>
      </c>
      <c r="T623" s="2" t="s">
        <v>2645</v>
      </c>
      <c r="U623" s="2" t="s">
        <v>1488</v>
      </c>
      <c r="V623" s="2" t="str">
        <f>IF(표1[[#This Row],[반납대여소명]]=표1[[#This Row],[대여 대여소명]],"일치","불일치")</f>
        <v>일치</v>
      </c>
      <c r="W623" s="2">
        <v>0</v>
      </c>
      <c r="X623" s="2">
        <v>50</v>
      </c>
      <c r="Y623" s="2">
        <v>8182.32</v>
      </c>
      <c r="Z623" s="7">
        <f>표1[[#This Row],[이용거리]]/표1[[#This Row],[이용시간]]</f>
        <v>163.6464</v>
      </c>
      <c r="AA623" s="7">
        <f>IF(표1[[#This Row],[시속]] &gt; 300, 300,표1[[#This Row],[시속]])</f>
        <v>163.6464</v>
      </c>
      <c r="AB623" s="9" t="e">
        <f ca="1">IFS(표1[[#This Row],[이용거리]] &lt; 1200, "단거리", 표1[[#This Row],[이용거리]] &lt; 3000, "중거리")</f>
        <v>#NAME?</v>
      </c>
    </row>
    <row r="624" spans="1:28" x14ac:dyDescent="0.25">
      <c r="A624" s="2" t="s">
        <v>2646</v>
      </c>
      <c r="B624" s="2" t="s">
        <v>2647</v>
      </c>
      <c r="C624" s="2">
        <f>YEAR(표1[[#This Row],[대여일시]])</f>
        <v>2021</v>
      </c>
      <c r="D624" s="2">
        <f>MONTH(표1[[#This Row],[대여일시]])</f>
        <v>1</v>
      </c>
      <c r="E624" s="2">
        <f>DAY(표1[[#This Row],[대여일시]])</f>
        <v>29</v>
      </c>
      <c r="F624" s="2" t="str">
        <f>TEXT(표1[[#This Row],[대여일시]], "ddd")</f>
        <v>Fri</v>
      </c>
      <c r="G624" s="5" t="str">
        <f>TEXT(표1[[#This Row],[대여일시]],"aaa")</f>
        <v>금</v>
      </c>
      <c r="H624" s="2">
        <f>HOUR(표1[[#This Row],[대여일시]])</f>
        <v>12</v>
      </c>
      <c r="I624" s="2" t="str" cm="1">
        <f t="array" ref="I624">_xlfn.IFS(ISNA(표1[[#This Row],[시간대]]), "Error: Missing timezone data", 표1[[#This Row],[시간대]] &lt; 8, "오전", 표1[[#This Row],[시간대]] &lt; 19, "오후", 표1[[#This Row],[시간대]] &lt; 24, "밤")</f>
        <v>오후</v>
      </c>
      <c r="J624" s="2" t="s">
        <v>1666</v>
      </c>
      <c r="K624" s="2">
        <f>SEARCH( "역", 표1[[#This Row],[대여 대여소명]])</f>
        <v>3</v>
      </c>
      <c r="L624" s="2">
        <f>IFERROR(SEARCH("역",표1[[#This Row],[대여 대여소명]]),0)</f>
        <v>3</v>
      </c>
      <c r="M624" s="2" t="b">
        <f>IF(표1[[#This Row],[역_nan]] &gt;0,TRUE,FALSE)</f>
        <v>1</v>
      </c>
      <c r="N624" s="2">
        <f>IFERROR(SEARCH("정류장",표1[[#This Row],[대여 대여소명]]),0)</f>
        <v>0</v>
      </c>
      <c r="O624" s="2" t="b">
        <f>IF(표1[[#This Row],[정류장]]&gt;0,TRUE,FALSE)</f>
        <v>0</v>
      </c>
      <c r="P624" s="2">
        <f>IFERROR(SEARCH("학교",표1[[#This Row],[대여 대여소명]]),0)</f>
        <v>0</v>
      </c>
      <c r="Q624" s="2">
        <f>IFERROR(SEARCH("공원",표1[[#This Row],[대여 대여소명]]),0)</f>
        <v>0</v>
      </c>
      <c r="R624" s="2" t="b">
        <f>OR(표1[[#This Row],[역_파생변수]],표1[[#This Row],[정류장_파생변수]])</f>
        <v>1</v>
      </c>
      <c r="S624" s="2">
        <v>0</v>
      </c>
      <c r="T624" s="2" t="s">
        <v>2648</v>
      </c>
      <c r="U624" s="2" t="s">
        <v>1666</v>
      </c>
      <c r="V624" s="2" t="str">
        <f>IF(표1[[#This Row],[반납대여소명]]=표1[[#This Row],[대여 대여소명]],"일치","불일치")</f>
        <v>일치</v>
      </c>
      <c r="W624" s="2">
        <v>0</v>
      </c>
      <c r="X624" s="2">
        <v>99</v>
      </c>
      <c r="Y624" s="2">
        <v>12498.34</v>
      </c>
      <c r="Z624" s="7">
        <f>표1[[#This Row],[이용거리]]/표1[[#This Row],[이용시간]]</f>
        <v>126.24585858585858</v>
      </c>
      <c r="AA624" s="7">
        <f>IF(표1[[#This Row],[시속]] &gt; 300, 300,표1[[#This Row],[시속]])</f>
        <v>126.24585858585858</v>
      </c>
      <c r="AB624" s="9" t="e">
        <f ca="1">IFS(표1[[#This Row],[이용거리]] &lt; 1200, "단거리", 표1[[#This Row],[이용거리]] &lt; 3000, "중거리")</f>
        <v>#NAME?</v>
      </c>
    </row>
    <row r="625" spans="1:28" x14ac:dyDescent="0.25">
      <c r="A625" s="2" t="s">
        <v>2649</v>
      </c>
      <c r="B625" s="2" t="s">
        <v>2650</v>
      </c>
      <c r="C625" s="2">
        <f>YEAR(표1[[#This Row],[대여일시]])</f>
        <v>2021</v>
      </c>
      <c r="D625" s="2">
        <f>MONTH(표1[[#This Row],[대여일시]])</f>
        <v>1</v>
      </c>
      <c r="E625" s="2">
        <f>DAY(표1[[#This Row],[대여일시]])</f>
        <v>25</v>
      </c>
      <c r="F625" s="2" t="str">
        <f>TEXT(표1[[#This Row],[대여일시]], "ddd")</f>
        <v>Mon</v>
      </c>
      <c r="G625" s="5" t="str">
        <f>TEXT(표1[[#This Row],[대여일시]],"aaa")</f>
        <v>월</v>
      </c>
      <c r="H625" s="2">
        <f>HOUR(표1[[#This Row],[대여일시]])</f>
        <v>18</v>
      </c>
      <c r="I625" s="2" t="str" cm="1">
        <f t="array" ref="I625">_xlfn.IFS(ISNA(표1[[#This Row],[시간대]]), "Error: Missing timezone data", 표1[[#This Row],[시간대]] &lt; 8, "오전", 표1[[#This Row],[시간대]] &lt; 19, "오후", 표1[[#This Row],[시간대]] &lt; 24, "밤")</f>
        <v>오후</v>
      </c>
      <c r="J625" s="2" t="s">
        <v>2651</v>
      </c>
      <c r="K625" s="2" t="e">
        <f>SEARCH( "역", 표1[[#This Row],[대여 대여소명]])</f>
        <v>#VALUE!</v>
      </c>
      <c r="L625" s="2">
        <f>IFERROR(SEARCH("역",표1[[#This Row],[대여 대여소명]]),0)</f>
        <v>0</v>
      </c>
      <c r="M625" s="2" t="b">
        <f>IF(표1[[#This Row],[역_nan]] &gt;0,TRUE,FALSE)</f>
        <v>0</v>
      </c>
      <c r="N625" s="2">
        <f>IFERROR(SEARCH("정류장",표1[[#This Row],[대여 대여소명]]),0)</f>
        <v>0</v>
      </c>
      <c r="O625" s="2" t="b">
        <f>IF(표1[[#This Row],[정류장]]&gt;0,TRUE,FALSE)</f>
        <v>0</v>
      </c>
      <c r="P625" s="2">
        <f>IFERROR(SEARCH("학교",표1[[#This Row],[대여 대여소명]]),0)</f>
        <v>0</v>
      </c>
      <c r="Q625" s="2">
        <f>IFERROR(SEARCH("공원",표1[[#This Row],[대여 대여소명]]),0)</f>
        <v>0</v>
      </c>
      <c r="R625" s="2" t="b">
        <f>OR(표1[[#This Row],[역_파생변수]],표1[[#This Row],[정류장_파생변수]])</f>
        <v>0</v>
      </c>
      <c r="S625" s="2">
        <v>0</v>
      </c>
      <c r="T625" s="2" t="s">
        <v>2652</v>
      </c>
      <c r="U625" s="2" t="s">
        <v>706</v>
      </c>
      <c r="V625" s="2" t="str">
        <f>IF(표1[[#This Row],[반납대여소명]]=표1[[#This Row],[대여 대여소명]],"일치","불일치")</f>
        <v>불일치</v>
      </c>
      <c r="W625" s="2">
        <v>0</v>
      </c>
      <c r="X625" s="2">
        <v>26</v>
      </c>
      <c r="Y625" s="2">
        <v>3254.68</v>
      </c>
      <c r="Z625" s="7">
        <f>표1[[#This Row],[이용거리]]/표1[[#This Row],[이용시간]]</f>
        <v>125.17999999999999</v>
      </c>
      <c r="AA625" s="7">
        <f>IF(표1[[#This Row],[시속]] &gt; 300, 300,표1[[#This Row],[시속]])</f>
        <v>125.17999999999999</v>
      </c>
      <c r="AB625" s="9" t="e">
        <f ca="1">IFS(표1[[#This Row],[이용거리]] &lt; 1200, "단거리", 표1[[#This Row],[이용거리]] &lt; 3000, "중거리")</f>
        <v>#NAME?</v>
      </c>
    </row>
    <row r="626" spans="1:28" x14ac:dyDescent="0.25">
      <c r="A626" s="2" t="s">
        <v>2653</v>
      </c>
      <c r="B626" s="2" t="s">
        <v>2654</v>
      </c>
      <c r="C626" s="2">
        <f>YEAR(표1[[#This Row],[대여일시]])</f>
        <v>2021</v>
      </c>
      <c r="D626" s="2">
        <f>MONTH(표1[[#This Row],[대여일시]])</f>
        <v>1</v>
      </c>
      <c r="E626" s="2">
        <f>DAY(표1[[#This Row],[대여일시]])</f>
        <v>20</v>
      </c>
      <c r="F626" s="2" t="str">
        <f>TEXT(표1[[#This Row],[대여일시]], "ddd")</f>
        <v>Wed</v>
      </c>
      <c r="G626" s="5" t="str">
        <f>TEXT(표1[[#This Row],[대여일시]],"aaa")</f>
        <v>수</v>
      </c>
      <c r="H626" s="2">
        <f>HOUR(표1[[#This Row],[대여일시]])</f>
        <v>14</v>
      </c>
      <c r="I626" s="2" t="str" cm="1">
        <f t="array" ref="I626">_xlfn.IFS(ISNA(표1[[#This Row],[시간대]]), "Error: Missing timezone data", 표1[[#This Row],[시간대]] &lt; 8, "오전", 표1[[#This Row],[시간대]] &lt; 19, "오후", 표1[[#This Row],[시간대]] &lt; 24, "밤")</f>
        <v>오후</v>
      </c>
      <c r="J626" s="2" t="s">
        <v>1781</v>
      </c>
      <c r="K626" s="2" t="e">
        <f>SEARCH( "역", 표1[[#This Row],[대여 대여소명]])</f>
        <v>#VALUE!</v>
      </c>
      <c r="L626" s="2">
        <f>IFERROR(SEARCH("역",표1[[#This Row],[대여 대여소명]]),0)</f>
        <v>0</v>
      </c>
      <c r="M626" s="2" t="b">
        <f>IF(표1[[#This Row],[역_nan]] &gt;0,TRUE,FALSE)</f>
        <v>0</v>
      </c>
      <c r="N626" s="2">
        <f>IFERROR(SEARCH("정류장",표1[[#This Row],[대여 대여소명]]),0)</f>
        <v>0</v>
      </c>
      <c r="O626" s="2" t="b">
        <f>IF(표1[[#This Row],[정류장]]&gt;0,TRUE,FALSE)</f>
        <v>0</v>
      </c>
      <c r="P626" s="2">
        <f>IFERROR(SEARCH("학교",표1[[#This Row],[대여 대여소명]]),0)</f>
        <v>0</v>
      </c>
      <c r="Q626" s="2">
        <f>IFERROR(SEARCH("공원",표1[[#This Row],[대여 대여소명]]),0)</f>
        <v>0</v>
      </c>
      <c r="R626" s="2" t="b">
        <f>OR(표1[[#This Row],[역_파생변수]],표1[[#This Row],[정류장_파생변수]])</f>
        <v>0</v>
      </c>
      <c r="S626" s="2">
        <v>99</v>
      </c>
      <c r="T626" s="2" t="s">
        <v>2655</v>
      </c>
      <c r="U626" s="2" t="s">
        <v>1783</v>
      </c>
      <c r="V626" s="2" t="str">
        <f>IF(표1[[#This Row],[반납대여소명]]=표1[[#This Row],[대여 대여소명]],"일치","불일치")</f>
        <v>불일치</v>
      </c>
      <c r="W626" s="2">
        <v>99</v>
      </c>
      <c r="X626" s="2">
        <v>4</v>
      </c>
      <c r="Y626" s="2">
        <v>1120</v>
      </c>
      <c r="Z626" s="7">
        <f>표1[[#This Row],[이용거리]]/표1[[#This Row],[이용시간]]</f>
        <v>280</v>
      </c>
      <c r="AA626" s="7">
        <f>IF(표1[[#This Row],[시속]] &gt; 300, 300,표1[[#This Row],[시속]])</f>
        <v>280</v>
      </c>
      <c r="AB626" s="9" t="e">
        <f ca="1">IFS(표1[[#This Row],[이용거리]] &lt; 1200, "단거리", 표1[[#This Row],[이용거리]] &lt; 3000, "중거리")</f>
        <v>#NAME?</v>
      </c>
    </row>
    <row r="627" spans="1:28" x14ac:dyDescent="0.25">
      <c r="A627" s="2" t="s">
        <v>2656</v>
      </c>
      <c r="B627" s="2" t="s">
        <v>2657</v>
      </c>
      <c r="C627" s="2">
        <f>YEAR(표1[[#This Row],[대여일시]])</f>
        <v>2021</v>
      </c>
      <c r="D627" s="2">
        <f>MONTH(표1[[#This Row],[대여일시]])</f>
        <v>1</v>
      </c>
      <c r="E627" s="2">
        <f>DAY(표1[[#This Row],[대여일시]])</f>
        <v>5</v>
      </c>
      <c r="F627" s="2" t="str">
        <f>TEXT(표1[[#This Row],[대여일시]], "ddd")</f>
        <v>Tue</v>
      </c>
      <c r="G627" s="5" t="str">
        <f>TEXT(표1[[#This Row],[대여일시]],"aaa")</f>
        <v>화</v>
      </c>
      <c r="H627" s="2">
        <f>HOUR(표1[[#This Row],[대여일시]])</f>
        <v>11</v>
      </c>
      <c r="I627" s="2" t="str" cm="1">
        <f t="array" ref="I627">_xlfn.IFS(ISNA(표1[[#This Row],[시간대]]), "Error: Missing timezone data", 표1[[#This Row],[시간대]] &lt; 8, "오전", 표1[[#This Row],[시간대]] &lt; 19, "오후", 표1[[#This Row],[시간대]] &lt; 24, "밤")</f>
        <v>오후</v>
      </c>
      <c r="J627" s="2" t="s">
        <v>853</v>
      </c>
      <c r="K627" s="2" t="e">
        <f>SEARCH( "역", 표1[[#This Row],[대여 대여소명]])</f>
        <v>#VALUE!</v>
      </c>
      <c r="L627" s="2">
        <f>IFERROR(SEARCH("역",표1[[#This Row],[대여 대여소명]]),0)</f>
        <v>0</v>
      </c>
      <c r="M627" s="2" t="b">
        <f>IF(표1[[#This Row],[역_nan]] &gt;0,TRUE,FALSE)</f>
        <v>0</v>
      </c>
      <c r="N627" s="2">
        <f>IFERROR(SEARCH("정류장",표1[[#This Row],[대여 대여소명]]),0)</f>
        <v>0</v>
      </c>
      <c r="O627" s="2" t="b">
        <f>IF(표1[[#This Row],[정류장]]&gt;0,TRUE,FALSE)</f>
        <v>0</v>
      </c>
      <c r="P627" s="2">
        <f>IFERROR(SEARCH("학교",표1[[#This Row],[대여 대여소명]]),0)</f>
        <v>0</v>
      </c>
      <c r="Q627" s="2">
        <f>IFERROR(SEARCH("공원",표1[[#This Row],[대여 대여소명]]),0)</f>
        <v>0</v>
      </c>
      <c r="R627" s="2" t="b">
        <f>OR(표1[[#This Row],[역_파생변수]],표1[[#This Row],[정류장_파생변수]])</f>
        <v>0</v>
      </c>
      <c r="S627" s="2">
        <v>0</v>
      </c>
      <c r="T627" s="2" t="s">
        <v>2658</v>
      </c>
      <c r="U627" s="2" t="s">
        <v>2659</v>
      </c>
      <c r="V627" s="2" t="str">
        <f>IF(표1[[#This Row],[반납대여소명]]=표1[[#This Row],[대여 대여소명]],"일치","불일치")</f>
        <v>불일치</v>
      </c>
      <c r="W627" s="2">
        <v>0</v>
      </c>
      <c r="X627" s="2">
        <v>7</v>
      </c>
      <c r="Y627" s="2">
        <v>936.99</v>
      </c>
      <c r="Z627" s="7">
        <f>표1[[#This Row],[이용거리]]/표1[[#This Row],[이용시간]]</f>
        <v>133.8557142857143</v>
      </c>
      <c r="AA627" s="7">
        <f>IF(표1[[#This Row],[시속]] &gt; 300, 300,표1[[#This Row],[시속]])</f>
        <v>133.8557142857143</v>
      </c>
      <c r="AB627" s="9" t="e">
        <f ca="1">IFS(표1[[#This Row],[이용거리]] &lt; 1200, "단거리", 표1[[#This Row],[이용거리]] &lt; 3000, "중거리")</f>
        <v>#NAME?</v>
      </c>
    </row>
    <row r="628" spans="1:28" x14ac:dyDescent="0.25">
      <c r="A628" s="2" t="s">
        <v>2660</v>
      </c>
      <c r="B628" s="2" t="s">
        <v>2661</v>
      </c>
      <c r="C628" s="2">
        <f>YEAR(표1[[#This Row],[대여일시]])</f>
        <v>2021</v>
      </c>
      <c r="D628" s="2">
        <f>MONTH(표1[[#This Row],[대여일시]])</f>
        <v>1</v>
      </c>
      <c r="E628" s="2">
        <f>DAY(표1[[#This Row],[대여일시]])</f>
        <v>27</v>
      </c>
      <c r="F628" s="2" t="str">
        <f>TEXT(표1[[#This Row],[대여일시]], "ddd")</f>
        <v>Wed</v>
      </c>
      <c r="G628" s="5" t="str">
        <f>TEXT(표1[[#This Row],[대여일시]],"aaa")</f>
        <v>수</v>
      </c>
      <c r="H628" s="2">
        <f>HOUR(표1[[#This Row],[대여일시]])</f>
        <v>20</v>
      </c>
      <c r="I628" s="2" t="str" cm="1">
        <f t="array" ref="I628">_xlfn.IFS(ISNA(표1[[#This Row],[시간대]]), "Error: Missing timezone data", 표1[[#This Row],[시간대]] &lt; 8, "오전", 표1[[#This Row],[시간대]] &lt; 19, "오후", 표1[[#This Row],[시간대]] &lt; 24, "밤")</f>
        <v>밤</v>
      </c>
      <c r="J628" s="2" t="s">
        <v>2662</v>
      </c>
      <c r="K628" s="2" t="e">
        <f>SEARCH( "역", 표1[[#This Row],[대여 대여소명]])</f>
        <v>#VALUE!</v>
      </c>
      <c r="L628" s="2">
        <f>IFERROR(SEARCH("역",표1[[#This Row],[대여 대여소명]]),0)</f>
        <v>0</v>
      </c>
      <c r="M628" s="2" t="b">
        <f>IF(표1[[#This Row],[역_nan]] &gt;0,TRUE,FALSE)</f>
        <v>0</v>
      </c>
      <c r="N628" s="2">
        <f>IFERROR(SEARCH("정류장",표1[[#This Row],[대여 대여소명]]),0)</f>
        <v>0</v>
      </c>
      <c r="O628" s="2" t="b">
        <f>IF(표1[[#This Row],[정류장]]&gt;0,TRUE,FALSE)</f>
        <v>0</v>
      </c>
      <c r="P628" s="2">
        <f>IFERROR(SEARCH("학교",표1[[#This Row],[대여 대여소명]]),0)</f>
        <v>0</v>
      </c>
      <c r="Q628" s="2">
        <f>IFERROR(SEARCH("공원",표1[[#This Row],[대여 대여소명]]),0)</f>
        <v>0</v>
      </c>
      <c r="R628" s="2" t="b">
        <f>OR(표1[[#This Row],[역_파생변수]],표1[[#This Row],[정류장_파생변수]])</f>
        <v>0</v>
      </c>
      <c r="S628" s="2">
        <v>0</v>
      </c>
      <c r="T628" s="2" t="s">
        <v>2663</v>
      </c>
      <c r="U628" s="2" t="s">
        <v>2664</v>
      </c>
      <c r="V628" s="2" t="str">
        <f>IF(표1[[#This Row],[반납대여소명]]=표1[[#This Row],[대여 대여소명]],"일치","불일치")</f>
        <v>불일치</v>
      </c>
      <c r="W628" s="2">
        <v>0</v>
      </c>
      <c r="X628" s="2">
        <v>22</v>
      </c>
      <c r="Y628" s="2">
        <v>2963.69</v>
      </c>
      <c r="Z628" s="7">
        <f>표1[[#This Row],[이용거리]]/표1[[#This Row],[이용시간]]</f>
        <v>134.71318181818182</v>
      </c>
      <c r="AA628" s="7">
        <f>IF(표1[[#This Row],[시속]] &gt; 300, 300,표1[[#This Row],[시속]])</f>
        <v>134.71318181818182</v>
      </c>
      <c r="AB628" s="9" t="e">
        <f ca="1">IFS(표1[[#This Row],[이용거리]] &lt; 1200, "단거리", 표1[[#This Row],[이용거리]] &lt; 3000, "중거리")</f>
        <v>#NAME?</v>
      </c>
    </row>
    <row r="629" spans="1:28" x14ac:dyDescent="0.25">
      <c r="A629" s="2" t="s">
        <v>2665</v>
      </c>
      <c r="B629" s="2" t="s">
        <v>2666</v>
      </c>
      <c r="C629" s="2">
        <f>YEAR(표1[[#This Row],[대여일시]])</f>
        <v>2021</v>
      </c>
      <c r="D629" s="2">
        <f>MONTH(표1[[#This Row],[대여일시]])</f>
        <v>1</v>
      </c>
      <c r="E629" s="2">
        <f>DAY(표1[[#This Row],[대여일시]])</f>
        <v>26</v>
      </c>
      <c r="F629" s="2" t="str">
        <f>TEXT(표1[[#This Row],[대여일시]], "ddd")</f>
        <v>Tue</v>
      </c>
      <c r="G629" s="5" t="str">
        <f>TEXT(표1[[#This Row],[대여일시]],"aaa")</f>
        <v>화</v>
      </c>
      <c r="H629" s="2">
        <f>HOUR(표1[[#This Row],[대여일시]])</f>
        <v>19</v>
      </c>
      <c r="I629" s="2" t="str" cm="1">
        <f t="array" ref="I629">_xlfn.IFS(ISNA(표1[[#This Row],[시간대]]), "Error: Missing timezone data", 표1[[#This Row],[시간대]] &lt; 8, "오전", 표1[[#This Row],[시간대]] &lt; 19, "오후", 표1[[#This Row],[시간대]] &lt; 24, "밤")</f>
        <v>밤</v>
      </c>
      <c r="J629" s="2" t="s">
        <v>1428</v>
      </c>
      <c r="K629" s="2">
        <f>SEARCH( "역", 표1[[#This Row],[대여 대여소명]])</f>
        <v>4</v>
      </c>
      <c r="L629" s="2">
        <f>IFERROR(SEARCH("역",표1[[#This Row],[대여 대여소명]]),0)</f>
        <v>4</v>
      </c>
      <c r="M629" s="2" t="b">
        <f>IF(표1[[#This Row],[역_nan]] &gt;0,TRUE,FALSE)</f>
        <v>1</v>
      </c>
      <c r="N629" s="2">
        <f>IFERROR(SEARCH("정류장",표1[[#This Row],[대여 대여소명]]),0)</f>
        <v>0</v>
      </c>
      <c r="O629" s="2" t="b">
        <f>IF(표1[[#This Row],[정류장]]&gt;0,TRUE,FALSE)</f>
        <v>0</v>
      </c>
      <c r="P629" s="2">
        <f>IFERROR(SEARCH("학교",표1[[#This Row],[대여 대여소명]]),0)</f>
        <v>0</v>
      </c>
      <c r="Q629" s="2">
        <f>IFERROR(SEARCH("공원",표1[[#This Row],[대여 대여소명]]),0)</f>
        <v>0</v>
      </c>
      <c r="R629" s="2" t="b">
        <f>OR(표1[[#This Row],[역_파생변수]],표1[[#This Row],[정류장_파생변수]])</f>
        <v>1</v>
      </c>
      <c r="S629" s="2">
        <v>0</v>
      </c>
      <c r="T629" s="2" t="s">
        <v>2667</v>
      </c>
      <c r="U629" s="2" t="s">
        <v>2293</v>
      </c>
      <c r="V629" s="2" t="str">
        <f>IF(표1[[#This Row],[반납대여소명]]=표1[[#This Row],[대여 대여소명]],"일치","불일치")</f>
        <v>불일치</v>
      </c>
      <c r="W629" s="2">
        <v>0</v>
      </c>
      <c r="X629" s="2">
        <v>7</v>
      </c>
      <c r="Y629" s="2">
        <v>492.29</v>
      </c>
      <c r="Z629" s="7">
        <f>표1[[#This Row],[이용거리]]/표1[[#This Row],[이용시간]]</f>
        <v>70.32714285714286</v>
      </c>
      <c r="AA629" s="7">
        <f>IF(표1[[#This Row],[시속]] &gt; 300, 300,표1[[#This Row],[시속]])</f>
        <v>70.32714285714286</v>
      </c>
      <c r="AB629" s="9" t="e">
        <f ca="1">IFS(표1[[#This Row],[이용거리]] &lt; 1200, "단거리", 표1[[#This Row],[이용거리]] &lt; 3000, "중거리")</f>
        <v>#NAME?</v>
      </c>
    </row>
    <row r="630" spans="1:28" x14ac:dyDescent="0.25">
      <c r="A630" s="2" t="s">
        <v>2668</v>
      </c>
      <c r="B630" s="2" t="s">
        <v>2669</v>
      </c>
      <c r="C630" s="2">
        <f>YEAR(표1[[#This Row],[대여일시]])</f>
        <v>2021</v>
      </c>
      <c r="D630" s="2">
        <f>MONTH(표1[[#This Row],[대여일시]])</f>
        <v>1</v>
      </c>
      <c r="E630" s="2">
        <f>DAY(표1[[#This Row],[대여일시]])</f>
        <v>19</v>
      </c>
      <c r="F630" s="2" t="str">
        <f>TEXT(표1[[#This Row],[대여일시]], "ddd")</f>
        <v>Tue</v>
      </c>
      <c r="G630" s="5" t="str">
        <f>TEXT(표1[[#This Row],[대여일시]],"aaa")</f>
        <v>화</v>
      </c>
      <c r="H630" s="2">
        <f>HOUR(표1[[#This Row],[대여일시]])</f>
        <v>10</v>
      </c>
      <c r="I630" s="2" t="str" cm="1">
        <f t="array" ref="I630">_xlfn.IFS(ISNA(표1[[#This Row],[시간대]]), "Error: Missing timezone data", 표1[[#This Row],[시간대]] &lt; 8, "오전", 표1[[#This Row],[시간대]] &lt; 19, "오후", 표1[[#This Row],[시간대]] &lt; 24, "밤")</f>
        <v>오후</v>
      </c>
      <c r="J630" s="2" t="s">
        <v>877</v>
      </c>
      <c r="K630" s="2" t="e">
        <f>SEARCH( "역", 표1[[#This Row],[대여 대여소명]])</f>
        <v>#VALUE!</v>
      </c>
      <c r="L630" s="2">
        <f>IFERROR(SEARCH("역",표1[[#This Row],[대여 대여소명]]),0)</f>
        <v>0</v>
      </c>
      <c r="M630" s="2" t="b">
        <f>IF(표1[[#This Row],[역_nan]] &gt;0,TRUE,FALSE)</f>
        <v>0</v>
      </c>
      <c r="N630" s="2">
        <f>IFERROR(SEARCH("정류장",표1[[#This Row],[대여 대여소명]]),0)</f>
        <v>0</v>
      </c>
      <c r="O630" s="2" t="b">
        <f>IF(표1[[#This Row],[정류장]]&gt;0,TRUE,FALSE)</f>
        <v>0</v>
      </c>
      <c r="P630" s="2">
        <f>IFERROR(SEARCH("학교",표1[[#This Row],[대여 대여소명]]),0)</f>
        <v>0</v>
      </c>
      <c r="Q630" s="2">
        <f>IFERROR(SEARCH("공원",표1[[#This Row],[대여 대여소명]]),0)</f>
        <v>0</v>
      </c>
      <c r="R630" s="2" t="b">
        <f>OR(표1[[#This Row],[역_파생변수]],표1[[#This Row],[정류장_파생변수]])</f>
        <v>0</v>
      </c>
      <c r="S630" s="2">
        <v>0</v>
      </c>
      <c r="T630" s="2" t="s">
        <v>2670</v>
      </c>
      <c r="U630" s="2" t="s">
        <v>552</v>
      </c>
      <c r="V630" s="2" t="str">
        <f>IF(표1[[#This Row],[반납대여소명]]=표1[[#This Row],[대여 대여소명]],"일치","불일치")</f>
        <v>불일치</v>
      </c>
      <c r="W630" s="2">
        <v>0</v>
      </c>
      <c r="X630" s="2">
        <v>5</v>
      </c>
      <c r="Y630" s="2">
        <v>825.85</v>
      </c>
      <c r="Z630" s="7">
        <f>표1[[#This Row],[이용거리]]/표1[[#This Row],[이용시간]]</f>
        <v>165.17000000000002</v>
      </c>
      <c r="AA630" s="7">
        <f>IF(표1[[#This Row],[시속]] &gt; 300, 300,표1[[#This Row],[시속]])</f>
        <v>165.17000000000002</v>
      </c>
      <c r="AB630" s="9" t="e">
        <f ca="1">IFS(표1[[#This Row],[이용거리]] &lt; 1200, "단거리", 표1[[#This Row],[이용거리]] &lt; 3000, "중거리")</f>
        <v>#NAME?</v>
      </c>
    </row>
    <row r="631" spans="1:28" x14ac:dyDescent="0.25">
      <c r="A631" s="2" t="s">
        <v>2671</v>
      </c>
      <c r="B631" s="2" t="s">
        <v>2672</v>
      </c>
      <c r="C631" s="2">
        <f>YEAR(표1[[#This Row],[대여일시]])</f>
        <v>2021</v>
      </c>
      <c r="D631" s="2">
        <f>MONTH(표1[[#This Row],[대여일시]])</f>
        <v>1</v>
      </c>
      <c r="E631" s="2">
        <f>DAY(표1[[#This Row],[대여일시]])</f>
        <v>20</v>
      </c>
      <c r="F631" s="2" t="str">
        <f>TEXT(표1[[#This Row],[대여일시]], "ddd")</f>
        <v>Wed</v>
      </c>
      <c r="G631" s="5" t="str">
        <f>TEXT(표1[[#This Row],[대여일시]],"aaa")</f>
        <v>수</v>
      </c>
      <c r="H631" s="2">
        <f>HOUR(표1[[#This Row],[대여일시]])</f>
        <v>7</v>
      </c>
      <c r="I631" s="2" t="str" cm="1">
        <f t="array" ref="I631">_xlfn.IFS(ISNA(표1[[#This Row],[시간대]]), "Error: Missing timezone data", 표1[[#This Row],[시간대]] &lt; 8, "오전", 표1[[#This Row],[시간대]] &lt; 19, "오후", 표1[[#This Row],[시간대]] &lt; 24, "밤")</f>
        <v>오전</v>
      </c>
      <c r="J631" s="2" t="s">
        <v>2673</v>
      </c>
      <c r="K631" s="2">
        <f>SEARCH( "역", 표1[[#This Row],[대여 대여소명]])</f>
        <v>3</v>
      </c>
      <c r="L631" s="2">
        <f>IFERROR(SEARCH("역",표1[[#This Row],[대여 대여소명]]),0)</f>
        <v>3</v>
      </c>
      <c r="M631" s="2" t="b">
        <f>IF(표1[[#This Row],[역_nan]] &gt;0,TRUE,FALSE)</f>
        <v>1</v>
      </c>
      <c r="N631" s="2">
        <f>IFERROR(SEARCH("정류장",표1[[#This Row],[대여 대여소명]]),0)</f>
        <v>0</v>
      </c>
      <c r="O631" s="2" t="b">
        <f>IF(표1[[#This Row],[정류장]]&gt;0,TRUE,FALSE)</f>
        <v>0</v>
      </c>
      <c r="P631" s="2">
        <f>IFERROR(SEARCH("학교",표1[[#This Row],[대여 대여소명]]),0)</f>
        <v>0</v>
      </c>
      <c r="Q631" s="2">
        <f>IFERROR(SEARCH("공원",표1[[#This Row],[대여 대여소명]]),0)</f>
        <v>0</v>
      </c>
      <c r="R631" s="2" t="b">
        <f>OR(표1[[#This Row],[역_파생변수]],표1[[#This Row],[정류장_파생변수]])</f>
        <v>1</v>
      </c>
      <c r="S631" s="2">
        <v>0</v>
      </c>
      <c r="T631" s="2" t="s">
        <v>2674</v>
      </c>
      <c r="U631" s="2" t="s">
        <v>2675</v>
      </c>
      <c r="V631" s="2" t="str">
        <f>IF(표1[[#This Row],[반납대여소명]]=표1[[#This Row],[대여 대여소명]],"일치","불일치")</f>
        <v>불일치</v>
      </c>
      <c r="W631" s="2">
        <v>0</v>
      </c>
      <c r="X631" s="2">
        <v>20</v>
      </c>
      <c r="Y631" s="2">
        <v>5148.6099999999997</v>
      </c>
      <c r="Z631" s="7">
        <f>표1[[#This Row],[이용거리]]/표1[[#This Row],[이용시간]]</f>
        <v>257.43049999999999</v>
      </c>
      <c r="AA631" s="7">
        <f>IF(표1[[#This Row],[시속]] &gt; 300, 300,표1[[#This Row],[시속]])</f>
        <v>257.43049999999999</v>
      </c>
      <c r="AB631" s="9" t="e">
        <f ca="1">IFS(표1[[#This Row],[이용거리]] &lt; 1200, "단거리", 표1[[#This Row],[이용거리]] &lt; 3000, "중거리")</f>
        <v>#NAME?</v>
      </c>
    </row>
    <row r="632" spans="1:28" x14ac:dyDescent="0.25">
      <c r="A632" s="2" t="s">
        <v>2676</v>
      </c>
      <c r="B632" s="2" t="s">
        <v>2677</v>
      </c>
      <c r="C632" s="2">
        <f>YEAR(표1[[#This Row],[대여일시]])</f>
        <v>2021</v>
      </c>
      <c r="D632" s="2">
        <f>MONTH(표1[[#This Row],[대여일시]])</f>
        <v>1</v>
      </c>
      <c r="E632" s="2">
        <f>DAY(표1[[#This Row],[대여일시]])</f>
        <v>15</v>
      </c>
      <c r="F632" s="2" t="str">
        <f>TEXT(표1[[#This Row],[대여일시]], "ddd")</f>
        <v>Fri</v>
      </c>
      <c r="G632" s="5" t="str">
        <f>TEXT(표1[[#This Row],[대여일시]],"aaa")</f>
        <v>금</v>
      </c>
      <c r="H632" s="2">
        <f>HOUR(표1[[#This Row],[대여일시]])</f>
        <v>17</v>
      </c>
      <c r="I632" s="2" t="str" cm="1">
        <f t="array" ref="I632">_xlfn.IFS(ISNA(표1[[#This Row],[시간대]]), "Error: Missing timezone data", 표1[[#This Row],[시간대]] &lt; 8, "오전", 표1[[#This Row],[시간대]] &lt; 19, "오후", 표1[[#This Row],[시간대]] &lt; 24, "밤")</f>
        <v>오후</v>
      </c>
      <c r="J632" s="2" t="s">
        <v>2481</v>
      </c>
      <c r="K632" s="2">
        <f>SEARCH( "역", 표1[[#This Row],[대여 대여소명]])</f>
        <v>4</v>
      </c>
      <c r="L632" s="2">
        <f>IFERROR(SEARCH("역",표1[[#This Row],[대여 대여소명]]),0)</f>
        <v>4</v>
      </c>
      <c r="M632" s="2" t="b">
        <f>IF(표1[[#This Row],[역_nan]] &gt;0,TRUE,FALSE)</f>
        <v>1</v>
      </c>
      <c r="N632" s="2">
        <f>IFERROR(SEARCH("정류장",표1[[#This Row],[대여 대여소명]]),0)</f>
        <v>0</v>
      </c>
      <c r="O632" s="2" t="b">
        <f>IF(표1[[#This Row],[정류장]]&gt;0,TRUE,FALSE)</f>
        <v>0</v>
      </c>
      <c r="P632" s="2">
        <f>IFERROR(SEARCH("학교",표1[[#This Row],[대여 대여소명]]),0)</f>
        <v>0</v>
      </c>
      <c r="Q632" s="2">
        <f>IFERROR(SEARCH("공원",표1[[#This Row],[대여 대여소명]]),0)</f>
        <v>0</v>
      </c>
      <c r="R632" s="2" t="b">
        <f>OR(표1[[#This Row],[역_파생변수]],표1[[#This Row],[정류장_파생변수]])</f>
        <v>1</v>
      </c>
      <c r="S632" s="2">
        <v>0</v>
      </c>
      <c r="T632" s="2" t="s">
        <v>2678</v>
      </c>
      <c r="U632" s="2" t="s">
        <v>877</v>
      </c>
      <c r="V632" s="2" t="str">
        <f>IF(표1[[#This Row],[반납대여소명]]=표1[[#This Row],[대여 대여소명]],"일치","불일치")</f>
        <v>불일치</v>
      </c>
      <c r="W632" s="2">
        <v>0</v>
      </c>
      <c r="X632" s="2">
        <v>67</v>
      </c>
      <c r="Y632" s="2">
        <v>6301.54</v>
      </c>
      <c r="Z632" s="7">
        <f>표1[[#This Row],[이용거리]]/표1[[#This Row],[이용시간]]</f>
        <v>94.052835820895524</v>
      </c>
      <c r="AA632" s="7">
        <f>IF(표1[[#This Row],[시속]] &gt; 300, 300,표1[[#This Row],[시속]])</f>
        <v>94.052835820895524</v>
      </c>
      <c r="AB632" s="9" t="e">
        <f ca="1">IFS(표1[[#This Row],[이용거리]] &lt; 1200, "단거리", 표1[[#This Row],[이용거리]] &lt; 3000, "중거리")</f>
        <v>#NAME?</v>
      </c>
    </row>
    <row r="633" spans="1:28" x14ac:dyDescent="0.25">
      <c r="A633" s="2" t="s">
        <v>2679</v>
      </c>
      <c r="B633" s="2" t="s">
        <v>2680</v>
      </c>
      <c r="C633" s="2">
        <f>YEAR(표1[[#This Row],[대여일시]])</f>
        <v>2021</v>
      </c>
      <c r="D633" s="2">
        <f>MONTH(표1[[#This Row],[대여일시]])</f>
        <v>1</v>
      </c>
      <c r="E633" s="2">
        <f>DAY(표1[[#This Row],[대여일시]])</f>
        <v>15</v>
      </c>
      <c r="F633" s="2" t="str">
        <f>TEXT(표1[[#This Row],[대여일시]], "ddd")</f>
        <v>Fri</v>
      </c>
      <c r="G633" s="5" t="str">
        <f>TEXT(표1[[#This Row],[대여일시]],"aaa")</f>
        <v>금</v>
      </c>
      <c r="H633" s="2">
        <f>HOUR(표1[[#This Row],[대여일시]])</f>
        <v>13</v>
      </c>
      <c r="I633" s="2" t="str" cm="1">
        <f t="array" ref="I633">_xlfn.IFS(ISNA(표1[[#This Row],[시간대]]), "Error: Missing timezone data", 표1[[#This Row],[시간대]] &lt; 8, "오전", 표1[[#This Row],[시간대]] &lt; 19, "오후", 표1[[#This Row],[시간대]] &lt; 24, "밤")</f>
        <v>오후</v>
      </c>
      <c r="J633" s="2" t="s">
        <v>2681</v>
      </c>
      <c r="K633" s="2" t="e">
        <f>SEARCH( "역", 표1[[#This Row],[대여 대여소명]])</f>
        <v>#VALUE!</v>
      </c>
      <c r="L633" s="2">
        <f>IFERROR(SEARCH("역",표1[[#This Row],[대여 대여소명]]),0)</f>
        <v>0</v>
      </c>
      <c r="M633" s="2" t="b">
        <f>IF(표1[[#This Row],[역_nan]] &gt;0,TRUE,FALSE)</f>
        <v>0</v>
      </c>
      <c r="N633" s="2">
        <f>IFERROR(SEARCH("정류장",표1[[#This Row],[대여 대여소명]]),0)</f>
        <v>0</v>
      </c>
      <c r="O633" s="2" t="b">
        <f>IF(표1[[#This Row],[정류장]]&gt;0,TRUE,FALSE)</f>
        <v>0</v>
      </c>
      <c r="P633" s="2">
        <f>IFERROR(SEARCH("학교",표1[[#This Row],[대여 대여소명]]),0)</f>
        <v>0</v>
      </c>
      <c r="Q633" s="2">
        <f>IFERROR(SEARCH("공원",표1[[#This Row],[대여 대여소명]]),0)</f>
        <v>0</v>
      </c>
      <c r="R633" s="2" t="b">
        <f>OR(표1[[#This Row],[역_파생변수]],표1[[#This Row],[정류장_파생변수]])</f>
        <v>0</v>
      </c>
      <c r="S633" s="2">
        <v>0</v>
      </c>
      <c r="T633" s="2" t="s">
        <v>2682</v>
      </c>
      <c r="U633" s="2" t="s">
        <v>557</v>
      </c>
      <c r="V633" s="2" t="str">
        <f>IF(표1[[#This Row],[반납대여소명]]=표1[[#This Row],[대여 대여소명]],"일치","불일치")</f>
        <v>불일치</v>
      </c>
      <c r="W633" s="2">
        <v>0</v>
      </c>
      <c r="X633" s="2">
        <v>63</v>
      </c>
      <c r="Y633" s="2">
        <v>141.87</v>
      </c>
      <c r="Z633" s="7">
        <f>표1[[#This Row],[이용거리]]/표1[[#This Row],[이용시간]]</f>
        <v>2.2519047619047621</v>
      </c>
      <c r="AA633" s="7">
        <f>IF(표1[[#This Row],[시속]] &gt; 300, 300,표1[[#This Row],[시속]])</f>
        <v>2.2519047619047621</v>
      </c>
      <c r="AB633" s="9" t="e">
        <f ca="1">IFS(표1[[#This Row],[이용거리]] &lt; 1200, "단거리", 표1[[#This Row],[이용거리]] &lt; 3000, "중거리")</f>
        <v>#NAME?</v>
      </c>
    </row>
    <row r="634" spans="1:28" x14ac:dyDescent="0.25">
      <c r="A634" s="2" t="s">
        <v>2683</v>
      </c>
      <c r="B634" s="2" t="s">
        <v>2684</v>
      </c>
      <c r="C634" s="2">
        <f>YEAR(표1[[#This Row],[대여일시]])</f>
        <v>2021</v>
      </c>
      <c r="D634" s="2">
        <f>MONTH(표1[[#This Row],[대여일시]])</f>
        <v>1</v>
      </c>
      <c r="E634" s="2">
        <f>DAY(표1[[#This Row],[대여일시]])</f>
        <v>27</v>
      </c>
      <c r="F634" s="2" t="str">
        <f>TEXT(표1[[#This Row],[대여일시]], "ddd")</f>
        <v>Wed</v>
      </c>
      <c r="G634" s="5" t="str">
        <f>TEXT(표1[[#This Row],[대여일시]],"aaa")</f>
        <v>수</v>
      </c>
      <c r="H634" s="2">
        <f>HOUR(표1[[#This Row],[대여일시]])</f>
        <v>5</v>
      </c>
      <c r="I634" s="2" t="str" cm="1">
        <f t="array" ref="I634">_xlfn.IFS(ISNA(표1[[#This Row],[시간대]]), "Error: Missing timezone data", 표1[[#This Row],[시간대]] &lt; 8, "오전", 표1[[#This Row],[시간대]] &lt; 19, "오후", 표1[[#This Row],[시간대]] &lt; 24, "밤")</f>
        <v>오전</v>
      </c>
      <c r="J634" s="2" t="s">
        <v>1437</v>
      </c>
      <c r="K634" s="2">
        <f>SEARCH( "역", 표1[[#This Row],[대여 대여소명]])</f>
        <v>3</v>
      </c>
      <c r="L634" s="2">
        <f>IFERROR(SEARCH("역",표1[[#This Row],[대여 대여소명]]),0)</f>
        <v>3</v>
      </c>
      <c r="M634" s="2" t="b">
        <f>IF(표1[[#This Row],[역_nan]] &gt;0,TRUE,FALSE)</f>
        <v>1</v>
      </c>
      <c r="N634" s="2">
        <f>IFERROR(SEARCH("정류장",표1[[#This Row],[대여 대여소명]]),0)</f>
        <v>0</v>
      </c>
      <c r="O634" s="2" t="b">
        <f>IF(표1[[#This Row],[정류장]]&gt;0,TRUE,FALSE)</f>
        <v>0</v>
      </c>
      <c r="P634" s="2">
        <f>IFERROR(SEARCH("학교",표1[[#This Row],[대여 대여소명]]),0)</f>
        <v>0</v>
      </c>
      <c r="Q634" s="2">
        <f>IFERROR(SEARCH("공원",표1[[#This Row],[대여 대여소명]]),0)</f>
        <v>0</v>
      </c>
      <c r="R634" s="2" t="b">
        <f>OR(표1[[#This Row],[역_파생변수]],표1[[#This Row],[정류장_파생변수]])</f>
        <v>1</v>
      </c>
      <c r="S634" s="2">
        <v>0</v>
      </c>
      <c r="T634" s="2" t="s">
        <v>2685</v>
      </c>
      <c r="U634" s="2" t="s">
        <v>1030</v>
      </c>
      <c r="V634" s="2" t="str">
        <f>IF(표1[[#This Row],[반납대여소명]]=표1[[#This Row],[대여 대여소명]],"일치","불일치")</f>
        <v>불일치</v>
      </c>
      <c r="W634" s="2">
        <v>0</v>
      </c>
      <c r="X634" s="2">
        <v>6</v>
      </c>
      <c r="Y634" s="2">
        <v>714.71</v>
      </c>
      <c r="Z634" s="7">
        <f>표1[[#This Row],[이용거리]]/표1[[#This Row],[이용시간]]</f>
        <v>119.11833333333334</v>
      </c>
      <c r="AA634" s="7">
        <f>IF(표1[[#This Row],[시속]] &gt; 300, 300,표1[[#This Row],[시속]])</f>
        <v>119.11833333333334</v>
      </c>
      <c r="AB634" s="9" t="e">
        <f ca="1">IFS(표1[[#This Row],[이용거리]] &lt; 1200, "단거리", 표1[[#This Row],[이용거리]] &lt; 3000, "중거리")</f>
        <v>#NAME?</v>
      </c>
    </row>
    <row r="635" spans="1:28" x14ac:dyDescent="0.25">
      <c r="A635" s="2" t="s">
        <v>2686</v>
      </c>
      <c r="B635" s="2" t="s">
        <v>2687</v>
      </c>
      <c r="C635" s="2">
        <f>YEAR(표1[[#This Row],[대여일시]])</f>
        <v>2021</v>
      </c>
      <c r="D635" s="2">
        <f>MONTH(표1[[#This Row],[대여일시]])</f>
        <v>1</v>
      </c>
      <c r="E635" s="2">
        <f>DAY(표1[[#This Row],[대여일시]])</f>
        <v>29</v>
      </c>
      <c r="F635" s="2" t="str">
        <f>TEXT(표1[[#This Row],[대여일시]], "ddd")</f>
        <v>Fri</v>
      </c>
      <c r="G635" s="5" t="str">
        <f>TEXT(표1[[#This Row],[대여일시]],"aaa")</f>
        <v>금</v>
      </c>
      <c r="H635" s="2">
        <f>HOUR(표1[[#This Row],[대여일시]])</f>
        <v>18</v>
      </c>
      <c r="I635" s="2" t="str" cm="1">
        <f t="array" ref="I635">_xlfn.IFS(ISNA(표1[[#This Row],[시간대]]), "Error: Missing timezone data", 표1[[#This Row],[시간대]] &lt; 8, "오전", 표1[[#This Row],[시간대]] &lt; 19, "오후", 표1[[#This Row],[시간대]] &lt; 24, "밤")</f>
        <v>오후</v>
      </c>
      <c r="J635" s="2" t="s">
        <v>2688</v>
      </c>
      <c r="K635" s="2" t="e">
        <f>SEARCH( "역", 표1[[#This Row],[대여 대여소명]])</f>
        <v>#VALUE!</v>
      </c>
      <c r="L635" s="2">
        <f>IFERROR(SEARCH("역",표1[[#This Row],[대여 대여소명]]),0)</f>
        <v>0</v>
      </c>
      <c r="M635" s="2" t="b">
        <f>IF(표1[[#This Row],[역_nan]] &gt;0,TRUE,FALSE)</f>
        <v>0</v>
      </c>
      <c r="N635" s="2">
        <f>IFERROR(SEARCH("정류장",표1[[#This Row],[대여 대여소명]]),0)</f>
        <v>0</v>
      </c>
      <c r="O635" s="2" t="b">
        <f>IF(표1[[#This Row],[정류장]]&gt;0,TRUE,FALSE)</f>
        <v>0</v>
      </c>
      <c r="P635" s="2">
        <f>IFERROR(SEARCH("학교",표1[[#This Row],[대여 대여소명]]),0)</f>
        <v>0</v>
      </c>
      <c r="Q635" s="2">
        <f>IFERROR(SEARCH("공원",표1[[#This Row],[대여 대여소명]]),0)</f>
        <v>0</v>
      </c>
      <c r="R635" s="2" t="b">
        <f>OR(표1[[#This Row],[역_파생변수]],표1[[#This Row],[정류장_파생변수]])</f>
        <v>0</v>
      </c>
      <c r="S635" s="2">
        <v>0</v>
      </c>
      <c r="T635" s="2" t="s">
        <v>2689</v>
      </c>
      <c r="U635" s="2" t="s">
        <v>2688</v>
      </c>
      <c r="V635" s="2" t="str">
        <f>IF(표1[[#This Row],[반납대여소명]]=표1[[#This Row],[대여 대여소명]],"일치","불일치")</f>
        <v>일치</v>
      </c>
      <c r="W635" s="2">
        <v>0</v>
      </c>
      <c r="X635" s="2">
        <v>78</v>
      </c>
      <c r="Y635" s="2">
        <v>4117.59</v>
      </c>
      <c r="Z635" s="7">
        <f>표1[[#This Row],[이용거리]]/표1[[#This Row],[이용시간]]</f>
        <v>52.789615384615388</v>
      </c>
      <c r="AA635" s="7">
        <f>IF(표1[[#This Row],[시속]] &gt; 300, 300,표1[[#This Row],[시속]])</f>
        <v>52.789615384615388</v>
      </c>
      <c r="AB635" s="9" t="e">
        <f ca="1">IFS(표1[[#This Row],[이용거리]] &lt; 1200, "단거리", 표1[[#This Row],[이용거리]] &lt; 3000, "중거리")</f>
        <v>#NAME?</v>
      </c>
    </row>
    <row r="636" spans="1:28" x14ac:dyDescent="0.25">
      <c r="A636" s="2" t="s">
        <v>2690</v>
      </c>
      <c r="B636" s="2" t="s">
        <v>2691</v>
      </c>
      <c r="C636" s="2">
        <f>YEAR(표1[[#This Row],[대여일시]])</f>
        <v>2021</v>
      </c>
      <c r="D636" s="2">
        <f>MONTH(표1[[#This Row],[대여일시]])</f>
        <v>1</v>
      </c>
      <c r="E636" s="2">
        <f>DAY(표1[[#This Row],[대여일시]])</f>
        <v>31</v>
      </c>
      <c r="F636" s="2" t="str">
        <f>TEXT(표1[[#This Row],[대여일시]], "ddd")</f>
        <v>Sun</v>
      </c>
      <c r="G636" s="5" t="str">
        <f>TEXT(표1[[#This Row],[대여일시]],"aaa")</f>
        <v>일</v>
      </c>
      <c r="H636" s="2">
        <f>HOUR(표1[[#This Row],[대여일시]])</f>
        <v>12</v>
      </c>
      <c r="I636" s="2" t="str" cm="1">
        <f t="array" ref="I636">_xlfn.IFS(ISNA(표1[[#This Row],[시간대]]), "Error: Missing timezone data", 표1[[#This Row],[시간대]] &lt; 8, "오전", 표1[[#This Row],[시간대]] &lt; 19, "오후", 표1[[#This Row],[시간대]] &lt; 24, "밤")</f>
        <v>오후</v>
      </c>
      <c r="J636" s="2" t="s">
        <v>2692</v>
      </c>
      <c r="K636" s="2" t="e">
        <f>SEARCH( "역", 표1[[#This Row],[대여 대여소명]])</f>
        <v>#VALUE!</v>
      </c>
      <c r="L636" s="2">
        <f>IFERROR(SEARCH("역",표1[[#This Row],[대여 대여소명]]),0)</f>
        <v>0</v>
      </c>
      <c r="M636" s="2" t="b">
        <f>IF(표1[[#This Row],[역_nan]] &gt;0,TRUE,FALSE)</f>
        <v>0</v>
      </c>
      <c r="N636" s="2">
        <f>IFERROR(SEARCH("정류장",표1[[#This Row],[대여 대여소명]]),0)</f>
        <v>0</v>
      </c>
      <c r="O636" s="2" t="b">
        <f>IF(표1[[#This Row],[정류장]]&gt;0,TRUE,FALSE)</f>
        <v>0</v>
      </c>
      <c r="P636" s="2">
        <f>IFERROR(SEARCH("학교",표1[[#This Row],[대여 대여소명]]),0)</f>
        <v>0</v>
      </c>
      <c r="Q636" s="2">
        <f>IFERROR(SEARCH("공원",표1[[#This Row],[대여 대여소명]]),0)</f>
        <v>0</v>
      </c>
      <c r="R636" s="2" t="b">
        <f>OR(표1[[#This Row],[역_파생변수]],표1[[#This Row],[정류장_파생변수]])</f>
        <v>0</v>
      </c>
      <c r="S636" s="2">
        <v>0</v>
      </c>
      <c r="T636" s="2" t="s">
        <v>2693</v>
      </c>
      <c r="U636" s="2" t="s">
        <v>769</v>
      </c>
      <c r="V636" s="2" t="str">
        <f>IF(표1[[#This Row],[반납대여소명]]=표1[[#This Row],[대여 대여소명]],"일치","불일치")</f>
        <v>불일치</v>
      </c>
      <c r="W636" s="2">
        <v>0</v>
      </c>
      <c r="X636" s="2">
        <v>2</v>
      </c>
      <c r="Y636" s="2">
        <v>610</v>
      </c>
      <c r="Z636" s="7">
        <f>표1[[#This Row],[이용거리]]/표1[[#This Row],[이용시간]]</f>
        <v>305</v>
      </c>
      <c r="AA636" s="7">
        <f>IF(표1[[#This Row],[시속]] &gt; 300, 300,표1[[#This Row],[시속]])</f>
        <v>300</v>
      </c>
      <c r="AB636" s="9" t="e">
        <f ca="1">IFS(표1[[#This Row],[이용거리]] &lt; 1200, "단거리", 표1[[#This Row],[이용거리]] &lt; 3000, "중거리")</f>
        <v>#NAME?</v>
      </c>
    </row>
    <row r="637" spans="1:28" x14ac:dyDescent="0.25">
      <c r="A637" s="2" t="s">
        <v>2694</v>
      </c>
      <c r="B637" s="2" t="s">
        <v>2695</v>
      </c>
      <c r="C637" s="2">
        <f>YEAR(표1[[#This Row],[대여일시]])</f>
        <v>2021</v>
      </c>
      <c r="D637" s="2">
        <f>MONTH(표1[[#This Row],[대여일시]])</f>
        <v>1</v>
      </c>
      <c r="E637" s="2">
        <f>DAY(표1[[#This Row],[대여일시]])</f>
        <v>5</v>
      </c>
      <c r="F637" s="2" t="str">
        <f>TEXT(표1[[#This Row],[대여일시]], "ddd")</f>
        <v>Tue</v>
      </c>
      <c r="G637" s="5" t="str">
        <f>TEXT(표1[[#This Row],[대여일시]],"aaa")</f>
        <v>화</v>
      </c>
      <c r="H637" s="2">
        <f>HOUR(표1[[#This Row],[대여일시]])</f>
        <v>19</v>
      </c>
      <c r="I637" s="2" t="str" cm="1">
        <f t="array" ref="I637">_xlfn.IFS(ISNA(표1[[#This Row],[시간대]]), "Error: Missing timezone data", 표1[[#This Row],[시간대]] &lt; 8, "오전", 표1[[#This Row],[시간대]] &lt; 19, "오후", 표1[[#This Row],[시간대]] &lt; 24, "밤")</f>
        <v>밤</v>
      </c>
      <c r="J637" s="2" t="s">
        <v>174</v>
      </c>
      <c r="K637" s="2" t="e">
        <f>SEARCH( "역", 표1[[#This Row],[대여 대여소명]])</f>
        <v>#VALUE!</v>
      </c>
      <c r="L637" s="2">
        <f>IFERROR(SEARCH("역",표1[[#This Row],[대여 대여소명]]),0)</f>
        <v>0</v>
      </c>
      <c r="M637" s="2" t="b">
        <f>IF(표1[[#This Row],[역_nan]] &gt;0,TRUE,FALSE)</f>
        <v>0</v>
      </c>
      <c r="N637" s="2">
        <f>IFERROR(SEARCH("정류장",표1[[#This Row],[대여 대여소명]]),0)</f>
        <v>0</v>
      </c>
      <c r="O637" s="2" t="b">
        <f>IF(표1[[#This Row],[정류장]]&gt;0,TRUE,FALSE)</f>
        <v>0</v>
      </c>
      <c r="P637" s="2">
        <f>IFERROR(SEARCH("학교",표1[[#This Row],[대여 대여소명]]),0)</f>
        <v>0</v>
      </c>
      <c r="Q637" s="2">
        <f>IFERROR(SEARCH("공원",표1[[#This Row],[대여 대여소명]]),0)</f>
        <v>0</v>
      </c>
      <c r="R637" s="2" t="b">
        <f>OR(표1[[#This Row],[역_파생변수]],표1[[#This Row],[정류장_파생변수]])</f>
        <v>0</v>
      </c>
      <c r="S637" s="2">
        <v>0</v>
      </c>
      <c r="T637" s="2" t="s">
        <v>2696</v>
      </c>
      <c r="U637" s="2" t="s">
        <v>1388</v>
      </c>
      <c r="V637" s="2" t="str">
        <f>IF(표1[[#This Row],[반납대여소명]]=표1[[#This Row],[대여 대여소명]],"일치","불일치")</f>
        <v>불일치</v>
      </c>
      <c r="W637" s="2">
        <v>0</v>
      </c>
      <c r="X637" s="2">
        <v>5</v>
      </c>
      <c r="Y637" s="2">
        <v>850.6</v>
      </c>
      <c r="Z637" s="7">
        <f>표1[[#This Row],[이용거리]]/표1[[#This Row],[이용시간]]</f>
        <v>170.12</v>
      </c>
      <c r="AA637" s="7">
        <f>IF(표1[[#This Row],[시속]] &gt; 300, 300,표1[[#This Row],[시속]])</f>
        <v>170.12</v>
      </c>
      <c r="AB637" s="9" t="e">
        <f ca="1">IFS(표1[[#This Row],[이용거리]] &lt; 1200, "단거리", 표1[[#This Row],[이용거리]] &lt; 3000, "중거리")</f>
        <v>#NAME?</v>
      </c>
    </row>
    <row r="638" spans="1:28" x14ac:dyDescent="0.25">
      <c r="A638" s="2" t="s">
        <v>2697</v>
      </c>
      <c r="B638" s="2" t="s">
        <v>2698</v>
      </c>
      <c r="C638" s="2">
        <f>YEAR(표1[[#This Row],[대여일시]])</f>
        <v>2021</v>
      </c>
      <c r="D638" s="2">
        <f>MONTH(표1[[#This Row],[대여일시]])</f>
        <v>1</v>
      </c>
      <c r="E638" s="2">
        <f>DAY(표1[[#This Row],[대여일시]])</f>
        <v>31</v>
      </c>
      <c r="F638" s="2" t="str">
        <f>TEXT(표1[[#This Row],[대여일시]], "ddd")</f>
        <v>Sun</v>
      </c>
      <c r="G638" s="5" t="str">
        <f>TEXT(표1[[#This Row],[대여일시]],"aaa")</f>
        <v>일</v>
      </c>
      <c r="H638" s="2">
        <f>HOUR(표1[[#This Row],[대여일시]])</f>
        <v>14</v>
      </c>
      <c r="I638" s="2" t="str" cm="1">
        <f t="array" ref="I638">_xlfn.IFS(ISNA(표1[[#This Row],[시간대]]), "Error: Missing timezone data", 표1[[#This Row],[시간대]] &lt; 8, "오전", 표1[[#This Row],[시간대]] &lt; 19, "오후", 표1[[#This Row],[시간대]] &lt; 24, "밤")</f>
        <v>오후</v>
      </c>
      <c r="J638" s="2" t="s">
        <v>2699</v>
      </c>
      <c r="K638" s="2" t="e">
        <f>SEARCH( "역", 표1[[#This Row],[대여 대여소명]])</f>
        <v>#VALUE!</v>
      </c>
      <c r="L638" s="2">
        <f>IFERROR(SEARCH("역",표1[[#This Row],[대여 대여소명]]),0)</f>
        <v>0</v>
      </c>
      <c r="M638" s="2" t="b">
        <f>IF(표1[[#This Row],[역_nan]] &gt;0,TRUE,FALSE)</f>
        <v>0</v>
      </c>
      <c r="N638" s="2">
        <f>IFERROR(SEARCH("정류장",표1[[#This Row],[대여 대여소명]]),0)</f>
        <v>0</v>
      </c>
      <c r="O638" s="2" t="b">
        <f>IF(표1[[#This Row],[정류장]]&gt;0,TRUE,FALSE)</f>
        <v>0</v>
      </c>
      <c r="P638" s="2">
        <f>IFERROR(SEARCH("학교",표1[[#This Row],[대여 대여소명]]),0)</f>
        <v>0</v>
      </c>
      <c r="Q638" s="2">
        <f>IFERROR(SEARCH("공원",표1[[#This Row],[대여 대여소명]]),0)</f>
        <v>0</v>
      </c>
      <c r="R638" s="2" t="b">
        <f>OR(표1[[#This Row],[역_파생변수]],표1[[#This Row],[정류장_파생변수]])</f>
        <v>0</v>
      </c>
      <c r="S638" s="2">
        <v>0</v>
      </c>
      <c r="T638" s="2" t="s">
        <v>2700</v>
      </c>
      <c r="U638" s="2" t="s">
        <v>2501</v>
      </c>
      <c r="V638" s="2" t="str">
        <f>IF(표1[[#This Row],[반납대여소명]]=표1[[#This Row],[대여 대여소명]],"일치","불일치")</f>
        <v>불일치</v>
      </c>
      <c r="W638" s="2">
        <v>0</v>
      </c>
      <c r="X638" s="2">
        <v>12</v>
      </c>
      <c r="Y638" s="2">
        <v>1571</v>
      </c>
      <c r="Z638" s="7">
        <f>표1[[#This Row],[이용거리]]/표1[[#This Row],[이용시간]]</f>
        <v>130.91666666666666</v>
      </c>
      <c r="AA638" s="7">
        <f>IF(표1[[#This Row],[시속]] &gt; 300, 300,표1[[#This Row],[시속]])</f>
        <v>130.91666666666666</v>
      </c>
      <c r="AB638" s="9" t="e">
        <f ca="1">IFS(표1[[#This Row],[이용거리]] &lt; 1200, "단거리", 표1[[#This Row],[이용거리]] &lt; 3000, "중거리")</f>
        <v>#NAME?</v>
      </c>
    </row>
    <row r="639" spans="1:28" x14ac:dyDescent="0.25">
      <c r="A639" s="2" t="s">
        <v>2701</v>
      </c>
      <c r="B639" s="2" t="s">
        <v>2702</v>
      </c>
      <c r="C639" s="2">
        <f>YEAR(표1[[#This Row],[대여일시]])</f>
        <v>2021</v>
      </c>
      <c r="D639" s="2">
        <f>MONTH(표1[[#This Row],[대여일시]])</f>
        <v>1</v>
      </c>
      <c r="E639" s="2">
        <f>DAY(표1[[#This Row],[대여일시]])</f>
        <v>15</v>
      </c>
      <c r="F639" s="2" t="str">
        <f>TEXT(표1[[#This Row],[대여일시]], "ddd")</f>
        <v>Fri</v>
      </c>
      <c r="G639" s="5" t="str">
        <f>TEXT(표1[[#This Row],[대여일시]],"aaa")</f>
        <v>금</v>
      </c>
      <c r="H639" s="2">
        <f>HOUR(표1[[#This Row],[대여일시]])</f>
        <v>17</v>
      </c>
      <c r="I639" s="2" t="str" cm="1">
        <f t="array" ref="I639">_xlfn.IFS(ISNA(표1[[#This Row],[시간대]]), "Error: Missing timezone data", 표1[[#This Row],[시간대]] &lt; 8, "오전", 표1[[#This Row],[시간대]] &lt; 19, "오후", 표1[[#This Row],[시간대]] &lt; 24, "밤")</f>
        <v>오후</v>
      </c>
      <c r="J639" s="2" t="s">
        <v>2703</v>
      </c>
      <c r="K639" s="2">
        <f>SEARCH( "역", 표1[[#This Row],[대여 대여소명]])</f>
        <v>3</v>
      </c>
      <c r="L639" s="2">
        <f>IFERROR(SEARCH("역",표1[[#This Row],[대여 대여소명]]),0)</f>
        <v>3</v>
      </c>
      <c r="M639" s="2" t="b">
        <f>IF(표1[[#This Row],[역_nan]] &gt;0,TRUE,FALSE)</f>
        <v>1</v>
      </c>
      <c r="N639" s="2">
        <f>IFERROR(SEARCH("정류장",표1[[#This Row],[대여 대여소명]]),0)</f>
        <v>0</v>
      </c>
      <c r="O639" s="2" t="b">
        <f>IF(표1[[#This Row],[정류장]]&gt;0,TRUE,FALSE)</f>
        <v>0</v>
      </c>
      <c r="P639" s="2">
        <f>IFERROR(SEARCH("학교",표1[[#This Row],[대여 대여소명]]),0)</f>
        <v>0</v>
      </c>
      <c r="Q639" s="2">
        <f>IFERROR(SEARCH("공원",표1[[#This Row],[대여 대여소명]]),0)</f>
        <v>0</v>
      </c>
      <c r="R639" s="2" t="b">
        <f>OR(표1[[#This Row],[역_파생변수]],표1[[#This Row],[정류장_파생변수]])</f>
        <v>1</v>
      </c>
      <c r="S639" s="2">
        <v>0</v>
      </c>
      <c r="T639" s="2" t="s">
        <v>2704</v>
      </c>
      <c r="U639" s="2" t="s">
        <v>2705</v>
      </c>
      <c r="V639" s="2" t="str">
        <f>IF(표1[[#This Row],[반납대여소명]]=표1[[#This Row],[대여 대여소명]],"일치","불일치")</f>
        <v>불일치</v>
      </c>
      <c r="W639" s="2">
        <v>0</v>
      </c>
      <c r="X639" s="2">
        <v>35</v>
      </c>
      <c r="Y639" s="2">
        <v>5054.82</v>
      </c>
      <c r="Z639" s="7">
        <f>표1[[#This Row],[이용거리]]/표1[[#This Row],[이용시간]]</f>
        <v>144.42342857142856</v>
      </c>
      <c r="AA639" s="7">
        <f>IF(표1[[#This Row],[시속]] &gt; 300, 300,표1[[#This Row],[시속]])</f>
        <v>144.42342857142856</v>
      </c>
      <c r="AB639" s="9" t="e">
        <f ca="1">IFS(표1[[#This Row],[이용거리]] &lt; 1200, "단거리", 표1[[#This Row],[이용거리]] &lt; 3000, "중거리")</f>
        <v>#NAME?</v>
      </c>
    </row>
    <row r="640" spans="1:28" x14ac:dyDescent="0.25">
      <c r="A640" s="2" t="s">
        <v>2706</v>
      </c>
      <c r="B640" s="2" t="s">
        <v>2707</v>
      </c>
      <c r="C640" s="2">
        <f>YEAR(표1[[#This Row],[대여일시]])</f>
        <v>2021</v>
      </c>
      <c r="D640" s="2">
        <f>MONTH(표1[[#This Row],[대여일시]])</f>
        <v>1</v>
      </c>
      <c r="E640" s="2">
        <f>DAY(표1[[#This Row],[대여일시]])</f>
        <v>24</v>
      </c>
      <c r="F640" s="2" t="str">
        <f>TEXT(표1[[#This Row],[대여일시]], "ddd")</f>
        <v>Sun</v>
      </c>
      <c r="G640" s="5" t="str">
        <f>TEXT(표1[[#This Row],[대여일시]],"aaa")</f>
        <v>일</v>
      </c>
      <c r="H640" s="2">
        <f>HOUR(표1[[#This Row],[대여일시]])</f>
        <v>17</v>
      </c>
      <c r="I640" s="2" t="str" cm="1">
        <f t="array" ref="I640">_xlfn.IFS(ISNA(표1[[#This Row],[시간대]]), "Error: Missing timezone data", 표1[[#This Row],[시간대]] &lt; 8, "오전", 표1[[#This Row],[시간대]] &lt; 19, "오후", 표1[[#This Row],[시간대]] &lt; 24, "밤")</f>
        <v>오후</v>
      </c>
      <c r="J640" s="2" t="s">
        <v>375</v>
      </c>
      <c r="K640" s="2" t="e">
        <f>SEARCH( "역", 표1[[#This Row],[대여 대여소명]])</f>
        <v>#VALUE!</v>
      </c>
      <c r="L640" s="2">
        <f>IFERROR(SEARCH("역",표1[[#This Row],[대여 대여소명]]),0)</f>
        <v>0</v>
      </c>
      <c r="M640" s="2" t="b">
        <f>IF(표1[[#This Row],[역_nan]] &gt;0,TRUE,FALSE)</f>
        <v>0</v>
      </c>
      <c r="N640" s="2">
        <f>IFERROR(SEARCH("정류장",표1[[#This Row],[대여 대여소명]]),0)</f>
        <v>0</v>
      </c>
      <c r="O640" s="2" t="b">
        <f>IF(표1[[#This Row],[정류장]]&gt;0,TRUE,FALSE)</f>
        <v>0</v>
      </c>
      <c r="P640" s="2">
        <f>IFERROR(SEARCH("학교",표1[[#This Row],[대여 대여소명]]),0)</f>
        <v>0</v>
      </c>
      <c r="Q640" s="2">
        <f>IFERROR(SEARCH("공원",표1[[#This Row],[대여 대여소명]]),0)</f>
        <v>4</v>
      </c>
      <c r="R640" s="2" t="b">
        <f>OR(표1[[#This Row],[역_파생변수]],표1[[#This Row],[정류장_파생변수]])</f>
        <v>0</v>
      </c>
      <c r="S640" s="2">
        <v>0</v>
      </c>
      <c r="T640" s="2" t="s">
        <v>2708</v>
      </c>
      <c r="U640" s="2" t="s">
        <v>375</v>
      </c>
      <c r="V640" s="2" t="str">
        <f>IF(표1[[#This Row],[반납대여소명]]=표1[[#This Row],[대여 대여소명]],"일치","불일치")</f>
        <v>일치</v>
      </c>
      <c r="W640" s="2">
        <v>0</v>
      </c>
      <c r="X640" s="2">
        <v>32</v>
      </c>
      <c r="Y640" s="2">
        <v>517.51</v>
      </c>
      <c r="Z640" s="7">
        <f>표1[[#This Row],[이용거리]]/표1[[#This Row],[이용시간]]</f>
        <v>16.1721875</v>
      </c>
      <c r="AA640" s="7">
        <f>IF(표1[[#This Row],[시속]] &gt; 300, 300,표1[[#This Row],[시속]])</f>
        <v>16.1721875</v>
      </c>
      <c r="AB640" s="9" t="e">
        <f ca="1">IFS(표1[[#This Row],[이용거리]] &lt; 1200, "단거리", 표1[[#This Row],[이용거리]] &lt; 3000, "중거리")</f>
        <v>#NAME?</v>
      </c>
    </row>
    <row r="641" spans="1:28" x14ac:dyDescent="0.25">
      <c r="A641" s="2" t="s">
        <v>2120</v>
      </c>
      <c r="B641" s="2" t="s">
        <v>2709</v>
      </c>
      <c r="C641" s="2">
        <f>YEAR(표1[[#This Row],[대여일시]])</f>
        <v>2021</v>
      </c>
      <c r="D641" s="2">
        <f>MONTH(표1[[#This Row],[대여일시]])</f>
        <v>1</v>
      </c>
      <c r="E641" s="2">
        <f>DAY(표1[[#This Row],[대여일시]])</f>
        <v>5</v>
      </c>
      <c r="F641" s="2" t="str">
        <f>TEXT(표1[[#This Row],[대여일시]], "ddd")</f>
        <v>Tue</v>
      </c>
      <c r="G641" s="5" t="str">
        <f>TEXT(표1[[#This Row],[대여일시]],"aaa")</f>
        <v>화</v>
      </c>
      <c r="H641" s="2">
        <f>HOUR(표1[[#This Row],[대여일시]])</f>
        <v>13</v>
      </c>
      <c r="I641" s="2" t="str" cm="1">
        <f t="array" ref="I641">_xlfn.IFS(ISNA(표1[[#This Row],[시간대]]), "Error: Missing timezone data", 표1[[#This Row],[시간대]] &lt; 8, "오전", 표1[[#This Row],[시간대]] &lt; 19, "오후", 표1[[#This Row],[시간대]] &lt; 24, "밤")</f>
        <v>오후</v>
      </c>
      <c r="J641" s="2" t="s">
        <v>2710</v>
      </c>
      <c r="K641" s="2">
        <f>SEARCH( "역", 표1[[#This Row],[대여 대여소명]])</f>
        <v>4</v>
      </c>
      <c r="L641" s="2">
        <f>IFERROR(SEARCH("역",표1[[#This Row],[대여 대여소명]]),0)</f>
        <v>4</v>
      </c>
      <c r="M641" s="2" t="b">
        <f>IF(표1[[#This Row],[역_nan]] &gt;0,TRUE,FALSE)</f>
        <v>1</v>
      </c>
      <c r="N641" s="2">
        <f>IFERROR(SEARCH("정류장",표1[[#This Row],[대여 대여소명]]),0)</f>
        <v>0</v>
      </c>
      <c r="O641" s="2" t="b">
        <f>IF(표1[[#This Row],[정류장]]&gt;0,TRUE,FALSE)</f>
        <v>0</v>
      </c>
      <c r="P641" s="2">
        <f>IFERROR(SEARCH("학교",표1[[#This Row],[대여 대여소명]]),0)</f>
        <v>0</v>
      </c>
      <c r="Q641" s="2">
        <f>IFERROR(SEARCH("공원",표1[[#This Row],[대여 대여소명]]),0)</f>
        <v>0</v>
      </c>
      <c r="R641" s="2" t="b">
        <f>OR(표1[[#This Row],[역_파생변수]],표1[[#This Row],[정류장_파생변수]])</f>
        <v>1</v>
      </c>
      <c r="S641" s="2">
        <v>0</v>
      </c>
      <c r="T641" s="2" t="s">
        <v>2711</v>
      </c>
      <c r="U641" s="2" t="s">
        <v>2712</v>
      </c>
      <c r="V641" s="2" t="str">
        <f>IF(표1[[#This Row],[반납대여소명]]=표1[[#This Row],[대여 대여소명]],"일치","불일치")</f>
        <v>불일치</v>
      </c>
      <c r="W641" s="2">
        <v>0</v>
      </c>
      <c r="X641" s="2">
        <v>9</v>
      </c>
      <c r="Y641" s="2">
        <v>1080</v>
      </c>
      <c r="Z641" s="7">
        <f>표1[[#This Row],[이용거리]]/표1[[#This Row],[이용시간]]</f>
        <v>120</v>
      </c>
      <c r="AA641" s="7">
        <f>IF(표1[[#This Row],[시속]] &gt; 300, 300,표1[[#This Row],[시속]])</f>
        <v>120</v>
      </c>
      <c r="AB641" s="9" t="e">
        <f ca="1">IFS(표1[[#This Row],[이용거리]] &lt; 1200, "단거리", 표1[[#This Row],[이용거리]] &lt; 3000, "중거리")</f>
        <v>#NAME?</v>
      </c>
    </row>
    <row r="642" spans="1:28" x14ac:dyDescent="0.25">
      <c r="A642" s="2" t="s">
        <v>2713</v>
      </c>
      <c r="B642" s="2" t="s">
        <v>2714</v>
      </c>
      <c r="C642" s="2">
        <f>YEAR(표1[[#This Row],[대여일시]])</f>
        <v>2021</v>
      </c>
      <c r="D642" s="2">
        <f>MONTH(표1[[#This Row],[대여일시]])</f>
        <v>1</v>
      </c>
      <c r="E642" s="2">
        <f>DAY(표1[[#This Row],[대여일시]])</f>
        <v>26</v>
      </c>
      <c r="F642" s="2" t="str">
        <f>TEXT(표1[[#This Row],[대여일시]], "ddd")</f>
        <v>Tue</v>
      </c>
      <c r="G642" s="5" t="str">
        <f>TEXT(표1[[#This Row],[대여일시]],"aaa")</f>
        <v>화</v>
      </c>
      <c r="H642" s="2">
        <f>HOUR(표1[[#This Row],[대여일시]])</f>
        <v>19</v>
      </c>
      <c r="I642" s="2" t="str" cm="1">
        <f t="array" ref="I642">_xlfn.IFS(ISNA(표1[[#This Row],[시간대]]), "Error: Missing timezone data", 표1[[#This Row],[시간대]] &lt; 8, "오전", 표1[[#This Row],[시간대]] &lt; 19, "오후", 표1[[#This Row],[시간대]] &lt; 24, "밤")</f>
        <v>밤</v>
      </c>
      <c r="J642" s="2" t="s">
        <v>2715</v>
      </c>
      <c r="K642" s="2">
        <f>SEARCH( "역", 표1[[#This Row],[대여 대여소명]])</f>
        <v>3</v>
      </c>
      <c r="L642" s="2">
        <f>IFERROR(SEARCH("역",표1[[#This Row],[대여 대여소명]]),0)</f>
        <v>3</v>
      </c>
      <c r="M642" s="2" t="b">
        <f>IF(표1[[#This Row],[역_nan]] &gt;0,TRUE,FALSE)</f>
        <v>1</v>
      </c>
      <c r="N642" s="2">
        <f>IFERROR(SEARCH("정류장",표1[[#This Row],[대여 대여소명]]),0)</f>
        <v>0</v>
      </c>
      <c r="O642" s="2" t="b">
        <f>IF(표1[[#This Row],[정류장]]&gt;0,TRUE,FALSE)</f>
        <v>0</v>
      </c>
      <c r="P642" s="2">
        <f>IFERROR(SEARCH("학교",표1[[#This Row],[대여 대여소명]]),0)</f>
        <v>0</v>
      </c>
      <c r="Q642" s="2">
        <f>IFERROR(SEARCH("공원",표1[[#This Row],[대여 대여소명]]),0)</f>
        <v>0</v>
      </c>
      <c r="R642" s="2" t="b">
        <f>OR(표1[[#This Row],[역_파생변수]],표1[[#This Row],[정류장_파생변수]])</f>
        <v>1</v>
      </c>
      <c r="S642" s="2">
        <v>0</v>
      </c>
      <c r="T642" s="2" t="s">
        <v>2716</v>
      </c>
      <c r="U642" s="2" t="s">
        <v>2717</v>
      </c>
      <c r="V642" s="2" t="str">
        <f>IF(표1[[#This Row],[반납대여소명]]=표1[[#This Row],[대여 대여소명]],"일치","불일치")</f>
        <v>불일치</v>
      </c>
      <c r="W642" s="2">
        <v>0</v>
      </c>
      <c r="X642" s="2">
        <v>11</v>
      </c>
      <c r="Y642" s="2">
        <v>1749.66</v>
      </c>
      <c r="Z642" s="7">
        <f>표1[[#This Row],[이용거리]]/표1[[#This Row],[이용시간]]</f>
        <v>159.06</v>
      </c>
      <c r="AA642" s="7">
        <f>IF(표1[[#This Row],[시속]] &gt; 300, 300,표1[[#This Row],[시속]])</f>
        <v>159.06</v>
      </c>
      <c r="AB642" s="9" t="e">
        <f ca="1">IFS(표1[[#This Row],[이용거리]] &lt; 1200, "단거리", 표1[[#This Row],[이용거리]] &lt; 3000, "중거리")</f>
        <v>#NAME?</v>
      </c>
    </row>
    <row r="643" spans="1:28" x14ac:dyDescent="0.25">
      <c r="A643" s="2" t="s">
        <v>2718</v>
      </c>
      <c r="B643" s="2" t="s">
        <v>2719</v>
      </c>
      <c r="C643" s="2">
        <f>YEAR(표1[[#This Row],[대여일시]])</f>
        <v>2021</v>
      </c>
      <c r="D643" s="2">
        <f>MONTH(표1[[#This Row],[대여일시]])</f>
        <v>1</v>
      </c>
      <c r="E643" s="2">
        <f>DAY(표1[[#This Row],[대여일시]])</f>
        <v>31</v>
      </c>
      <c r="F643" s="2" t="str">
        <f>TEXT(표1[[#This Row],[대여일시]], "ddd")</f>
        <v>Sun</v>
      </c>
      <c r="G643" s="5" t="str">
        <f>TEXT(표1[[#This Row],[대여일시]],"aaa")</f>
        <v>일</v>
      </c>
      <c r="H643" s="2">
        <f>HOUR(표1[[#This Row],[대여일시]])</f>
        <v>15</v>
      </c>
      <c r="I643" s="2" t="str" cm="1">
        <f t="array" ref="I643">_xlfn.IFS(ISNA(표1[[#This Row],[시간대]]), "Error: Missing timezone data", 표1[[#This Row],[시간대]] &lt; 8, "오전", 표1[[#This Row],[시간대]] &lt; 19, "오후", 표1[[#This Row],[시간대]] &lt; 24, "밤")</f>
        <v>오후</v>
      </c>
      <c r="J643" s="2" t="s">
        <v>776</v>
      </c>
      <c r="K643" s="2" t="e">
        <f>SEARCH( "역", 표1[[#This Row],[대여 대여소명]])</f>
        <v>#VALUE!</v>
      </c>
      <c r="L643" s="2">
        <f>IFERROR(SEARCH("역",표1[[#This Row],[대여 대여소명]]),0)</f>
        <v>0</v>
      </c>
      <c r="M643" s="2" t="b">
        <f>IF(표1[[#This Row],[역_nan]] &gt;0,TRUE,FALSE)</f>
        <v>0</v>
      </c>
      <c r="N643" s="2">
        <f>IFERROR(SEARCH("정류장",표1[[#This Row],[대여 대여소명]]),0)</f>
        <v>0</v>
      </c>
      <c r="O643" s="2" t="b">
        <f>IF(표1[[#This Row],[정류장]]&gt;0,TRUE,FALSE)</f>
        <v>0</v>
      </c>
      <c r="P643" s="2">
        <f>IFERROR(SEARCH("학교",표1[[#This Row],[대여 대여소명]]),0)</f>
        <v>0</v>
      </c>
      <c r="Q643" s="2">
        <f>IFERROR(SEARCH("공원",표1[[#This Row],[대여 대여소명]]),0)</f>
        <v>0</v>
      </c>
      <c r="R643" s="2" t="b">
        <f>OR(표1[[#This Row],[역_파생변수]],표1[[#This Row],[정류장_파생변수]])</f>
        <v>0</v>
      </c>
      <c r="S643" s="2">
        <v>0</v>
      </c>
      <c r="T643" s="2" t="s">
        <v>2720</v>
      </c>
      <c r="U643" s="2" t="s">
        <v>1899</v>
      </c>
      <c r="V643" s="2" t="str">
        <f>IF(표1[[#This Row],[반납대여소명]]=표1[[#This Row],[대여 대여소명]],"일치","불일치")</f>
        <v>불일치</v>
      </c>
      <c r="W643" s="2">
        <v>0</v>
      </c>
      <c r="X643" s="2">
        <v>53</v>
      </c>
      <c r="Y643" s="2">
        <v>2639.18</v>
      </c>
      <c r="Z643" s="7">
        <f>표1[[#This Row],[이용거리]]/표1[[#This Row],[이용시간]]</f>
        <v>49.795849056603771</v>
      </c>
      <c r="AA643" s="7">
        <f>IF(표1[[#This Row],[시속]] &gt; 300, 300,표1[[#This Row],[시속]])</f>
        <v>49.795849056603771</v>
      </c>
      <c r="AB643" s="9" t="e">
        <f ca="1">IFS(표1[[#This Row],[이용거리]] &lt; 1200, "단거리", 표1[[#This Row],[이용거리]] &lt; 3000, "중거리")</f>
        <v>#NAME?</v>
      </c>
    </row>
    <row r="644" spans="1:28" x14ac:dyDescent="0.25">
      <c r="A644" s="2" t="s">
        <v>2721</v>
      </c>
      <c r="B644" s="2" t="s">
        <v>2722</v>
      </c>
      <c r="C644" s="2">
        <f>YEAR(표1[[#This Row],[대여일시]])</f>
        <v>2021</v>
      </c>
      <c r="D644" s="2">
        <f>MONTH(표1[[#This Row],[대여일시]])</f>
        <v>1</v>
      </c>
      <c r="E644" s="2">
        <f>DAY(표1[[#This Row],[대여일시]])</f>
        <v>22</v>
      </c>
      <c r="F644" s="2" t="str">
        <f>TEXT(표1[[#This Row],[대여일시]], "ddd")</f>
        <v>Fri</v>
      </c>
      <c r="G644" s="5" t="str">
        <f>TEXT(표1[[#This Row],[대여일시]],"aaa")</f>
        <v>금</v>
      </c>
      <c r="H644" s="2">
        <f>HOUR(표1[[#This Row],[대여일시]])</f>
        <v>19</v>
      </c>
      <c r="I644" s="2" t="str" cm="1">
        <f t="array" ref="I644">_xlfn.IFS(ISNA(표1[[#This Row],[시간대]]), "Error: Missing timezone data", 표1[[#This Row],[시간대]] &lt; 8, "오전", 표1[[#This Row],[시간대]] &lt; 19, "오후", 표1[[#This Row],[시간대]] &lt; 24, "밤")</f>
        <v>밤</v>
      </c>
      <c r="J644" s="2" t="s">
        <v>482</v>
      </c>
      <c r="K644" s="2">
        <f>SEARCH( "역", 표1[[#This Row],[대여 대여소명]])</f>
        <v>3</v>
      </c>
      <c r="L644" s="2">
        <f>IFERROR(SEARCH("역",표1[[#This Row],[대여 대여소명]]),0)</f>
        <v>3</v>
      </c>
      <c r="M644" s="2" t="b">
        <f>IF(표1[[#This Row],[역_nan]] &gt;0,TRUE,FALSE)</f>
        <v>1</v>
      </c>
      <c r="N644" s="2">
        <f>IFERROR(SEARCH("정류장",표1[[#This Row],[대여 대여소명]]),0)</f>
        <v>0</v>
      </c>
      <c r="O644" s="2" t="b">
        <f>IF(표1[[#This Row],[정류장]]&gt;0,TRUE,FALSE)</f>
        <v>0</v>
      </c>
      <c r="P644" s="2">
        <f>IFERROR(SEARCH("학교",표1[[#This Row],[대여 대여소명]]),0)</f>
        <v>0</v>
      </c>
      <c r="Q644" s="2">
        <f>IFERROR(SEARCH("공원",표1[[#This Row],[대여 대여소명]]),0)</f>
        <v>0</v>
      </c>
      <c r="R644" s="2" t="b">
        <f>OR(표1[[#This Row],[역_파생변수]],표1[[#This Row],[정류장_파생변수]])</f>
        <v>1</v>
      </c>
      <c r="S644" s="2">
        <v>0</v>
      </c>
      <c r="T644" s="2" t="s">
        <v>2723</v>
      </c>
      <c r="U644" s="2" t="s">
        <v>865</v>
      </c>
      <c r="V644" s="2" t="str">
        <f>IF(표1[[#This Row],[반납대여소명]]=표1[[#This Row],[대여 대여소명]],"일치","불일치")</f>
        <v>불일치</v>
      </c>
      <c r="W644" s="2">
        <v>0</v>
      </c>
      <c r="X644" s="2">
        <v>6</v>
      </c>
      <c r="Y644" s="2">
        <v>936.93</v>
      </c>
      <c r="Z644" s="7">
        <f>표1[[#This Row],[이용거리]]/표1[[#This Row],[이용시간]]</f>
        <v>156.155</v>
      </c>
      <c r="AA644" s="7">
        <f>IF(표1[[#This Row],[시속]] &gt; 300, 300,표1[[#This Row],[시속]])</f>
        <v>156.155</v>
      </c>
      <c r="AB644" s="9" t="e">
        <f ca="1">IFS(표1[[#This Row],[이용거리]] &lt; 1200, "단거리", 표1[[#This Row],[이용거리]] &lt; 3000, "중거리")</f>
        <v>#NAME?</v>
      </c>
    </row>
    <row r="645" spans="1:28" x14ac:dyDescent="0.25">
      <c r="A645" s="2" t="s">
        <v>2724</v>
      </c>
      <c r="B645" s="2" t="s">
        <v>2725</v>
      </c>
      <c r="C645" s="2">
        <f>YEAR(표1[[#This Row],[대여일시]])</f>
        <v>2021</v>
      </c>
      <c r="D645" s="2">
        <f>MONTH(표1[[#This Row],[대여일시]])</f>
        <v>1</v>
      </c>
      <c r="E645" s="2">
        <f>DAY(표1[[#This Row],[대여일시]])</f>
        <v>6</v>
      </c>
      <c r="F645" s="2" t="str">
        <f>TEXT(표1[[#This Row],[대여일시]], "ddd")</f>
        <v>Wed</v>
      </c>
      <c r="G645" s="5" t="str">
        <f>TEXT(표1[[#This Row],[대여일시]],"aaa")</f>
        <v>수</v>
      </c>
      <c r="H645" s="2">
        <f>HOUR(표1[[#This Row],[대여일시]])</f>
        <v>9</v>
      </c>
      <c r="I645" s="2" t="str" cm="1">
        <f t="array" ref="I645">_xlfn.IFS(ISNA(표1[[#This Row],[시간대]]), "Error: Missing timezone data", 표1[[#This Row],[시간대]] &lt; 8, "오전", 표1[[#This Row],[시간대]] &lt; 19, "오후", 표1[[#This Row],[시간대]] &lt; 24, "밤")</f>
        <v>오후</v>
      </c>
      <c r="J645" s="2" t="s">
        <v>2416</v>
      </c>
      <c r="K645" s="2">
        <f>SEARCH( "역", 표1[[#This Row],[대여 대여소명]])</f>
        <v>3</v>
      </c>
      <c r="L645" s="2">
        <f>IFERROR(SEARCH("역",표1[[#This Row],[대여 대여소명]]),0)</f>
        <v>3</v>
      </c>
      <c r="M645" s="2" t="b">
        <f>IF(표1[[#This Row],[역_nan]] &gt;0,TRUE,FALSE)</f>
        <v>1</v>
      </c>
      <c r="N645" s="2">
        <f>IFERROR(SEARCH("정류장",표1[[#This Row],[대여 대여소명]]),0)</f>
        <v>0</v>
      </c>
      <c r="O645" s="2" t="b">
        <f>IF(표1[[#This Row],[정류장]]&gt;0,TRUE,FALSE)</f>
        <v>0</v>
      </c>
      <c r="P645" s="2">
        <f>IFERROR(SEARCH("학교",표1[[#This Row],[대여 대여소명]]),0)</f>
        <v>0</v>
      </c>
      <c r="Q645" s="2">
        <f>IFERROR(SEARCH("공원",표1[[#This Row],[대여 대여소명]]),0)</f>
        <v>0</v>
      </c>
      <c r="R645" s="2" t="b">
        <f>OR(표1[[#This Row],[역_파생변수]],표1[[#This Row],[정류장_파생변수]])</f>
        <v>1</v>
      </c>
      <c r="S645" s="2">
        <v>0</v>
      </c>
      <c r="T645" s="2" t="s">
        <v>2726</v>
      </c>
      <c r="U645" s="2" t="s">
        <v>2727</v>
      </c>
      <c r="V645" s="2" t="str">
        <f>IF(표1[[#This Row],[반납대여소명]]=표1[[#This Row],[대여 대여소명]],"일치","불일치")</f>
        <v>불일치</v>
      </c>
      <c r="W645" s="2">
        <v>0</v>
      </c>
      <c r="X645" s="2">
        <v>112</v>
      </c>
      <c r="Y645" s="2">
        <v>2427.3000000000002</v>
      </c>
      <c r="Z645" s="7">
        <f>표1[[#This Row],[이용거리]]/표1[[#This Row],[이용시간]]</f>
        <v>21.672321428571429</v>
      </c>
      <c r="AA645" s="7">
        <f>IF(표1[[#This Row],[시속]] &gt; 300, 300,표1[[#This Row],[시속]])</f>
        <v>21.672321428571429</v>
      </c>
      <c r="AB645" s="9" t="e">
        <f ca="1">IFS(표1[[#This Row],[이용거리]] &lt; 1200, "단거리", 표1[[#This Row],[이용거리]] &lt; 3000, "중거리")</f>
        <v>#NAME?</v>
      </c>
    </row>
    <row r="646" spans="1:28" x14ac:dyDescent="0.25">
      <c r="A646" s="2" t="s">
        <v>2728</v>
      </c>
      <c r="B646" s="2" t="s">
        <v>2729</v>
      </c>
      <c r="C646" s="2">
        <f>YEAR(표1[[#This Row],[대여일시]])</f>
        <v>2021</v>
      </c>
      <c r="D646" s="2">
        <f>MONTH(표1[[#This Row],[대여일시]])</f>
        <v>1</v>
      </c>
      <c r="E646" s="2">
        <f>DAY(표1[[#This Row],[대여일시]])</f>
        <v>20</v>
      </c>
      <c r="F646" s="2" t="str">
        <f>TEXT(표1[[#This Row],[대여일시]], "ddd")</f>
        <v>Wed</v>
      </c>
      <c r="G646" s="5" t="str">
        <f>TEXT(표1[[#This Row],[대여일시]],"aaa")</f>
        <v>수</v>
      </c>
      <c r="H646" s="2">
        <f>HOUR(표1[[#This Row],[대여일시]])</f>
        <v>21</v>
      </c>
      <c r="I646" s="2" t="str" cm="1">
        <f t="array" ref="I646">_xlfn.IFS(ISNA(표1[[#This Row],[시간대]]), "Error: Missing timezone data", 표1[[#This Row],[시간대]] &lt; 8, "오전", 표1[[#This Row],[시간대]] &lt; 19, "오후", 표1[[#This Row],[시간대]] &lt; 24, "밤")</f>
        <v>밤</v>
      </c>
      <c r="J646" s="2" t="s">
        <v>2730</v>
      </c>
      <c r="K646" s="2" t="e">
        <f>SEARCH( "역", 표1[[#This Row],[대여 대여소명]])</f>
        <v>#VALUE!</v>
      </c>
      <c r="L646" s="2">
        <f>IFERROR(SEARCH("역",표1[[#This Row],[대여 대여소명]]),0)</f>
        <v>0</v>
      </c>
      <c r="M646" s="2" t="b">
        <f>IF(표1[[#This Row],[역_nan]] &gt;0,TRUE,FALSE)</f>
        <v>0</v>
      </c>
      <c r="N646" s="2">
        <f>IFERROR(SEARCH("정류장",표1[[#This Row],[대여 대여소명]]),0)</f>
        <v>0</v>
      </c>
      <c r="O646" s="2" t="b">
        <f>IF(표1[[#This Row],[정류장]]&gt;0,TRUE,FALSE)</f>
        <v>0</v>
      </c>
      <c r="P646" s="2">
        <f>IFERROR(SEARCH("학교",표1[[#This Row],[대여 대여소명]]),0)</f>
        <v>0</v>
      </c>
      <c r="Q646" s="2">
        <f>IFERROR(SEARCH("공원",표1[[#This Row],[대여 대여소명]]),0)</f>
        <v>0</v>
      </c>
      <c r="R646" s="2" t="b">
        <f>OR(표1[[#This Row],[역_파생변수]],표1[[#This Row],[정류장_파생변수]])</f>
        <v>0</v>
      </c>
      <c r="S646" s="2">
        <v>0</v>
      </c>
      <c r="T646" s="2" t="s">
        <v>2731</v>
      </c>
      <c r="U646" s="2" t="s">
        <v>2730</v>
      </c>
      <c r="V646" s="2" t="str">
        <f>IF(표1[[#This Row],[반납대여소명]]=표1[[#This Row],[대여 대여소명]],"일치","불일치")</f>
        <v>일치</v>
      </c>
      <c r="W646" s="2">
        <v>0</v>
      </c>
      <c r="X646" s="2">
        <v>5</v>
      </c>
      <c r="Y646" s="2">
        <v>440.46</v>
      </c>
      <c r="Z646" s="7">
        <f>표1[[#This Row],[이용거리]]/표1[[#This Row],[이용시간]]</f>
        <v>88.091999999999999</v>
      </c>
      <c r="AA646" s="7">
        <f>IF(표1[[#This Row],[시속]] &gt; 300, 300,표1[[#This Row],[시속]])</f>
        <v>88.091999999999999</v>
      </c>
      <c r="AB646" s="9" t="e">
        <f ca="1">IFS(표1[[#This Row],[이용거리]] &lt; 1200, "단거리", 표1[[#This Row],[이용거리]] &lt; 3000, "중거리")</f>
        <v>#NAME?</v>
      </c>
    </row>
    <row r="647" spans="1:28" x14ac:dyDescent="0.25">
      <c r="A647" s="2" t="s">
        <v>2732</v>
      </c>
      <c r="B647" s="2" t="s">
        <v>2733</v>
      </c>
      <c r="C647" s="2">
        <f>YEAR(표1[[#This Row],[대여일시]])</f>
        <v>2021</v>
      </c>
      <c r="D647" s="2">
        <f>MONTH(표1[[#This Row],[대여일시]])</f>
        <v>1</v>
      </c>
      <c r="E647" s="2">
        <f>DAY(표1[[#This Row],[대여일시]])</f>
        <v>14</v>
      </c>
      <c r="F647" s="2" t="str">
        <f>TEXT(표1[[#This Row],[대여일시]], "ddd")</f>
        <v>Thu</v>
      </c>
      <c r="G647" s="5" t="str">
        <f>TEXT(표1[[#This Row],[대여일시]],"aaa")</f>
        <v>목</v>
      </c>
      <c r="H647" s="2">
        <f>HOUR(표1[[#This Row],[대여일시]])</f>
        <v>15</v>
      </c>
      <c r="I647" s="2" t="str" cm="1">
        <f t="array" ref="I647">_xlfn.IFS(ISNA(표1[[#This Row],[시간대]]), "Error: Missing timezone data", 표1[[#This Row],[시간대]] &lt; 8, "오전", 표1[[#This Row],[시간대]] &lt; 19, "오후", 표1[[#This Row],[시간대]] &lt; 24, "밤")</f>
        <v>오후</v>
      </c>
      <c r="J647" s="2" t="s">
        <v>1611</v>
      </c>
      <c r="K647" s="2">
        <f>SEARCH( "역", 표1[[#This Row],[대여 대여소명]])</f>
        <v>5</v>
      </c>
      <c r="L647" s="2">
        <f>IFERROR(SEARCH("역",표1[[#This Row],[대여 대여소명]]),0)</f>
        <v>5</v>
      </c>
      <c r="M647" s="2" t="b">
        <f>IF(표1[[#This Row],[역_nan]] &gt;0,TRUE,FALSE)</f>
        <v>1</v>
      </c>
      <c r="N647" s="2">
        <f>IFERROR(SEARCH("정류장",표1[[#This Row],[대여 대여소명]]),0)</f>
        <v>0</v>
      </c>
      <c r="O647" s="2" t="b">
        <f>IF(표1[[#This Row],[정류장]]&gt;0,TRUE,FALSE)</f>
        <v>0</v>
      </c>
      <c r="P647" s="2">
        <f>IFERROR(SEARCH("학교",표1[[#This Row],[대여 대여소명]]),0)</f>
        <v>0</v>
      </c>
      <c r="Q647" s="2">
        <f>IFERROR(SEARCH("공원",표1[[#This Row],[대여 대여소명]]),0)</f>
        <v>0</v>
      </c>
      <c r="R647" s="2" t="b">
        <f>OR(표1[[#This Row],[역_파생변수]],표1[[#This Row],[정류장_파생변수]])</f>
        <v>1</v>
      </c>
      <c r="S647" s="2">
        <v>0</v>
      </c>
      <c r="T647" s="2" t="s">
        <v>2734</v>
      </c>
      <c r="U647" s="2" t="s">
        <v>1022</v>
      </c>
      <c r="V647" s="2" t="str">
        <f>IF(표1[[#This Row],[반납대여소명]]=표1[[#This Row],[대여 대여소명]],"일치","불일치")</f>
        <v>불일치</v>
      </c>
      <c r="W647" s="2">
        <v>0</v>
      </c>
      <c r="X647" s="2">
        <v>12</v>
      </c>
      <c r="Y647" s="2">
        <v>1398.83</v>
      </c>
      <c r="Z647" s="7">
        <f>표1[[#This Row],[이용거리]]/표1[[#This Row],[이용시간]]</f>
        <v>116.56916666666666</v>
      </c>
      <c r="AA647" s="7">
        <f>IF(표1[[#This Row],[시속]] &gt; 300, 300,표1[[#This Row],[시속]])</f>
        <v>116.56916666666666</v>
      </c>
      <c r="AB647" s="9" t="e">
        <f ca="1">IFS(표1[[#This Row],[이용거리]] &lt; 1200, "단거리", 표1[[#This Row],[이용거리]] &lt; 3000, "중거리")</f>
        <v>#NAME?</v>
      </c>
    </row>
    <row r="648" spans="1:28" x14ac:dyDescent="0.25">
      <c r="A648" s="2" t="s">
        <v>2735</v>
      </c>
      <c r="B648" s="2" t="s">
        <v>2736</v>
      </c>
      <c r="C648" s="2">
        <f>YEAR(표1[[#This Row],[대여일시]])</f>
        <v>2021</v>
      </c>
      <c r="D648" s="2">
        <f>MONTH(표1[[#This Row],[대여일시]])</f>
        <v>1</v>
      </c>
      <c r="E648" s="2">
        <f>DAY(표1[[#This Row],[대여일시]])</f>
        <v>15</v>
      </c>
      <c r="F648" s="2" t="str">
        <f>TEXT(표1[[#This Row],[대여일시]], "ddd")</f>
        <v>Fri</v>
      </c>
      <c r="G648" s="5" t="str">
        <f>TEXT(표1[[#This Row],[대여일시]],"aaa")</f>
        <v>금</v>
      </c>
      <c r="H648" s="2">
        <f>HOUR(표1[[#This Row],[대여일시]])</f>
        <v>11</v>
      </c>
      <c r="I648" s="2" t="str" cm="1">
        <f t="array" ref="I648">_xlfn.IFS(ISNA(표1[[#This Row],[시간대]]), "Error: Missing timezone data", 표1[[#This Row],[시간대]] &lt; 8, "오전", 표1[[#This Row],[시간대]] &lt; 19, "오후", 표1[[#This Row],[시간대]] &lt; 24, "밤")</f>
        <v>오후</v>
      </c>
      <c r="J648" s="2" t="s">
        <v>1192</v>
      </c>
      <c r="K648" s="2" t="e">
        <f>SEARCH( "역", 표1[[#This Row],[대여 대여소명]])</f>
        <v>#VALUE!</v>
      </c>
      <c r="L648" s="2">
        <f>IFERROR(SEARCH("역",표1[[#This Row],[대여 대여소명]]),0)</f>
        <v>0</v>
      </c>
      <c r="M648" s="2" t="b">
        <f>IF(표1[[#This Row],[역_nan]] &gt;0,TRUE,FALSE)</f>
        <v>0</v>
      </c>
      <c r="N648" s="2">
        <f>IFERROR(SEARCH("정류장",표1[[#This Row],[대여 대여소명]]),0)</f>
        <v>0</v>
      </c>
      <c r="O648" s="2" t="b">
        <f>IF(표1[[#This Row],[정류장]]&gt;0,TRUE,FALSE)</f>
        <v>0</v>
      </c>
      <c r="P648" s="2">
        <f>IFERROR(SEARCH("학교",표1[[#This Row],[대여 대여소명]]),0)</f>
        <v>0</v>
      </c>
      <c r="Q648" s="2">
        <f>IFERROR(SEARCH("공원",표1[[#This Row],[대여 대여소명]]),0)</f>
        <v>0</v>
      </c>
      <c r="R648" s="2" t="b">
        <f>OR(표1[[#This Row],[역_파생변수]],표1[[#This Row],[정류장_파생변수]])</f>
        <v>0</v>
      </c>
      <c r="S648" s="2">
        <v>0</v>
      </c>
      <c r="T648" s="2" t="s">
        <v>2737</v>
      </c>
      <c r="U648" s="2" t="s">
        <v>1192</v>
      </c>
      <c r="V648" s="2" t="str">
        <f>IF(표1[[#This Row],[반납대여소명]]=표1[[#This Row],[대여 대여소명]],"일치","불일치")</f>
        <v>일치</v>
      </c>
      <c r="W648" s="2">
        <v>0</v>
      </c>
      <c r="X648" s="2">
        <v>59</v>
      </c>
      <c r="Y648" s="2">
        <v>4151.34</v>
      </c>
      <c r="Z648" s="7">
        <f>표1[[#This Row],[이용거리]]/표1[[#This Row],[이용시간]]</f>
        <v>70.361694915254233</v>
      </c>
      <c r="AA648" s="7">
        <f>IF(표1[[#This Row],[시속]] &gt; 300, 300,표1[[#This Row],[시속]])</f>
        <v>70.361694915254233</v>
      </c>
      <c r="AB648" s="9" t="e">
        <f ca="1">IFS(표1[[#This Row],[이용거리]] &lt; 1200, "단거리", 표1[[#This Row],[이용거리]] &lt; 3000, "중거리")</f>
        <v>#NAME?</v>
      </c>
    </row>
    <row r="649" spans="1:28" x14ac:dyDescent="0.25">
      <c r="A649" s="2" t="s">
        <v>2738</v>
      </c>
      <c r="B649" s="2" t="s">
        <v>2739</v>
      </c>
      <c r="C649" s="2">
        <f>YEAR(표1[[#This Row],[대여일시]])</f>
        <v>2021</v>
      </c>
      <c r="D649" s="2">
        <f>MONTH(표1[[#This Row],[대여일시]])</f>
        <v>1</v>
      </c>
      <c r="E649" s="2">
        <f>DAY(표1[[#This Row],[대여일시]])</f>
        <v>15</v>
      </c>
      <c r="F649" s="2" t="str">
        <f>TEXT(표1[[#This Row],[대여일시]], "ddd")</f>
        <v>Fri</v>
      </c>
      <c r="G649" s="5" t="str">
        <f>TEXT(표1[[#This Row],[대여일시]],"aaa")</f>
        <v>금</v>
      </c>
      <c r="H649" s="2">
        <f>HOUR(표1[[#This Row],[대여일시]])</f>
        <v>21</v>
      </c>
      <c r="I649" s="2" t="str" cm="1">
        <f t="array" ref="I649">_xlfn.IFS(ISNA(표1[[#This Row],[시간대]]), "Error: Missing timezone data", 표1[[#This Row],[시간대]] &lt; 8, "오전", 표1[[#This Row],[시간대]] &lt; 19, "오후", 표1[[#This Row],[시간대]] &lt; 24, "밤")</f>
        <v>밤</v>
      </c>
      <c r="J649" s="2" t="s">
        <v>2740</v>
      </c>
      <c r="K649" s="2">
        <f>SEARCH( "역", 표1[[#This Row],[대여 대여소명]])</f>
        <v>3</v>
      </c>
      <c r="L649" s="2">
        <f>IFERROR(SEARCH("역",표1[[#This Row],[대여 대여소명]]),0)</f>
        <v>3</v>
      </c>
      <c r="M649" s="2" t="b">
        <f>IF(표1[[#This Row],[역_nan]] &gt;0,TRUE,FALSE)</f>
        <v>1</v>
      </c>
      <c r="N649" s="2">
        <f>IFERROR(SEARCH("정류장",표1[[#This Row],[대여 대여소명]]),0)</f>
        <v>0</v>
      </c>
      <c r="O649" s="2" t="b">
        <f>IF(표1[[#This Row],[정류장]]&gt;0,TRUE,FALSE)</f>
        <v>0</v>
      </c>
      <c r="P649" s="2">
        <f>IFERROR(SEARCH("학교",표1[[#This Row],[대여 대여소명]]),0)</f>
        <v>0</v>
      </c>
      <c r="Q649" s="2">
        <f>IFERROR(SEARCH("공원",표1[[#This Row],[대여 대여소명]]),0)</f>
        <v>0</v>
      </c>
      <c r="R649" s="2" t="b">
        <f>OR(표1[[#This Row],[역_파생변수]],표1[[#This Row],[정류장_파생변수]])</f>
        <v>1</v>
      </c>
      <c r="S649" s="2">
        <v>0</v>
      </c>
      <c r="T649" s="2" t="s">
        <v>2741</v>
      </c>
      <c r="U649" s="2" t="s">
        <v>2740</v>
      </c>
      <c r="V649" s="2" t="str">
        <f>IF(표1[[#This Row],[반납대여소명]]=표1[[#This Row],[대여 대여소명]],"일치","불일치")</f>
        <v>일치</v>
      </c>
      <c r="W649" s="2">
        <v>0</v>
      </c>
      <c r="X649" s="2">
        <v>13</v>
      </c>
      <c r="Y649" s="2">
        <v>1053.57</v>
      </c>
      <c r="Z649" s="7">
        <f>표1[[#This Row],[이용거리]]/표1[[#This Row],[이용시간]]</f>
        <v>81.043846153846147</v>
      </c>
      <c r="AA649" s="7">
        <f>IF(표1[[#This Row],[시속]] &gt; 300, 300,표1[[#This Row],[시속]])</f>
        <v>81.043846153846147</v>
      </c>
      <c r="AB649" s="9" t="e">
        <f ca="1">IFS(표1[[#This Row],[이용거리]] &lt; 1200, "단거리", 표1[[#This Row],[이용거리]] &lt; 3000, "중거리")</f>
        <v>#NAME?</v>
      </c>
    </row>
    <row r="650" spans="1:28" x14ac:dyDescent="0.25">
      <c r="A650" s="2" t="s">
        <v>2742</v>
      </c>
      <c r="B650" s="2" t="s">
        <v>2743</v>
      </c>
      <c r="C650" s="2">
        <f>YEAR(표1[[#This Row],[대여일시]])</f>
        <v>2021</v>
      </c>
      <c r="D650" s="2">
        <f>MONTH(표1[[#This Row],[대여일시]])</f>
        <v>1</v>
      </c>
      <c r="E650" s="2">
        <f>DAY(표1[[#This Row],[대여일시]])</f>
        <v>25</v>
      </c>
      <c r="F650" s="2" t="str">
        <f>TEXT(표1[[#This Row],[대여일시]], "ddd")</f>
        <v>Mon</v>
      </c>
      <c r="G650" s="5" t="str">
        <f>TEXT(표1[[#This Row],[대여일시]],"aaa")</f>
        <v>월</v>
      </c>
      <c r="H650" s="2">
        <f>HOUR(표1[[#This Row],[대여일시]])</f>
        <v>20</v>
      </c>
      <c r="I650" s="2" t="str" cm="1">
        <f t="array" ref="I650">_xlfn.IFS(ISNA(표1[[#This Row],[시간대]]), "Error: Missing timezone data", 표1[[#This Row],[시간대]] &lt; 8, "오전", 표1[[#This Row],[시간대]] &lt; 19, "오후", 표1[[#This Row],[시간대]] &lt; 24, "밤")</f>
        <v>밤</v>
      </c>
      <c r="J650" s="2" t="s">
        <v>2744</v>
      </c>
      <c r="K650" s="2" t="e">
        <f>SEARCH( "역", 표1[[#This Row],[대여 대여소명]])</f>
        <v>#VALUE!</v>
      </c>
      <c r="L650" s="2">
        <f>IFERROR(SEARCH("역",표1[[#This Row],[대여 대여소명]]),0)</f>
        <v>0</v>
      </c>
      <c r="M650" s="2" t="b">
        <f>IF(표1[[#This Row],[역_nan]] &gt;0,TRUE,FALSE)</f>
        <v>0</v>
      </c>
      <c r="N650" s="2">
        <f>IFERROR(SEARCH("정류장",표1[[#This Row],[대여 대여소명]]),0)</f>
        <v>0</v>
      </c>
      <c r="O650" s="2" t="b">
        <f>IF(표1[[#This Row],[정류장]]&gt;0,TRUE,FALSE)</f>
        <v>0</v>
      </c>
      <c r="P650" s="2">
        <f>IFERROR(SEARCH("학교",표1[[#This Row],[대여 대여소명]]),0)</f>
        <v>4</v>
      </c>
      <c r="Q650" s="2">
        <f>IFERROR(SEARCH("공원",표1[[#This Row],[대여 대여소명]]),0)</f>
        <v>0</v>
      </c>
      <c r="R650" s="2" t="b">
        <f>OR(표1[[#This Row],[역_파생변수]],표1[[#This Row],[정류장_파생변수]])</f>
        <v>0</v>
      </c>
      <c r="S650" s="2">
        <v>0</v>
      </c>
      <c r="T650" s="2" t="s">
        <v>2745</v>
      </c>
      <c r="U650" s="2" t="s">
        <v>2437</v>
      </c>
      <c r="V650" s="2" t="str">
        <f>IF(표1[[#This Row],[반납대여소명]]=표1[[#This Row],[대여 대여소명]],"일치","불일치")</f>
        <v>불일치</v>
      </c>
      <c r="W650" s="2">
        <v>0</v>
      </c>
      <c r="X650" s="2">
        <v>5</v>
      </c>
      <c r="Y650" s="2">
        <v>846.44</v>
      </c>
      <c r="Z650" s="7">
        <f>표1[[#This Row],[이용거리]]/표1[[#This Row],[이용시간]]</f>
        <v>169.28800000000001</v>
      </c>
      <c r="AA650" s="7">
        <f>IF(표1[[#This Row],[시속]] &gt; 300, 300,표1[[#This Row],[시속]])</f>
        <v>169.28800000000001</v>
      </c>
      <c r="AB650" s="9" t="e">
        <f ca="1">IFS(표1[[#This Row],[이용거리]] &lt; 1200, "단거리", 표1[[#This Row],[이용거리]] &lt; 3000, "중거리")</f>
        <v>#NAME?</v>
      </c>
    </row>
    <row r="651" spans="1:28" x14ac:dyDescent="0.25">
      <c r="A651" s="2" t="s">
        <v>2746</v>
      </c>
      <c r="B651" s="2" t="s">
        <v>2747</v>
      </c>
      <c r="C651" s="2">
        <f>YEAR(표1[[#This Row],[대여일시]])</f>
        <v>2021</v>
      </c>
      <c r="D651" s="2">
        <f>MONTH(표1[[#This Row],[대여일시]])</f>
        <v>1</v>
      </c>
      <c r="E651" s="2">
        <f>DAY(표1[[#This Row],[대여일시]])</f>
        <v>6</v>
      </c>
      <c r="F651" s="2" t="str">
        <f>TEXT(표1[[#This Row],[대여일시]], "ddd")</f>
        <v>Wed</v>
      </c>
      <c r="G651" s="5" t="str">
        <f>TEXT(표1[[#This Row],[대여일시]],"aaa")</f>
        <v>수</v>
      </c>
      <c r="H651" s="2">
        <f>HOUR(표1[[#This Row],[대여일시]])</f>
        <v>18</v>
      </c>
      <c r="I651" s="2" t="str" cm="1">
        <f t="array" ref="I651">_xlfn.IFS(ISNA(표1[[#This Row],[시간대]]), "Error: Missing timezone data", 표1[[#This Row],[시간대]] &lt; 8, "오전", 표1[[#This Row],[시간대]] &lt; 19, "오후", 표1[[#This Row],[시간대]] &lt; 24, "밤")</f>
        <v>오후</v>
      </c>
      <c r="J651" s="2" t="s">
        <v>2748</v>
      </c>
      <c r="K651" s="2" t="e">
        <f>SEARCH( "역", 표1[[#This Row],[대여 대여소명]])</f>
        <v>#VALUE!</v>
      </c>
      <c r="L651" s="2">
        <f>IFERROR(SEARCH("역",표1[[#This Row],[대여 대여소명]]),0)</f>
        <v>0</v>
      </c>
      <c r="M651" s="2" t="b">
        <f>IF(표1[[#This Row],[역_nan]] &gt;0,TRUE,FALSE)</f>
        <v>0</v>
      </c>
      <c r="N651" s="2">
        <f>IFERROR(SEARCH("정류장",표1[[#This Row],[대여 대여소명]]),0)</f>
        <v>0</v>
      </c>
      <c r="O651" s="2" t="b">
        <f>IF(표1[[#This Row],[정류장]]&gt;0,TRUE,FALSE)</f>
        <v>0</v>
      </c>
      <c r="P651" s="2">
        <f>IFERROR(SEARCH("학교",표1[[#This Row],[대여 대여소명]]),0)</f>
        <v>0</v>
      </c>
      <c r="Q651" s="2">
        <f>IFERROR(SEARCH("공원",표1[[#This Row],[대여 대여소명]]),0)</f>
        <v>0</v>
      </c>
      <c r="R651" s="2" t="b">
        <f>OR(표1[[#This Row],[역_파생변수]],표1[[#This Row],[정류장_파생변수]])</f>
        <v>0</v>
      </c>
      <c r="S651" s="2">
        <v>0</v>
      </c>
      <c r="T651" s="2" t="s">
        <v>2749</v>
      </c>
      <c r="U651" s="2" t="s">
        <v>2750</v>
      </c>
      <c r="V651" s="2" t="str">
        <f>IF(표1[[#This Row],[반납대여소명]]=표1[[#This Row],[대여 대여소명]],"일치","불일치")</f>
        <v>불일치</v>
      </c>
      <c r="W651" s="2">
        <v>0</v>
      </c>
      <c r="X651" s="2">
        <v>14</v>
      </c>
      <c r="Y651" s="2">
        <v>1466.06</v>
      </c>
      <c r="Z651" s="7">
        <f>표1[[#This Row],[이용거리]]/표1[[#This Row],[이용시간]]</f>
        <v>104.71857142857142</v>
      </c>
      <c r="AA651" s="7">
        <f>IF(표1[[#This Row],[시속]] &gt; 300, 300,표1[[#This Row],[시속]])</f>
        <v>104.71857142857142</v>
      </c>
      <c r="AB651" s="9" t="e">
        <f ca="1">IFS(표1[[#This Row],[이용거리]] &lt; 1200, "단거리", 표1[[#This Row],[이용거리]] &lt; 3000, "중거리")</f>
        <v>#NAME?</v>
      </c>
    </row>
    <row r="652" spans="1:28" x14ac:dyDescent="0.25">
      <c r="A652" s="2" t="s">
        <v>2751</v>
      </c>
      <c r="B652" s="2" t="s">
        <v>2752</v>
      </c>
      <c r="C652" s="2">
        <f>YEAR(표1[[#This Row],[대여일시]])</f>
        <v>2021</v>
      </c>
      <c r="D652" s="2">
        <f>MONTH(표1[[#This Row],[대여일시]])</f>
        <v>1</v>
      </c>
      <c r="E652" s="2">
        <f>DAY(표1[[#This Row],[대여일시]])</f>
        <v>25</v>
      </c>
      <c r="F652" s="2" t="str">
        <f>TEXT(표1[[#This Row],[대여일시]], "ddd")</f>
        <v>Mon</v>
      </c>
      <c r="G652" s="5" t="str">
        <f>TEXT(표1[[#This Row],[대여일시]],"aaa")</f>
        <v>월</v>
      </c>
      <c r="H652" s="2">
        <f>HOUR(표1[[#This Row],[대여일시]])</f>
        <v>15</v>
      </c>
      <c r="I652" s="2" t="str" cm="1">
        <f t="array" ref="I652">_xlfn.IFS(ISNA(표1[[#This Row],[시간대]]), "Error: Missing timezone data", 표1[[#This Row],[시간대]] &lt; 8, "오전", 표1[[#This Row],[시간대]] &lt; 19, "오후", 표1[[#This Row],[시간대]] &lt; 24, "밤")</f>
        <v>오후</v>
      </c>
      <c r="J652" s="2" t="s">
        <v>331</v>
      </c>
      <c r="K652" s="2" t="e">
        <f>SEARCH( "역", 표1[[#This Row],[대여 대여소명]])</f>
        <v>#VALUE!</v>
      </c>
      <c r="L652" s="2">
        <f>IFERROR(SEARCH("역",표1[[#This Row],[대여 대여소명]]),0)</f>
        <v>0</v>
      </c>
      <c r="M652" s="2" t="b">
        <f>IF(표1[[#This Row],[역_nan]] &gt;0,TRUE,FALSE)</f>
        <v>0</v>
      </c>
      <c r="N652" s="2">
        <f>IFERROR(SEARCH("정류장",표1[[#This Row],[대여 대여소명]]),0)</f>
        <v>0</v>
      </c>
      <c r="O652" s="2" t="b">
        <f>IF(표1[[#This Row],[정류장]]&gt;0,TRUE,FALSE)</f>
        <v>0</v>
      </c>
      <c r="P652" s="2">
        <f>IFERROR(SEARCH("학교",표1[[#This Row],[대여 대여소명]]),0)</f>
        <v>0</v>
      </c>
      <c r="Q652" s="2">
        <f>IFERROR(SEARCH("공원",표1[[#This Row],[대여 대여소명]]),0)</f>
        <v>0</v>
      </c>
      <c r="R652" s="2" t="b">
        <f>OR(표1[[#This Row],[역_파생변수]],표1[[#This Row],[정류장_파생변수]])</f>
        <v>0</v>
      </c>
      <c r="S652" s="2">
        <v>0</v>
      </c>
      <c r="T652" s="2" t="s">
        <v>2753</v>
      </c>
      <c r="U652" s="2" t="s">
        <v>2754</v>
      </c>
      <c r="V652" s="2" t="str">
        <f>IF(표1[[#This Row],[반납대여소명]]=표1[[#This Row],[대여 대여소명]],"일치","불일치")</f>
        <v>불일치</v>
      </c>
      <c r="W652" s="2">
        <v>0</v>
      </c>
      <c r="X652" s="2">
        <v>57</v>
      </c>
      <c r="Y652" s="2">
        <v>14951.2</v>
      </c>
      <c r="Z652" s="7">
        <f>표1[[#This Row],[이용거리]]/표1[[#This Row],[이용시간]]</f>
        <v>262.3017543859649</v>
      </c>
      <c r="AA652" s="7">
        <f>IF(표1[[#This Row],[시속]] &gt; 300, 300,표1[[#This Row],[시속]])</f>
        <v>262.3017543859649</v>
      </c>
      <c r="AB652" s="9" t="e">
        <f ca="1">IFS(표1[[#This Row],[이용거리]] &lt; 1200, "단거리", 표1[[#This Row],[이용거리]] &lt; 3000, "중거리")</f>
        <v>#NAME?</v>
      </c>
    </row>
    <row r="653" spans="1:28" x14ac:dyDescent="0.25">
      <c r="A653" s="2" t="s">
        <v>2755</v>
      </c>
      <c r="B653" s="2" t="s">
        <v>2756</v>
      </c>
      <c r="C653" s="2">
        <f>YEAR(표1[[#This Row],[대여일시]])</f>
        <v>2021</v>
      </c>
      <c r="D653" s="2">
        <f>MONTH(표1[[#This Row],[대여일시]])</f>
        <v>1</v>
      </c>
      <c r="E653" s="2">
        <f>DAY(표1[[#This Row],[대여일시]])</f>
        <v>13</v>
      </c>
      <c r="F653" s="2" t="str">
        <f>TEXT(표1[[#This Row],[대여일시]], "ddd")</f>
        <v>Wed</v>
      </c>
      <c r="G653" s="5" t="str">
        <f>TEXT(표1[[#This Row],[대여일시]],"aaa")</f>
        <v>수</v>
      </c>
      <c r="H653" s="2">
        <f>HOUR(표1[[#This Row],[대여일시]])</f>
        <v>16</v>
      </c>
      <c r="I653" s="2" t="str" cm="1">
        <f t="array" ref="I653">_xlfn.IFS(ISNA(표1[[#This Row],[시간대]]), "Error: Missing timezone data", 표1[[#This Row],[시간대]] &lt; 8, "오전", 표1[[#This Row],[시간대]] &lt; 19, "오후", 표1[[#This Row],[시간대]] &lt; 24, "밤")</f>
        <v>오후</v>
      </c>
      <c r="J653" s="2" t="s">
        <v>1055</v>
      </c>
      <c r="K653" s="2" t="e">
        <f>SEARCH( "역", 표1[[#This Row],[대여 대여소명]])</f>
        <v>#VALUE!</v>
      </c>
      <c r="L653" s="2">
        <f>IFERROR(SEARCH("역",표1[[#This Row],[대여 대여소명]]),0)</f>
        <v>0</v>
      </c>
      <c r="M653" s="2" t="b">
        <f>IF(표1[[#This Row],[역_nan]] &gt;0,TRUE,FALSE)</f>
        <v>0</v>
      </c>
      <c r="N653" s="2">
        <f>IFERROR(SEARCH("정류장",표1[[#This Row],[대여 대여소명]]),0)</f>
        <v>0</v>
      </c>
      <c r="O653" s="2" t="b">
        <f>IF(표1[[#This Row],[정류장]]&gt;0,TRUE,FALSE)</f>
        <v>0</v>
      </c>
      <c r="P653" s="2">
        <f>IFERROR(SEARCH("학교",표1[[#This Row],[대여 대여소명]]),0)</f>
        <v>5</v>
      </c>
      <c r="Q653" s="2">
        <f>IFERROR(SEARCH("공원",표1[[#This Row],[대여 대여소명]]),0)</f>
        <v>0</v>
      </c>
      <c r="R653" s="2" t="b">
        <f>OR(표1[[#This Row],[역_파생변수]],표1[[#This Row],[정류장_파생변수]])</f>
        <v>0</v>
      </c>
      <c r="S653" s="2">
        <v>0</v>
      </c>
      <c r="T653" s="2" t="s">
        <v>2757</v>
      </c>
      <c r="U653" s="2" t="s">
        <v>1055</v>
      </c>
      <c r="V653" s="2" t="str">
        <f>IF(표1[[#This Row],[반납대여소명]]=표1[[#This Row],[대여 대여소명]],"일치","불일치")</f>
        <v>일치</v>
      </c>
      <c r="W653" s="2">
        <v>0</v>
      </c>
      <c r="X653" s="2">
        <v>34</v>
      </c>
      <c r="Y653" s="2">
        <v>3482.52</v>
      </c>
      <c r="Z653" s="7">
        <f>표1[[#This Row],[이용거리]]/표1[[#This Row],[이용시간]]</f>
        <v>102.42705882352941</v>
      </c>
      <c r="AA653" s="7">
        <f>IF(표1[[#This Row],[시속]] &gt; 300, 300,표1[[#This Row],[시속]])</f>
        <v>102.42705882352941</v>
      </c>
      <c r="AB653" s="9" t="e">
        <f ca="1">IFS(표1[[#This Row],[이용거리]] &lt; 1200, "단거리", 표1[[#This Row],[이용거리]] &lt; 3000, "중거리")</f>
        <v>#NAME?</v>
      </c>
    </row>
    <row r="654" spans="1:28" x14ac:dyDescent="0.25">
      <c r="A654" s="2" t="s">
        <v>2758</v>
      </c>
      <c r="B654" s="2" t="s">
        <v>2759</v>
      </c>
      <c r="C654" s="2">
        <f>YEAR(표1[[#This Row],[대여일시]])</f>
        <v>2021</v>
      </c>
      <c r="D654" s="2">
        <f>MONTH(표1[[#This Row],[대여일시]])</f>
        <v>1</v>
      </c>
      <c r="E654" s="2">
        <f>DAY(표1[[#This Row],[대여일시]])</f>
        <v>30</v>
      </c>
      <c r="F654" s="2" t="str">
        <f>TEXT(표1[[#This Row],[대여일시]], "ddd")</f>
        <v>Sat</v>
      </c>
      <c r="G654" s="5" t="str">
        <f>TEXT(표1[[#This Row],[대여일시]],"aaa")</f>
        <v>토</v>
      </c>
      <c r="H654" s="2">
        <f>HOUR(표1[[#This Row],[대여일시]])</f>
        <v>19</v>
      </c>
      <c r="I654" s="2" t="str" cm="1">
        <f t="array" ref="I654">_xlfn.IFS(ISNA(표1[[#This Row],[시간대]]), "Error: Missing timezone data", 표1[[#This Row],[시간대]] &lt; 8, "오전", 표1[[#This Row],[시간대]] &lt; 19, "오후", 표1[[#This Row],[시간대]] &lt; 24, "밤")</f>
        <v>밤</v>
      </c>
      <c r="J654" s="2" t="s">
        <v>2760</v>
      </c>
      <c r="K654" s="2">
        <f>SEARCH( "역", 표1[[#This Row],[대여 대여소명]])</f>
        <v>3</v>
      </c>
      <c r="L654" s="2">
        <f>IFERROR(SEARCH("역",표1[[#This Row],[대여 대여소명]]),0)</f>
        <v>3</v>
      </c>
      <c r="M654" s="2" t="b">
        <f>IF(표1[[#This Row],[역_nan]] &gt;0,TRUE,FALSE)</f>
        <v>1</v>
      </c>
      <c r="N654" s="2">
        <f>IFERROR(SEARCH("정류장",표1[[#This Row],[대여 대여소명]]),0)</f>
        <v>0</v>
      </c>
      <c r="O654" s="2" t="b">
        <f>IF(표1[[#This Row],[정류장]]&gt;0,TRUE,FALSE)</f>
        <v>0</v>
      </c>
      <c r="P654" s="2">
        <f>IFERROR(SEARCH("학교",표1[[#This Row],[대여 대여소명]]),0)</f>
        <v>0</v>
      </c>
      <c r="Q654" s="2">
        <f>IFERROR(SEARCH("공원",표1[[#This Row],[대여 대여소명]]),0)</f>
        <v>0</v>
      </c>
      <c r="R654" s="2" t="b">
        <f>OR(표1[[#This Row],[역_파생변수]],표1[[#This Row],[정류장_파생변수]])</f>
        <v>1</v>
      </c>
      <c r="S654" s="2">
        <v>99</v>
      </c>
      <c r="T654" s="2" t="s">
        <v>2761</v>
      </c>
      <c r="U654" s="2" t="s">
        <v>2762</v>
      </c>
      <c r="V654" s="2" t="str">
        <f>IF(표1[[#This Row],[반납대여소명]]=표1[[#This Row],[대여 대여소명]],"일치","불일치")</f>
        <v>불일치</v>
      </c>
      <c r="W654" s="2">
        <v>99</v>
      </c>
      <c r="X654" s="2">
        <v>4</v>
      </c>
      <c r="Y654" s="2">
        <v>390</v>
      </c>
      <c r="Z654" s="7">
        <f>표1[[#This Row],[이용거리]]/표1[[#This Row],[이용시간]]</f>
        <v>97.5</v>
      </c>
      <c r="AA654" s="7">
        <f>IF(표1[[#This Row],[시속]] &gt; 300, 300,표1[[#This Row],[시속]])</f>
        <v>97.5</v>
      </c>
      <c r="AB654" s="9" t="e">
        <f ca="1">IFS(표1[[#This Row],[이용거리]] &lt; 1200, "단거리", 표1[[#This Row],[이용거리]] &lt; 3000, "중거리")</f>
        <v>#NAME?</v>
      </c>
    </row>
    <row r="655" spans="1:28" x14ac:dyDescent="0.25">
      <c r="A655" s="2" t="s">
        <v>2763</v>
      </c>
      <c r="B655" s="2" t="s">
        <v>2764</v>
      </c>
      <c r="C655" s="2">
        <f>YEAR(표1[[#This Row],[대여일시]])</f>
        <v>2021</v>
      </c>
      <c r="D655" s="2">
        <f>MONTH(표1[[#This Row],[대여일시]])</f>
        <v>1</v>
      </c>
      <c r="E655" s="2">
        <f>DAY(표1[[#This Row],[대여일시]])</f>
        <v>31</v>
      </c>
      <c r="F655" s="2" t="str">
        <f>TEXT(표1[[#This Row],[대여일시]], "ddd")</f>
        <v>Sun</v>
      </c>
      <c r="G655" s="5" t="str">
        <f>TEXT(표1[[#This Row],[대여일시]],"aaa")</f>
        <v>일</v>
      </c>
      <c r="H655" s="2">
        <f>HOUR(표1[[#This Row],[대여일시]])</f>
        <v>15</v>
      </c>
      <c r="I655" s="2" t="str" cm="1">
        <f t="array" ref="I655">_xlfn.IFS(ISNA(표1[[#This Row],[시간대]]), "Error: Missing timezone data", 표1[[#This Row],[시간대]] &lt; 8, "오전", 표1[[#This Row],[시간대]] &lt; 19, "오후", 표1[[#This Row],[시간대]] &lt; 24, "밤")</f>
        <v>오후</v>
      </c>
      <c r="J655" s="2" t="s">
        <v>1909</v>
      </c>
      <c r="K655" s="2" t="e">
        <f>SEARCH( "역", 표1[[#This Row],[대여 대여소명]])</f>
        <v>#VALUE!</v>
      </c>
      <c r="L655" s="2">
        <f>IFERROR(SEARCH("역",표1[[#This Row],[대여 대여소명]]),0)</f>
        <v>0</v>
      </c>
      <c r="M655" s="2" t="b">
        <f>IF(표1[[#This Row],[역_nan]] &gt;0,TRUE,FALSE)</f>
        <v>0</v>
      </c>
      <c r="N655" s="2">
        <f>IFERROR(SEARCH("정류장",표1[[#This Row],[대여 대여소명]]),0)</f>
        <v>0</v>
      </c>
      <c r="O655" s="2" t="b">
        <f>IF(표1[[#This Row],[정류장]]&gt;0,TRUE,FALSE)</f>
        <v>0</v>
      </c>
      <c r="P655" s="2">
        <f>IFERROR(SEARCH("학교",표1[[#This Row],[대여 대여소명]]),0)</f>
        <v>0</v>
      </c>
      <c r="Q655" s="2">
        <f>IFERROR(SEARCH("공원",표1[[#This Row],[대여 대여소명]]),0)</f>
        <v>0</v>
      </c>
      <c r="R655" s="2" t="b">
        <f>OR(표1[[#This Row],[역_파생변수]],표1[[#This Row],[정류장_파생변수]])</f>
        <v>0</v>
      </c>
      <c r="S655" s="2">
        <v>0</v>
      </c>
      <c r="T655" s="2" t="s">
        <v>2765</v>
      </c>
      <c r="U655" s="2" t="s">
        <v>1909</v>
      </c>
      <c r="V655" s="2" t="str">
        <f>IF(표1[[#This Row],[반납대여소명]]=표1[[#This Row],[대여 대여소명]],"일치","불일치")</f>
        <v>일치</v>
      </c>
      <c r="W655" s="2">
        <v>0</v>
      </c>
      <c r="X655" s="2">
        <v>78</v>
      </c>
      <c r="Y655" s="2">
        <v>11651.04</v>
      </c>
      <c r="Z655" s="7">
        <f>표1[[#This Row],[이용거리]]/표1[[#This Row],[이용시간]]</f>
        <v>149.37230769230771</v>
      </c>
      <c r="AA655" s="7">
        <f>IF(표1[[#This Row],[시속]] &gt; 300, 300,표1[[#This Row],[시속]])</f>
        <v>149.37230769230771</v>
      </c>
      <c r="AB655" s="9" t="e">
        <f ca="1">IFS(표1[[#This Row],[이용거리]] &lt; 1200, "단거리", 표1[[#This Row],[이용거리]] &lt; 3000, "중거리")</f>
        <v>#NAME?</v>
      </c>
    </row>
    <row r="656" spans="1:28" x14ac:dyDescent="0.25">
      <c r="A656" s="2" t="s">
        <v>2766</v>
      </c>
      <c r="B656" s="2" t="s">
        <v>2767</v>
      </c>
      <c r="C656" s="2">
        <f>YEAR(표1[[#This Row],[대여일시]])</f>
        <v>2021</v>
      </c>
      <c r="D656" s="2">
        <f>MONTH(표1[[#This Row],[대여일시]])</f>
        <v>1</v>
      </c>
      <c r="E656" s="2">
        <f>DAY(표1[[#This Row],[대여일시]])</f>
        <v>15</v>
      </c>
      <c r="F656" s="2" t="str">
        <f>TEXT(표1[[#This Row],[대여일시]], "ddd")</f>
        <v>Fri</v>
      </c>
      <c r="G656" s="5" t="str">
        <f>TEXT(표1[[#This Row],[대여일시]],"aaa")</f>
        <v>금</v>
      </c>
      <c r="H656" s="2">
        <f>HOUR(표1[[#This Row],[대여일시]])</f>
        <v>10</v>
      </c>
      <c r="I656" s="2" t="str" cm="1">
        <f t="array" ref="I656">_xlfn.IFS(ISNA(표1[[#This Row],[시간대]]), "Error: Missing timezone data", 표1[[#This Row],[시간대]] &lt; 8, "오전", 표1[[#This Row],[시간대]] &lt; 19, "오후", 표1[[#This Row],[시간대]] &lt; 24, "밤")</f>
        <v>오후</v>
      </c>
      <c r="J656" s="2" t="s">
        <v>1055</v>
      </c>
      <c r="K656" s="2" t="e">
        <f>SEARCH( "역", 표1[[#This Row],[대여 대여소명]])</f>
        <v>#VALUE!</v>
      </c>
      <c r="L656" s="2">
        <f>IFERROR(SEARCH("역",표1[[#This Row],[대여 대여소명]]),0)</f>
        <v>0</v>
      </c>
      <c r="M656" s="2" t="b">
        <f>IF(표1[[#This Row],[역_nan]] &gt;0,TRUE,FALSE)</f>
        <v>0</v>
      </c>
      <c r="N656" s="2">
        <f>IFERROR(SEARCH("정류장",표1[[#This Row],[대여 대여소명]]),0)</f>
        <v>0</v>
      </c>
      <c r="O656" s="2" t="b">
        <f>IF(표1[[#This Row],[정류장]]&gt;0,TRUE,FALSE)</f>
        <v>0</v>
      </c>
      <c r="P656" s="2">
        <f>IFERROR(SEARCH("학교",표1[[#This Row],[대여 대여소명]]),0)</f>
        <v>5</v>
      </c>
      <c r="Q656" s="2">
        <f>IFERROR(SEARCH("공원",표1[[#This Row],[대여 대여소명]]),0)</f>
        <v>0</v>
      </c>
      <c r="R656" s="2" t="b">
        <f>OR(표1[[#This Row],[역_파생변수]],표1[[#This Row],[정류장_파생변수]])</f>
        <v>0</v>
      </c>
      <c r="S656" s="2">
        <v>0</v>
      </c>
      <c r="T656" s="2" t="s">
        <v>2768</v>
      </c>
      <c r="U656" s="2" t="s">
        <v>111</v>
      </c>
      <c r="V656" s="2" t="str">
        <f>IF(표1[[#This Row],[반납대여소명]]=표1[[#This Row],[대여 대여소명]],"일치","불일치")</f>
        <v>불일치</v>
      </c>
      <c r="W656" s="2">
        <v>0</v>
      </c>
      <c r="X656" s="2">
        <v>30</v>
      </c>
      <c r="Y656" s="2">
        <v>3836.06</v>
      </c>
      <c r="Z656" s="7">
        <f>표1[[#This Row],[이용거리]]/표1[[#This Row],[이용시간]]</f>
        <v>127.86866666666667</v>
      </c>
      <c r="AA656" s="7">
        <f>IF(표1[[#This Row],[시속]] &gt; 300, 300,표1[[#This Row],[시속]])</f>
        <v>127.86866666666667</v>
      </c>
      <c r="AB656" s="9" t="e">
        <f ca="1">IFS(표1[[#This Row],[이용거리]] &lt; 1200, "단거리", 표1[[#This Row],[이용거리]] &lt; 3000, "중거리")</f>
        <v>#NAME?</v>
      </c>
    </row>
    <row r="657" spans="1:28" x14ac:dyDescent="0.25">
      <c r="A657" s="2" t="s">
        <v>2769</v>
      </c>
      <c r="B657" s="2" t="s">
        <v>2770</v>
      </c>
      <c r="C657" s="2">
        <f>YEAR(표1[[#This Row],[대여일시]])</f>
        <v>2021</v>
      </c>
      <c r="D657" s="2">
        <f>MONTH(표1[[#This Row],[대여일시]])</f>
        <v>1</v>
      </c>
      <c r="E657" s="2">
        <f>DAY(표1[[#This Row],[대여일시]])</f>
        <v>20</v>
      </c>
      <c r="F657" s="2" t="str">
        <f>TEXT(표1[[#This Row],[대여일시]], "ddd")</f>
        <v>Wed</v>
      </c>
      <c r="G657" s="5" t="str">
        <f>TEXT(표1[[#This Row],[대여일시]],"aaa")</f>
        <v>수</v>
      </c>
      <c r="H657" s="2">
        <f>HOUR(표1[[#This Row],[대여일시]])</f>
        <v>15</v>
      </c>
      <c r="I657" s="2" t="str" cm="1">
        <f t="array" ref="I657">_xlfn.IFS(ISNA(표1[[#This Row],[시간대]]), "Error: Missing timezone data", 표1[[#This Row],[시간대]] &lt; 8, "오전", 표1[[#This Row],[시간대]] &lt; 19, "오후", 표1[[#This Row],[시간대]] &lt; 24, "밤")</f>
        <v>오후</v>
      </c>
      <c r="J657" s="2" t="s">
        <v>2771</v>
      </c>
      <c r="K657" s="2" t="e">
        <f>SEARCH( "역", 표1[[#This Row],[대여 대여소명]])</f>
        <v>#VALUE!</v>
      </c>
      <c r="L657" s="2">
        <f>IFERROR(SEARCH("역",표1[[#This Row],[대여 대여소명]]),0)</f>
        <v>0</v>
      </c>
      <c r="M657" s="2" t="b">
        <f>IF(표1[[#This Row],[역_nan]] &gt;0,TRUE,FALSE)</f>
        <v>0</v>
      </c>
      <c r="N657" s="2">
        <f>IFERROR(SEARCH("정류장",표1[[#This Row],[대여 대여소명]]),0)</f>
        <v>0</v>
      </c>
      <c r="O657" s="2" t="b">
        <f>IF(표1[[#This Row],[정류장]]&gt;0,TRUE,FALSE)</f>
        <v>0</v>
      </c>
      <c r="P657" s="2">
        <f>IFERROR(SEARCH("학교",표1[[#This Row],[대여 대여소명]]),0)</f>
        <v>0</v>
      </c>
      <c r="Q657" s="2">
        <f>IFERROR(SEARCH("공원",표1[[#This Row],[대여 대여소명]]),0)</f>
        <v>0</v>
      </c>
      <c r="R657" s="2" t="b">
        <f>OR(표1[[#This Row],[역_파생변수]],표1[[#This Row],[정류장_파생변수]])</f>
        <v>0</v>
      </c>
      <c r="S657" s="2">
        <v>0</v>
      </c>
      <c r="T657" s="2" t="s">
        <v>2772</v>
      </c>
      <c r="U657" s="2" t="s">
        <v>1771</v>
      </c>
      <c r="V657" s="2" t="str">
        <f>IF(표1[[#This Row],[반납대여소명]]=표1[[#This Row],[대여 대여소명]],"일치","불일치")</f>
        <v>불일치</v>
      </c>
      <c r="W657" s="2">
        <v>0</v>
      </c>
      <c r="X657" s="2">
        <v>16</v>
      </c>
      <c r="Y657" s="2">
        <v>1740.45</v>
      </c>
      <c r="Z657" s="7">
        <f>표1[[#This Row],[이용거리]]/표1[[#This Row],[이용시간]]</f>
        <v>108.778125</v>
      </c>
      <c r="AA657" s="7">
        <f>IF(표1[[#This Row],[시속]] &gt; 300, 300,표1[[#This Row],[시속]])</f>
        <v>108.778125</v>
      </c>
      <c r="AB657" s="9" t="e">
        <f ca="1">IFS(표1[[#This Row],[이용거리]] &lt; 1200, "단거리", 표1[[#This Row],[이용거리]] &lt; 3000, "중거리")</f>
        <v>#NAME?</v>
      </c>
    </row>
    <row r="658" spans="1:28" x14ac:dyDescent="0.25">
      <c r="A658" s="2" t="s">
        <v>1423</v>
      </c>
      <c r="B658" s="2" t="s">
        <v>2773</v>
      </c>
      <c r="C658" s="2">
        <f>YEAR(표1[[#This Row],[대여일시]])</f>
        <v>2021</v>
      </c>
      <c r="D658" s="2">
        <f>MONTH(표1[[#This Row],[대여일시]])</f>
        <v>1</v>
      </c>
      <c r="E658" s="2">
        <f>DAY(표1[[#This Row],[대여일시]])</f>
        <v>20</v>
      </c>
      <c r="F658" s="2" t="str">
        <f>TEXT(표1[[#This Row],[대여일시]], "ddd")</f>
        <v>Wed</v>
      </c>
      <c r="G658" s="5" t="str">
        <f>TEXT(표1[[#This Row],[대여일시]],"aaa")</f>
        <v>수</v>
      </c>
      <c r="H658" s="2">
        <f>HOUR(표1[[#This Row],[대여일시]])</f>
        <v>18</v>
      </c>
      <c r="I658" s="2" t="str" cm="1">
        <f t="array" ref="I658">_xlfn.IFS(ISNA(표1[[#This Row],[시간대]]), "Error: Missing timezone data", 표1[[#This Row],[시간대]] &lt; 8, "오전", 표1[[#This Row],[시간대]] &lt; 19, "오후", 표1[[#This Row],[시간대]] &lt; 24, "밤")</f>
        <v>오후</v>
      </c>
      <c r="J658" s="2" t="s">
        <v>1466</v>
      </c>
      <c r="K658" s="2">
        <f>SEARCH( "역", 표1[[#This Row],[대여 대여소명]])</f>
        <v>3</v>
      </c>
      <c r="L658" s="2">
        <f>IFERROR(SEARCH("역",표1[[#This Row],[대여 대여소명]]),0)</f>
        <v>3</v>
      </c>
      <c r="M658" s="2" t="b">
        <f>IF(표1[[#This Row],[역_nan]] &gt;0,TRUE,FALSE)</f>
        <v>1</v>
      </c>
      <c r="N658" s="2">
        <f>IFERROR(SEARCH("정류장",표1[[#This Row],[대여 대여소명]]),0)</f>
        <v>0</v>
      </c>
      <c r="O658" s="2" t="b">
        <f>IF(표1[[#This Row],[정류장]]&gt;0,TRUE,FALSE)</f>
        <v>0</v>
      </c>
      <c r="P658" s="2">
        <f>IFERROR(SEARCH("학교",표1[[#This Row],[대여 대여소명]]),0)</f>
        <v>0</v>
      </c>
      <c r="Q658" s="2">
        <f>IFERROR(SEARCH("공원",표1[[#This Row],[대여 대여소명]]),0)</f>
        <v>0</v>
      </c>
      <c r="R658" s="2" t="b">
        <f>OR(표1[[#This Row],[역_파생변수]],표1[[#This Row],[정류장_파생변수]])</f>
        <v>1</v>
      </c>
      <c r="S658" s="2">
        <v>0</v>
      </c>
      <c r="T658" s="2" t="s">
        <v>2774</v>
      </c>
      <c r="U658" s="2" t="s">
        <v>1644</v>
      </c>
      <c r="V658" s="2" t="str">
        <f>IF(표1[[#This Row],[반납대여소명]]=표1[[#This Row],[대여 대여소명]],"일치","불일치")</f>
        <v>불일치</v>
      </c>
      <c r="W658" s="2">
        <v>0</v>
      </c>
      <c r="X658" s="2">
        <v>18</v>
      </c>
      <c r="Y658" s="2">
        <v>2927.34</v>
      </c>
      <c r="Z658" s="7">
        <f>표1[[#This Row],[이용거리]]/표1[[#This Row],[이용시간]]</f>
        <v>162.63</v>
      </c>
      <c r="AA658" s="7">
        <f>IF(표1[[#This Row],[시속]] &gt; 300, 300,표1[[#This Row],[시속]])</f>
        <v>162.63</v>
      </c>
      <c r="AB658" s="9" t="e">
        <f ca="1">IFS(표1[[#This Row],[이용거리]] &lt; 1200, "단거리", 표1[[#This Row],[이용거리]] &lt; 3000, "중거리")</f>
        <v>#NAME?</v>
      </c>
    </row>
    <row r="659" spans="1:28" x14ac:dyDescent="0.25">
      <c r="A659" s="2" t="s">
        <v>2775</v>
      </c>
      <c r="B659" s="2" t="s">
        <v>2776</v>
      </c>
      <c r="C659" s="2">
        <f>YEAR(표1[[#This Row],[대여일시]])</f>
        <v>2021</v>
      </c>
      <c r="D659" s="2">
        <f>MONTH(표1[[#This Row],[대여일시]])</f>
        <v>1</v>
      </c>
      <c r="E659" s="2">
        <f>DAY(표1[[#This Row],[대여일시]])</f>
        <v>26</v>
      </c>
      <c r="F659" s="2" t="str">
        <f>TEXT(표1[[#This Row],[대여일시]], "ddd")</f>
        <v>Tue</v>
      </c>
      <c r="G659" s="5" t="str">
        <f>TEXT(표1[[#This Row],[대여일시]],"aaa")</f>
        <v>화</v>
      </c>
      <c r="H659" s="2">
        <f>HOUR(표1[[#This Row],[대여일시]])</f>
        <v>19</v>
      </c>
      <c r="I659" s="2" t="str" cm="1">
        <f t="array" ref="I659">_xlfn.IFS(ISNA(표1[[#This Row],[시간대]]), "Error: Missing timezone data", 표1[[#This Row],[시간대]] &lt; 8, "오전", 표1[[#This Row],[시간대]] &lt; 19, "오후", 표1[[#This Row],[시간대]] &lt; 24, "밤")</f>
        <v>밤</v>
      </c>
      <c r="J659" s="2" t="s">
        <v>1574</v>
      </c>
      <c r="K659" s="2">
        <f>SEARCH( "역", 표1[[#This Row],[대여 대여소명]])</f>
        <v>4</v>
      </c>
      <c r="L659" s="2">
        <f>IFERROR(SEARCH("역",표1[[#This Row],[대여 대여소명]]),0)</f>
        <v>4</v>
      </c>
      <c r="M659" s="2" t="b">
        <f>IF(표1[[#This Row],[역_nan]] &gt;0,TRUE,FALSE)</f>
        <v>1</v>
      </c>
      <c r="N659" s="2">
        <f>IFERROR(SEARCH("정류장",표1[[#This Row],[대여 대여소명]]),0)</f>
        <v>0</v>
      </c>
      <c r="O659" s="2" t="b">
        <f>IF(표1[[#This Row],[정류장]]&gt;0,TRUE,FALSE)</f>
        <v>0</v>
      </c>
      <c r="P659" s="2">
        <f>IFERROR(SEARCH("학교",표1[[#This Row],[대여 대여소명]]),0)</f>
        <v>0</v>
      </c>
      <c r="Q659" s="2">
        <f>IFERROR(SEARCH("공원",표1[[#This Row],[대여 대여소명]]),0)</f>
        <v>0</v>
      </c>
      <c r="R659" s="2" t="b">
        <f>OR(표1[[#This Row],[역_파생변수]],표1[[#This Row],[정류장_파생변수]])</f>
        <v>1</v>
      </c>
      <c r="S659" s="2">
        <v>0</v>
      </c>
      <c r="T659" s="2" t="s">
        <v>2777</v>
      </c>
      <c r="U659" s="2" t="s">
        <v>2659</v>
      </c>
      <c r="V659" s="2" t="str">
        <f>IF(표1[[#This Row],[반납대여소명]]=표1[[#This Row],[대여 대여소명]],"일치","불일치")</f>
        <v>불일치</v>
      </c>
      <c r="W659" s="2">
        <v>0</v>
      </c>
      <c r="X659" s="2">
        <v>16</v>
      </c>
      <c r="Y659" s="2">
        <v>3079.05</v>
      </c>
      <c r="Z659" s="7">
        <f>표1[[#This Row],[이용거리]]/표1[[#This Row],[이용시간]]</f>
        <v>192.44062500000001</v>
      </c>
      <c r="AA659" s="7">
        <f>IF(표1[[#This Row],[시속]] &gt; 300, 300,표1[[#This Row],[시속]])</f>
        <v>192.44062500000001</v>
      </c>
      <c r="AB659" s="9" t="e">
        <f ca="1">IFS(표1[[#This Row],[이용거리]] &lt; 1200, "단거리", 표1[[#This Row],[이용거리]] &lt; 3000, "중거리")</f>
        <v>#NAME?</v>
      </c>
    </row>
    <row r="660" spans="1:28" x14ac:dyDescent="0.25">
      <c r="A660" s="2" t="s">
        <v>2778</v>
      </c>
      <c r="B660" s="2" t="s">
        <v>2779</v>
      </c>
      <c r="C660" s="2">
        <f>YEAR(표1[[#This Row],[대여일시]])</f>
        <v>2021</v>
      </c>
      <c r="D660" s="2">
        <f>MONTH(표1[[#This Row],[대여일시]])</f>
        <v>1</v>
      </c>
      <c r="E660" s="2">
        <f>DAY(표1[[#This Row],[대여일시]])</f>
        <v>21</v>
      </c>
      <c r="F660" s="2" t="str">
        <f>TEXT(표1[[#This Row],[대여일시]], "ddd")</f>
        <v>Thu</v>
      </c>
      <c r="G660" s="5" t="str">
        <f>TEXT(표1[[#This Row],[대여일시]],"aaa")</f>
        <v>목</v>
      </c>
      <c r="H660" s="2">
        <f>HOUR(표1[[#This Row],[대여일시]])</f>
        <v>8</v>
      </c>
      <c r="I660" s="2" t="str" cm="1">
        <f t="array" ref="I660">_xlfn.IFS(ISNA(표1[[#This Row],[시간대]]), "Error: Missing timezone data", 표1[[#This Row],[시간대]] &lt; 8, "오전", 표1[[#This Row],[시간대]] &lt; 19, "오후", 표1[[#This Row],[시간대]] &lt; 24, "밤")</f>
        <v>오후</v>
      </c>
      <c r="J660" s="2" t="s">
        <v>2780</v>
      </c>
      <c r="K660" s="2" t="e">
        <f>SEARCH( "역", 표1[[#This Row],[대여 대여소명]])</f>
        <v>#VALUE!</v>
      </c>
      <c r="L660" s="2">
        <f>IFERROR(SEARCH("역",표1[[#This Row],[대여 대여소명]]),0)</f>
        <v>0</v>
      </c>
      <c r="M660" s="2" t="b">
        <f>IF(표1[[#This Row],[역_nan]] &gt;0,TRUE,FALSE)</f>
        <v>0</v>
      </c>
      <c r="N660" s="2">
        <f>IFERROR(SEARCH("정류장",표1[[#This Row],[대여 대여소명]]),0)</f>
        <v>0</v>
      </c>
      <c r="O660" s="2" t="b">
        <f>IF(표1[[#This Row],[정류장]]&gt;0,TRUE,FALSE)</f>
        <v>0</v>
      </c>
      <c r="P660" s="2">
        <f>IFERROR(SEARCH("학교",표1[[#This Row],[대여 대여소명]]),0)</f>
        <v>0</v>
      </c>
      <c r="Q660" s="2">
        <f>IFERROR(SEARCH("공원",표1[[#This Row],[대여 대여소명]]),0)</f>
        <v>0</v>
      </c>
      <c r="R660" s="2" t="b">
        <f>OR(표1[[#This Row],[역_파생변수]],표1[[#This Row],[정류장_파생변수]])</f>
        <v>0</v>
      </c>
      <c r="S660" s="2">
        <v>0</v>
      </c>
      <c r="T660" s="2" t="s">
        <v>2781</v>
      </c>
      <c r="U660" s="2" t="s">
        <v>2782</v>
      </c>
      <c r="V660" s="2" t="str">
        <f>IF(표1[[#This Row],[반납대여소명]]=표1[[#This Row],[대여 대여소명]],"일치","불일치")</f>
        <v>불일치</v>
      </c>
      <c r="W660" s="2">
        <v>0</v>
      </c>
      <c r="X660" s="2">
        <v>12</v>
      </c>
      <c r="Y660" s="2">
        <v>1420.95</v>
      </c>
      <c r="Z660" s="7">
        <f>표1[[#This Row],[이용거리]]/표1[[#This Row],[이용시간]]</f>
        <v>118.41250000000001</v>
      </c>
      <c r="AA660" s="7">
        <f>IF(표1[[#This Row],[시속]] &gt; 300, 300,표1[[#This Row],[시속]])</f>
        <v>118.41250000000001</v>
      </c>
      <c r="AB660" s="9" t="e">
        <f ca="1">IFS(표1[[#This Row],[이용거리]] &lt; 1200, "단거리", 표1[[#This Row],[이용거리]] &lt; 3000, "중거리")</f>
        <v>#NAME?</v>
      </c>
    </row>
    <row r="661" spans="1:28" x14ac:dyDescent="0.25">
      <c r="A661" s="2" t="s">
        <v>2783</v>
      </c>
      <c r="B661" s="2" t="s">
        <v>2784</v>
      </c>
      <c r="C661" s="2">
        <f>YEAR(표1[[#This Row],[대여일시]])</f>
        <v>2021</v>
      </c>
      <c r="D661" s="2">
        <f>MONTH(표1[[#This Row],[대여일시]])</f>
        <v>1</v>
      </c>
      <c r="E661" s="2">
        <f>DAY(표1[[#This Row],[대여일시]])</f>
        <v>6</v>
      </c>
      <c r="F661" s="2" t="str">
        <f>TEXT(표1[[#This Row],[대여일시]], "ddd")</f>
        <v>Wed</v>
      </c>
      <c r="G661" s="5" t="str">
        <f>TEXT(표1[[#This Row],[대여일시]],"aaa")</f>
        <v>수</v>
      </c>
      <c r="H661" s="2">
        <f>HOUR(표1[[#This Row],[대여일시]])</f>
        <v>18</v>
      </c>
      <c r="I661" s="2" t="str" cm="1">
        <f t="array" ref="I661">_xlfn.IFS(ISNA(표1[[#This Row],[시간대]]), "Error: Missing timezone data", 표1[[#This Row],[시간대]] &lt; 8, "오전", 표1[[#This Row],[시간대]] &lt; 19, "오후", 표1[[#This Row],[시간대]] &lt; 24, "밤")</f>
        <v>오후</v>
      </c>
      <c r="J661" s="2" t="s">
        <v>1479</v>
      </c>
      <c r="K661" s="2">
        <f>SEARCH( "역", 표1[[#This Row],[대여 대여소명]])</f>
        <v>4</v>
      </c>
      <c r="L661" s="2">
        <f>IFERROR(SEARCH("역",표1[[#This Row],[대여 대여소명]]),0)</f>
        <v>4</v>
      </c>
      <c r="M661" s="2" t="b">
        <f>IF(표1[[#This Row],[역_nan]] &gt;0,TRUE,FALSE)</f>
        <v>1</v>
      </c>
      <c r="N661" s="2">
        <f>IFERROR(SEARCH("정류장",표1[[#This Row],[대여 대여소명]]),0)</f>
        <v>0</v>
      </c>
      <c r="O661" s="2" t="b">
        <f>IF(표1[[#This Row],[정류장]]&gt;0,TRUE,FALSE)</f>
        <v>0</v>
      </c>
      <c r="P661" s="2">
        <f>IFERROR(SEARCH("학교",표1[[#This Row],[대여 대여소명]]),0)</f>
        <v>0</v>
      </c>
      <c r="Q661" s="2">
        <f>IFERROR(SEARCH("공원",표1[[#This Row],[대여 대여소명]]),0)</f>
        <v>0</v>
      </c>
      <c r="R661" s="2" t="b">
        <f>OR(표1[[#This Row],[역_파생변수]],표1[[#This Row],[정류장_파생변수]])</f>
        <v>1</v>
      </c>
      <c r="S661" s="2">
        <v>0</v>
      </c>
      <c r="T661" s="2" t="s">
        <v>2785</v>
      </c>
      <c r="U661" s="2" t="s">
        <v>2786</v>
      </c>
      <c r="V661" s="2" t="str">
        <f>IF(표1[[#This Row],[반납대여소명]]=표1[[#This Row],[대여 대여소명]],"일치","불일치")</f>
        <v>불일치</v>
      </c>
      <c r="W661" s="2">
        <v>0</v>
      </c>
      <c r="X661" s="2">
        <v>12</v>
      </c>
      <c r="Y661" s="2">
        <v>993.25</v>
      </c>
      <c r="Z661" s="7">
        <f>표1[[#This Row],[이용거리]]/표1[[#This Row],[이용시간]]</f>
        <v>82.770833333333329</v>
      </c>
      <c r="AA661" s="7">
        <f>IF(표1[[#This Row],[시속]] &gt; 300, 300,표1[[#This Row],[시속]])</f>
        <v>82.770833333333329</v>
      </c>
      <c r="AB661" s="9" t="e">
        <f ca="1">IFS(표1[[#This Row],[이용거리]] &lt; 1200, "단거리", 표1[[#This Row],[이용거리]] &lt; 3000, "중거리")</f>
        <v>#NAME?</v>
      </c>
    </row>
    <row r="662" spans="1:28" x14ac:dyDescent="0.25">
      <c r="A662" s="2" t="s">
        <v>2787</v>
      </c>
      <c r="B662" s="2" t="s">
        <v>2788</v>
      </c>
      <c r="C662" s="2">
        <f>YEAR(표1[[#This Row],[대여일시]])</f>
        <v>2021</v>
      </c>
      <c r="D662" s="2">
        <f>MONTH(표1[[#This Row],[대여일시]])</f>
        <v>1</v>
      </c>
      <c r="E662" s="2">
        <f>DAY(표1[[#This Row],[대여일시]])</f>
        <v>27</v>
      </c>
      <c r="F662" s="2" t="str">
        <f>TEXT(표1[[#This Row],[대여일시]], "ddd")</f>
        <v>Wed</v>
      </c>
      <c r="G662" s="5" t="str">
        <f>TEXT(표1[[#This Row],[대여일시]],"aaa")</f>
        <v>수</v>
      </c>
      <c r="H662" s="2">
        <f>HOUR(표1[[#This Row],[대여일시]])</f>
        <v>7</v>
      </c>
      <c r="I662" s="2" t="str" cm="1">
        <f t="array" ref="I662">_xlfn.IFS(ISNA(표1[[#This Row],[시간대]]), "Error: Missing timezone data", 표1[[#This Row],[시간대]] &lt; 8, "오전", 표1[[#This Row],[시간대]] &lt; 19, "오후", 표1[[#This Row],[시간대]] &lt; 24, "밤")</f>
        <v>오전</v>
      </c>
      <c r="J662" s="2" t="s">
        <v>138</v>
      </c>
      <c r="K662" s="2" t="e">
        <f>SEARCH( "역", 표1[[#This Row],[대여 대여소명]])</f>
        <v>#VALUE!</v>
      </c>
      <c r="L662" s="2">
        <f>IFERROR(SEARCH("역",표1[[#This Row],[대여 대여소명]]),0)</f>
        <v>0</v>
      </c>
      <c r="M662" s="2" t="b">
        <f>IF(표1[[#This Row],[역_nan]] &gt;0,TRUE,FALSE)</f>
        <v>0</v>
      </c>
      <c r="N662" s="2">
        <f>IFERROR(SEARCH("정류장",표1[[#This Row],[대여 대여소명]]),0)</f>
        <v>0</v>
      </c>
      <c r="O662" s="2" t="b">
        <f>IF(표1[[#This Row],[정류장]]&gt;0,TRUE,FALSE)</f>
        <v>0</v>
      </c>
      <c r="P662" s="2">
        <f>IFERROR(SEARCH("학교",표1[[#This Row],[대여 대여소명]]),0)</f>
        <v>0</v>
      </c>
      <c r="Q662" s="2">
        <f>IFERROR(SEARCH("공원",표1[[#This Row],[대여 대여소명]]),0)</f>
        <v>0</v>
      </c>
      <c r="R662" s="2" t="b">
        <f>OR(표1[[#This Row],[역_파생변수]],표1[[#This Row],[정류장_파생변수]])</f>
        <v>0</v>
      </c>
      <c r="S662" s="2">
        <v>0</v>
      </c>
      <c r="T662" s="2" t="s">
        <v>2789</v>
      </c>
      <c r="U662" s="2" t="s">
        <v>15</v>
      </c>
      <c r="V662" s="2" t="str">
        <f>IF(표1[[#This Row],[반납대여소명]]=표1[[#This Row],[대여 대여소명]],"일치","불일치")</f>
        <v>불일치</v>
      </c>
      <c r="W662" s="2">
        <v>0</v>
      </c>
      <c r="X662" s="2">
        <v>8</v>
      </c>
      <c r="Y662" s="2">
        <v>1483.47</v>
      </c>
      <c r="Z662" s="7">
        <f>표1[[#This Row],[이용거리]]/표1[[#This Row],[이용시간]]</f>
        <v>185.43375</v>
      </c>
      <c r="AA662" s="7">
        <f>IF(표1[[#This Row],[시속]] &gt; 300, 300,표1[[#This Row],[시속]])</f>
        <v>185.43375</v>
      </c>
      <c r="AB662" s="9" t="e">
        <f ca="1">IFS(표1[[#This Row],[이용거리]] &lt; 1200, "단거리", 표1[[#This Row],[이용거리]] &lt; 3000, "중거리")</f>
        <v>#NAME?</v>
      </c>
    </row>
    <row r="663" spans="1:28" x14ac:dyDescent="0.25">
      <c r="A663" s="2" t="s">
        <v>2790</v>
      </c>
      <c r="B663" s="2" t="s">
        <v>2791</v>
      </c>
      <c r="C663" s="2">
        <f>YEAR(표1[[#This Row],[대여일시]])</f>
        <v>2021</v>
      </c>
      <c r="D663" s="2">
        <f>MONTH(표1[[#This Row],[대여일시]])</f>
        <v>1</v>
      </c>
      <c r="E663" s="2">
        <f>DAY(표1[[#This Row],[대여일시]])</f>
        <v>8</v>
      </c>
      <c r="F663" s="2" t="str">
        <f>TEXT(표1[[#This Row],[대여일시]], "ddd")</f>
        <v>Fri</v>
      </c>
      <c r="G663" s="5" t="str">
        <f>TEXT(표1[[#This Row],[대여일시]],"aaa")</f>
        <v>금</v>
      </c>
      <c r="H663" s="2">
        <f>HOUR(표1[[#This Row],[대여일시]])</f>
        <v>17</v>
      </c>
      <c r="I663" s="2" t="str" cm="1">
        <f t="array" ref="I663">_xlfn.IFS(ISNA(표1[[#This Row],[시간대]]), "Error: Missing timezone data", 표1[[#This Row],[시간대]] &lt; 8, "오전", 표1[[#This Row],[시간대]] &lt; 19, "오후", 표1[[#This Row],[시간대]] &lt; 24, "밤")</f>
        <v>오후</v>
      </c>
      <c r="J663" s="2" t="s">
        <v>2792</v>
      </c>
      <c r="K663" s="2" t="e">
        <f>SEARCH( "역", 표1[[#This Row],[대여 대여소명]])</f>
        <v>#VALUE!</v>
      </c>
      <c r="L663" s="2">
        <f>IFERROR(SEARCH("역",표1[[#This Row],[대여 대여소명]]),0)</f>
        <v>0</v>
      </c>
      <c r="M663" s="2" t="b">
        <f>IF(표1[[#This Row],[역_nan]] &gt;0,TRUE,FALSE)</f>
        <v>0</v>
      </c>
      <c r="N663" s="2">
        <f>IFERROR(SEARCH("정류장",표1[[#This Row],[대여 대여소명]]),0)</f>
        <v>0</v>
      </c>
      <c r="O663" s="2" t="b">
        <f>IF(표1[[#This Row],[정류장]]&gt;0,TRUE,FALSE)</f>
        <v>0</v>
      </c>
      <c r="P663" s="2">
        <f>IFERROR(SEARCH("학교",표1[[#This Row],[대여 대여소명]]),0)</f>
        <v>0</v>
      </c>
      <c r="Q663" s="2">
        <f>IFERROR(SEARCH("공원",표1[[#This Row],[대여 대여소명]]),0)</f>
        <v>0</v>
      </c>
      <c r="R663" s="2" t="b">
        <f>OR(표1[[#This Row],[역_파생변수]],표1[[#This Row],[정류장_파생변수]])</f>
        <v>0</v>
      </c>
      <c r="S663" s="2">
        <v>0</v>
      </c>
      <c r="T663" s="2" t="s">
        <v>2793</v>
      </c>
      <c r="U663" s="2" t="s">
        <v>1299</v>
      </c>
      <c r="V663" s="2" t="str">
        <f>IF(표1[[#This Row],[반납대여소명]]=표1[[#This Row],[대여 대여소명]],"일치","불일치")</f>
        <v>불일치</v>
      </c>
      <c r="W663" s="2">
        <v>0</v>
      </c>
      <c r="X663" s="2">
        <v>3</v>
      </c>
      <c r="Y663" s="2">
        <v>397.96</v>
      </c>
      <c r="Z663" s="7">
        <f>표1[[#This Row],[이용거리]]/표1[[#This Row],[이용시간]]</f>
        <v>132.65333333333334</v>
      </c>
      <c r="AA663" s="7">
        <f>IF(표1[[#This Row],[시속]] &gt; 300, 300,표1[[#This Row],[시속]])</f>
        <v>132.65333333333334</v>
      </c>
      <c r="AB663" s="9" t="e">
        <f ca="1">IFS(표1[[#This Row],[이용거리]] &lt; 1200, "단거리", 표1[[#This Row],[이용거리]] &lt; 3000, "중거리")</f>
        <v>#NAME?</v>
      </c>
    </row>
    <row r="664" spans="1:28" x14ac:dyDescent="0.25">
      <c r="A664" s="2" t="s">
        <v>2794</v>
      </c>
      <c r="B664" s="2" t="s">
        <v>2795</v>
      </c>
      <c r="C664" s="2">
        <f>YEAR(표1[[#This Row],[대여일시]])</f>
        <v>2021</v>
      </c>
      <c r="D664" s="2">
        <f>MONTH(표1[[#This Row],[대여일시]])</f>
        <v>1</v>
      </c>
      <c r="E664" s="2">
        <f>DAY(표1[[#This Row],[대여일시]])</f>
        <v>30</v>
      </c>
      <c r="F664" s="2" t="str">
        <f>TEXT(표1[[#This Row],[대여일시]], "ddd")</f>
        <v>Sat</v>
      </c>
      <c r="G664" s="5" t="str">
        <f>TEXT(표1[[#This Row],[대여일시]],"aaa")</f>
        <v>토</v>
      </c>
      <c r="H664" s="2">
        <f>HOUR(표1[[#This Row],[대여일시]])</f>
        <v>19</v>
      </c>
      <c r="I664" s="2" t="str" cm="1">
        <f t="array" ref="I664">_xlfn.IFS(ISNA(표1[[#This Row],[시간대]]), "Error: Missing timezone data", 표1[[#This Row],[시간대]] &lt; 8, "오전", 표1[[#This Row],[시간대]] &lt; 19, "오후", 표1[[#This Row],[시간대]] &lt; 24, "밤")</f>
        <v>밤</v>
      </c>
      <c r="J664" s="2" t="s">
        <v>1014</v>
      </c>
      <c r="K664" s="2">
        <f>SEARCH( "역", 표1[[#This Row],[대여 대여소명]])</f>
        <v>4</v>
      </c>
      <c r="L664" s="2">
        <f>IFERROR(SEARCH("역",표1[[#This Row],[대여 대여소명]]),0)</f>
        <v>4</v>
      </c>
      <c r="M664" s="2" t="b">
        <f>IF(표1[[#This Row],[역_nan]] &gt;0,TRUE,FALSE)</f>
        <v>1</v>
      </c>
      <c r="N664" s="2">
        <f>IFERROR(SEARCH("정류장",표1[[#This Row],[대여 대여소명]]),0)</f>
        <v>0</v>
      </c>
      <c r="O664" s="2" t="b">
        <f>IF(표1[[#This Row],[정류장]]&gt;0,TRUE,FALSE)</f>
        <v>0</v>
      </c>
      <c r="P664" s="2">
        <f>IFERROR(SEARCH("학교",표1[[#This Row],[대여 대여소명]]),0)</f>
        <v>0</v>
      </c>
      <c r="Q664" s="2">
        <f>IFERROR(SEARCH("공원",표1[[#This Row],[대여 대여소명]]),0)</f>
        <v>0</v>
      </c>
      <c r="R664" s="2" t="b">
        <f>OR(표1[[#This Row],[역_파생변수]],표1[[#This Row],[정류장_파생변수]])</f>
        <v>1</v>
      </c>
      <c r="S664" s="2">
        <v>0</v>
      </c>
      <c r="T664" s="2" t="s">
        <v>1335</v>
      </c>
      <c r="U664" s="2" t="s">
        <v>1014</v>
      </c>
      <c r="V664" s="2" t="str">
        <f>IF(표1[[#This Row],[반납대여소명]]=표1[[#This Row],[대여 대여소명]],"일치","불일치")</f>
        <v>일치</v>
      </c>
      <c r="W664" s="2">
        <v>0</v>
      </c>
      <c r="X664" s="2">
        <v>7</v>
      </c>
      <c r="Y664" s="2">
        <v>783.14</v>
      </c>
      <c r="Z664" s="7">
        <f>표1[[#This Row],[이용거리]]/표1[[#This Row],[이용시간]]</f>
        <v>111.87714285714286</v>
      </c>
      <c r="AA664" s="7">
        <f>IF(표1[[#This Row],[시속]] &gt; 300, 300,표1[[#This Row],[시속]])</f>
        <v>111.87714285714286</v>
      </c>
      <c r="AB664" s="9" t="e">
        <f ca="1">IFS(표1[[#This Row],[이용거리]] &lt; 1200, "단거리", 표1[[#This Row],[이용거리]] &lt; 3000, "중거리")</f>
        <v>#NAME?</v>
      </c>
    </row>
    <row r="665" spans="1:28" x14ac:dyDescent="0.25">
      <c r="A665" s="2" t="s">
        <v>2796</v>
      </c>
      <c r="B665" s="2" t="s">
        <v>2797</v>
      </c>
      <c r="C665" s="2">
        <f>YEAR(표1[[#This Row],[대여일시]])</f>
        <v>2021</v>
      </c>
      <c r="D665" s="2">
        <f>MONTH(표1[[#This Row],[대여일시]])</f>
        <v>1</v>
      </c>
      <c r="E665" s="2">
        <f>DAY(표1[[#This Row],[대여일시]])</f>
        <v>17</v>
      </c>
      <c r="F665" s="2" t="str">
        <f>TEXT(표1[[#This Row],[대여일시]], "ddd")</f>
        <v>Sun</v>
      </c>
      <c r="G665" s="5" t="str">
        <f>TEXT(표1[[#This Row],[대여일시]],"aaa")</f>
        <v>일</v>
      </c>
      <c r="H665" s="2">
        <f>HOUR(표1[[#This Row],[대여일시]])</f>
        <v>18</v>
      </c>
      <c r="I665" s="2" t="str" cm="1">
        <f t="array" ref="I665">_xlfn.IFS(ISNA(표1[[#This Row],[시간대]]), "Error: Missing timezone data", 표1[[#This Row],[시간대]] &lt; 8, "오전", 표1[[#This Row],[시간대]] &lt; 19, "오후", 표1[[#This Row],[시간대]] &lt; 24, "밤")</f>
        <v>오후</v>
      </c>
      <c r="J665" s="2" t="s">
        <v>1854</v>
      </c>
      <c r="K665" s="2" t="e">
        <f>SEARCH( "역", 표1[[#This Row],[대여 대여소명]])</f>
        <v>#VALUE!</v>
      </c>
      <c r="L665" s="2">
        <f>IFERROR(SEARCH("역",표1[[#This Row],[대여 대여소명]]),0)</f>
        <v>0</v>
      </c>
      <c r="M665" s="2" t="b">
        <f>IF(표1[[#This Row],[역_nan]] &gt;0,TRUE,FALSE)</f>
        <v>0</v>
      </c>
      <c r="N665" s="2">
        <f>IFERROR(SEARCH("정류장",표1[[#This Row],[대여 대여소명]]),0)</f>
        <v>0</v>
      </c>
      <c r="O665" s="2" t="b">
        <f>IF(표1[[#This Row],[정류장]]&gt;0,TRUE,FALSE)</f>
        <v>0</v>
      </c>
      <c r="P665" s="2">
        <f>IFERROR(SEARCH("학교",표1[[#This Row],[대여 대여소명]]),0)</f>
        <v>8</v>
      </c>
      <c r="Q665" s="2">
        <f>IFERROR(SEARCH("공원",표1[[#This Row],[대여 대여소명]]),0)</f>
        <v>0</v>
      </c>
      <c r="R665" s="2" t="b">
        <f>OR(표1[[#This Row],[역_파생변수]],표1[[#This Row],[정류장_파생변수]])</f>
        <v>0</v>
      </c>
      <c r="S665" s="2">
        <v>0</v>
      </c>
      <c r="T665" s="2" t="s">
        <v>2798</v>
      </c>
      <c r="U665" s="2" t="s">
        <v>1854</v>
      </c>
      <c r="V665" s="2" t="str">
        <f>IF(표1[[#This Row],[반납대여소명]]=표1[[#This Row],[대여 대여소명]],"일치","불일치")</f>
        <v>일치</v>
      </c>
      <c r="W665" s="2">
        <v>0</v>
      </c>
      <c r="X665" s="2">
        <v>21</v>
      </c>
      <c r="Y665" s="2">
        <v>1356.16</v>
      </c>
      <c r="Z665" s="7">
        <f>표1[[#This Row],[이용거리]]/표1[[#This Row],[이용시간]]</f>
        <v>64.579047619047628</v>
      </c>
      <c r="AA665" s="7">
        <f>IF(표1[[#This Row],[시속]] &gt; 300, 300,표1[[#This Row],[시속]])</f>
        <v>64.579047619047628</v>
      </c>
      <c r="AB665" s="9" t="e">
        <f ca="1">IFS(표1[[#This Row],[이용거리]] &lt; 1200, "단거리", 표1[[#This Row],[이용거리]] &lt; 3000, "중거리")</f>
        <v>#NAME?</v>
      </c>
    </row>
    <row r="666" spans="1:28" x14ac:dyDescent="0.25">
      <c r="A666" s="2" t="s">
        <v>2799</v>
      </c>
      <c r="B666" s="2" t="s">
        <v>2800</v>
      </c>
      <c r="C666" s="2">
        <f>YEAR(표1[[#This Row],[대여일시]])</f>
        <v>2021</v>
      </c>
      <c r="D666" s="2">
        <f>MONTH(표1[[#This Row],[대여일시]])</f>
        <v>1</v>
      </c>
      <c r="E666" s="2">
        <f>DAY(표1[[#This Row],[대여일시]])</f>
        <v>2</v>
      </c>
      <c r="F666" s="2" t="str">
        <f>TEXT(표1[[#This Row],[대여일시]], "ddd")</f>
        <v>Sat</v>
      </c>
      <c r="G666" s="5" t="str">
        <f>TEXT(표1[[#This Row],[대여일시]],"aaa")</f>
        <v>토</v>
      </c>
      <c r="H666" s="2">
        <f>HOUR(표1[[#This Row],[대여일시]])</f>
        <v>21</v>
      </c>
      <c r="I666" s="2" t="str" cm="1">
        <f t="array" ref="I666">_xlfn.IFS(ISNA(표1[[#This Row],[시간대]]), "Error: Missing timezone data", 표1[[#This Row],[시간대]] &lt; 8, "오전", 표1[[#This Row],[시간대]] &lt; 19, "오후", 표1[[#This Row],[시간대]] &lt; 24, "밤")</f>
        <v>밤</v>
      </c>
      <c r="J666" s="2" t="s">
        <v>2801</v>
      </c>
      <c r="K666" s="2">
        <f>SEARCH( "역", 표1[[#This Row],[대여 대여소명]])</f>
        <v>4</v>
      </c>
      <c r="L666" s="2">
        <f>IFERROR(SEARCH("역",표1[[#This Row],[대여 대여소명]]),0)</f>
        <v>4</v>
      </c>
      <c r="M666" s="2" t="b">
        <f>IF(표1[[#This Row],[역_nan]] &gt;0,TRUE,FALSE)</f>
        <v>1</v>
      </c>
      <c r="N666" s="2">
        <f>IFERROR(SEARCH("정류장",표1[[#This Row],[대여 대여소명]]),0)</f>
        <v>0</v>
      </c>
      <c r="O666" s="2" t="b">
        <f>IF(표1[[#This Row],[정류장]]&gt;0,TRUE,FALSE)</f>
        <v>0</v>
      </c>
      <c r="P666" s="2">
        <f>IFERROR(SEARCH("학교",표1[[#This Row],[대여 대여소명]]),0)</f>
        <v>0</v>
      </c>
      <c r="Q666" s="2">
        <f>IFERROR(SEARCH("공원",표1[[#This Row],[대여 대여소명]]),0)</f>
        <v>0</v>
      </c>
      <c r="R666" s="2" t="b">
        <f>OR(표1[[#This Row],[역_파생변수]],표1[[#This Row],[정류장_파생변수]])</f>
        <v>1</v>
      </c>
      <c r="S666" s="2">
        <v>0</v>
      </c>
      <c r="T666" s="2" t="s">
        <v>2802</v>
      </c>
      <c r="U666" s="2" t="s">
        <v>250</v>
      </c>
      <c r="V666" s="2" t="str">
        <f>IF(표1[[#This Row],[반납대여소명]]=표1[[#This Row],[대여 대여소명]],"일치","불일치")</f>
        <v>불일치</v>
      </c>
      <c r="W666" s="2">
        <v>0</v>
      </c>
      <c r="X666" s="2">
        <v>4</v>
      </c>
      <c r="Y666" s="2">
        <v>705.56</v>
      </c>
      <c r="Z666" s="7">
        <f>표1[[#This Row],[이용거리]]/표1[[#This Row],[이용시간]]</f>
        <v>176.39</v>
      </c>
      <c r="AA666" s="7">
        <f>IF(표1[[#This Row],[시속]] &gt; 300, 300,표1[[#This Row],[시속]])</f>
        <v>176.39</v>
      </c>
      <c r="AB666" s="9" t="e">
        <f ca="1">IFS(표1[[#This Row],[이용거리]] &lt; 1200, "단거리", 표1[[#This Row],[이용거리]] &lt; 3000, "중거리")</f>
        <v>#NAME?</v>
      </c>
    </row>
    <row r="667" spans="1:28" x14ac:dyDescent="0.25">
      <c r="A667" s="2" t="s">
        <v>2803</v>
      </c>
      <c r="B667" s="2" t="s">
        <v>2804</v>
      </c>
      <c r="C667" s="2">
        <f>YEAR(표1[[#This Row],[대여일시]])</f>
        <v>2021</v>
      </c>
      <c r="D667" s="2">
        <f>MONTH(표1[[#This Row],[대여일시]])</f>
        <v>1</v>
      </c>
      <c r="E667" s="2">
        <f>DAY(표1[[#This Row],[대여일시]])</f>
        <v>29</v>
      </c>
      <c r="F667" s="2" t="str">
        <f>TEXT(표1[[#This Row],[대여일시]], "ddd")</f>
        <v>Fri</v>
      </c>
      <c r="G667" s="5" t="str">
        <f>TEXT(표1[[#This Row],[대여일시]],"aaa")</f>
        <v>금</v>
      </c>
      <c r="H667" s="2">
        <f>HOUR(표1[[#This Row],[대여일시]])</f>
        <v>7</v>
      </c>
      <c r="I667" s="2" t="str" cm="1">
        <f t="array" ref="I667">_xlfn.IFS(ISNA(표1[[#This Row],[시간대]]), "Error: Missing timezone data", 표1[[#This Row],[시간대]] &lt; 8, "오전", 표1[[#This Row],[시간대]] &lt; 19, "오후", 표1[[#This Row],[시간대]] &lt; 24, "밤")</f>
        <v>오전</v>
      </c>
      <c r="J667" s="2" t="s">
        <v>933</v>
      </c>
      <c r="K667" s="2" t="e">
        <f>SEARCH( "역", 표1[[#This Row],[대여 대여소명]])</f>
        <v>#VALUE!</v>
      </c>
      <c r="L667" s="2">
        <f>IFERROR(SEARCH("역",표1[[#This Row],[대여 대여소명]]),0)</f>
        <v>0</v>
      </c>
      <c r="M667" s="2" t="b">
        <f>IF(표1[[#This Row],[역_nan]] &gt;0,TRUE,FALSE)</f>
        <v>0</v>
      </c>
      <c r="N667" s="2">
        <f>IFERROR(SEARCH("정류장",표1[[#This Row],[대여 대여소명]]),0)</f>
        <v>0</v>
      </c>
      <c r="O667" s="2" t="b">
        <f>IF(표1[[#This Row],[정류장]]&gt;0,TRUE,FALSE)</f>
        <v>0</v>
      </c>
      <c r="P667" s="2">
        <f>IFERROR(SEARCH("학교",표1[[#This Row],[대여 대여소명]]),0)</f>
        <v>0</v>
      </c>
      <c r="Q667" s="2">
        <f>IFERROR(SEARCH("공원",표1[[#This Row],[대여 대여소명]]),0)</f>
        <v>0</v>
      </c>
      <c r="R667" s="2" t="b">
        <f>OR(표1[[#This Row],[역_파생변수]],표1[[#This Row],[정류장_파생변수]])</f>
        <v>0</v>
      </c>
      <c r="S667" s="2">
        <v>0</v>
      </c>
      <c r="T667" s="2" t="s">
        <v>2805</v>
      </c>
      <c r="U667" s="2" t="s">
        <v>2028</v>
      </c>
      <c r="V667" s="2" t="str">
        <f>IF(표1[[#This Row],[반납대여소명]]=표1[[#This Row],[대여 대여소명]],"일치","불일치")</f>
        <v>불일치</v>
      </c>
      <c r="W667" s="2">
        <v>0</v>
      </c>
      <c r="X667" s="2">
        <v>7</v>
      </c>
      <c r="Y667" s="2">
        <v>1088.22</v>
      </c>
      <c r="Z667" s="7">
        <f>표1[[#This Row],[이용거리]]/표1[[#This Row],[이용시간]]</f>
        <v>155.46</v>
      </c>
      <c r="AA667" s="7">
        <f>IF(표1[[#This Row],[시속]] &gt; 300, 300,표1[[#This Row],[시속]])</f>
        <v>155.46</v>
      </c>
      <c r="AB667" s="9" t="e">
        <f ca="1">IFS(표1[[#This Row],[이용거리]] &lt; 1200, "단거리", 표1[[#This Row],[이용거리]] &lt; 3000, "중거리")</f>
        <v>#NAME?</v>
      </c>
    </row>
    <row r="668" spans="1:28" x14ac:dyDescent="0.25">
      <c r="A668" s="2" t="s">
        <v>261</v>
      </c>
      <c r="B668" s="2" t="s">
        <v>2806</v>
      </c>
      <c r="C668" s="2">
        <f>YEAR(표1[[#This Row],[대여일시]])</f>
        <v>2021</v>
      </c>
      <c r="D668" s="2">
        <f>MONTH(표1[[#This Row],[대여일시]])</f>
        <v>1</v>
      </c>
      <c r="E668" s="2">
        <f>DAY(표1[[#This Row],[대여일시]])</f>
        <v>11</v>
      </c>
      <c r="F668" s="2" t="str">
        <f>TEXT(표1[[#This Row],[대여일시]], "ddd")</f>
        <v>Mon</v>
      </c>
      <c r="G668" s="5" t="str">
        <f>TEXT(표1[[#This Row],[대여일시]],"aaa")</f>
        <v>월</v>
      </c>
      <c r="H668" s="2">
        <f>HOUR(표1[[#This Row],[대여일시]])</f>
        <v>22</v>
      </c>
      <c r="I668" s="2" t="str" cm="1">
        <f t="array" ref="I668">_xlfn.IFS(ISNA(표1[[#This Row],[시간대]]), "Error: Missing timezone data", 표1[[#This Row],[시간대]] &lt; 8, "오전", 표1[[#This Row],[시간대]] &lt; 19, "오후", 표1[[#This Row],[시간대]] &lt; 24, "밤")</f>
        <v>밤</v>
      </c>
      <c r="J668" s="2" t="s">
        <v>1182</v>
      </c>
      <c r="K668" s="2" t="e">
        <f>SEARCH( "역", 표1[[#This Row],[대여 대여소명]])</f>
        <v>#VALUE!</v>
      </c>
      <c r="L668" s="2">
        <f>IFERROR(SEARCH("역",표1[[#This Row],[대여 대여소명]]),0)</f>
        <v>0</v>
      </c>
      <c r="M668" s="2" t="b">
        <f>IF(표1[[#This Row],[역_nan]] &gt;0,TRUE,FALSE)</f>
        <v>0</v>
      </c>
      <c r="N668" s="2">
        <f>IFERROR(SEARCH("정류장",표1[[#This Row],[대여 대여소명]]),0)</f>
        <v>0</v>
      </c>
      <c r="O668" s="2" t="b">
        <f>IF(표1[[#This Row],[정류장]]&gt;0,TRUE,FALSE)</f>
        <v>0</v>
      </c>
      <c r="P668" s="2">
        <f>IFERROR(SEARCH("학교",표1[[#This Row],[대여 대여소명]]),0)</f>
        <v>0</v>
      </c>
      <c r="Q668" s="2">
        <f>IFERROR(SEARCH("공원",표1[[#This Row],[대여 대여소명]]),0)</f>
        <v>0</v>
      </c>
      <c r="R668" s="2" t="b">
        <f>OR(표1[[#This Row],[역_파생변수]],표1[[#This Row],[정류장_파생변수]])</f>
        <v>0</v>
      </c>
      <c r="S668" s="2">
        <v>0</v>
      </c>
      <c r="T668" s="2" t="s">
        <v>2807</v>
      </c>
      <c r="U668" s="2" t="s">
        <v>587</v>
      </c>
      <c r="V668" s="2" t="str">
        <f>IF(표1[[#This Row],[반납대여소명]]=표1[[#This Row],[대여 대여소명]],"일치","불일치")</f>
        <v>불일치</v>
      </c>
      <c r="W668" s="2">
        <v>0</v>
      </c>
      <c r="X668" s="2">
        <v>16</v>
      </c>
      <c r="Y668" s="2">
        <v>1705.96</v>
      </c>
      <c r="Z668" s="7">
        <f>표1[[#This Row],[이용거리]]/표1[[#This Row],[이용시간]]</f>
        <v>106.6225</v>
      </c>
      <c r="AA668" s="7">
        <f>IF(표1[[#This Row],[시속]] &gt; 300, 300,표1[[#This Row],[시속]])</f>
        <v>106.6225</v>
      </c>
      <c r="AB668" s="9" t="e">
        <f ca="1">IFS(표1[[#This Row],[이용거리]] &lt; 1200, "단거리", 표1[[#This Row],[이용거리]] &lt; 3000, "중거리")</f>
        <v>#NAME?</v>
      </c>
    </row>
    <row r="669" spans="1:28" x14ac:dyDescent="0.25">
      <c r="A669" s="2" t="s">
        <v>2808</v>
      </c>
      <c r="B669" s="2" t="s">
        <v>2809</v>
      </c>
      <c r="C669" s="2">
        <f>YEAR(표1[[#This Row],[대여일시]])</f>
        <v>2021</v>
      </c>
      <c r="D669" s="2">
        <f>MONTH(표1[[#This Row],[대여일시]])</f>
        <v>1</v>
      </c>
      <c r="E669" s="2">
        <f>DAY(표1[[#This Row],[대여일시]])</f>
        <v>8</v>
      </c>
      <c r="F669" s="2" t="str">
        <f>TEXT(표1[[#This Row],[대여일시]], "ddd")</f>
        <v>Fri</v>
      </c>
      <c r="G669" s="5" t="str">
        <f>TEXT(표1[[#This Row],[대여일시]],"aaa")</f>
        <v>금</v>
      </c>
      <c r="H669" s="2">
        <f>HOUR(표1[[#This Row],[대여일시]])</f>
        <v>16</v>
      </c>
      <c r="I669" s="2" t="str" cm="1">
        <f t="array" ref="I669">_xlfn.IFS(ISNA(표1[[#This Row],[시간대]]), "Error: Missing timezone data", 표1[[#This Row],[시간대]] &lt; 8, "오전", 표1[[#This Row],[시간대]] &lt; 19, "오후", 표1[[#This Row],[시간대]] &lt; 24, "밤")</f>
        <v>오후</v>
      </c>
      <c r="J669" s="2" t="s">
        <v>2810</v>
      </c>
      <c r="K669" s="2" t="e">
        <f>SEARCH( "역", 표1[[#This Row],[대여 대여소명]])</f>
        <v>#VALUE!</v>
      </c>
      <c r="L669" s="2">
        <f>IFERROR(SEARCH("역",표1[[#This Row],[대여 대여소명]]),0)</f>
        <v>0</v>
      </c>
      <c r="M669" s="2" t="b">
        <f>IF(표1[[#This Row],[역_nan]] &gt;0,TRUE,FALSE)</f>
        <v>0</v>
      </c>
      <c r="N669" s="2">
        <f>IFERROR(SEARCH("정류장",표1[[#This Row],[대여 대여소명]]),0)</f>
        <v>0</v>
      </c>
      <c r="O669" s="2" t="b">
        <f>IF(표1[[#This Row],[정류장]]&gt;0,TRUE,FALSE)</f>
        <v>0</v>
      </c>
      <c r="P669" s="2">
        <f>IFERROR(SEARCH("학교",표1[[#This Row],[대여 대여소명]]),0)</f>
        <v>0</v>
      </c>
      <c r="Q669" s="2">
        <f>IFERROR(SEARCH("공원",표1[[#This Row],[대여 대여소명]]),0)</f>
        <v>0</v>
      </c>
      <c r="R669" s="2" t="b">
        <f>OR(표1[[#This Row],[역_파생변수]],표1[[#This Row],[정류장_파생변수]])</f>
        <v>0</v>
      </c>
      <c r="S669" s="2">
        <v>0</v>
      </c>
      <c r="T669" s="2" t="s">
        <v>2811</v>
      </c>
      <c r="U669" s="2" t="s">
        <v>2812</v>
      </c>
      <c r="V669" s="2" t="str">
        <f>IF(표1[[#This Row],[반납대여소명]]=표1[[#This Row],[대여 대여소명]],"일치","불일치")</f>
        <v>불일치</v>
      </c>
      <c r="W669" s="2">
        <v>0</v>
      </c>
      <c r="X669" s="2">
        <v>4</v>
      </c>
      <c r="Y669" s="2">
        <v>440.66</v>
      </c>
      <c r="Z669" s="7">
        <f>표1[[#This Row],[이용거리]]/표1[[#This Row],[이용시간]]</f>
        <v>110.16500000000001</v>
      </c>
      <c r="AA669" s="7">
        <f>IF(표1[[#This Row],[시속]] &gt; 300, 300,표1[[#This Row],[시속]])</f>
        <v>110.16500000000001</v>
      </c>
      <c r="AB669" s="9" t="e">
        <f ca="1">IFS(표1[[#This Row],[이용거리]] &lt; 1200, "단거리", 표1[[#This Row],[이용거리]] &lt; 3000, "중거리")</f>
        <v>#NAME?</v>
      </c>
    </row>
    <row r="670" spans="1:28" x14ac:dyDescent="0.25">
      <c r="A670" s="2" t="s">
        <v>89</v>
      </c>
      <c r="B670" s="2" t="s">
        <v>2813</v>
      </c>
      <c r="C670" s="2">
        <f>YEAR(표1[[#This Row],[대여일시]])</f>
        <v>2021</v>
      </c>
      <c r="D670" s="2">
        <f>MONTH(표1[[#This Row],[대여일시]])</f>
        <v>1</v>
      </c>
      <c r="E670" s="2">
        <f>DAY(표1[[#This Row],[대여일시]])</f>
        <v>22</v>
      </c>
      <c r="F670" s="2" t="str">
        <f>TEXT(표1[[#This Row],[대여일시]], "ddd")</f>
        <v>Fri</v>
      </c>
      <c r="G670" s="5" t="str">
        <f>TEXT(표1[[#This Row],[대여일시]],"aaa")</f>
        <v>금</v>
      </c>
      <c r="H670" s="2">
        <f>HOUR(표1[[#This Row],[대여일시]])</f>
        <v>8</v>
      </c>
      <c r="I670" s="2" t="str" cm="1">
        <f t="array" ref="I670">_xlfn.IFS(ISNA(표1[[#This Row],[시간대]]), "Error: Missing timezone data", 표1[[#This Row],[시간대]] &lt; 8, "오전", 표1[[#This Row],[시간대]] &lt; 19, "오후", 표1[[#This Row],[시간대]] &lt; 24, "밤")</f>
        <v>오후</v>
      </c>
      <c r="J670" s="2" t="s">
        <v>2814</v>
      </c>
      <c r="K670" s="2">
        <f>SEARCH( "역", 표1[[#This Row],[대여 대여소명]])</f>
        <v>3</v>
      </c>
      <c r="L670" s="2">
        <f>IFERROR(SEARCH("역",표1[[#This Row],[대여 대여소명]]),0)</f>
        <v>3</v>
      </c>
      <c r="M670" s="2" t="b">
        <f>IF(표1[[#This Row],[역_nan]] &gt;0,TRUE,FALSE)</f>
        <v>1</v>
      </c>
      <c r="N670" s="2">
        <f>IFERROR(SEARCH("정류장",표1[[#This Row],[대여 대여소명]]),0)</f>
        <v>0</v>
      </c>
      <c r="O670" s="2" t="b">
        <f>IF(표1[[#This Row],[정류장]]&gt;0,TRUE,FALSE)</f>
        <v>0</v>
      </c>
      <c r="P670" s="2">
        <f>IFERROR(SEARCH("학교",표1[[#This Row],[대여 대여소명]]),0)</f>
        <v>0</v>
      </c>
      <c r="Q670" s="2">
        <f>IFERROR(SEARCH("공원",표1[[#This Row],[대여 대여소명]]),0)</f>
        <v>0</v>
      </c>
      <c r="R670" s="2" t="b">
        <f>OR(표1[[#This Row],[역_파생변수]],표1[[#This Row],[정류장_파생변수]])</f>
        <v>1</v>
      </c>
      <c r="S670" s="2">
        <v>0</v>
      </c>
      <c r="T670" s="2" t="s">
        <v>2815</v>
      </c>
      <c r="U670" s="2" t="s">
        <v>2501</v>
      </c>
      <c r="V670" s="2" t="str">
        <f>IF(표1[[#This Row],[반납대여소명]]=표1[[#This Row],[대여 대여소명]],"일치","불일치")</f>
        <v>불일치</v>
      </c>
      <c r="W670" s="2">
        <v>0</v>
      </c>
      <c r="X670" s="2">
        <v>6</v>
      </c>
      <c r="Y670" s="2">
        <v>876.23</v>
      </c>
      <c r="Z670" s="7">
        <f>표1[[#This Row],[이용거리]]/표1[[#This Row],[이용시간]]</f>
        <v>146.03833333333333</v>
      </c>
      <c r="AA670" s="7">
        <f>IF(표1[[#This Row],[시속]] &gt; 300, 300,표1[[#This Row],[시속]])</f>
        <v>146.03833333333333</v>
      </c>
      <c r="AB670" s="9" t="e">
        <f ca="1">IFS(표1[[#This Row],[이용거리]] &lt; 1200, "단거리", 표1[[#This Row],[이용거리]] &lt; 3000, "중거리")</f>
        <v>#NAME?</v>
      </c>
    </row>
    <row r="671" spans="1:28" x14ac:dyDescent="0.25">
      <c r="A671" s="2" t="s">
        <v>2816</v>
      </c>
      <c r="B671" s="2" t="s">
        <v>2817</v>
      </c>
      <c r="C671" s="2">
        <f>YEAR(표1[[#This Row],[대여일시]])</f>
        <v>2021</v>
      </c>
      <c r="D671" s="2">
        <f>MONTH(표1[[#This Row],[대여일시]])</f>
        <v>1</v>
      </c>
      <c r="E671" s="2">
        <f>DAY(표1[[#This Row],[대여일시]])</f>
        <v>24</v>
      </c>
      <c r="F671" s="2" t="str">
        <f>TEXT(표1[[#This Row],[대여일시]], "ddd")</f>
        <v>Sun</v>
      </c>
      <c r="G671" s="5" t="str">
        <f>TEXT(표1[[#This Row],[대여일시]],"aaa")</f>
        <v>일</v>
      </c>
      <c r="H671" s="2">
        <f>HOUR(표1[[#This Row],[대여일시]])</f>
        <v>19</v>
      </c>
      <c r="I671" s="2" t="str" cm="1">
        <f t="array" ref="I671">_xlfn.IFS(ISNA(표1[[#This Row],[시간대]]), "Error: Missing timezone data", 표1[[#This Row],[시간대]] &lt; 8, "오전", 표1[[#This Row],[시간대]] &lt; 19, "오후", 표1[[#This Row],[시간대]] &lt; 24, "밤")</f>
        <v>밤</v>
      </c>
      <c r="J671" s="2" t="s">
        <v>1995</v>
      </c>
      <c r="K671" s="2">
        <f>SEARCH( "역", 표1[[#This Row],[대여 대여소명]])</f>
        <v>3</v>
      </c>
      <c r="L671" s="2">
        <f>IFERROR(SEARCH("역",표1[[#This Row],[대여 대여소명]]),0)</f>
        <v>3</v>
      </c>
      <c r="M671" s="2" t="b">
        <f>IF(표1[[#This Row],[역_nan]] &gt;0,TRUE,FALSE)</f>
        <v>1</v>
      </c>
      <c r="N671" s="2">
        <f>IFERROR(SEARCH("정류장",표1[[#This Row],[대여 대여소명]]),0)</f>
        <v>0</v>
      </c>
      <c r="O671" s="2" t="b">
        <f>IF(표1[[#This Row],[정류장]]&gt;0,TRUE,FALSE)</f>
        <v>0</v>
      </c>
      <c r="P671" s="2">
        <f>IFERROR(SEARCH("학교",표1[[#This Row],[대여 대여소명]]),0)</f>
        <v>0</v>
      </c>
      <c r="Q671" s="2">
        <f>IFERROR(SEARCH("공원",표1[[#This Row],[대여 대여소명]]),0)</f>
        <v>0</v>
      </c>
      <c r="R671" s="2" t="b">
        <f>OR(표1[[#This Row],[역_파생변수]],표1[[#This Row],[정류장_파생변수]])</f>
        <v>1</v>
      </c>
      <c r="S671" s="2">
        <v>0</v>
      </c>
      <c r="T671" s="2" t="s">
        <v>2818</v>
      </c>
      <c r="U671" s="2" t="s">
        <v>1995</v>
      </c>
      <c r="V671" s="2" t="str">
        <f>IF(표1[[#This Row],[반납대여소명]]=표1[[#This Row],[대여 대여소명]],"일치","불일치")</f>
        <v>일치</v>
      </c>
      <c r="W671" s="2">
        <v>0</v>
      </c>
      <c r="X671" s="2">
        <v>97</v>
      </c>
      <c r="Y671" s="2">
        <v>16554.009999999998</v>
      </c>
      <c r="Z671" s="7">
        <f>표1[[#This Row],[이용거리]]/표1[[#This Row],[이용시간]]</f>
        <v>170.65989690721648</v>
      </c>
      <c r="AA671" s="7">
        <f>IF(표1[[#This Row],[시속]] &gt; 300, 300,표1[[#This Row],[시속]])</f>
        <v>170.65989690721648</v>
      </c>
      <c r="AB671" s="9" t="e">
        <f ca="1">IFS(표1[[#This Row],[이용거리]] &lt; 1200, "단거리", 표1[[#This Row],[이용거리]] &lt; 3000, "중거리")</f>
        <v>#NAME?</v>
      </c>
    </row>
    <row r="672" spans="1:28" x14ac:dyDescent="0.25">
      <c r="A672" s="2" t="s">
        <v>2819</v>
      </c>
      <c r="B672" s="2" t="s">
        <v>2820</v>
      </c>
      <c r="C672" s="2">
        <f>YEAR(표1[[#This Row],[대여일시]])</f>
        <v>2021</v>
      </c>
      <c r="D672" s="2">
        <f>MONTH(표1[[#This Row],[대여일시]])</f>
        <v>1</v>
      </c>
      <c r="E672" s="2">
        <f>DAY(표1[[#This Row],[대여일시]])</f>
        <v>18</v>
      </c>
      <c r="F672" s="2" t="str">
        <f>TEXT(표1[[#This Row],[대여일시]], "ddd")</f>
        <v>Mon</v>
      </c>
      <c r="G672" s="5" t="str">
        <f>TEXT(표1[[#This Row],[대여일시]],"aaa")</f>
        <v>월</v>
      </c>
      <c r="H672" s="2">
        <f>HOUR(표1[[#This Row],[대여일시]])</f>
        <v>9</v>
      </c>
      <c r="I672" s="2" t="str" cm="1">
        <f t="array" ref="I672">_xlfn.IFS(ISNA(표1[[#This Row],[시간대]]), "Error: Missing timezone data", 표1[[#This Row],[시간대]] &lt; 8, "오전", 표1[[#This Row],[시간대]] &lt; 19, "오후", 표1[[#This Row],[시간대]] &lt; 24, "밤")</f>
        <v>오후</v>
      </c>
      <c r="J672" s="2" t="s">
        <v>646</v>
      </c>
      <c r="K672" s="2" t="e">
        <f>SEARCH( "역", 표1[[#This Row],[대여 대여소명]])</f>
        <v>#VALUE!</v>
      </c>
      <c r="L672" s="2">
        <f>IFERROR(SEARCH("역",표1[[#This Row],[대여 대여소명]]),0)</f>
        <v>0</v>
      </c>
      <c r="M672" s="2" t="b">
        <f>IF(표1[[#This Row],[역_nan]] &gt;0,TRUE,FALSE)</f>
        <v>0</v>
      </c>
      <c r="N672" s="2">
        <f>IFERROR(SEARCH("정류장",표1[[#This Row],[대여 대여소명]]),0)</f>
        <v>0</v>
      </c>
      <c r="O672" s="2" t="b">
        <f>IF(표1[[#This Row],[정류장]]&gt;0,TRUE,FALSE)</f>
        <v>0</v>
      </c>
      <c r="P672" s="2">
        <f>IFERROR(SEARCH("학교",표1[[#This Row],[대여 대여소명]]),0)</f>
        <v>0</v>
      </c>
      <c r="Q672" s="2">
        <f>IFERROR(SEARCH("공원",표1[[#This Row],[대여 대여소명]]),0)</f>
        <v>0</v>
      </c>
      <c r="R672" s="2" t="b">
        <f>OR(표1[[#This Row],[역_파생변수]],표1[[#This Row],[정류장_파생변수]])</f>
        <v>0</v>
      </c>
      <c r="S672" s="2">
        <v>0</v>
      </c>
      <c r="T672" s="2" t="s">
        <v>2821</v>
      </c>
      <c r="U672" s="2" t="s">
        <v>2822</v>
      </c>
      <c r="V672" s="2" t="str">
        <f>IF(표1[[#This Row],[반납대여소명]]=표1[[#This Row],[대여 대여소명]],"일치","불일치")</f>
        <v>불일치</v>
      </c>
      <c r="W672" s="2">
        <v>0</v>
      </c>
      <c r="X672" s="2">
        <v>9</v>
      </c>
      <c r="Y672" s="2">
        <v>1651.74</v>
      </c>
      <c r="Z672" s="7">
        <f>표1[[#This Row],[이용거리]]/표1[[#This Row],[이용시간]]</f>
        <v>183.52666666666667</v>
      </c>
      <c r="AA672" s="7">
        <f>IF(표1[[#This Row],[시속]] &gt; 300, 300,표1[[#This Row],[시속]])</f>
        <v>183.52666666666667</v>
      </c>
      <c r="AB672" s="9" t="e">
        <f ca="1">IFS(표1[[#This Row],[이용거리]] &lt; 1200, "단거리", 표1[[#This Row],[이용거리]] &lt; 3000, "중거리")</f>
        <v>#NAME?</v>
      </c>
    </row>
    <row r="673" spans="1:28" x14ac:dyDescent="0.25">
      <c r="A673" s="2" t="s">
        <v>2823</v>
      </c>
      <c r="B673" s="2" t="s">
        <v>2824</v>
      </c>
      <c r="C673" s="2">
        <f>YEAR(표1[[#This Row],[대여일시]])</f>
        <v>2021</v>
      </c>
      <c r="D673" s="2">
        <f>MONTH(표1[[#This Row],[대여일시]])</f>
        <v>1</v>
      </c>
      <c r="E673" s="2">
        <f>DAY(표1[[#This Row],[대여일시]])</f>
        <v>6</v>
      </c>
      <c r="F673" s="2" t="str">
        <f>TEXT(표1[[#This Row],[대여일시]], "ddd")</f>
        <v>Wed</v>
      </c>
      <c r="G673" s="5" t="str">
        <f>TEXT(표1[[#This Row],[대여일시]],"aaa")</f>
        <v>수</v>
      </c>
      <c r="H673" s="2">
        <f>HOUR(표1[[#This Row],[대여일시]])</f>
        <v>13</v>
      </c>
      <c r="I673" s="2" t="str" cm="1">
        <f t="array" ref="I673">_xlfn.IFS(ISNA(표1[[#This Row],[시간대]]), "Error: Missing timezone data", 표1[[#This Row],[시간대]] &lt; 8, "오전", 표1[[#This Row],[시간대]] &lt; 19, "오후", 표1[[#This Row],[시간대]] &lt; 24, "밤")</f>
        <v>오후</v>
      </c>
      <c r="J673" s="2" t="s">
        <v>1187</v>
      </c>
      <c r="K673" s="2" t="e">
        <f>SEARCH( "역", 표1[[#This Row],[대여 대여소명]])</f>
        <v>#VALUE!</v>
      </c>
      <c r="L673" s="2">
        <f>IFERROR(SEARCH("역",표1[[#This Row],[대여 대여소명]]),0)</f>
        <v>0</v>
      </c>
      <c r="M673" s="2" t="b">
        <f>IF(표1[[#This Row],[역_nan]] &gt;0,TRUE,FALSE)</f>
        <v>0</v>
      </c>
      <c r="N673" s="2">
        <f>IFERROR(SEARCH("정류장",표1[[#This Row],[대여 대여소명]]),0)</f>
        <v>10</v>
      </c>
      <c r="O673" s="2" t="b">
        <f>IF(표1[[#This Row],[정류장]]&gt;0,TRUE,FALSE)</f>
        <v>1</v>
      </c>
      <c r="P673" s="2">
        <f>IFERROR(SEARCH("학교",표1[[#This Row],[대여 대여소명]]),0)</f>
        <v>0</v>
      </c>
      <c r="Q673" s="2">
        <f>IFERROR(SEARCH("공원",표1[[#This Row],[대여 대여소명]]),0)</f>
        <v>0</v>
      </c>
      <c r="R673" s="2" t="b">
        <f>OR(표1[[#This Row],[역_파생변수]],표1[[#This Row],[정류장_파생변수]])</f>
        <v>1</v>
      </c>
      <c r="S673" s="2">
        <v>0</v>
      </c>
      <c r="T673" s="2" t="s">
        <v>2825</v>
      </c>
      <c r="U673" s="2" t="s">
        <v>1187</v>
      </c>
      <c r="V673" s="2" t="str">
        <f>IF(표1[[#This Row],[반납대여소명]]=표1[[#This Row],[대여 대여소명]],"일치","불일치")</f>
        <v>일치</v>
      </c>
      <c r="W673" s="2">
        <v>0</v>
      </c>
      <c r="X673" s="2">
        <v>44</v>
      </c>
      <c r="Y673" s="2">
        <v>5843.68</v>
      </c>
      <c r="Z673" s="7">
        <f>표1[[#This Row],[이용거리]]/표1[[#This Row],[이용시간]]</f>
        <v>132.81090909090909</v>
      </c>
      <c r="AA673" s="7">
        <f>IF(표1[[#This Row],[시속]] &gt; 300, 300,표1[[#This Row],[시속]])</f>
        <v>132.81090909090909</v>
      </c>
      <c r="AB673" s="9" t="e">
        <f ca="1">IFS(표1[[#This Row],[이용거리]] &lt; 1200, "단거리", 표1[[#This Row],[이용거리]] &lt; 3000, "중거리")</f>
        <v>#NAME?</v>
      </c>
    </row>
    <row r="674" spans="1:28" x14ac:dyDescent="0.25">
      <c r="A674" s="2" t="s">
        <v>2202</v>
      </c>
      <c r="B674" s="2" t="s">
        <v>2826</v>
      </c>
      <c r="C674" s="2">
        <f>YEAR(표1[[#This Row],[대여일시]])</f>
        <v>2021</v>
      </c>
      <c r="D674" s="2">
        <f>MONTH(표1[[#This Row],[대여일시]])</f>
        <v>1</v>
      </c>
      <c r="E674" s="2">
        <f>DAY(표1[[#This Row],[대여일시]])</f>
        <v>3</v>
      </c>
      <c r="F674" s="2" t="str">
        <f>TEXT(표1[[#This Row],[대여일시]], "ddd")</f>
        <v>Sun</v>
      </c>
      <c r="G674" s="5" t="str">
        <f>TEXT(표1[[#This Row],[대여일시]],"aaa")</f>
        <v>일</v>
      </c>
      <c r="H674" s="2">
        <f>HOUR(표1[[#This Row],[대여일시]])</f>
        <v>15</v>
      </c>
      <c r="I674" s="2" t="str" cm="1">
        <f t="array" ref="I674">_xlfn.IFS(ISNA(표1[[#This Row],[시간대]]), "Error: Missing timezone data", 표1[[#This Row],[시간대]] &lt; 8, "오전", 표1[[#This Row],[시간대]] &lt; 19, "오후", 표1[[#This Row],[시간대]] &lt; 24, "밤")</f>
        <v>오후</v>
      </c>
      <c r="J674" s="2" t="s">
        <v>1611</v>
      </c>
      <c r="K674" s="2">
        <f>SEARCH( "역", 표1[[#This Row],[대여 대여소명]])</f>
        <v>5</v>
      </c>
      <c r="L674" s="2">
        <f>IFERROR(SEARCH("역",표1[[#This Row],[대여 대여소명]]),0)</f>
        <v>5</v>
      </c>
      <c r="M674" s="2" t="b">
        <f>IF(표1[[#This Row],[역_nan]] &gt;0,TRUE,FALSE)</f>
        <v>1</v>
      </c>
      <c r="N674" s="2">
        <f>IFERROR(SEARCH("정류장",표1[[#This Row],[대여 대여소명]]),0)</f>
        <v>0</v>
      </c>
      <c r="O674" s="2" t="b">
        <f>IF(표1[[#This Row],[정류장]]&gt;0,TRUE,FALSE)</f>
        <v>0</v>
      </c>
      <c r="P674" s="2">
        <f>IFERROR(SEARCH("학교",표1[[#This Row],[대여 대여소명]]),0)</f>
        <v>0</v>
      </c>
      <c r="Q674" s="2">
        <f>IFERROR(SEARCH("공원",표1[[#This Row],[대여 대여소명]]),0)</f>
        <v>0</v>
      </c>
      <c r="R674" s="2" t="b">
        <f>OR(표1[[#This Row],[역_파생변수]],표1[[#This Row],[정류장_파생변수]])</f>
        <v>1</v>
      </c>
      <c r="S674" s="2">
        <v>0</v>
      </c>
      <c r="T674" s="2" t="s">
        <v>2827</v>
      </c>
      <c r="U674" s="2" t="s">
        <v>2160</v>
      </c>
      <c r="V674" s="2" t="str">
        <f>IF(표1[[#This Row],[반납대여소명]]=표1[[#This Row],[대여 대여소명]],"일치","불일치")</f>
        <v>불일치</v>
      </c>
      <c r="W674" s="2">
        <v>0</v>
      </c>
      <c r="X674" s="2">
        <v>38</v>
      </c>
      <c r="Y674" s="2">
        <v>4573.26</v>
      </c>
      <c r="Z674" s="7">
        <f>표1[[#This Row],[이용거리]]/표1[[#This Row],[이용시간]]</f>
        <v>120.34894736842107</v>
      </c>
      <c r="AA674" s="7">
        <f>IF(표1[[#This Row],[시속]] &gt; 300, 300,표1[[#This Row],[시속]])</f>
        <v>120.34894736842107</v>
      </c>
      <c r="AB674" s="9" t="e">
        <f ca="1">IFS(표1[[#This Row],[이용거리]] &lt; 1200, "단거리", 표1[[#This Row],[이용거리]] &lt; 3000, "중거리")</f>
        <v>#NAME?</v>
      </c>
    </row>
    <row r="675" spans="1:28" x14ac:dyDescent="0.25">
      <c r="A675" s="2" t="s">
        <v>2828</v>
      </c>
      <c r="B675" s="2" t="s">
        <v>2829</v>
      </c>
      <c r="C675" s="2">
        <f>YEAR(표1[[#This Row],[대여일시]])</f>
        <v>2021</v>
      </c>
      <c r="D675" s="2">
        <f>MONTH(표1[[#This Row],[대여일시]])</f>
        <v>1</v>
      </c>
      <c r="E675" s="2">
        <f>DAY(표1[[#This Row],[대여일시]])</f>
        <v>26</v>
      </c>
      <c r="F675" s="2" t="str">
        <f>TEXT(표1[[#This Row],[대여일시]], "ddd")</f>
        <v>Tue</v>
      </c>
      <c r="G675" s="5" t="str">
        <f>TEXT(표1[[#This Row],[대여일시]],"aaa")</f>
        <v>화</v>
      </c>
      <c r="H675" s="2">
        <f>HOUR(표1[[#This Row],[대여일시]])</f>
        <v>8</v>
      </c>
      <c r="I675" s="2" t="str" cm="1">
        <f t="array" ref="I675">_xlfn.IFS(ISNA(표1[[#This Row],[시간대]]), "Error: Missing timezone data", 표1[[#This Row],[시간대]] &lt; 8, "오전", 표1[[#This Row],[시간대]] &lt; 19, "오후", 표1[[#This Row],[시간대]] &lt; 24, "밤")</f>
        <v>오후</v>
      </c>
      <c r="J675" s="2" t="s">
        <v>865</v>
      </c>
      <c r="K675" s="2" t="e">
        <f>SEARCH( "역", 표1[[#This Row],[대여 대여소명]])</f>
        <v>#VALUE!</v>
      </c>
      <c r="L675" s="2">
        <f>IFERROR(SEARCH("역",표1[[#This Row],[대여 대여소명]]),0)</f>
        <v>0</v>
      </c>
      <c r="M675" s="2" t="b">
        <f>IF(표1[[#This Row],[역_nan]] &gt;0,TRUE,FALSE)</f>
        <v>0</v>
      </c>
      <c r="N675" s="2">
        <f>IFERROR(SEARCH("정류장",표1[[#This Row],[대여 대여소명]]),0)</f>
        <v>0</v>
      </c>
      <c r="O675" s="2" t="b">
        <f>IF(표1[[#This Row],[정류장]]&gt;0,TRUE,FALSE)</f>
        <v>0</v>
      </c>
      <c r="P675" s="2">
        <f>IFERROR(SEARCH("학교",표1[[#This Row],[대여 대여소명]]),0)</f>
        <v>0</v>
      </c>
      <c r="Q675" s="2">
        <f>IFERROR(SEARCH("공원",표1[[#This Row],[대여 대여소명]]),0)</f>
        <v>0</v>
      </c>
      <c r="R675" s="2" t="b">
        <f>OR(표1[[#This Row],[역_파생변수]],표1[[#This Row],[정류장_파생변수]])</f>
        <v>0</v>
      </c>
      <c r="S675" s="2">
        <v>0</v>
      </c>
      <c r="T675" s="2" t="s">
        <v>2830</v>
      </c>
      <c r="U675" s="2" t="s">
        <v>2831</v>
      </c>
      <c r="V675" s="2" t="str">
        <f>IF(표1[[#This Row],[반납대여소명]]=표1[[#This Row],[대여 대여소명]],"일치","불일치")</f>
        <v>불일치</v>
      </c>
      <c r="W675" s="2">
        <v>0</v>
      </c>
      <c r="X675" s="2">
        <v>29</v>
      </c>
      <c r="Y675" s="2">
        <v>4193.26</v>
      </c>
      <c r="Z675" s="7">
        <f>표1[[#This Row],[이용거리]]/표1[[#This Row],[이용시간]]</f>
        <v>144.59517241379311</v>
      </c>
      <c r="AA675" s="7">
        <f>IF(표1[[#This Row],[시속]] &gt; 300, 300,표1[[#This Row],[시속]])</f>
        <v>144.59517241379311</v>
      </c>
      <c r="AB675" s="9" t="e">
        <f ca="1">IFS(표1[[#This Row],[이용거리]] &lt; 1200, "단거리", 표1[[#This Row],[이용거리]] &lt; 3000, "중거리")</f>
        <v>#NAME?</v>
      </c>
    </row>
    <row r="676" spans="1:28" x14ac:dyDescent="0.25">
      <c r="A676" s="2" t="s">
        <v>2832</v>
      </c>
      <c r="B676" s="2" t="s">
        <v>2833</v>
      </c>
      <c r="C676" s="2">
        <f>YEAR(표1[[#This Row],[대여일시]])</f>
        <v>2021</v>
      </c>
      <c r="D676" s="2">
        <f>MONTH(표1[[#This Row],[대여일시]])</f>
        <v>1</v>
      </c>
      <c r="E676" s="2">
        <f>DAY(표1[[#This Row],[대여일시]])</f>
        <v>24</v>
      </c>
      <c r="F676" s="2" t="str">
        <f>TEXT(표1[[#This Row],[대여일시]], "ddd")</f>
        <v>Sun</v>
      </c>
      <c r="G676" s="5" t="str">
        <f>TEXT(표1[[#This Row],[대여일시]],"aaa")</f>
        <v>일</v>
      </c>
      <c r="H676" s="2">
        <f>HOUR(표1[[#This Row],[대여일시]])</f>
        <v>20</v>
      </c>
      <c r="I676" s="2" t="str" cm="1">
        <f t="array" ref="I676">_xlfn.IFS(ISNA(표1[[#This Row],[시간대]]), "Error: Missing timezone data", 표1[[#This Row],[시간대]] &lt; 8, "오전", 표1[[#This Row],[시간대]] &lt; 19, "오후", 표1[[#This Row],[시간대]] &lt; 24, "밤")</f>
        <v>밤</v>
      </c>
      <c r="J676" s="2" t="s">
        <v>2834</v>
      </c>
      <c r="K676" s="2" t="e">
        <f>SEARCH( "역", 표1[[#This Row],[대여 대여소명]])</f>
        <v>#VALUE!</v>
      </c>
      <c r="L676" s="2">
        <f>IFERROR(SEARCH("역",표1[[#This Row],[대여 대여소명]]),0)</f>
        <v>0</v>
      </c>
      <c r="M676" s="2" t="b">
        <f>IF(표1[[#This Row],[역_nan]] &gt;0,TRUE,FALSE)</f>
        <v>0</v>
      </c>
      <c r="N676" s="2">
        <f>IFERROR(SEARCH("정류장",표1[[#This Row],[대여 대여소명]]),0)</f>
        <v>0</v>
      </c>
      <c r="O676" s="2" t="b">
        <f>IF(표1[[#This Row],[정류장]]&gt;0,TRUE,FALSE)</f>
        <v>0</v>
      </c>
      <c r="P676" s="2">
        <f>IFERROR(SEARCH("학교",표1[[#This Row],[대여 대여소명]]),0)</f>
        <v>0</v>
      </c>
      <c r="Q676" s="2">
        <f>IFERROR(SEARCH("공원",표1[[#This Row],[대여 대여소명]]),0)</f>
        <v>0</v>
      </c>
      <c r="R676" s="2" t="b">
        <f>OR(표1[[#This Row],[역_파생변수]],표1[[#This Row],[정류장_파생변수]])</f>
        <v>0</v>
      </c>
      <c r="S676" s="2">
        <v>0</v>
      </c>
      <c r="T676" s="2" t="s">
        <v>2835</v>
      </c>
      <c r="U676" s="2" t="s">
        <v>1058</v>
      </c>
      <c r="V676" s="2" t="str">
        <f>IF(표1[[#This Row],[반납대여소명]]=표1[[#This Row],[대여 대여소명]],"일치","불일치")</f>
        <v>불일치</v>
      </c>
      <c r="W676" s="2">
        <v>0</v>
      </c>
      <c r="X676" s="2">
        <v>35</v>
      </c>
      <c r="Y676" s="2">
        <v>1146.19</v>
      </c>
      <c r="Z676" s="7">
        <f>표1[[#This Row],[이용거리]]/표1[[#This Row],[이용시간]]</f>
        <v>32.748285714285714</v>
      </c>
      <c r="AA676" s="7">
        <f>IF(표1[[#This Row],[시속]] &gt; 300, 300,표1[[#This Row],[시속]])</f>
        <v>32.748285714285714</v>
      </c>
      <c r="AB676" s="9" t="e">
        <f ca="1">IFS(표1[[#This Row],[이용거리]] &lt; 1200, "단거리", 표1[[#This Row],[이용거리]] &lt; 3000, "중거리")</f>
        <v>#NAME?</v>
      </c>
    </row>
    <row r="677" spans="1:28" x14ac:dyDescent="0.25">
      <c r="A677" s="2" t="s">
        <v>2836</v>
      </c>
      <c r="B677" s="2" t="s">
        <v>2837</v>
      </c>
      <c r="C677" s="2">
        <f>YEAR(표1[[#This Row],[대여일시]])</f>
        <v>2021</v>
      </c>
      <c r="D677" s="2">
        <f>MONTH(표1[[#This Row],[대여일시]])</f>
        <v>1</v>
      </c>
      <c r="E677" s="2">
        <f>DAY(표1[[#This Row],[대여일시]])</f>
        <v>3</v>
      </c>
      <c r="F677" s="2" t="str">
        <f>TEXT(표1[[#This Row],[대여일시]], "ddd")</f>
        <v>Sun</v>
      </c>
      <c r="G677" s="5" t="str">
        <f>TEXT(표1[[#This Row],[대여일시]],"aaa")</f>
        <v>일</v>
      </c>
      <c r="H677" s="2">
        <f>HOUR(표1[[#This Row],[대여일시]])</f>
        <v>8</v>
      </c>
      <c r="I677" s="2" t="str" cm="1">
        <f t="array" ref="I677">_xlfn.IFS(ISNA(표1[[#This Row],[시간대]]), "Error: Missing timezone data", 표1[[#This Row],[시간대]] &lt; 8, "오전", 표1[[#This Row],[시간대]] &lt; 19, "오후", 표1[[#This Row],[시간대]] &lt; 24, "밤")</f>
        <v>오후</v>
      </c>
      <c r="J677" s="2" t="s">
        <v>1120</v>
      </c>
      <c r="K677" s="2">
        <f>SEARCH( "역", 표1[[#This Row],[대여 대여소명]])</f>
        <v>4</v>
      </c>
      <c r="L677" s="2">
        <f>IFERROR(SEARCH("역",표1[[#This Row],[대여 대여소명]]),0)</f>
        <v>4</v>
      </c>
      <c r="M677" s="2" t="b">
        <f>IF(표1[[#This Row],[역_nan]] &gt;0,TRUE,FALSE)</f>
        <v>1</v>
      </c>
      <c r="N677" s="2">
        <f>IFERROR(SEARCH("정류장",표1[[#This Row],[대여 대여소명]]),0)</f>
        <v>0</v>
      </c>
      <c r="O677" s="2" t="b">
        <f>IF(표1[[#This Row],[정류장]]&gt;0,TRUE,FALSE)</f>
        <v>0</v>
      </c>
      <c r="P677" s="2">
        <f>IFERROR(SEARCH("학교",표1[[#This Row],[대여 대여소명]]),0)</f>
        <v>0</v>
      </c>
      <c r="Q677" s="2">
        <f>IFERROR(SEARCH("공원",표1[[#This Row],[대여 대여소명]]),0)</f>
        <v>0</v>
      </c>
      <c r="R677" s="2" t="b">
        <f>OR(표1[[#This Row],[역_파생변수]],표1[[#This Row],[정류장_파생변수]])</f>
        <v>1</v>
      </c>
      <c r="S677" s="2">
        <v>0</v>
      </c>
      <c r="T677" s="2" t="s">
        <v>2838</v>
      </c>
      <c r="U677" s="2" t="s">
        <v>2839</v>
      </c>
      <c r="V677" s="2" t="str">
        <f>IF(표1[[#This Row],[반납대여소명]]=표1[[#This Row],[대여 대여소명]],"일치","불일치")</f>
        <v>불일치</v>
      </c>
      <c r="W677" s="2">
        <v>0</v>
      </c>
      <c r="X677" s="2">
        <v>6</v>
      </c>
      <c r="Y677" s="2">
        <v>684</v>
      </c>
      <c r="Z677" s="7">
        <f>표1[[#This Row],[이용거리]]/표1[[#This Row],[이용시간]]</f>
        <v>114</v>
      </c>
      <c r="AA677" s="7">
        <f>IF(표1[[#This Row],[시속]] &gt; 300, 300,표1[[#This Row],[시속]])</f>
        <v>114</v>
      </c>
      <c r="AB677" s="9" t="e">
        <f ca="1">IFS(표1[[#This Row],[이용거리]] &lt; 1200, "단거리", 표1[[#This Row],[이용거리]] &lt; 3000, "중거리")</f>
        <v>#NAME?</v>
      </c>
    </row>
    <row r="678" spans="1:28" x14ac:dyDescent="0.25">
      <c r="A678" s="2" t="s">
        <v>2840</v>
      </c>
      <c r="B678" s="2" t="s">
        <v>2841</v>
      </c>
      <c r="C678" s="2">
        <f>YEAR(표1[[#This Row],[대여일시]])</f>
        <v>2021</v>
      </c>
      <c r="D678" s="2">
        <f>MONTH(표1[[#This Row],[대여일시]])</f>
        <v>1</v>
      </c>
      <c r="E678" s="2">
        <f>DAY(표1[[#This Row],[대여일시]])</f>
        <v>3</v>
      </c>
      <c r="F678" s="2" t="str">
        <f>TEXT(표1[[#This Row],[대여일시]], "ddd")</f>
        <v>Sun</v>
      </c>
      <c r="G678" s="5" t="str">
        <f>TEXT(표1[[#This Row],[대여일시]],"aaa")</f>
        <v>일</v>
      </c>
      <c r="H678" s="2">
        <f>HOUR(표1[[#This Row],[대여일시]])</f>
        <v>18</v>
      </c>
      <c r="I678" s="2" t="str" cm="1">
        <f t="array" ref="I678">_xlfn.IFS(ISNA(표1[[#This Row],[시간대]]), "Error: Missing timezone data", 표1[[#This Row],[시간대]] &lt; 8, "오전", 표1[[#This Row],[시간대]] &lt; 19, "오후", 표1[[#This Row],[시간대]] &lt; 24, "밤")</f>
        <v>오후</v>
      </c>
      <c r="J678" s="2" t="s">
        <v>2842</v>
      </c>
      <c r="K678" s="2" t="e">
        <f>SEARCH( "역", 표1[[#This Row],[대여 대여소명]])</f>
        <v>#VALUE!</v>
      </c>
      <c r="L678" s="2">
        <f>IFERROR(SEARCH("역",표1[[#This Row],[대여 대여소명]]),0)</f>
        <v>0</v>
      </c>
      <c r="M678" s="2" t="b">
        <f>IF(표1[[#This Row],[역_nan]] &gt;0,TRUE,FALSE)</f>
        <v>0</v>
      </c>
      <c r="N678" s="2">
        <f>IFERROR(SEARCH("정류장",표1[[#This Row],[대여 대여소명]]),0)</f>
        <v>0</v>
      </c>
      <c r="O678" s="2" t="b">
        <f>IF(표1[[#This Row],[정류장]]&gt;0,TRUE,FALSE)</f>
        <v>0</v>
      </c>
      <c r="P678" s="2">
        <f>IFERROR(SEARCH("학교",표1[[#This Row],[대여 대여소명]]),0)</f>
        <v>0</v>
      </c>
      <c r="Q678" s="2">
        <f>IFERROR(SEARCH("공원",표1[[#This Row],[대여 대여소명]]),0)</f>
        <v>0</v>
      </c>
      <c r="R678" s="2" t="b">
        <f>OR(표1[[#This Row],[역_파생변수]],표1[[#This Row],[정류장_파생변수]])</f>
        <v>0</v>
      </c>
      <c r="S678" s="2">
        <v>0</v>
      </c>
      <c r="T678" s="2" t="s">
        <v>2843</v>
      </c>
      <c r="U678" s="2" t="s">
        <v>2844</v>
      </c>
      <c r="V678" s="2" t="str">
        <f>IF(표1[[#This Row],[반납대여소명]]=표1[[#This Row],[대여 대여소명]],"일치","불일치")</f>
        <v>불일치</v>
      </c>
      <c r="W678" s="2">
        <v>0</v>
      </c>
      <c r="X678" s="2">
        <v>19</v>
      </c>
      <c r="Y678" s="2">
        <v>0</v>
      </c>
      <c r="Z678" s="7">
        <f>표1[[#This Row],[이용거리]]/표1[[#This Row],[이용시간]]</f>
        <v>0</v>
      </c>
      <c r="AA678" s="7">
        <f>IF(표1[[#This Row],[시속]] &gt; 300, 300,표1[[#This Row],[시속]])</f>
        <v>0</v>
      </c>
      <c r="AB678" s="9" t="e">
        <f ca="1">IFS(표1[[#This Row],[이용거리]] &lt; 1200, "단거리", 표1[[#This Row],[이용거리]] &lt; 3000, "중거리")</f>
        <v>#NAME?</v>
      </c>
    </row>
    <row r="679" spans="1:28" x14ac:dyDescent="0.25">
      <c r="A679" s="2" t="s">
        <v>2845</v>
      </c>
      <c r="B679" s="2" t="s">
        <v>2846</v>
      </c>
      <c r="C679" s="2">
        <f>YEAR(표1[[#This Row],[대여일시]])</f>
        <v>2021</v>
      </c>
      <c r="D679" s="2">
        <f>MONTH(표1[[#This Row],[대여일시]])</f>
        <v>1</v>
      </c>
      <c r="E679" s="2">
        <f>DAY(표1[[#This Row],[대여일시]])</f>
        <v>2</v>
      </c>
      <c r="F679" s="2" t="str">
        <f>TEXT(표1[[#This Row],[대여일시]], "ddd")</f>
        <v>Sat</v>
      </c>
      <c r="G679" s="5" t="str">
        <f>TEXT(표1[[#This Row],[대여일시]],"aaa")</f>
        <v>토</v>
      </c>
      <c r="H679" s="2">
        <f>HOUR(표1[[#This Row],[대여일시]])</f>
        <v>15</v>
      </c>
      <c r="I679" s="2" t="str" cm="1">
        <f t="array" ref="I679">_xlfn.IFS(ISNA(표1[[#This Row],[시간대]]), "Error: Missing timezone data", 표1[[#This Row],[시간대]] &lt; 8, "오전", 표1[[#This Row],[시간대]] &lt; 19, "오후", 표1[[#This Row],[시간대]] &lt; 24, "밤")</f>
        <v>오후</v>
      </c>
      <c r="J679" s="2" t="s">
        <v>518</v>
      </c>
      <c r="K679" s="2" t="e">
        <f>SEARCH( "역", 표1[[#This Row],[대여 대여소명]])</f>
        <v>#VALUE!</v>
      </c>
      <c r="L679" s="2">
        <f>IFERROR(SEARCH("역",표1[[#This Row],[대여 대여소명]]),0)</f>
        <v>0</v>
      </c>
      <c r="M679" s="2" t="b">
        <f>IF(표1[[#This Row],[역_nan]] &gt;0,TRUE,FALSE)</f>
        <v>0</v>
      </c>
      <c r="N679" s="2">
        <f>IFERROR(SEARCH("정류장",표1[[#This Row],[대여 대여소명]]),0)</f>
        <v>0</v>
      </c>
      <c r="O679" s="2" t="b">
        <f>IF(표1[[#This Row],[정류장]]&gt;0,TRUE,FALSE)</f>
        <v>0</v>
      </c>
      <c r="P679" s="2">
        <f>IFERROR(SEARCH("학교",표1[[#This Row],[대여 대여소명]]),0)</f>
        <v>0</v>
      </c>
      <c r="Q679" s="2">
        <f>IFERROR(SEARCH("공원",표1[[#This Row],[대여 대여소명]]),0)</f>
        <v>0</v>
      </c>
      <c r="R679" s="2" t="b">
        <f>OR(표1[[#This Row],[역_파생변수]],표1[[#This Row],[정류장_파생변수]])</f>
        <v>0</v>
      </c>
      <c r="S679" s="2">
        <v>0</v>
      </c>
      <c r="T679" s="2" t="s">
        <v>2847</v>
      </c>
      <c r="U679" s="2" t="s">
        <v>1474</v>
      </c>
      <c r="V679" s="2" t="str">
        <f>IF(표1[[#This Row],[반납대여소명]]=표1[[#This Row],[대여 대여소명]],"일치","불일치")</f>
        <v>불일치</v>
      </c>
      <c r="W679" s="2">
        <v>0</v>
      </c>
      <c r="X679" s="2">
        <v>52</v>
      </c>
      <c r="Y679" s="2">
        <v>0</v>
      </c>
      <c r="Z679" s="7">
        <f>표1[[#This Row],[이용거리]]/표1[[#This Row],[이용시간]]</f>
        <v>0</v>
      </c>
      <c r="AA679" s="7">
        <f>IF(표1[[#This Row],[시속]] &gt; 300, 300,표1[[#This Row],[시속]])</f>
        <v>0</v>
      </c>
      <c r="AB679" s="9" t="e">
        <f ca="1">IFS(표1[[#This Row],[이용거리]] &lt; 1200, "단거리", 표1[[#This Row],[이용거리]] &lt; 3000, "중거리")</f>
        <v>#NAME?</v>
      </c>
    </row>
    <row r="680" spans="1:28" x14ac:dyDescent="0.25">
      <c r="A680" s="2" t="s">
        <v>2848</v>
      </c>
      <c r="B680" s="2" t="s">
        <v>2849</v>
      </c>
      <c r="C680" s="2">
        <f>YEAR(표1[[#This Row],[대여일시]])</f>
        <v>2021</v>
      </c>
      <c r="D680" s="2">
        <f>MONTH(표1[[#This Row],[대여일시]])</f>
        <v>1</v>
      </c>
      <c r="E680" s="2">
        <f>DAY(표1[[#This Row],[대여일시]])</f>
        <v>7</v>
      </c>
      <c r="F680" s="2" t="str">
        <f>TEXT(표1[[#This Row],[대여일시]], "ddd")</f>
        <v>Thu</v>
      </c>
      <c r="G680" s="5" t="str">
        <f>TEXT(표1[[#This Row],[대여일시]],"aaa")</f>
        <v>목</v>
      </c>
      <c r="H680" s="2">
        <f>HOUR(표1[[#This Row],[대여일시]])</f>
        <v>14</v>
      </c>
      <c r="I680" s="2" t="str" cm="1">
        <f t="array" ref="I680">_xlfn.IFS(ISNA(표1[[#This Row],[시간대]]), "Error: Missing timezone data", 표1[[#This Row],[시간대]] &lt; 8, "오전", 표1[[#This Row],[시간대]] &lt; 19, "오후", 표1[[#This Row],[시간대]] &lt; 24, "밤")</f>
        <v>오후</v>
      </c>
      <c r="J680" s="2" t="s">
        <v>2248</v>
      </c>
      <c r="K680" s="2" t="e">
        <f>SEARCH( "역", 표1[[#This Row],[대여 대여소명]])</f>
        <v>#VALUE!</v>
      </c>
      <c r="L680" s="2">
        <f>IFERROR(SEARCH("역",표1[[#This Row],[대여 대여소명]]),0)</f>
        <v>0</v>
      </c>
      <c r="M680" s="2" t="b">
        <f>IF(표1[[#This Row],[역_nan]] &gt;0,TRUE,FALSE)</f>
        <v>0</v>
      </c>
      <c r="N680" s="2">
        <f>IFERROR(SEARCH("정류장",표1[[#This Row],[대여 대여소명]]),0)</f>
        <v>0</v>
      </c>
      <c r="O680" s="2" t="b">
        <f>IF(표1[[#This Row],[정류장]]&gt;0,TRUE,FALSE)</f>
        <v>0</v>
      </c>
      <c r="P680" s="2">
        <f>IFERROR(SEARCH("학교",표1[[#This Row],[대여 대여소명]]),0)</f>
        <v>0</v>
      </c>
      <c r="Q680" s="2">
        <f>IFERROR(SEARCH("공원",표1[[#This Row],[대여 대여소명]]),0)</f>
        <v>0</v>
      </c>
      <c r="R680" s="2" t="b">
        <f>OR(표1[[#This Row],[역_파생변수]],표1[[#This Row],[정류장_파생변수]])</f>
        <v>0</v>
      </c>
      <c r="S680" s="2">
        <v>0</v>
      </c>
      <c r="T680" s="2" t="s">
        <v>2850</v>
      </c>
      <c r="U680" s="2" t="s">
        <v>1125</v>
      </c>
      <c r="V680" s="2" t="str">
        <f>IF(표1[[#This Row],[반납대여소명]]=표1[[#This Row],[대여 대여소명]],"일치","불일치")</f>
        <v>불일치</v>
      </c>
      <c r="W680" s="2">
        <v>0</v>
      </c>
      <c r="X680" s="2">
        <v>29</v>
      </c>
      <c r="Y680" s="2">
        <v>1009.99</v>
      </c>
      <c r="Z680" s="7">
        <f>표1[[#This Row],[이용거리]]/표1[[#This Row],[이용시간]]</f>
        <v>34.827241379310344</v>
      </c>
      <c r="AA680" s="7">
        <f>IF(표1[[#This Row],[시속]] &gt; 300, 300,표1[[#This Row],[시속]])</f>
        <v>34.827241379310344</v>
      </c>
      <c r="AB680" s="9" t="e">
        <f ca="1">IFS(표1[[#This Row],[이용거리]] &lt; 1200, "단거리", 표1[[#This Row],[이용거리]] &lt; 3000, "중거리")</f>
        <v>#NAME?</v>
      </c>
    </row>
    <row r="681" spans="1:28" x14ac:dyDescent="0.25">
      <c r="A681" s="2" t="s">
        <v>2851</v>
      </c>
      <c r="B681" s="2" t="s">
        <v>2852</v>
      </c>
      <c r="C681" s="2">
        <f>YEAR(표1[[#This Row],[대여일시]])</f>
        <v>2021</v>
      </c>
      <c r="D681" s="2">
        <f>MONTH(표1[[#This Row],[대여일시]])</f>
        <v>1</v>
      </c>
      <c r="E681" s="2">
        <f>DAY(표1[[#This Row],[대여일시]])</f>
        <v>30</v>
      </c>
      <c r="F681" s="2" t="str">
        <f>TEXT(표1[[#This Row],[대여일시]], "ddd")</f>
        <v>Sat</v>
      </c>
      <c r="G681" s="5" t="str">
        <f>TEXT(표1[[#This Row],[대여일시]],"aaa")</f>
        <v>토</v>
      </c>
      <c r="H681" s="2">
        <f>HOUR(표1[[#This Row],[대여일시]])</f>
        <v>15</v>
      </c>
      <c r="I681" s="2" t="str" cm="1">
        <f t="array" ref="I681">_xlfn.IFS(ISNA(표1[[#This Row],[시간대]]), "Error: Missing timezone data", 표1[[#This Row],[시간대]] &lt; 8, "오전", 표1[[#This Row],[시간대]] &lt; 19, "오후", 표1[[#This Row],[시간대]] &lt; 24, "밤")</f>
        <v>오후</v>
      </c>
      <c r="J681" s="2" t="s">
        <v>2518</v>
      </c>
      <c r="K681" s="2" t="e">
        <f>SEARCH( "역", 표1[[#This Row],[대여 대여소명]])</f>
        <v>#VALUE!</v>
      </c>
      <c r="L681" s="2">
        <f>IFERROR(SEARCH("역",표1[[#This Row],[대여 대여소명]]),0)</f>
        <v>0</v>
      </c>
      <c r="M681" s="2" t="b">
        <f>IF(표1[[#This Row],[역_nan]] &gt;0,TRUE,FALSE)</f>
        <v>0</v>
      </c>
      <c r="N681" s="2">
        <f>IFERROR(SEARCH("정류장",표1[[#This Row],[대여 대여소명]]),0)</f>
        <v>0</v>
      </c>
      <c r="O681" s="2" t="b">
        <f>IF(표1[[#This Row],[정류장]]&gt;0,TRUE,FALSE)</f>
        <v>0</v>
      </c>
      <c r="P681" s="2">
        <f>IFERROR(SEARCH("학교",표1[[#This Row],[대여 대여소명]]),0)</f>
        <v>0</v>
      </c>
      <c r="Q681" s="2">
        <f>IFERROR(SEARCH("공원",표1[[#This Row],[대여 대여소명]]),0)</f>
        <v>0</v>
      </c>
      <c r="R681" s="2" t="b">
        <f>OR(표1[[#This Row],[역_파생변수]],표1[[#This Row],[정류장_파생변수]])</f>
        <v>0</v>
      </c>
      <c r="S681" s="2">
        <v>0</v>
      </c>
      <c r="T681" s="2" t="s">
        <v>2853</v>
      </c>
      <c r="U681" s="2" t="s">
        <v>989</v>
      </c>
      <c r="V681" s="2" t="str">
        <f>IF(표1[[#This Row],[반납대여소명]]=표1[[#This Row],[대여 대여소명]],"일치","불일치")</f>
        <v>불일치</v>
      </c>
      <c r="W681" s="2">
        <v>0</v>
      </c>
      <c r="X681" s="2">
        <v>56</v>
      </c>
      <c r="Y681" s="2">
        <v>3275.77</v>
      </c>
      <c r="Z681" s="7">
        <f>표1[[#This Row],[이용거리]]/표1[[#This Row],[이용시간]]</f>
        <v>58.495892857142856</v>
      </c>
      <c r="AA681" s="7">
        <f>IF(표1[[#This Row],[시속]] &gt; 300, 300,표1[[#This Row],[시속]])</f>
        <v>58.495892857142856</v>
      </c>
      <c r="AB681" s="9" t="e">
        <f ca="1">IFS(표1[[#This Row],[이용거리]] &lt; 1200, "단거리", 표1[[#This Row],[이용거리]] &lt; 3000, "중거리")</f>
        <v>#NAME?</v>
      </c>
    </row>
    <row r="682" spans="1:28" x14ac:dyDescent="0.25">
      <c r="A682" s="2" t="s">
        <v>2854</v>
      </c>
      <c r="B682" s="2" t="s">
        <v>2855</v>
      </c>
      <c r="C682" s="2">
        <f>YEAR(표1[[#This Row],[대여일시]])</f>
        <v>2021</v>
      </c>
      <c r="D682" s="2">
        <f>MONTH(표1[[#This Row],[대여일시]])</f>
        <v>1</v>
      </c>
      <c r="E682" s="2">
        <f>DAY(표1[[#This Row],[대여일시]])</f>
        <v>23</v>
      </c>
      <c r="F682" s="2" t="str">
        <f>TEXT(표1[[#This Row],[대여일시]], "ddd")</f>
        <v>Sat</v>
      </c>
      <c r="G682" s="5" t="str">
        <f>TEXT(표1[[#This Row],[대여일시]],"aaa")</f>
        <v>토</v>
      </c>
      <c r="H682" s="2">
        <f>HOUR(표1[[#This Row],[대여일시]])</f>
        <v>13</v>
      </c>
      <c r="I682" s="2" t="str" cm="1">
        <f t="array" ref="I682">_xlfn.IFS(ISNA(표1[[#This Row],[시간대]]), "Error: Missing timezone data", 표1[[#This Row],[시간대]] &lt; 8, "오전", 표1[[#This Row],[시간대]] &lt; 19, "오후", 표1[[#This Row],[시간대]] &lt; 24, "밤")</f>
        <v>오후</v>
      </c>
      <c r="J682" s="2" t="s">
        <v>2856</v>
      </c>
      <c r="K682" s="2" t="e">
        <f>SEARCH( "역", 표1[[#This Row],[대여 대여소명]])</f>
        <v>#VALUE!</v>
      </c>
      <c r="L682" s="2">
        <f>IFERROR(SEARCH("역",표1[[#This Row],[대여 대여소명]]),0)</f>
        <v>0</v>
      </c>
      <c r="M682" s="2" t="b">
        <f>IF(표1[[#This Row],[역_nan]] &gt;0,TRUE,FALSE)</f>
        <v>0</v>
      </c>
      <c r="N682" s="2">
        <f>IFERROR(SEARCH("정류장",표1[[#This Row],[대여 대여소명]]),0)</f>
        <v>0</v>
      </c>
      <c r="O682" s="2" t="b">
        <f>IF(표1[[#This Row],[정류장]]&gt;0,TRUE,FALSE)</f>
        <v>0</v>
      </c>
      <c r="P682" s="2">
        <f>IFERROR(SEARCH("학교",표1[[#This Row],[대여 대여소명]]),0)</f>
        <v>0</v>
      </c>
      <c r="Q682" s="2">
        <f>IFERROR(SEARCH("공원",표1[[#This Row],[대여 대여소명]]),0)</f>
        <v>0</v>
      </c>
      <c r="R682" s="2" t="b">
        <f>OR(표1[[#This Row],[역_파생변수]],표1[[#This Row],[정류장_파생변수]])</f>
        <v>0</v>
      </c>
      <c r="S682" s="2">
        <v>0</v>
      </c>
      <c r="T682" s="2" t="s">
        <v>2857</v>
      </c>
      <c r="U682" s="2" t="s">
        <v>2858</v>
      </c>
      <c r="V682" s="2" t="str">
        <f>IF(표1[[#This Row],[반납대여소명]]=표1[[#This Row],[대여 대여소명]],"일치","불일치")</f>
        <v>불일치</v>
      </c>
      <c r="W682" s="2">
        <v>0</v>
      </c>
      <c r="X682" s="2">
        <v>1</v>
      </c>
      <c r="Y682" s="2">
        <v>385.3</v>
      </c>
      <c r="Z682" s="7">
        <f>표1[[#This Row],[이용거리]]/표1[[#This Row],[이용시간]]</f>
        <v>385.3</v>
      </c>
      <c r="AA682" s="7">
        <f>IF(표1[[#This Row],[시속]] &gt; 300, 300,표1[[#This Row],[시속]])</f>
        <v>300</v>
      </c>
      <c r="AB682" s="9" t="e">
        <f ca="1">IFS(표1[[#This Row],[이용거리]] &lt; 1200, "단거리", 표1[[#This Row],[이용거리]] &lt; 3000, "중거리")</f>
        <v>#NAME?</v>
      </c>
    </row>
    <row r="683" spans="1:28" x14ac:dyDescent="0.25">
      <c r="A683" s="2" t="s">
        <v>2859</v>
      </c>
      <c r="B683" s="2" t="s">
        <v>2860</v>
      </c>
      <c r="C683" s="2">
        <f>YEAR(표1[[#This Row],[대여일시]])</f>
        <v>2021</v>
      </c>
      <c r="D683" s="2">
        <f>MONTH(표1[[#This Row],[대여일시]])</f>
        <v>1</v>
      </c>
      <c r="E683" s="2">
        <f>DAY(표1[[#This Row],[대여일시]])</f>
        <v>11</v>
      </c>
      <c r="F683" s="2" t="str">
        <f>TEXT(표1[[#This Row],[대여일시]], "ddd")</f>
        <v>Mon</v>
      </c>
      <c r="G683" s="5" t="str">
        <f>TEXT(표1[[#This Row],[대여일시]],"aaa")</f>
        <v>월</v>
      </c>
      <c r="H683" s="2">
        <f>HOUR(표1[[#This Row],[대여일시]])</f>
        <v>18</v>
      </c>
      <c r="I683" s="2" t="str" cm="1">
        <f t="array" ref="I683">_xlfn.IFS(ISNA(표1[[#This Row],[시간대]]), "Error: Missing timezone data", 표1[[#This Row],[시간대]] &lt; 8, "오전", 표1[[#This Row],[시간대]] &lt; 19, "오후", 표1[[#This Row],[시간대]] &lt; 24, "밤")</f>
        <v>오후</v>
      </c>
      <c r="J683" s="2" t="s">
        <v>2861</v>
      </c>
      <c r="K683" s="2" t="e">
        <f>SEARCH( "역", 표1[[#This Row],[대여 대여소명]])</f>
        <v>#VALUE!</v>
      </c>
      <c r="L683" s="2">
        <f>IFERROR(SEARCH("역",표1[[#This Row],[대여 대여소명]]),0)</f>
        <v>0</v>
      </c>
      <c r="M683" s="2" t="b">
        <f>IF(표1[[#This Row],[역_nan]] &gt;0,TRUE,FALSE)</f>
        <v>0</v>
      </c>
      <c r="N683" s="2">
        <f>IFERROR(SEARCH("정류장",표1[[#This Row],[대여 대여소명]]),0)</f>
        <v>0</v>
      </c>
      <c r="O683" s="2" t="b">
        <f>IF(표1[[#This Row],[정류장]]&gt;0,TRUE,FALSE)</f>
        <v>0</v>
      </c>
      <c r="P683" s="2">
        <f>IFERROR(SEARCH("학교",표1[[#This Row],[대여 대여소명]]),0)</f>
        <v>0</v>
      </c>
      <c r="Q683" s="2">
        <f>IFERROR(SEARCH("공원",표1[[#This Row],[대여 대여소명]]),0)</f>
        <v>0</v>
      </c>
      <c r="R683" s="2" t="b">
        <f>OR(표1[[#This Row],[역_파생변수]],표1[[#This Row],[정류장_파생변수]])</f>
        <v>0</v>
      </c>
      <c r="S683" s="2">
        <v>0</v>
      </c>
      <c r="T683" s="2" t="s">
        <v>2862</v>
      </c>
      <c r="U683" s="2" t="s">
        <v>2863</v>
      </c>
      <c r="V683" s="2" t="str">
        <f>IF(표1[[#This Row],[반납대여소명]]=표1[[#This Row],[대여 대여소명]],"일치","불일치")</f>
        <v>불일치</v>
      </c>
      <c r="W683" s="2">
        <v>0</v>
      </c>
      <c r="X683" s="2">
        <v>8</v>
      </c>
      <c r="Y683" s="2">
        <v>0</v>
      </c>
      <c r="Z683" s="7">
        <f>표1[[#This Row],[이용거리]]/표1[[#This Row],[이용시간]]</f>
        <v>0</v>
      </c>
      <c r="AA683" s="7">
        <f>IF(표1[[#This Row],[시속]] &gt; 300, 300,표1[[#This Row],[시속]])</f>
        <v>0</v>
      </c>
      <c r="AB683" s="9" t="e">
        <f ca="1">IFS(표1[[#This Row],[이용거리]] &lt; 1200, "단거리", 표1[[#This Row],[이용거리]] &lt; 3000, "중거리")</f>
        <v>#NAME?</v>
      </c>
    </row>
    <row r="684" spans="1:28" x14ac:dyDescent="0.25">
      <c r="A684" s="2" t="s">
        <v>2864</v>
      </c>
      <c r="B684" s="2" t="s">
        <v>2865</v>
      </c>
      <c r="C684" s="2">
        <f>YEAR(표1[[#This Row],[대여일시]])</f>
        <v>2021</v>
      </c>
      <c r="D684" s="2">
        <f>MONTH(표1[[#This Row],[대여일시]])</f>
        <v>1</v>
      </c>
      <c r="E684" s="2">
        <f>DAY(표1[[#This Row],[대여일시]])</f>
        <v>10</v>
      </c>
      <c r="F684" s="2" t="str">
        <f>TEXT(표1[[#This Row],[대여일시]], "ddd")</f>
        <v>Sun</v>
      </c>
      <c r="G684" s="5" t="str">
        <f>TEXT(표1[[#This Row],[대여일시]],"aaa")</f>
        <v>일</v>
      </c>
      <c r="H684" s="2">
        <f>HOUR(표1[[#This Row],[대여일시]])</f>
        <v>13</v>
      </c>
      <c r="I684" s="2" t="str" cm="1">
        <f t="array" ref="I684">_xlfn.IFS(ISNA(표1[[#This Row],[시간대]]), "Error: Missing timezone data", 표1[[#This Row],[시간대]] &lt; 8, "오전", 표1[[#This Row],[시간대]] &lt; 19, "오후", 표1[[#This Row],[시간대]] &lt; 24, "밤")</f>
        <v>오후</v>
      </c>
      <c r="J684" s="2" t="s">
        <v>2866</v>
      </c>
      <c r="K684" s="2" t="e">
        <f>SEARCH( "역", 표1[[#This Row],[대여 대여소명]])</f>
        <v>#VALUE!</v>
      </c>
      <c r="L684" s="2">
        <f>IFERROR(SEARCH("역",표1[[#This Row],[대여 대여소명]]),0)</f>
        <v>0</v>
      </c>
      <c r="M684" s="2" t="b">
        <f>IF(표1[[#This Row],[역_nan]] &gt;0,TRUE,FALSE)</f>
        <v>0</v>
      </c>
      <c r="N684" s="2">
        <f>IFERROR(SEARCH("정류장",표1[[#This Row],[대여 대여소명]]),0)</f>
        <v>0</v>
      </c>
      <c r="O684" s="2" t="b">
        <f>IF(표1[[#This Row],[정류장]]&gt;0,TRUE,FALSE)</f>
        <v>0</v>
      </c>
      <c r="P684" s="2">
        <f>IFERROR(SEARCH("학교",표1[[#This Row],[대여 대여소명]]),0)</f>
        <v>0</v>
      </c>
      <c r="Q684" s="2">
        <f>IFERROR(SEARCH("공원",표1[[#This Row],[대여 대여소명]]),0)</f>
        <v>0</v>
      </c>
      <c r="R684" s="2" t="b">
        <f>OR(표1[[#This Row],[역_파생변수]],표1[[#This Row],[정류장_파생변수]])</f>
        <v>0</v>
      </c>
      <c r="S684" s="2">
        <v>0</v>
      </c>
      <c r="T684" s="2" t="s">
        <v>2867</v>
      </c>
      <c r="U684" s="2" t="s">
        <v>2868</v>
      </c>
      <c r="V684" s="2" t="str">
        <f>IF(표1[[#This Row],[반납대여소명]]=표1[[#This Row],[대여 대여소명]],"일치","불일치")</f>
        <v>불일치</v>
      </c>
      <c r="W684" s="2">
        <v>0</v>
      </c>
      <c r="X684" s="2">
        <v>9</v>
      </c>
      <c r="Y684" s="2">
        <v>1067.8800000000001</v>
      </c>
      <c r="Z684" s="7">
        <f>표1[[#This Row],[이용거리]]/표1[[#This Row],[이용시간]]</f>
        <v>118.65333333333335</v>
      </c>
      <c r="AA684" s="7">
        <f>IF(표1[[#This Row],[시속]] &gt; 300, 300,표1[[#This Row],[시속]])</f>
        <v>118.65333333333335</v>
      </c>
      <c r="AB684" s="9" t="e">
        <f ca="1">IFS(표1[[#This Row],[이용거리]] &lt; 1200, "단거리", 표1[[#This Row],[이용거리]] &lt; 3000, "중거리")</f>
        <v>#NAME?</v>
      </c>
    </row>
    <row r="685" spans="1:28" x14ac:dyDescent="0.25">
      <c r="A685" s="2" t="s">
        <v>2869</v>
      </c>
      <c r="B685" s="2" t="s">
        <v>2870</v>
      </c>
      <c r="C685" s="2">
        <f>YEAR(표1[[#This Row],[대여일시]])</f>
        <v>2021</v>
      </c>
      <c r="D685" s="2">
        <f>MONTH(표1[[#This Row],[대여일시]])</f>
        <v>1</v>
      </c>
      <c r="E685" s="2">
        <f>DAY(표1[[#This Row],[대여일시]])</f>
        <v>15</v>
      </c>
      <c r="F685" s="2" t="str">
        <f>TEXT(표1[[#This Row],[대여일시]], "ddd")</f>
        <v>Fri</v>
      </c>
      <c r="G685" s="5" t="str">
        <f>TEXT(표1[[#This Row],[대여일시]],"aaa")</f>
        <v>금</v>
      </c>
      <c r="H685" s="2">
        <f>HOUR(표1[[#This Row],[대여일시]])</f>
        <v>22</v>
      </c>
      <c r="I685" s="2" t="str" cm="1">
        <f t="array" ref="I685">_xlfn.IFS(ISNA(표1[[#This Row],[시간대]]), "Error: Missing timezone data", 표1[[#This Row],[시간대]] &lt; 8, "오전", 표1[[#This Row],[시간대]] &lt; 19, "오후", 표1[[#This Row],[시간대]] &lt; 24, "밤")</f>
        <v>밤</v>
      </c>
      <c r="J685" s="2" t="s">
        <v>2871</v>
      </c>
      <c r="K685" s="2" t="e">
        <f>SEARCH( "역", 표1[[#This Row],[대여 대여소명]])</f>
        <v>#VALUE!</v>
      </c>
      <c r="L685" s="2">
        <f>IFERROR(SEARCH("역",표1[[#This Row],[대여 대여소명]]),0)</f>
        <v>0</v>
      </c>
      <c r="M685" s="2" t="b">
        <f>IF(표1[[#This Row],[역_nan]] &gt;0,TRUE,FALSE)</f>
        <v>0</v>
      </c>
      <c r="N685" s="2">
        <f>IFERROR(SEARCH("정류장",표1[[#This Row],[대여 대여소명]]),0)</f>
        <v>0</v>
      </c>
      <c r="O685" s="2" t="b">
        <f>IF(표1[[#This Row],[정류장]]&gt;0,TRUE,FALSE)</f>
        <v>0</v>
      </c>
      <c r="P685" s="2">
        <f>IFERROR(SEARCH("학교",표1[[#This Row],[대여 대여소명]]),0)</f>
        <v>0</v>
      </c>
      <c r="Q685" s="2">
        <f>IFERROR(SEARCH("공원",표1[[#This Row],[대여 대여소명]]),0)</f>
        <v>0</v>
      </c>
      <c r="R685" s="2" t="b">
        <f>OR(표1[[#This Row],[역_파생변수]],표1[[#This Row],[정류장_파생변수]])</f>
        <v>0</v>
      </c>
      <c r="S685" s="2">
        <v>0</v>
      </c>
      <c r="T685" s="2" t="s">
        <v>2872</v>
      </c>
      <c r="U685" s="2" t="s">
        <v>2873</v>
      </c>
      <c r="V685" s="2" t="str">
        <f>IF(표1[[#This Row],[반납대여소명]]=표1[[#This Row],[대여 대여소명]],"일치","불일치")</f>
        <v>불일치</v>
      </c>
      <c r="W685" s="2">
        <v>0</v>
      </c>
      <c r="X685" s="2">
        <v>94</v>
      </c>
      <c r="Y685" s="2">
        <v>12781.85</v>
      </c>
      <c r="Z685" s="7">
        <f>표1[[#This Row],[이용거리]]/표1[[#This Row],[이용시간]]</f>
        <v>135.97712765957448</v>
      </c>
      <c r="AA685" s="7">
        <f>IF(표1[[#This Row],[시속]] &gt; 300, 300,표1[[#This Row],[시속]])</f>
        <v>135.97712765957448</v>
      </c>
      <c r="AB685" s="9" t="e">
        <f ca="1">IFS(표1[[#This Row],[이용거리]] &lt; 1200, "단거리", 표1[[#This Row],[이용거리]] &lt; 3000, "중거리")</f>
        <v>#NAME?</v>
      </c>
    </row>
    <row r="686" spans="1:28" x14ac:dyDescent="0.25">
      <c r="A686" s="2" t="s">
        <v>2874</v>
      </c>
      <c r="B686" s="2" t="s">
        <v>2875</v>
      </c>
      <c r="C686" s="2">
        <f>YEAR(표1[[#This Row],[대여일시]])</f>
        <v>2021</v>
      </c>
      <c r="D686" s="2">
        <f>MONTH(표1[[#This Row],[대여일시]])</f>
        <v>1</v>
      </c>
      <c r="E686" s="2">
        <f>DAY(표1[[#This Row],[대여일시]])</f>
        <v>13</v>
      </c>
      <c r="F686" s="2" t="str">
        <f>TEXT(표1[[#This Row],[대여일시]], "ddd")</f>
        <v>Wed</v>
      </c>
      <c r="G686" s="5" t="str">
        <f>TEXT(표1[[#This Row],[대여일시]],"aaa")</f>
        <v>수</v>
      </c>
      <c r="H686" s="2">
        <f>HOUR(표1[[#This Row],[대여일시]])</f>
        <v>21</v>
      </c>
      <c r="I686" s="2" t="str" cm="1">
        <f t="array" ref="I686">_xlfn.IFS(ISNA(표1[[#This Row],[시간대]]), "Error: Missing timezone data", 표1[[#This Row],[시간대]] &lt; 8, "오전", 표1[[#This Row],[시간대]] &lt; 19, "오후", 표1[[#This Row],[시간대]] &lt; 24, "밤")</f>
        <v>밤</v>
      </c>
      <c r="J686" s="2" t="s">
        <v>2876</v>
      </c>
      <c r="K686" s="2" t="e">
        <f>SEARCH( "역", 표1[[#This Row],[대여 대여소명]])</f>
        <v>#VALUE!</v>
      </c>
      <c r="L686" s="2">
        <f>IFERROR(SEARCH("역",표1[[#This Row],[대여 대여소명]]),0)</f>
        <v>0</v>
      </c>
      <c r="M686" s="2" t="b">
        <f>IF(표1[[#This Row],[역_nan]] &gt;0,TRUE,FALSE)</f>
        <v>0</v>
      </c>
      <c r="N686" s="2">
        <f>IFERROR(SEARCH("정류장",표1[[#This Row],[대여 대여소명]]),0)</f>
        <v>0</v>
      </c>
      <c r="O686" s="2" t="b">
        <f>IF(표1[[#This Row],[정류장]]&gt;0,TRUE,FALSE)</f>
        <v>0</v>
      </c>
      <c r="P686" s="2">
        <f>IFERROR(SEARCH("학교",표1[[#This Row],[대여 대여소명]]),0)</f>
        <v>0</v>
      </c>
      <c r="Q686" s="2">
        <f>IFERROR(SEARCH("공원",표1[[#This Row],[대여 대여소명]]),0)</f>
        <v>0</v>
      </c>
      <c r="R686" s="2" t="b">
        <f>OR(표1[[#This Row],[역_파생변수]],표1[[#This Row],[정류장_파생변수]])</f>
        <v>0</v>
      </c>
      <c r="S686" s="2">
        <v>0</v>
      </c>
      <c r="T686" s="2" t="s">
        <v>2877</v>
      </c>
      <c r="U686" s="2" t="s">
        <v>2583</v>
      </c>
      <c r="V686" s="2" t="str">
        <f>IF(표1[[#This Row],[반납대여소명]]=표1[[#This Row],[대여 대여소명]],"일치","불일치")</f>
        <v>불일치</v>
      </c>
      <c r="W686" s="2">
        <v>0</v>
      </c>
      <c r="X686" s="2">
        <v>11</v>
      </c>
      <c r="Y686" s="2">
        <v>1520</v>
      </c>
      <c r="Z686" s="7">
        <f>표1[[#This Row],[이용거리]]/표1[[#This Row],[이용시간]]</f>
        <v>138.18181818181819</v>
      </c>
      <c r="AA686" s="7">
        <f>IF(표1[[#This Row],[시속]] &gt; 300, 300,표1[[#This Row],[시속]])</f>
        <v>138.18181818181819</v>
      </c>
      <c r="AB686" s="9" t="e">
        <f ca="1">IFS(표1[[#This Row],[이용거리]] &lt; 1200, "단거리", 표1[[#This Row],[이용거리]] &lt; 3000, "중거리")</f>
        <v>#NAME?</v>
      </c>
    </row>
    <row r="687" spans="1:28" x14ac:dyDescent="0.25">
      <c r="A687" s="2" t="s">
        <v>2878</v>
      </c>
      <c r="B687" s="2" t="s">
        <v>2879</v>
      </c>
      <c r="C687" s="2">
        <f>YEAR(표1[[#This Row],[대여일시]])</f>
        <v>2021</v>
      </c>
      <c r="D687" s="2">
        <f>MONTH(표1[[#This Row],[대여일시]])</f>
        <v>1</v>
      </c>
      <c r="E687" s="2">
        <f>DAY(표1[[#This Row],[대여일시]])</f>
        <v>14</v>
      </c>
      <c r="F687" s="2" t="str">
        <f>TEXT(표1[[#This Row],[대여일시]], "ddd")</f>
        <v>Thu</v>
      </c>
      <c r="G687" s="5" t="str">
        <f>TEXT(표1[[#This Row],[대여일시]],"aaa")</f>
        <v>목</v>
      </c>
      <c r="H687" s="2">
        <f>HOUR(표1[[#This Row],[대여일시]])</f>
        <v>18</v>
      </c>
      <c r="I687" s="2" t="str" cm="1">
        <f t="array" ref="I687">_xlfn.IFS(ISNA(표1[[#This Row],[시간대]]), "Error: Missing timezone data", 표1[[#This Row],[시간대]] &lt; 8, "오전", 표1[[#This Row],[시간대]] &lt; 19, "오후", 표1[[#This Row],[시간대]] &lt; 24, "밤")</f>
        <v>오후</v>
      </c>
      <c r="J687" s="2" t="s">
        <v>1831</v>
      </c>
      <c r="K687" s="2" t="e">
        <f>SEARCH( "역", 표1[[#This Row],[대여 대여소명]])</f>
        <v>#VALUE!</v>
      </c>
      <c r="L687" s="2">
        <f>IFERROR(SEARCH("역",표1[[#This Row],[대여 대여소명]]),0)</f>
        <v>0</v>
      </c>
      <c r="M687" s="2" t="b">
        <f>IF(표1[[#This Row],[역_nan]] &gt;0,TRUE,FALSE)</f>
        <v>0</v>
      </c>
      <c r="N687" s="2">
        <f>IFERROR(SEARCH("정류장",표1[[#This Row],[대여 대여소명]]),0)</f>
        <v>0</v>
      </c>
      <c r="O687" s="2" t="b">
        <f>IF(표1[[#This Row],[정류장]]&gt;0,TRUE,FALSE)</f>
        <v>0</v>
      </c>
      <c r="P687" s="2">
        <f>IFERROR(SEARCH("학교",표1[[#This Row],[대여 대여소명]]),0)</f>
        <v>0</v>
      </c>
      <c r="Q687" s="2">
        <f>IFERROR(SEARCH("공원",표1[[#This Row],[대여 대여소명]]),0)</f>
        <v>0</v>
      </c>
      <c r="R687" s="2" t="b">
        <f>OR(표1[[#This Row],[역_파생변수]],표1[[#This Row],[정류장_파생변수]])</f>
        <v>0</v>
      </c>
      <c r="S687" s="2">
        <v>0</v>
      </c>
      <c r="T687" s="2" t="s">
        <v>2880</v>
      </c>
      <c r="U687" s="2" t="s">
        <v>2881</v>
      </c>
      <c r="V687" s="2" t="str">
        <f>IF(표1[[#This Row],[반납대여소명]]=표1[[#This Row],[대여 대여소명]],"일치","불일치")</f>
        <v>불일치</v>
      </c>
      <c r="W687" s="2">
        <v>0</v>
      </c>
      <c r="X687" s="2">
        <v>13</v>
      </c>
      <c r="Y687" s="2">
        <v>0</v>
      </c>
      <c r="Z687" s="7">
        <f>표1[[#This Row],[이용거리]]/표1[[#This Row],[이용시간]]</f>
        <v>0</v>
      </c>
      <c r="AA687" s="7">
        <f>IF(표1[[#This Row],[시속]] &gt; 300, 300,표1[[#This Row],[시속]])</f>
        <v>0</v>
      </c>
      <c r="AB687" s="9" t="e">
        <f ca="1">IFS(표1[[#This Row],[이용거리]] &lt; 1200, "단거리", 표1[[#This Row],[이용거리]] &lt; 3000, "중거리")</f>
        <v>#NAME?</v>
      </c>
    </row>
    <row r="688" spans="1:28" x14ac:dyDescent="0.25">
      <c r="A688" s="2" t="s">
        <v>2882</v>
      </c>
      <c r="B688" s="2" t="s">
        <v>2883</v>
      </c>
      <c r="C688" s="2">
        <f>YEAR(표1[[#This Row],[대여일시]])</f>
        <v>2021</v>
      </c>
      <c r="D688" s="2">
        <f>MONTH(표1[[#This Row],[대여일시]])</f>
        <v>1</v>
      </c>
      <c r="E688" s="2">
        <f>DAY(표1[[#This Row],[대여일시]])</f>
        <v>4</v>
      </c>
      <c r="F688" s="2" t="str">
        <f>TEXT(표1[[#This Row],[대여일시]], "ddd")</f>
        <v>Mon</v>
      </c>
      <c r="G688" s="5" t="str">
        <f>TEXT(표1[[#This Row],[대여일시]],"aaa")</f>
        <v>월</v>
      </c>
      <c r="H688" s="2">
        <f>HOUR(표1[[#This Row],[대여일시]])</f>
        <v>18</v>
      </c>
      <c r="I688" s="2" t="str" cm="1">
        <f t="array" ref="I688">_xlfn.IFS(ISNA(표1[[#This Row],[시간대]]), "Error: Missing timezone data", 표1[[#This Row],[시간대]] &lt; 8, "오전", 표1[[#This Row],[시간대]] &lt; 19, "오후", 표1[[#This Row],[시간대]] &lt; 24, "밤")</f>
        <v>오후</v>
      </c>
      <c r="J688" s="2" t="s">
        <v>2506</v>
      </c>
      <c r="K688" s="2" t="e">
        <f>SEARCH( "역", 표1[[#This Row],[대여 대여소명]])</f>
        <v>#VALUE!</v>
      </c>
      <c r="L688" s="2">
        <f>IFERROR(SEARCH("역",표1[[#This Row],[대여 대여소명]]),0)</f>
        <v>0</v>
      </c>
      <c r="M688" s="2" t="b">
        <f>IF(표1[[#This Row],[역_nan]] &gt;0,TRUE,FALSE)</f>
        <v>0</v>
      </c>
      <c r="N688" s="2">
        <f>IFERROR(SEARCH("정류장",표1[[#This Row],[대여 대여소명]]),0)</f>
        <v>0</v>
      </c>
      <c r="O688" s="2" t="b">
        <f>IF(표1[[#This Row],[정류장]]&gt;0,TRUE,FALSE)</f>
        <v>0</v>
      </c>
      <c r="P688" s="2">
        <f>IFERROR(SEARCH("학교",표1[[#This Row],[대여 대여소명]]),0)</f>
        <v>0</v>
      </c>
      <c r="Q688" s="2">
        <f>IFERROR(SEARCH("공원",표1[[#This Row],[대여 대여소명]]),0)</f>
        <v>0</v>
      </c>
      <c r="R688" s="2" t="b">
        <f>OR(표1[[#This Row],[역_파생변수]],표1[[#This Row],[정류장_파생변수]])</f>
        <v>0</v>
      </c>
      <c r="S688" s="2">
        <v>0</v>
      </c>
      <c r="T688" s="2" t="s">
        <v>2884</v>
      </c>
      <c r="U688" s="2" t="s">
        <v>848</v>
      </c>
      <c r="V688" s="2" t="str">
        <f>IF(표1[[#This Row],[반납대여소명]]=표1[[#This Row],[대여 대여소명]],"일치","불일치")</f>
        <v>불일치</v>
      </c>
      <c r="W688" s="2">
        <v>0</v>
      </c>
      <c r="X688" s="2">
        <v>38</v>
      </c>
      <c r="Y688" s="2">
        <v>0</v>
      </c>
      <c r="Z688" s="7">
        <f>표1[[#This Row],[이용거리]]/표1[[#This Row],[이용시간]]</f>
        <v>0</v>
      </c>
      <c r="AA688" s="7">
        <f>IF(표1[[#This Row],[시속]] &gt; 300, 300,표1[[#This Row],[시속]])</f>
        <v>0</v>
      </c>
      <c r="AB688" s="9" t="e">
        <f ca="1">IFS(표1[[#This Row],[이용거리]] &lt; 1200, "단거리", 표1[[#This Row],[이용거리]] &lt; 3000, "중거리")</f>
        <v>#NAME?</v>
      </c>
    </row>
    <row r="689" spans="1:28" x14ac:dyDescent="0.25">
      <c r="A689" s="2" t="s">
        <v>2885</v>
      </c>
      <c r="B689" s="2" t="s">
        <v>2886</v>
      </c>
      <c r="C689" s="2">
        <f>YEAR(표1[[#This Row],[대여일시]])</f>
        <v>2021</v>
      </c>
      <c r="D689" s="2">
        <f>MONTH(표1[[#This Row],[대여일시]])</f>
        <v>1</v>
      </c>
      <c r="E689" s="2">
        <f>DAY(표1[[#This Row],[대여일시]])</f>
        <v>14</v>
      </c>
      <c r="F689" s="2" t="str">
        <f>TEXT(표1[[#This Row],[대여일시]], "ddd")</f>
        <v>Thu</v>
      </c>
      <c r="G689" s="5" t="str">
        <f>TEXT(표1[[#This Row],[대여일시]],"aaa")</f>
        <v>목</v>
      </c>
      <c r="H689" s="2">
        <f>HOUR(표1[[#This Row],[대여일시]])</f>
        <v>17</v>
      </c>
      <c r="I689" s="2" t="str" cm="1">
        <f t="array" ref="I689">_xlfn.IFS(ISNA(표1[[#This Row],[시간대]]), "Error: Missing timezone data", 표1[[#This Row],[시간대]] &lt; 8, "오전", 표1[[#This Row],[시간대]] &lt; 19, "오후", 표1[[#This Row],[시간대]] &lt; 24, "밤")</f>
        <v>오후</v>
      </c>
      <c r="J689" s="2" t="s">
        <v>433</v>
      </c>
      <c r="K689" s="2">
        <f>SEARCH( "역", 표1[[#This Row],[대여 대여소명]])</f>
        <v>4</v>
      </c>
      <c r="L689" s="2">
        <f>IFERROR(SEARCH("역",표1[[#This Row],[대여 대여소명]]),0)</f>
        <v>4</v>
      </c>
      <c r="M689" s="2" t="b">
        <f>IF(표1[[#This Row],[역_nan]] &gt;0,TRUE,FALSE)</f>
        <v>1</v>
      </c>
      <c r="N689" s="2">
        <f>IFERROR(SEARCH("정류장",표1[[#This Row],[대여 대여소명]]),0)</f>
        <v>0</v>
      </c>
      <c r="O689" s="2" t="b">
        <f>IF(표1[[#This Row],[정류장]]&gt;0,TRUE,FALSE)</f>
        <v>0</v>
      </c>
      <c r="P689" s="2">
        <f>IFERROR(SEARCH("학교",표1[[#This Row],[대여 대여소명]]),0)</f>
        <v>0</v>
      </c>
      <c r="Q689" s="2">
        <f>IFERROR(SEARCH("공원",표1[[#This Row],[대여 대여소명]]),0)</f>
        <v>0</v>
      </c>
      <c r="R689" s="2" t="b">
        <f>OR(표1[[#This Row],[역_파생변수]],표1[[#This Row],[정류장_파생변수]])</f>
        <v>1</v>
      </c>
      <c r="S689" s="2">
        <v>0</v>
      </c>
      <c r="T689" s="2" t="s">
        <v>2887</v>
      </c>
      <c r="U689" s="2" t="s">
        <v>663</v>
      </c>
      <c r="V689" s="2" t="str">
        <f>IF(표1[[#This Row],[반납대여소명]]=표1[[#This Row],[대여 대여소명]],"일치","불일치")</f>
        <v>불일치</v>
      </c>
      <c r="W689" s="2">
        <v>0</v>
      </c>
      <c r="X689" s="2">
        <v>5</v>
      </c>
      <c r="Y689" s="2">
        <v>1231.18</v>
      </c>
      <c r="Z689" s="7">
        <f>표1[[#This Row],[이용거리]]/표1[[#This Row],[이용시간]]</f>
        <v>246.23600000000002</v>
      </c>
      <c r="AA689" s="7">
        <f>IF(표1[[#This Row],[시속]] &gt; 300, 300,표1[[#This Row],[시속]])</f>
        <v>246.23600000000002</v>
      </c>
      <c r="AB689" s="9" t="e">
        <f ca="1">IFS(표1[[#This Row],[이용거리]] &lt; 1200, "단거리", 표1[[#This Row],[이용거리]] &lt; 3000, "중거리")</f>
        <v>#NAME?</v>
      </c>
    </row>
    <row r="690" spans="1:28" x14ac:dyDescent="0.25">
      <c r="A690" s="2" t="s">
        <v>2888</v>
      </c>
      <c r="B690" s="2" t="s">
        <v>2889</v>
      </c>
      <c r="C690" s="2">
        <f>YEAR(표1[[#This Row],[대여일시]])</f>
        <v>2021</v>
      </c>
      <c r="D690" s="2">
        <f>MONTH(표1[[#This Row],[대여일시]])</f>
        <v>1</v>
      </c>
      <c r="E690" s="2">
        <f>DAY(표1[[#This Row],[대여일시]])</f>
        <v>4</v>
      </c>
      <c r="F690" s="2" t="str">
        <f>TEXT(표1[[#This Row],[대여일시]], "ddd")</f>
        <v>Mon</v>
      </c>
      <c r="G690" s="5" t="str">
        <f>TEXT(표1[[#This Row],[대여일시]],"aaa")</f>
        <v>월</v>
      </c>
      <c r="H690" s="2">
        <f>HOUR(표1[[#This Row],[대여일시]])</f>
        <v>17</v>
      </c>
      <c r="I690" s="2" t="str" cm="1">
        <f t="array" ref="I690">_xlfn.IFS(ISNA(표1[[#This Row],[시간대]]), "Error: Missing timezone data", 표1[[#This Row],[시간대]] &lt; 8, "오전", 표1[[#This Row],[시간대]] &lt; 19, "오후", 표1[[#This Row],[시간대]] &lt; 24, "밤")</f>
        <v>오후</v>
      </c>
      <c r="J690" s="2" t="s">
        <v>508</v>
      </c>
      <c r="K690" s="2" t="e">
        <f>SEARCH( "역", 표1[[#This Row],[대여 대여소명]])</f>
        <v>#VALUE!</v>
      </c>
      <c r="L690" s="2">
        <f>IFERROR(SEARCH("역",표1[[#This Row],[대여 대여소명]]),0)</f>
        <v>0</v>
      </c>
      <c r="M690" s="2" t="b">
        <f>IF(표1[[#This Row],[역_nan]] &gt;0,TRUE,FALSE)</f>
        <v>0</v>
      </c>
      <c r="N690" s="2">
        <f>IFERROR(SEARCH("정류장",표1[[#This Row],[대여 대여소명]]),0)</f>
        <v>0</v>
      </c>
      <c r="O690" s="2" t="b">
        <f>IF(표1[[#This Row],[정류장]]&gt;0,TRUE,FALSE)</f>
        <v>0</v>
      </c>
      <c r="P690" s="2">
        <f>IFERROR(SEARCH("학교",표1[[#This Row],[대여 대여소명]]),0)</f>
        <v>0</v>
      </c>
      <c r="Q690" s="2">
        <f>IFERROR(SEARCH("공원",표1[[#This Row],[대여 대여소명]]),0)</f>
        <v>0</v>
      </c>
      <c r="R690" s="2" t="b">
        <f>OR(표1[[#This Row],[역_파생변수]],표1[[#This Row],[정류장_파생변수]])</f>
        <v>0</v>
      </c>
      <c r="S690" s="2">
        <v>0</v>
      </c>
      <c r="T690" s="2" t="s">
        <v>2890</v>
      </c>
      <c r="U690" s="2" t="s">
        <v>521</v>
      </c>
      <c r="V690" s="2" t="str">
        <f>IF(표1[[#This Row],[반납대여소명]]=표1[[#This Row],[대여 대여소명]],"일치","불일치")</f>
        <v>불일치</v>
      </c>
      <c r="W690" s="2">
        <v>0</v>
      </c>
      <c r="X690" s="2">
        <v>7</v>
      </c>
      <c r="Y690" s="2">
        <v>1040.3499999999999</v>
      </c>
      <c r="Z690" s="7">
        <f>표1[[#This Row],[이용거리]]/표1[[#This Row],[이용시간]]</f>
        <v>148.62142857142857</v>
      </c>
      <c r="AA690" s="7">
        <f>IF(표1[[#This Row],[시속]] &gt; 300, 300,표1[[#This Row],[시속]])</f>
        <v>148.62142857142857</v>
      </c>
      <c r="AB690" s="9" t="e">
        <f ca="1">IFS(표1[[#This Row],[이용거리]] &lt; 1200, "단거리", 표1[[#This Row],[이용거리]] &lt; 3000, "중거리")</f>
        <v>#NAME?</v>
      </c>
    </row>
    <row r="691" spans="1:28" x14ac:dyDescent="0.25">
      <c r="A691" s="2" t="s">
        <v>2891</v>
      </c>
      <c r="B691" s="2" t="s">
        <v>2892</v>
      </c>
      <c r="C691" s="2">
        <f>YEAR(표1[[#This Row],[대여일시]])</f>
        <v>2021</v>
      </c>
      <c r="D691" s="2">
        <f>MONTH(표1[[#This Row],[대여일시]])</f>
        <v>1</v>
      </c>
      <c r="E691" s="2">
        <f>DAY(표1[[#This Row],[대여일시]])</f>
        <v>15</v>
      </c>
      <c r="F691" s="2" t="str">
        <f>TEXT(표1[[#This Row],[대여일시]], "ddd")</f>
        <v>Fri</v>
      </c>
      <c r="G691" s="5" t="str">
        <f>TEXT(표1[[#This Row],[대여일시]],"aaa")</f>
        <v>금</v>
      </c>
      <c r="H691" s="2">
        <f>HOUR(표1[[#This Row],[대여일시]])</f>
        <v>2</v>
      </c>
      <c r="I691" s="2" t="str" cm="1">
        <f t="array" ref="I691">_xlfn.IFS(ISNA(표1[[#This Row],[시간대]]), "Error: Missing timezone data", 표1[[#This Row],[시간대]] &lt; 8, "오전", 표1[[#This Row],[시간대]] &lt; 19, "오후", 표1[[#This Row],[시간대]] &lt; 24, "밤")</f>
        <v>오전</v>
      </c>
      <c r="J691" s="2" t="s">
        <v>2893</v>
      </c>
      <c r="K691" s="2" t="e">
        <f>SEARCH( "역", 표1[[#This Row],[대여 대여소명]])</f>
        <v>#VALUE!</v>
      </c>
      <c r="L691" s="2">
        <f>IFERROR(SEARCH("역",표1[[#This Row],[대여 대여소명]]),0)</f>
        <v>0</v>
      </c>
      <c r="M691" s="2" t="b">
        <f>IF(표1[[#This Row],[역_nan]] &gt;0,TRUE,FALSE)</f>
        <v>0</v>
      </c>
      <c r="N691" s="2">
        <f>IFERROR(SEARCH("정류장",표1[[#This Row],[대여 대여소명]]),0)</f>
        <v>0</v>
      </c>
      <c r="O691" s="2" t="b">
        <f>IF(표1[[#This Row],[정류장]]&gt;0,TRUE,FALSE)</f>
        <v>0</v>
      </c>
      <c r="P691" s="2">
        <f>IFERROR(SEARCH("학교",표1[[#This Row],[대여 대여소명]]),0)</f>
        <v>0</v>
      </c>
      <c r="Q691" s="2">
        <f>IFERROR(SEARCH("공원",표1[[#This Row],[대여 대여소명]]),0)</f>
        <v>0</v>
      </c>
      <c r="R691" s="2" t="b">
        <f>OR(표1[[#This Row],[역_파생변수]],표1[[#This Row],[정류장_파생변수]])</f>
        <v>0</v>
      </c>
      <c r="S691" s="2">
        <v>0</v>
      </c>
      <c r="T691" s="2" t="s">
        <v>2894</v>
      </c>
      <c r="U691" s="2" t="s">
        <v>356</v>
      </c>
      <c r="V691" s="2" t="str">
        <f>IF(표1[[#This Row],[반납대여소명]]=표1[[#This Row],[대여 대여소명]],"일치","불일치")</f>
        <v>불일치</v>
      </c>
      <c r="W691" s="2">
        <v>0</v>
      </c>
      <c r="X691" s="2">
        <v>13</v>
      </c>
      <c r="Y691" s="2">
        <v>3021.55</v>
      </c>
      <c r="Z691" s="7">
        <f>표1[[#This Row],[이용거리]]/표1[[#This Row],[이용시간]]</f>
        <v>232.42692307692309</v>
      </c>
      <c r="AA691" s="7">
        <f>IF(표1[[#This Row],[시속]] &gt; 300, 300,표1[[#This Row],[시속]])</f>
        <v>232.42692307692309</v>
      </c>
      <c r="AB691" s="9" t="e">
        <f ca="1">IFS(표1[[#This Row],[이용거리]] &lt; 1200, "단거리", 표1[[#This Row],[이용거리]] &lt; 3000, "중거리")</f>
        <v>#NAME?</v>
      </c>
    </row>
    <row r="692" spans="1:28" x14ac:dyDescent="0.25">
      <c r="A692" s="2" t="s">
        <v>2895</v>
      </c>
      <c r="B692" s="2" t="s">
        <v>2896</v>
      </c>
      <c r="C692" s="2">
        <f>YEAR(표1[[#This Row],[대여일시]])</f>
        <v>2021</v>
      </c>
      <c r="D692" s="2">
        <f>MONTH(표1[[#This Row],[대여일시]])</f>
        <v>1</v>
      </c>
      <c r="E692" s="2">
        <f>DAY(표1[[#This Row],[대여일시]])</f>
        <v>23</v>
      </c>
      <c r="F692" s="2" t="str">
        <f>TEXT(표1[[#This Row],[대여일시]], "ddd")</f>
        <v>Sat</v>
      </c>
      <c r="G692" s="5" t="str">
        <f>TEXT(표1[[#This Row],[대여일시]],"aaa")</f>
        <v>토</v>
      </c>
      <c r="H692" s="2">
        <f>HOUR(표1[[#This Row],[대여일시]])</f>
        <v>12</v>
      </c>
      <c r="I692" s="2" t="str" cm="1">
        <f t="array" ref="I692">_xlfn.IFS(ISNA(표1[[#This Row],[시간대]]), "Error: Missing timezone data", 표1[[#This Row],[시간대]] &lt; 8, "오전", 표1[[#This Row],[시간대]] &lt; 19, "오후", 표1[[#This Row],[시간대]] &lt; 24, "밤")</f>
        <v>오후</v>
      </c>
      <c r="J692" s="2" t="s">
        <v>1762</v>
      </c>
      <c r="K692" s="2">
        <f>SEARCH( "역", 표1[[#This Row],[대여 대여소명]])</f>
        <v>3</v>
      </c>
      <c r="L692" s="2">
        <f>IFERROR(SEARCH("역",표1[[#This Row],[대여 대여소명]]),0)</f>
        <v>3</v>
      </c>
      <c r="M692" s="2" t="b">
        <f>IF(표1[[#This Row],[역_nan]] &gt;0,TRUE,FALSE)</f>
        <v>1</v>
      </c>
      <c r="N692" s="2">
        <f>IFERROR(SEARCH("정류장",표1[[#This Row],[대여 대여소명]]),0)</f>
        <v>0</v>
      </c>
      <c r="O692" s="2" t="b">
        <f>IF(표1[[#This Row],[정류장]]&gt;0,TRUE,FALSE)</f>
        <v>0</v>
      </c>
      <c r="P692" s="2">
        <f>IFERROR(SEARCH("학교",표1[[#This Row],[대여 대여소명]]),0)</f>
        <v>0</v>
      </c>
      <c r="Q692" s="2">
        <f>IFERROR(SEARCH("공원",표1[[#This Row],[대여 대여소명]]),0)</f>
        <v>0</v>
      </c>
      <c r="R692" s="2" t="b">
        <f>OR(표1[[#This Row],[역_파생변수]],표1[[#This Row],[정류장_파생변수]])</f>
        <v>1</v>
      </c>
      <c r="S692" s="2">
        <v>0</v>
      </c>
      <c r="T692" s="2" t="s">
        <v>2897</v>
      </c>
      <c r="U692" s="2" t="s">
        <v>2898</v>
      </c>
      <c r="V692" s="2" t="str">
        <f>IF(표1[[#This Row],[반납대여소명]]=표1[[#This Row],[대여 대여소명]],"일치","불일치")</f>
        <v>불일치</v>
      </c>
      <c r="W692" s="2">
        <v>0</v>
      </c>
      <c r="X692" s="2">
        <v>30</v>
      </c>
      <c r="Y692" s="2">
        <v>6260.06</v>
      </c>
      <c r="Z692" s="7">
        <f>표1[[#This Row],[이용거리]]/표1[[#This Row],[이용시간]]</f>
        <v>208.66866666666667</v>
      </c>
      <c r="AA692" s="7">
        <f>IF(표1[[#This Row],[시속]] &gt; 300, 300,표1[[#This Row],[시속]])</f>
        <v>208.66866666666667</v>
      </c>
      <c r="AB692" s="9" t="e">
        <f ca="1">IFS(표1[[#This Row],[이용거리]] &lt; 1200, "단거리", 표1[[#This Row],[이용거리]] &lt; 3000, "중거리")</f>
        <v>#NAME?</v>
      </c>
    </row>
    <row r="693" spans="1:28" x14ac:dyDescent="0.25">
      <c r="A693" s="2" t="s">
        <v>2899</v>
      </c>
      <c r="B693" s="2" t="s">
        <v>2900</v>
      </c>
      <c r="C693" s="2">
        <f>YEAR(표1[[#This Row],[대여일시]])</f>
        <v>2021</v>
      </c>
      <c r="D693" s="2">
        <f>MONTH(표1[[#This Row],[대여일시]])</f>
        <v>1</v>
      </c>
      <c r="E693" s="2">
        <f>DAY(표1[[#This Row],[대여일시]])</f>
        <v>17</v>
      </c>
      <c r="F693" s="2" t="str">
        <f>TEXT(표1[[#This Row],[대여일시]], "ddd")</f>
        <v>Sun</v>
      </c>
      <c r="G693" s="5" t="str">
        <f>TEXT(표1[[#This Row],[대여일시]],"aaa")</f>
        <v>일</v>
      </c>
      <c r="H693" s="2">
        <f>HOUR(표1[[#This Row],[대여일시]])</f>
        <v>11</v>
      </c>
      <c r="I693" s="2" t="str" cm="1">
        <f t="array" ref="I693">_xlfn.IFS(ISNA(표1[[#This Row],[시간대]]), "Error: Missing timezone data", 표1[[#This Row],[시간대]] &lt; 8, "오전", 표1[[#This Row],[시간대]] &lt; 19, "오후", 표1[[#This Row],[시간대]] &lt; 24, "밤")</f>
        <v>오후</v>
      </c>
      <c r="J693" s="2" t="s">
        <v>2901</v>
      </c>
      <c r="K693" s="2">
        <f>SEARCH( "역", 표1[[#This Row],[대여 대여소명]])</f>
        <v>4</v>
      </c>
      <c r="L693" s="2">
        <f>IFERROR(SEARCH("역",표1[[#This Row],[대여 대여소명]]),0)</f>
        <v>4</v>
      </c>
      <c r="M693" s="2" t="b">
        <f>IF(표1[[#This Row],[역_nan]] &gt;0,TRUE,FALSE)</f>
        <v>1</v>
      </c>
      <c r="N693" s="2">
        <f>IFERROR(SEARCH("정류장",표1[[#This Row],[대여 대여소명]]),0)</f>
        <v>0</v>
      </c>
      <c r="O693" s="2" t="b">
        <f>IF(표1[[#This Row],[정류장]]&gt;0,TRUE,FALSE)</f>
        <v>0</v>
      </c>
      <c r="P693" s="2">
        <f>IFERROR(SEARCH("학교",표1[[#This Row],[대여 대여소명]]),0)</f>
        <v>0</v>
      </c>
      <c r="Q693" s="2">
        <f>IFERROR(SEARCH("공원",표1[[#This Row],[대여 대여소명]]),0)</f>
        <v>0</v>
      </c>
      <c r="R693" s="2" t="b">
        <f>OR(표1[[#This Row],[역_파생변수]],표1[[#This Row],[정류장_파생변수]])</f>
        <v>1</v>
      </c>
      <c r="S693" s="2">
        <v>0</v>
      </c>
      <c r="T693" s="2" t="s">
        <v>2902</v>
      </c>
      <c r="U693" s="2" t="s">
        <v>2903</v>
      </c>
      <c r="V693" s="2" t="str">
        <f>IF(표1[[#This Row],[반납대여소명]]=표1[[#This Row],[대여 대여소명]],"일치","불일치")</f>
        <v>불일치</v>
      </c>
      <c r="W693" s="2">
        <v>0</v>
      </c>
      <c r="X693" s="2">
        <v>39</v>
      </c>
      <c r="Y693" s="2">
        <v>3975.28</v>
      </c>
      <c r="Z693" s="7">
        <f>표1[[#This Row],[이용거리]]/표1[[#This Row],[이용시간]]</f>
        <v>101.93025641025642</v>
      </c>
      <c r="AA693" s="7">
        <f>IF(표1[[#This Row],[시속]] &gt; 300, 300,표1[[#This Row],[시속]])</f>
        <v>101.93025641025642</v>
      </c>
      <c r="AB693" s="9" t="e">
        <f ca="1">IFS(표1[[#This Row],[이용거리]] &lt; 1200, "단거리", 표1[[#This Row],[이용거리]] &lt; 3000, "중거리")</f>
        <v>#NAME?</v>
      </c>
    </row>
    <row r="694" spans="1:28" x14ac:dyDescent="0.25">
      <c r="A694" s="2" t="s">
        <v>2904</v>
      </c>
      <c r="B694" s="2" t="s">
        <v>2905</v>
      </c>
      <c r="C694" s="2">
        <f>YEAR(표1[[#This Row],[대여일시]])</f>
        <v>2021</v>
      </c>
      <c r="D694" s="2">
        <f>MONTH(표1[[#This Row],[대여일시]])</f>
        <v>1</v>
      </c>
      <c r="E694" s="2">
        <f>DAY(표1[[#This Row],[대여일시]])</f>
        <v>5</v>
      </c>
      <c r="F694" s="2" t="str">
        <f>TEXT(표1[[#This Row],[대여일시]], "ddd")</f>
        <v>Tue</v>
      </c>
      <c r="G694" s="5" t="str">
        <f>TEXT(표1[[#This Row],[대여일시]],"aaa")</f>
        <v>화</v>
      </c>
      <c r="H694" s="2">
        <f>HOUR(표1[[#This Row],[대여일시]])</f>
        <v>12</v>
      </c>
      <c r="I694" s="2" t="str" cm="1">
        <f t="array" ref="I694">_xlfn.IFS(ISNA(표1[[#This Row],[시간대]]), "Error: Missing timezone data", 표1[[#This Row],[시간대]] &lt; 8, "오전", 표1[[#This Row],[시간대]] &lt; 19, "오후", 표1[[#This Row],[시간대]] &lt; 24, "밤")</f>
        <v>오후</v>
      </c>
      <c r="J694" s="2" t="s">
        <v>578</v>
      </c>
      <c r="K694" s="2" t="e">
        <f>SEARCH( "역", 표1[[#This Row],[대여 대여소명]])</f>
        <v>#VALUE!</v>
      </c>
      <c r="L694" s="2">
        <f>IFERROR(SEARCH("역",표1[[#This Row],[대여 대여소명]]),0)</f>
        <v>0</v>
      </c>
      <c r="M694" s="2" t="b">
        <f>IF(표1[[#This Row],[역_nan]] &gt;0,TRUE,FALSE)</f>
        <v>0</v>
      </c>
      <c r="N694" s="2">
        <f>IFERROR(SEARCH("정류장",표1[[#This Row],[대여 대여소명]]),0)</f>
        <v>8</v>
      </c>
      <c r="O694" s="2" t="b">
        <f>IF(표1[[#This Row],[정류장]]&gt;0,TRUE,FALSE)</f>
        <v>1</v>
      </c>
      <c r="P694" s="2">
        <f>IFERROR(SEARCH("학교",표1[[#This Row],[대여 대여소명]]),0)</f>
        <v>0</v>
      </c>
      <c r="Q694" s="2">
        <f>IFERROR(SEARCH("공원",표1[[#This Row],[대여 대여소명]]),0)</f>
        <v>0</v>
      </c>
      <c r="R694" s="2" t="b">
        <f>OR(표1[[#This Row],[역_파생변수]],표1[[#This Row],[정류장_파생변수]])</f>
        <v>1</v>
      </c>
      <c r="S694" s="2">
        <v>0</v>
      </c>
      <c r="T694" s="2" t="s">
        <v>2906</v>
      </c>
      <c r="U694" s="2" t="s">
        <v>174</v>
      </c>
      <c r="V694" s="2" t="str">
        <f>IF(표1[[#This Row],[반납대여소명]]=표1[[#This Row],[대여 대여소명]],"일치","불일치")</f>
        <v>불일치</v>
      </c>
      <c r="W694" s="2">
        <v>0</v>
      </c>
      <c r="X694" s="2">
        <v>20</v>
      </c>
      <c r="Y694" s="2">
        <v>832.26</v>
      </c>
      <c r="Z694" s="7">
        <f>표1[[#This Row],[이용거리]]/표1[[#This Row],[이용시간]]</f>
        <v>41.613</v>
      </c>
      <c r="AA694" s="7">
        <f>IF(표1[[#This Row],[시속]] &gt; 300, 300,표1[[#This Row],[시속]])</f>
        <v>41.613</v>
      </c>
      <c r="AB694" s="9" t="e">
        <f ca="1">IFS(표1[[#This Row],[이용거리]] &lt; 1200, "단거리", 표1[[#This Row],[이용거리]] &lt; 3000, "중거리")</f>
        <v>#NAME?</v>
      </c>
    </row>
    <row r="695" spans="1:28" x14ac:dyDescent="0.25">
      <c r="A695" s="2" t="s">
        <v>2907</v>
      </c>
      <c r="B695" s="2" t="s">
        <v>2908</v>
      </c>
      <c r="C695" s="2">
        <f>YEAR(표1[[#This Row],[대여일시]])</f>
        <v>2021</v>
      </c>
      <c r="D695" s="2">
        <f>MONTH(표1[[#This Row],[대여일시]])</f>
        <v>1</v>
      </c>
      <c r="E695" s="2">
        <f>DAY(표1[[#This Row],[대여일시]])</f>
        <v>12</v>
      </c>
      <c r="F695" s="2" t="str">
        <f>TEXT(표1[[#This Row],[대여일시]], "ddd")</f>
        <v>Tue</v>
      </c>
      <c r="G695" s="5" t="str">
        <f>TEXT(표1[[#This Row],[대여일시]],"aaa")</f>
        <v>화</v>
      </c>
      <c r="H695" s="2">
        <f>HOUR(표1[[#This Row],[대여일시]])</f>
        <v>5</v>
      </c>
      <c r="I695" s="2" t="str" cm="1">
        <f t="array" ref="I695">_xlfn.IFS(ISNA(표1[[#This Row],[시간대]]), "Error: Missing timezone data", 표1[[#This Row],[시간대]] &lt; 8, "오전", 표1[[#This Row],[시간대]] &lt; 19, "오후", 표1[[#This Row],[시간대]] &lt; 24, "밤")</f>
        <v>오전</v>
      </c>
      <c r="J695" s="2" t="s">
        <v>2030</v>
      </c>
      <c r="K695" s="2" t="e">
        <f>SEARCH( "역", 표1[[#This Row],[대여 대여소명]])</f>
        <v>#VALUE!</v>
      </c>
      <c r="L695" s="2">
        <f>IFERROR(SEARCH("역",표1[[#This Row],[대여 대여소명]]),0)</f>
        <v>0</v>
      </c>
      <c r="M695" s="2" t="b">
        <f>IF(표1[[#This Row],[역_nan]] &gt;0,TRUE,FALSE)</f>
        <v>0</v>
      </c>
      <c r="N695" s="2">
        <f>IFERROR(SEARCH("정류장",표1[[#This Row],[대여 대여소명]]),0)</f>
        <v>0</v>
      </c>
      <c r="O695" s="2" t="b">
        <f>IF(표1[[#This Row],[정류장]]&gt;0,TRUE,FALSE)</f>
        <v>0</v>
      </c>
      <c r="P695" s="2">
        <f>IFERROR(SEARCH("학교",표1[[#This Row],[대여 대여소명]]),0)</f>
        <v>0</v>
      </c>
      <c r="Q695" s="2">
        <f>IFERROR(SEARCH("공원",표1[[#This Row],[대여 대여소명]]),0)</f>
        <v>0</v>
      </c>
      <c r="R695" s="2" t="b">
        <f>OR(표1[[#This Row],[역_파생변수]],표1[[#This Row],[정류장_파생변수]])</f>
        <v>0</v>
      </c>
      <c r="S695" s="2">
        <v>0</v>
      </c>
      <c r="T695" s="2" t="s">
        <v>2909</v>
      </c>
      <c r="U695" s="2" t="s">
        <v>2910</v>
      </c>
      <c r="V695" s="2" t="str">
        <f>IF(표1[[#This Row],[반납대여소명]]=표1[[#This Row],[대여 대여소명]],"일치","불일치")</f>
        <v>불일치</v>
      </c>
      <c r="W695" s="2">
        <v>0</v>
      </c>
      <c r="X695" s="2">
        <v>5</v>
      </c>
      <c r="Y695" s="2">
        <v>854.35</v>
      </c>
      <c r="Z695" s="7">
        <f>표1[[#This Row],[이용거리]]/표1[[#This Row],[이용시간]]</f>
        <v>170.87</v>
      </c>
      <c r="AA695" s="7">
        <f>IF(표1[[#This Row],[시속]] &gt; 300, 300,표1[[#This Row],[시속]])</f>
        <v>170.87</v>
      </c>
      <c r="AB695" s="9" t="e">
        <f ca="1">IFS(표1[[#This Row],[이용거리]] &lt; 1200, "단거리", 표1[[#This Row],[이용거리]] &lt; 3000, "중거리")</f>
        <v>#NAME?</v>
      </c>
    </row>
    <row r="696" spans="1:28" x14ac:dyDescent="0.25">
      <c r="A696" s="2" t="s">
        <v>555</v>
      </c>
      <c r="B696" s="2" t="s">
        <v>2911</v>
      </c>
      <c r="C696" s="2">
        <f>YEAR(표1[[#This Row],[대여일시]])</f>
        <v>2021</v>
      </c>
      <c r="D696" s="2">
        <f>MONTH(표1[[#This Row],[대여일시]])</f>
        <v>1</v>
      </c>
      <c r="E696" s="2">
        <f>DAY(표1[[#This Row],[대여일시]])</f>
        <v>12</v>
      </c>
      <c r="F696" s="2" t="str">
        <f>TEXT(표1[[#This Row],[대여일시]], "ddd")</f>
        <v>Tue</v>
      </c>
      <c r="G696" s="5" t="str">
        <f>TEXT(표1[[#This Row],[대여일시]],"aaa")</f>
        <v>화</v>
      </c>
      <c r="H696" s="2">
        <f>HOUR(표1[[#This Row],[대여일시]])</f>
        <v>8</v>
      </c>
      <c r="I696" s="2" t="str" cm="1">
        <f t="array" ref="I696">_xlfn.IFS(ISNA(표1[[#This Row],[시간대]]), "Error: Missing timezone data", 표1[[#This Row],[시간대]] &lt; 8, "오전", 표1[[#This Row],[시간대]] &lt; 19, "오후", 표1[[#This Row],[시간대]] &lt; 24, "밤")</f>
        <v>오후</v>
      </c>
      <c r="J696" s="2" t="s">
        <v>2106</v>
      </c>
      <c r="K696" s="2" t="e">
        <f>SEARCH( "역", 표1[[#This Row],[대여 대여소명]])</f>
        <v>#VALUE!</v>
      </c>
      <c r="L696" s="2">
        <f>IFERROR(SEARCH("역",표1[[#This Row],[대여 대여소명]]),0)</f>
        <v>0</v>
      </c>
      <c r="M696" s="2" t="b">
        <f>IF(표1[[#This Row],[역_nan]] &gt;0,TRUE,FALSE)</f>
        <v>0</v>
      </c>
      <c r="N696" s="2">
        <f>IFERROR(SEARCH("정류장",표1[[#This Row],[대여 대여소명]]),0)</f>
        <v>0</v>
      </c>
      <c r="O696" s="2" t="b">
        <f>IF(표1[[#This Row],[정류장]]&gt;0,TRUE,FALSE)</f>
        <v>0</v>
      </c>
      <c r="P696" s="2">
        <f>IFERROR(SEARCH("학교",표1[[#This Row],[대여 대여소명]]),0)</f>
        <v>0</v>
      </c>
      <c r="Q696" s="2">
        <f>IFERROR(SEARCH("공원",표1[[#This Row],[대여 대여소명]]),0)</f>
        <v>0</v>
      </c>
      <c r="R696" s="2" t="b">
        <f>OR(표1[[#This Row],[역_파생변수]],표1[[#This Row],[정류장_파생변수]])</f>
        <v>0</v>
      </c>
      <c r="S696" s="2">
        <v>0</v>
      </c>
      <c r="T696" s="2" t="s">
        <v>2912</v>
      </c>
      <c r="U696" s="2" t="s">
        <v>2913</v>
      </c>
      <c r="V696" s="2" t="str">
        <f>IF(표1[[#This Row],[반납대여소명]]=표1[[#This Row],[대여 대여소명]],"일치","불일치")</f>
        <v>불일치</v>
      </c>
      <c r="W696" s="2">
        <v>0</v>
      </c>
      <c r="X696" s="2">
        <v>13</v>
      </c>
      <c r="Y696" s="2">
        <v>2306.3200000000002</v>
      </c>
      <c r="Z696" s="7">
        <f>표1[[#This Row],[이용거리]]/표1[[#This Row],[이용시간]]</f>
        <v>177.40923076923079</v>
      </c>
      <c r="AA696" s="7">
        <f>IF(표1[[#This Row],[시속]] &gt; 300, 300,표1[[#This Row],[시속]])</f>
        <v>177.40923076923079</v>
      </c>
      <c r="AB696" s="9" t="e">
        <f ca="1">IFS(표1[[#This Row],[이용거리]] &lt; 1200, "단거리", 표1[[#This Row],[이용거리]] &lt; 3000, "중거리")</f>
        <v>#NAME?</v>
      </c>
    </row>
    <row r="697" spans="1:28" x14ac:dyDescent="0.25">
      <c r="A697" s="2" t="s">
        <v>2914</v>
      </c>
      <c r="B697" s="2" t="s">
        <v>2915</v>
      </c>
      <c r="C697" s="2">
        <f>YEAR(표1[[#This Row],[대여일시]])</f>
        <v>2021</v>
      </c>
      <c r="D697" s="2">
        <f>MONTH(표1[[#This Row],[대여일시]])</f>
        <v>1</v>
      </c>
      <c r="E697" s="2">
        <f>DAY(표1[[#This Row],[대여일시]])</f>
        <v>19</v>
      </c>
      <c r="F697" s="2" t="str">
        <f>TEXT(표1[[#This Row],[대여일시]], "ddd")</f>
        <v>Tue</v>
      </c>
      <c r="G697" s="5" t="str">
        <f>TEXT(표1[[#This Row],[대여일시]],"aaa")</f>
        <v>화</v>
      </c>
      <c r="H697" s="2">
        <f>HOUR(표1[[#This Row],[대여일시]])</f>
        <v>8</v>
      </c>
      <c r="I697" s="2" t="str" cm="1">
        <f t="array" ref="I697">_xlfn.IFS(ISNA(표1[[#This Row],[시간대]]), "Error: Missing timezone data", 표1[[#This Row],[시간대]] &lt; 8, "오전", 표1[[#This Row],[시간대]] &lt; 19, "오후", 표1[[#This Row],[시간대]] &lt; 24, "밤")</f>
        <v>오후</v>
      </c>
      <c r="J697" s="2" t="s">
        <v>2916</v>
      </c>
      <c r="K697" s="2" t="e">
        <f>SEARCH( "역", 표1[[#This Row],[대여 대여소명]])</f>
        <v>#VALUE!</v>
      </c>
      <c r="L697" s="2">
        <f>IFERROR(SEARCH("역",표1[[#This Row],[대여 대여소명]]),0)</f>
        <v>0</v>
      </c>
      <c r="M697" s="2" t="b">
        <f>IF(표1[[#This Row],[역_nan]] &gt;0,TRUE,FALSE)</f>
        <v>0</v>
      </c>
      <c r="N697" s="2">
        <f>IFERROR(SEARCH("정류장",표1[[#This Row],[대여 대여소명]]),0)</f>
        <v>0</v>
      </c>
      <c r="O697" s="2" t="b">
        <f>IF(표1[[#This Row],[정류장]]&gt;0,TRUE,FALSE)</f>
        <v>0</v>
      </c>
      <c r="P697" s="2">
        <f>IFERROR(SEARCH("학교",표1[[#This Row],[대여 대여소명]]),0)</f>
        <v>0</v>
      </c>
      <c r="Q697" s="2">
        <f>IFERROR(SEARCH("공원",표1[[#This Row],[대여 대여소명]]),0)</f>
        <v>0</v>
      </c>
      <c r="R697" s="2" t="b">
        <f>OR(표1[[#This Row],[역_파생변수]],표1[[#This Row],[정류장_파생변수]])</f>
        <v>0</v>
      </c>
      <c r="S697" s="2">
        <v>0</v>
      </c>
      <c r="T697" s="2" t="s">
        <v>2917</v>
      </c>
      <c r="U697" s="2" t="s">
        <v>1283</v>
      </c>
      <c r="V697" s="2" t="str">
        <f>IF(표1[[#This Row],[반납대여소명]]=표1[[#This Row],[대여 대여소명]],"일치","불일치")</f>
        <v>불일치</v>
      </c>
      <c r="W697" s="2">
        <v>0</v>
      </c>
      <c r="X697" s="2">
        <v>22</v>
      </c>
      <c r="Y697" s="2">
        <v>2689.03</v>
      </c>
      <c r="Z697" s="7">
        <f>표1[[#This Row],[이용거리]]/표1[[#This Row],[이용시간]]</f>
        <v>122.22863636363637</v>
      </c>
      <c r="AA697" s="7">
        <f>IF(표1[[#This Row],[시속]] &gt; 300, 300,표1[[#This Row],[시속]])</f>
        <v>122.22863636363637</v>
      </c>
      <c r="AB697" s="9" t="e">
        <f ca="1">IFS(표1[[#This Row],[이용거리]] &lt; 1200, "단거리", 표1[[#This Row],[이용거리]] &lt; 3000, "중거리")</f>
        <v>#NAME?</v>
      </c>
    </row>
    <row r="698" spans="1:28" x14ac:dyDescent="0.25">
      <c r="A698" s="2" t="s">
        <v>2918</v>
      </c>
      <c r="B698" s="2" t="s">
        <v>2919</v>
      </c>
      <c r="C698" s="2">
        <f>YEAR(표1[[#This Row],[대여일시]])</f>
        <v>2021</v>
      </c>
      <c r="D698" s="2">
        <f>MONTH(표1[[#This Row],[대여일시]])</f>
        <v>1</v>
      </c>
      <c r="E698" s="2">
        <f>DAY(표1[[#This Row],[대여일시]])</f>
        <v>30</v>
      </c>
      <c r="F698" s="2" t="str">
        <f>TEXT(표1[[#This Row],[대여일시]], "ddd")</f>
        <v>Sat</v>
      </c>
      <c r="G698" s="5" t="str">
        <f>TEXT(표1[[#This Row],[대여일시]],"aaa")</f>
        <v>토</v>
      </c>
      <c r="H698" s="2">
        <f>HOUR(표1[[#This Row],[대여일시]])</f>
        <v>15</v>
      </c>
      <c r="I698" s="2" t="str" cm="1">
        <f t="array" ref="I698">_xlfn.IFS(ISNA(표1[[#This Row],[시간대]]), "Error: Missing timezone data", 표1[[#This Row],[시간대]] &lt; 8, "오전", 표1[[#This Row],[시간대]] &lt; 19, "오후", 표1[[#This Row],[시간대]] &lt; 24, "밤")</f>
        <v>오후</v>
      </c>
      <c r="J698" s="2" t="s">
        <v>489</v>
      </c>
      <c r="K698" s="2" t="e">
        <f>SEARCH( "역", 표1[[#This Row],[대여 대여소명]])</f>
        <v>#VALUE!</v>
      </c>
      <c r="L698" s="2">
        <f>IFERROR(SEARCH("역",표1[[#This Row],[대여 대여소명]]),0)</f>
        <v>0</v>
      </c>
      <c r="M698" s="2" t="b">
        <f>IF(표1[[#This Row],[역_nan]] &gt;0,TRUE,FALSE)</f>
        <v>0</v>
      </c>
      <c r="N698" s="2">
        <f>IFERROR(SEARCH("정류장",표1[[#This Row],[대여 대여소명]]),0)</f>
        <v>0</v>
      </c>
      <c r="O698" s="2" t="b">
        <f>IF(표1[[#This Row],[정류장]]&gt;0,TRUE,FALSE)</f>
        <v>0</v>
      </c>
      <c r="P698" s="2">
        <f>IFERROR(SEARCH("학교",표1[[#This Row],[대여 대여소명]]),0)</f>
        <v>0</v>
      </c>
      <c r="Q698" s="2">
        <f>IFERROR(SEARCH("공원",표1[[#This Row],[대여 대여소명]]),0)</f>
        <v>0</v>
      </c>
      <c r="R698" s="2" t="b">
        <f>OR(표1[[#This Row],[역_파생변수]],표1[[#This Row],[정류장_파생변수]])</f>
        <v>0</v>
      </c>
      <c r="S698" s="2">
        <v>0</v>
      </c>
      <c r="T698" s="2" t="s">
        <v>2920</v>
      </c>
      <c r="U698" s="2" t="s">
        <v>491</v>
      </c>
      <c r="V698" s="2" t="str">
        <f>IF(표1[[#This Row],[반납대여소명]]=표1[[#This Row],[대여 대여소명]],"일치","불일치")</f>
        <v>불일치</v>
      </c>
      <c r="W698" s="2">
        <v>0</v>
      </c>
      <c r="X698" s="2">
        <v>7</v>
      </c>
      <c r="Y698" s="2">
        <v>1195.95</v>
      </c>
      <c r="Z698" s="7">
        <f>표1[[#This Row],[이용거리]]/표1[[#This Row],[이용시간]]</f>
        <v>170.85</v>
      </c>
      <c r="AA698" s="7">
        <f>IF(표1[[#This Row],[시속]] &gt; 300, 300,표1[[#This Row],[시속]])</f>
        <v>170.85</v>
      </c>
      <c r="AB698" s="9" t="e">
        <f ca="1">IFS(표1[[#This Row],[이용거리]] &lt; 1200, "단거리", 표1[[#This Row],[이용거리]] &lt; 3000, "중거리")</f>
        <v>#NAME?</v>
      </c>
    </row>
    <row r="699" spans="1:28" x14ac:dyDescent="0.25">
      <c r="A699" s="2" t="s">
        <v>1923</v>
      </c>
      <c r="B699" s="2" t="s">
        <v>2921</v>
      </c>
      <c r="C699" s="2">
        <f>YEAR(표1[[#This Row],[대여일시]])</f>
        <v>2021</v>
      </c>
      <c r="D699" s="2">
        <f>MONTH(표1[[#This Row],[대여일시]])</f>
        <v>1</v>
      </c>
      <c r="E699" s="2">
        <f>DAY(표1[[#This Row],[대여일시]])</f>
        <v>11</v>
      </c>
      <c r="F699" s="2" t="str">
        <f>TEXT(표1[[#This Row],[대여일시]], "ddd")</f>
        <v>Mon</v>
      </c>
      <c r="G699" s="5" t="str">
        <f>TEXT(표1[[#This Row],[대여일시]],"aaa")</f>
        <v>월</v>
      </c>
      <c r="H699" s="2">
        <f>HOUR(표1[[#This Row],[대여일시]])</f>
        <v>23</v>
      </c>
      <c r="I699" s="2" t="str" cm="1">
        <f t="array" ref="I699">_xlfn.IFS(ISNA(표1[[#This Row],[시간대]]), "Error: Missing timezone data", 표1[[#This Row],[시간대]] &lt; 8, "오전", 표1[[#This Row],[시간대]] &lt; 19, "오후", 표1[[#This Row],[시간대]] &lt; 24, "밤")</f>
        <v>밤</v>
      </c>
      <c r="J699" s="2" t="s">
        <v>2539</v>
      </c>
      <c r="K699" s="2" t="e">
        <f>SEARCH( "역", 표1[[#This Row],[대여 대여소명]])</f>
        <v>#VALUE!</v>
      </c>
      <c r="L699" s="2">
        <f>IFERROR(SEARCH("역",표1[[#This Row],[대여 대여소명]]),0)</f>
        <v>0</v>
      </c>
      <c r="M699" s="2" t="b">
        <f>IF(표1[[#This Row],[역_nan]] &gt;0,TRUE,FALSE)</f>
        <v>0</v>
      </c>
      <c r="N699" s="2">
        <f>IFERROR(SEARCH("정류장",표1[[#This Row],[대여 대여소명]]),0)</f>
        <v>0</v>
      </c>
      <c r="O699" s="2" t="b">
        <f>IF(표1[[#This Row],[정류장]]&gt;0,TRUE,FALSE)</f>
        <v>0</v>
      </c>
      <c r="P699" s="2">
        <f>IFERROR(SEARCH("학교",표1[[#This Row],[대여 대여소명]]),0)</f>
        <v>5</v>
      </c>
      <c r="Q699" s="2">
        <f>IFERROR(SEARCH("공원",표1[[#This Row],[대여 대여소명]]),0)</f>
        <v>0</v>
      </c>
      <c r="R699" s="2" t="b">
        <f>OR(표1[[#This Row],[역_파생변수]],표1[[#This Row],[정류장_파생변수]])</f>
        <v>0</v>
      </c>
      <c r="S699" s="2">
        <v>0</v>
      </c>
      <c r="T699" s="2" t="s">
        <v>2922</v>
      </c>
      <c r="U699" s="2" t="s">
        <v>2923</v>
      </c>
      <c r="V699" s="2" t="str">
        <f>IF(표1[[#This Row],[반납대여소명]]=표1[[#This Row],[대여 대여소명]],"일치","불일치")</f>
        <v>불일치</v>
      </c>
      <c r="W699" s="2">
        <v>0</v>
      </c>
      <c r="X699" s="2">
        <v>5</v>
      </c>
      <c r="Y699" s="2">
        <v>208.33</v>
      </c>
      <c r="Z699" s="7">
        <f>표1[[#This Row],[이용거리]]/표1[[#This Row],[이용시간]]</f>
        <v>41.666000000000004</v>
      </c>
      <c r="AA699" s="7">
        <f>IF(표1[[#This Row],[시속]] &gt; 300, 300,표1[[#This Row],[시속]])</f>
        <v>41.666000000000004</v>
      </c>
      <c r="AB699" s="9" t="e">
        <f ca="1">IFS(표1[[#This Row],[이용거리]] &lt; 1200, "단거리", 표1[[#This Row],[이용거리]] &lt; 3000, "중거리")</f>
        <v>#NAME?</v>
      </c>
    </row>
    <row r="700" spans="1:28" x14ac:dyDescent="0.25">
      <c r="A700" s="2" t="s">
        <v>2924</v>
      </c>
      <c r="B700" s="2" t="s">
        <v>2925</v>
      </c>
      <c r="C700" s="2">
        <f>YEAR(표1[[#This Row],[대여일시]])</f>
        <v>2021</v>
      </c>
      <c r="D700" s="2">
        <f>MONTH(표1[[#This Row],[대여일시]])</f>
        <v>1</v>
      </c>
      <c r="E700" s="2">
        <f>DAY(표1[[#This Row],[대여일시]])</f>
        <v>26</v>
      </c>
      <c r="F700" s="2" t="str">
        <f>TEXT(표1[[#This Row],[대여일시]], "ddd")</f>
        <v>Tue</v>
      </c>
      <c r="G700" s="5" t="str">
        <f>TEXT(표1[[#This Row],[대여일시]],"aaa")</f>
        <v>화</v>
      </c>
      <c r="H700" s="2">
        <f>HOUR(표1[[#This Row],[대여일시]])</f>
        <v>20</v>
      </c>
      <c r="I700" s="2" t="str" cm="1">
        <f t="array" ref="I700">_xlfn.IFS(ISNA(표1[[#This Row],[시간대]]), "Error: Missing timezone data", 표1[[#This Row],[시간대]] &lt; 8, "오전", 표1[[#This Row],[시간대]] &lt; 19, "오후", 표1[[#This Row],[시간대]] &lt; 24, "밤")</f>
        <v>밤</v>
      </c>
      <c r="J700" s="2" t="s">
        <v>576</v>
      </c>
      <c r="K700" s="2">
        <f>SEARCH( "역", 표1[[#This Row],[대여 대여소명]])</f>
        <v>3</v>
      </c>
      <c r="L700" s="2">
        <f>IFERROR(SEARCH("역",표1[[#This Row],[대여 대여소명]]),0)</f>
        <v>3</v>
      </c>
      <c r="M700" s="2" t="b">
        <f>IF(표1[[#This Row],[역_nan]] &gt;0,TRUE,FALSE)</f>
        <v>1</v>
      </c>
      <c r="N700" s="2">
        <f>IFERROR(SEARCH("정류장",표1[[#This Row],[대여 대여소명]]),0)</f>
        <v>0</v>
      </c>
      <c r="O700" s="2" t="b">
        <f>IF(표1[[#This Row],[정류장]]&gt;0,TRUE,FALSE)</f>
        <v>0</v>
      </c>
      <c r="P700" s="2">
        <f>IFERROR(SEARCH("학교",표1[[#This Row],[대여 대여소명]]),0)</f>
        <v>0</v>
      </c>
      <c r="Q700" s="2">
        <f>IFERROR(SEARCH("공원",표1[[#This Row],[대여 대여소명]]),0)</f>
        <v>0</v>
      </c>
      <c r="R700" s="2" t="b">
        <f>OR(표1[[#This Row],[역_파생변수]],표1[[#This Row],[정류장_파생변수]])</f>
        <v>1</v>
      </c>
      <c r="S700" s="2">
        <v>0</v>
      </c>
      <c r="T700" s="2" t="s">
        <v>2926</v>
      </c>
      <c r="U700" s="2" t="s">
        <v>780</v>
      </c>
      <c r="V700" s="2" t="str">
        <f>IF(표1[[#This Row],[반납대여소명]]=표1[[#This Row],[대여 대여소명]],"일치","불일치")</f>
        <v>불일치</v>
      </c>
      <c r="W700" s="2">
        <v>0</v>
      </c>
      <c r="X700" s="2">
        <v>15</v>
      </c>
      <c r="Y700" s="2">
        <v>962.5</v>
      </c>
      <c r="Z700" s="7">
        <f>표1[[#This Row],[이용거리]]/표1[[#This Row],[이용시간]]</f>
        <v>64.166666666666671</v>
      </c>
      <c r="AA700" s="7">
        <f>IF(표1[[#This Row],[시속]] &gt; 300, 300,표1[[#This Row],[시속]])</f>
        <v>64.166666666666671</v>
      </c>
      <c r="AB700" s="9" t="e">
        <f ca="1">IFS(표1[[#This Row],[이용거리]] &lt; 1200, "단거리", 표1[[#This Row],[이용거리]] &lt; 3000, "중거리")</f>
        <v>#NAME?</v>
      </c>
    </row>
    <row r="701" spans="1:28" x14ac:dyDescent="0.25">
      <c r="A701" s="2" t="s">
        <v>2927</v>
      </c>
      <c r="B701" s="2" t="s">
        <v>2928</v>
      </c>
      <c r="C701" s="2">
        <f>YEAR(표1[[#This Row],[대여일시]])</f>
        <v>2021</v>
      </c>
      <c r="D701" s="2">
        <f>MONTH(표1[[#This Row],[대여일시]])</f>
        <v>1</v>
      </c>
      <c r="E701" s="2">
        <f>DAY(표1[[#This Row],[대여일시]])</f>
        <v>13</v>
      </c>
      <c r="F701" s="2" t="str">
        <f>TEXT(표1[[#This Row],[대여일시]], "ddd")</f>
        <v>Wed</v>
      </c>
      <c r="G701" s="5" t="str">
        <f>TEXT(표1[[#This Row],[대여일시]],"aaa")</f>
        <v>수</v>
      </c>
      <c r="H701" s="2">
        <f>HOUR(표1[[#This Row],[대여일시]])</f>
        <v>21</v>
      </c>
      <c r="I701" s="2" t="str" cm="1">
        <f t="array" ref="I701">_xlfn.IFS(ISNA(표1[[#This Row],[시간대]]), "Error: Missing timezone data", 표1[[#This Row],[시간대]] &lt; 8, "오전", 표1[[#This Row],[시간대]] &lt; 19, "오후", 표1[[#This Row],[시간대]] &lt; 24, "밤")</f>
        <v>밤</v>
      </c>
      <c r="J701" s="2" t="s">
        <v>2929</v>
      </c>
      <c r="K701" s="2" t="e">
        <f>SEARCH( "역", 표1[[#This Row],[대여 대여소명]])</f>
        <v>#VALUE!</v>
      </c>
      <c r="L701" s="2">
        <f>IFERROR(SEARCH("역",표1[[#This Row],[대여 대여소명]]),0)</f>
        <v>0</v>
      </c>
      <c r="M701" s="2" t="b">
        <f>IF(표1[[#This Row],[역_nan]] &gt;0,TRUE,FALSE)</f>
        <v>0</v>
      </c>
      <c r="N701" s="2">
        <f>IFERROR(SEARCH("정류장",표1[[#This Row],[대여 대여소명]]),0)</f>
        <v>0</v>
      </c>
      <c r="O701" s="2" t="b">
        <f>IF(표1[[#This Row],[정류장]]&gt;0,TRUE,FALSE)</f>
        <v>0</v>
      </c>
      <c r="P701" s="2">
        <f>IFERROR(SEARCH("학교",표1[[#This Row],[대여 대여소명]]),0)</f>
        <v>0</v>
      </c>
      <c r="Q701" s="2">
        <f>IFERROR(SEARCH("공원",표1[[#This Row],[대여 대여소명]]),0)</f>
        <v>0</v>
      </c>
      <c r="R701" s="2" t="b">
        <f>OR(표1[[#This Row],[역_파생변수]],표1[[#This Row],[정류장_파생변수]])</f>
        <v>0</v>
      </c>
      <c r="S701" s="2">
        <v>0</v>
      </c>
      <c r="T701" s="2" t="s">
        <v>2930</v>
      </c>
      <c r="U701" s="2" t="s">
        <v>2515</v>
      </c>
      <c r="V701" s="2" t="str">
        <f>IF(표1[[#This Row],[반납대여소명]]=표1[[#This Row],[대여 대여소명]],"일치","불일치")</f>
        <v>불일치</v>
      </c>
      <c r="W701" s="2">
        <v>0</v>
      </c>
      <c r="X701" s="2">
        <v>8</v>
      </c>
      <c r="Y701" s="2">
        <v>1428.54</v>
      </c>
      <c r="Z701" s="7">
        <f>표1[[#This Row],[이용거리]]/표1[[#This Row],[이용시간]]</f>
        <v>178.5675</v>
      </c>
      <c r="AA701" s="7">
        <f>IF(표1[[#This Row],[시속]] &gt; 300, 300,표1[[#This Row],[시속]])</f>
        <v>178.5675</v>
      </c>
      <c r="AB701" s="9" t="e">
        <f ca="1">IFS(표1[[#This Row],[이용거리]] &lt; 1200, "단거리", 표1[[#This Row],[이용거리]] &lt; 3000, "중거리")</f>
        <v>#NAME?</v>
      </c>
    </row>
    <row r="702" spans="1:28" x14ac:dyDescent="0.25">
      <c r="A702" s="2" t="s">
        <v>2931</v>
      </c>
      <c r="B702" s="2" t="s">
        <v>2932</v>
      </c>
      <c r="C702" s="2">
        <f>YEAR(표1[[#This Row],[대여일시]])</f>
        <v>2021</v>
      </c>
      <c r="D702" s="2">
        <f>MONTH(표1[[#This Row],[대여일시]])</f>
        <v>1</v>
      </c>
      <c r="E702" s="2">
        <f>DAY(표1[[#This Row],[대여일시]])</f>
        <v>21</v>
      </c>
      <c r="F702" s="2" t="str">
        <f>TEXT(표1[[#This Row],[대여일시]], "ddd")</f>
        <v>Thu</v>
      </c>
      <c r="G702" s="5" t="str">
        <f>TEXT(표1[[#This Row],[대여일시]],"aaa")</f>
        <v>목</v>
      </c>
      <c r="H702" s="2">
        <f>HOUR(표1[[#This Row],[대여일시]])</f>
        <v>12</v>
      </c>
      <c r="I702" s="2" t="str" cm="1">
        <f t="array" ref="I702">_xlfn.IFS(ISNA(표1[[#This Row],[시간대]]), "Error: Missing timezone data", 표1[[#This Row],[시간대]] &lt; 8, "오전", 표1[[#This Row],[시간대]] &lt; 19, "오후", 표1[[#This Row],[시간대]] &lt; 24, "밤")</f>
        <v>오후</v>
      </c>
      <c r="J702" s="2" t="s">
        <v>2933</v>
      </c>
      <c r="K702" s="2">
        <f>SEARCH( "역", 표1[[#This Row],[대여 대여소명]])</f>
        <v>4</v>
      </c>
      <c r="L702" s="2">
        <f>IFERROR(SEARCH("역",표1[[#This Row],[대여 대여소명]]),0)</f>
        <v>4</v>
      </c>
      <c r="M702" s="2" t="b">
        <f>IF(표1[[#This Row],[역_nan]] &gt;0,TRUE,FALSE)</f>
        <v>1</v>
      </c>
      <c r="N702" s="2">
        <f>IFERROR(SEARCH("정류장",표1[[#This Row],[대여 대여소명]]),0)</f>
        <v>0</v>
      </c>
      <c r="O702" s="2" t="b">
        <f>IF(표1[[#This Row],[정류장]]&gt;0,TRUE,FALSE)</f>
        <v>0</v>
      </c>
      <c r="P702" s="2">
        <f>IFERROR(SEARCH("학교",표1[[#This Row],[대여 대여소명]]),0)</f>
        <v>0</v>
      </c>
      <c r="Q702" s="2">
        <f>IFERROR(SEARCH("공원",표1[[#This Row],[대여 대여소명]]),0)</f>
        <v>0</v>
      </c>
      <c r="R702" s="2" t="b">
        <f>OR(표1[[#This Row],[역_파생변수]],표1[[#This Row],[정류장_파생변수]])</f>
        <v>1</v>
      </c>
      <c r="S702" s="2">
        <v>0</v>
      </c>
      <c r="T702" s="2" t="s">
        <v>2934</v>
      </c>
      <c r="U702" s="2" t="s">
        <v>2861</v>
      </c>
      <c r="V702" s="2" t="str">
        <f>IF(표1[[#This Row],[반납대여소명]]=표1[[#This Row],[대여 대여소명]],"일치","불일치")</f>
        <v>불일치</v>
      </c>
      <c r="W702" s="2">
        <v>0</v>
      </c>
      <c r="X702" s="2">
        <v>7</v>
      </c>
      <c r="Y702" s="2">
        <v>864.38</v>
      </c>
      <c r="Z702" s="7">
        <f>표1[[#This Row],[이용거리]]/표1[[#This Row],[이용시간]]</f>
        <v>123.48285714285714</v>
      </c>
      <c r="AA702" s="7">
        <f>IF(표1[[#This Row],[시속]] &gt; 300, 300,표1[[#This Row],[시속]])</f>
        <v>123.48285714285714</v>
      </c>
      <c r="AB702" s="9" t="e">
        <f ca="1">IFS(표1[[#This Row],[이용거리]] &lt; 1200, "단거리", 표1[[#This Row],[이용거리]] &lt; 3000, "중거리")</f>
        <v>#NAME?</v>
      </c>
    </row>
    <row r="703" spans="1:28" x14ac:dyDescent="0.25">
      <c r="A703" s="2" t="s">
        <v>2935</v>
      </c>
      <c r="B703" s="2" t="s">
        <v>2936</v>
      </c>
      <c r="C703" s="2">
        <f>YEAR(표1[[#This Row],[대여일시]])</f>
        <v>2021</v>
      </c>
      <c r="D703" s="2">
        <f>MONTH(표1[[#This Row],[대여일시]])</f>
        <v>1</v>
      </c>
      <c r="E703" s="2">
        <f>DAY(표1[[#This Row],[대여일시]])</f>
        <v>28</v>
      </c>
      <c r="F703" s="2" t="str">
        <f>TEXT(표1[[#This Row],[대여일시]], "ddd")</f>
        <v>Thu</v>
      </c>
      <c r="G703" s="5" t="str">
        <f>TEXT(표1[[#This Row],[대여일시]],"aaa")</f>
        <v>목</v>
      </c>
      <c r="H703" s="2">
        <f>HOUR(표1[[#This Row],[대여일시]])</f>
        <v>23</v>
      </c>
      <c r="I703" s="2" t="str" cm="1">
        <f t="array" ref="I703">_xlfn.IFS(ISNA(표1[[#This Row],[시간대]]), "Error: Missing timezone data", 표1[[#This Row],[시간대]] &lt; 8, "오전", 표1[[#This Row],[시간대]] &lt; 19, "오후", 표1[[#This Row],[시간대]] &lt; 24, "밤")</f>
        <v>밤</v>
      </c>
      <c r="J703" s="2" t="s">
        <v>431</v>
      </c>
      <c r="K703" s="2" t="e">
        <f>SEARCH( "역", 표1[[#This Row],[대여 대여소명]])</f>
        <v>#VALUE!</v>
      </c>
      <c r="L703" s="2">
        <f>IFERROR(SEARCH("역",표1[[#This Row],[대여 대여소명]]),0)</f>
        <v>0</v>
      </c>
      <c r="M703" s="2" t="b">
        <f>IF(표1[[#This Row],[역_nan]] &gt;0,TRUE,FALSE)</f>
        <v>0</v>
      </c>
      <c r="N703" s="2">
        <f>IFERROR(SEARCH("정류장",표1[[#This Row],[대여 대여소명]]),0)</f>
        <v>0</v>
      </c>
      <c r="O703" s="2" t="b">
        <f>IF(표1[[#This Row],[정류장]]&gt;0,TRUE,FALSE)</f>
        <v>0</v>
      </c>
      <c r="P703" s="2">
        <f>IFERROR(SEARCH("학교",표1[[#This Row],[대여 대여소명]]),0)</f>
        <v>0</v>
      </c>
      <c r="Q703" s="2">
        <f>IFERROR(SEARCH("공원",표1[[#This Row],[대여 대여소명]]),0)</f>
        <v>0</v>
      </c>
      <c r="R703" s="2" t="b">
        <f>OR(표1[[#This Row],[역_파생변수]],표1[[#This Row],[정류장_파생변수]])</f>
        <v>0</v>
      </c>
      <c r="S703" s="2">
        <v>0</v>
      </c>
      <c r="T703" s="2" t="s">
        <v>2937</v>
      </c>
      <c r="U703" s="2" t="s">
        <v>431</v>
      </c>
      <c r="V703" s="2" t="str">
        <f>IF(표1[[#This Row],[반납대여소명]]=표1[[#This Row],[대여 대여소명]],"일치","불일치")</f>
        <v>일치</v>
      </c>
      <c r="W703" s="2">
        <v>0</v>
      </c>
      <c r="X703" s="2">
        <v>24</v>
      </c>
      <c r="Y703" s="2">
        <v>1822.91</v>
      </c>
      <c r="Z703" s="7">
        <f>표1[[#This Row],[이용거리]]/표1[[#This Row],[이용시간]]</f>
        <v>75.954583333333332</v>
      </c>
      <c r="AA703" s="7">
        <f>IF(표1[[#This Row],[시속]] &gt; 300, 300,표1[[#This Row],[시속]])</f>
        <v>75.954583333333332</v>
      </c>
      <c r="AB703" s="9" t="e">
        <f ca="1">IFS(표1[[#This Row],[이용거리]] &lt; 1200, "단거리", 표1[[#This Row],[이용거리]] &lt; 3000, "중거리")</f>
        <v>#NAME?</v>
      </c>
    </row>
    <row r="704" spans="1:28" x14ac:dyDescent="0.25">
      <c r="A704" s="2" t="s">
        <v>2938</v>
      </c>
      <c r="B704" s="2" t="s">
        <v>2939</v>
      </c>
      <c r="C704" s="2">
        <f>YEAR(표1[[#This Row],[대여일시]])</f>
        <v>2021</v>
      </c>
      <c r="D704" s="2">
        <f>MONTH(표1[[#This Row],[대여일시]])</f>
        <v>1</v>
      </c>
      <c r="E704" s="2">
        <f>DAY(표1[[#This Row],[대여일시]])</f>
        <v>5</v>
      </c>
      <c r="F704" s="2" t="str">
        <f>TEXT(표1[[#This Row],[대여일시]], "ddd")</f>
        <v>Tue</v>
      </c>
      <c r="G704" s="5" t="str">
        <f>TEXT(표1[[#This Row],[대여일시]],"aaa")</f>
        <v>화</v>
      </c>
      <c r="H704" s="2">
        <f>HOUR(표1[[#This Row],[대여일시]])</f>
        <v>21</v>
      </c>
      <c r="I704" s="2" t="str" cm="1">
        <f t="array" ref="I704">_xlfn.IFS(ISNA(표1[[#This Row],[시간대]]), "Error: Missing timezone data", 표1[[#This Row],[시간대]] &lt; 8, "오전", 표1[[#This Row],[시간대]] &lt; 19, "오후", 표1[[#This Row],[시간대]] &lt; 24, "밤")</f>
        <v>밤</v>
      </c>
      <c r="J704" s="2" t="s">
        <v>1171</v>
      </c>
      <c r="K704" s="2" t="e">
        <f>SEARCH( "역", 표1[[#This Row],[대여 대여소명]])</f>
        <v>#VALUE!</v>
      </c>
      <c r="L704" s="2">
        <f>IFERROR(SEARCH("역",표1[[#This Row],[대여 대여소명]]),0)</f>
        <v>0</v>
      </c>
      <c r="M704" s="2" t="b">
        <f>IF(표1[[#This Row],[역_nan]] &gt;0,TRUE,FALSE)</f>
        <v>0</v>
      </c>
      <c r="N704" s="2">
        <f>IFERROR(SEARCH("정류장",표1[[#This Row],[대여 대여소명]]),0)</f>
        <v>0</v>
      </c>
      <c r="O704" s="2" t="b">
        <f>IF(표1[[#This Row],[정류장]]&gt;0,TRUE,FALSE)</f>
        <v>0</v>
      </c>
      <c r="P704" s="2">
        <f>IFERROR(SEARCH("학교",표1[[#This Row],[대여 대여소명]]),0)</f>
        <v>0</v>
      </c>
      <c r="Q704" s="2">
        <f>IFERROR(SEARCH("공원",표1[[#This Row],[대여 대여소명]]),0)</f>
        <v>0</v>
      </c>
      <c r="R704" s="2" t="b">
        <f>OR(표1[[#This Row],[역_파생변수]],표1[[#This Row],[정류장_파생변수]])</f>
        <v>0</v>
      </c>
      <c r="S704" s="2">
        <v>0</v>
      </c>
      <c r="T704" s="2" t="s">
        <v>2940</v>
      </c>
      <c r="U704" s="2" t="s">
        <v>1171</v>
      </c>
      <c r="V704" s="2" t="str">
        <f>IF(표1[[#This Row],[반납대여소명]]=표1[[#This Row],[대여 대여소명]],"일치","불일치")</f>
        <v>일치</v>
      </c>
      <c r="W704" s="2">
        <v>0</v>
      </c>
      <c r="X704" s="2">
        <v>44</v>
      </c>
      <c r="Y704" s="2">
        <v>4977.68</v>
      </c>
      <c r="Z704" s="7">
        <f>표1[[#This Row],[이용거리]]/표1[[#This Row],[이용시간]]</f>
        <v>113.12909090909092</v>
      </c>
      <c r="AA704" s="7">
        <f>IF(표1[[#This Row],[시속]] &gt; 300, 300,표1[[#This Row],[시속]])</f>
        <v>113.12909090909092</v>
      </c>
      <c r="AB704" s="9" t="e">
        <f ca="1">IFS(표1[[#This Row],[이용거리]] &lt; 1200, "단거리", 표1[[#This Row],[이용거리]] &lt; 3000, "중거리")</f>
        <v>#NAME?</v>
      </c>
    </row>
    <row r="705" spans="1:28" x14ac:dyDescent="0.25">
      <c r="A705" s="2" t="s">
        <v>2170</v>
      </c>
      <c r="B705" s="2" t="s">
        <v>2941</v>
      </c>
      <c r="C705" s="2">
        <f>YEAR(표1[[#This Row],[대여일시]])</f>
        <v>2021</v>
      </c>
      <c r="D705" s="2">
        <f>MONTH(표1[[#This Row],[대여일시]])</f>
        <v>1</v>
      </c>
      <c r="E705" s="2">
        <f>DAY(표1[[#This Row],[대여일시]])</f>
        <v>29</v>
      </c>
      <c r="F705" s="2" t="str">
        <f>TEXT(표1[[#This Row],[대여일시]], "ddd")</f>
        <v>Fri</v>
      </c>
      <c r="G705" s="5" t="str">
        <f>TEXT(표1[[#This Row],[대여일시]],"aaa")</f>
        <v>금</v>
      </c>
      <c r="H705" s="2">
        <f>HOUR(표1[[#This Row],[대여일시]])</f>
        <v>18</v>
      </c>
      <c r="I705" s="2" t="str" cm="1">
        <f t="array" ref="I705">_xlfn.IFS(ISNA(표1[[#This Row],[시간대]]), "Error: Missing timezone data", 표1[[#This Row],[시간대]] &lt; 8, "오전", 표1[[#This Row],[시간대]] &lt; 19, "오후", 표1[[#This Row],[시간대]] &lt; 24, "밤")</f>
        <v>오후</v>
      </c>
      <c r="J705" s="2" t="s">
        <v>2942</v>
      </c>
      <c r="K705" s="2" t="e">
        <f>SEARCH( "역", 표1[[#This Row],[대여 대여소명]])</f>
        <v>#VALUE!</v>
      </c>
      <c r="L705" s="2">
        <f>IFERROR(SEARCH("역",표1[[#This Row],[대여 대여소명]]),0)</f>
        <v>0</v>
      </c>
      <c r="M705" s="2" t="b">
        <f>IF(표1[[#This Row],[역_nan]] &gt;0,TRUE,FALSE)</f>
        <v>0</v>
      </c>
      <c r="N705" s="2">
        <f>IFERROR(SEARCH("정류장",표1[[#This Row],[대여 대여소명]]),0)</f>
        <v>0</v>
      </c>
      <c r="O705" s="2" t="b">
        <f>IF(표1[[#This Row],[정류장]]&gt;0,TRUE,FALSE)</f>
        <v>0</v>
      </c>
      <c r="P705" s="2">
        <f>IFERROR(SEARCH("학교",표1[[#This Row],[대여 대여소명]]),0)</f>
        <v>0</v>
      </c>
      <c r="Q705" s="2">
        <f>IFERROR(SEARCH("공원",표1[[#This Row],[대여 대여소명]]),0)</f>
        <v>0</v>
      </c>
      <c r="R705" s="2" t="b">
        <f>OR(표1[[#This Row],[역_파생변수]],표1[[#This Row],[정류장_파생변수]])</f>
        <v>0</v>
      </c>
      <c r="S705" s="2">
        <v>0</v>
      </c>
      <c r="T705" s="2" t="s">
        <v>2943</v>
      </c>
      <c r="U705" s="2" t="s">
        <v>2942</v>
      </c>
      <c r="V705" s="2" t="str">
        <f>IF(표1[[#This Row],[반납대여소명]]=표1[[#This Row],[대여 대여소명]],"일치","불일치")</f>
        <v>일치</v>
      </c>
      <c r="W705" s="2">
        <v>0</v>
      </c>
      <c r="X705" s="2">
        <v>37</v>
      </c>
      <c r="Y705" s="2">
        <v>3281.58</v>
      </c>
      <c r="Z705" s="7">
        <f>표1[[#This Row],[이용거리]]/표1[[#This Row],[이용시간]]</f>
        <v>88.691351351351344</v>
      </c>
      <c r="AA705" s="7">
        <f>IF(표1[[#This Row],[시속]] &gt; 300, 300,표1[[#This Row],[시속]])</f>
        <v>88.691351351351344</v>
      </c>
      <c r="AB705" s="9" t="e">
        <f ca="1">IFS(표1[[#This Row],[이용거리]] &lt; 1200, "단거리", 표1[[#This Row],[이용거리]] &lt; 3000, "중거리")</f>
        <v>#NAME?</v>
      </c>
    </row>
    <row r="706" spans="1:28" x14ac:dyDescent="0.25">
      <c r="A706" s="2" t="s">
        <v>2944</v>
      </c>
      <c r="B706" s="2" t="s">
        <v>2945</v>
      </c>
      <c r="C706" s="2">
        <f>YEAR(표1[[#This Row],[대여일시]])</f>
        <v>2021</v>
      </c>
      <c r="D706" s="2">
        <f>MONTH(표1[[#This Row],[대여일시]])</f>
        <v>1</v>
      </c>
      <c r="E706" s="2">
        <f>DAY(표1[[#This Row],[대여일시]])</f>
        <v>21</v>
      </c>
      <c r="F706" s="2" t="str">
        <f>TEXT(표1[[#This Row],[대여일시]], "ddd")</f>
        <v>Thu</v>
      </c>
      <c r="G706" s="5" t="str">
        <f>TEXT(표1[[#This Row],[대여일시]],"aaa")</f>
        <v>목</v>
      </c>
      <c r="H706" s="2">
        <f>HOUR(표1[[#This Row],[대여일시]])</f>
        <v>13</v>
      </c>
      <c r="I706" s="2" t="str" cm="1">
        <f t="array" ref="I706">_xlfn.IFS(ISNA(표1[[#This Row],[시간대]]), "Error: Missing timezone data", 표1[[#This Row],[시간대]] &lt; 8, "오전", 표1[[#This Row],[시간대]] &lt; 19, "오후", 표1[[#This Row],[시간대]] &lt; 24, "밤")</f>
        <v>오후</v>
      </c>
      <c r="J706" s="2" t="s">
        <v>1776</v>
      </c>
      <c r="K706" s="2" t="e">
        <f>SEARCH( "역", 표1[[#This Row],[대여 대여소명]])</f>
        <v>#VALUE!</v>
      </c>
      <c r="L706" s="2">
        <f>IFERROR(SEARCH("역",표1[[#This Row],[대여 대여소명]]),0)</f>
        <v>0</v>
      </c>
      <c r="M706" s="2" t="b">
        <f>IF(표1[[#This Row],[역_nan]] &gt;0,TRUE,FALSE)</f>
        <v>0</v>
      </c>
      <c r="N706" s="2">
        <f>IFERROR(SEARCH("정류장",표1[[#This Row],[대여 대여소명]]),0)</f>
        <v>0</v>
      </c>
      <c r="O706" s="2" t="b">
        <f>IF(표1[[#This Row],[정류장]]&gt;0,TRUE,FALSE)</f>
        <v>0</v>
      </c>
      <c r="P706" s="2">
        <f>IFERROR(SEARCH("학교",표1[[#This Row],[대여 대여소명]]),0)</f>
        <v>0</v>
      </c>
      <c r="Q706" s="2">
        <f>IFERROR(SEARCH("공원",표1[[#This Row],[대여 대여소명]]),0)</f>
        <v>0</v>
      </c>
      <c r="R706" s="2" t="b">
        <f>OR(표1[[#This Row],[역_파생변수]],표1[[#This Row],[정류장_파생변수]])</f>
        <v>0</v>
      </c>
      <c r="S706" s="2">
        <v>0</v>
      </c>
      <c r="T706" s="2" t="s">
        <v>2946</v>
      </c>
      <c r="U706" s="2" t="s">
        <v>1776</v>
      </c>
      <c r="V706" s="2" t="str">
        <f>IF(표1[[#This Row],[반납대여소명]]=표1[[#This Row],[대여 대여소명]],"일치","불일치")</f>
        <v>일치</v>
      </c>
      <c r="W706" s="2">
        <v>0</v>
      </c>
      <c r="X706" s="2">
        <v>11</v>
      </c>
      <c r="Y706" s="2">
        <v>889.84</v>
      </c>
      <c r="Z706" s="7">
        <f>표1[[#This Row],[이용거리]]/표1[[#This Row],[이용시간]]</f>
        <v>80.894545454545451</v>
      </c>
      <c r="AA706" s="7">
        <f>IF(표1[[#This Row],[시속]] &gt; 300, 300,표1[[#This Row],[시속]])</f>
        <v>80.894545454545451</v>
      </c>
      <c r="AB706" s="9" t="e">
        <f ca="1">IFS(표1[[#This Row],[이용거리]] &lt; 1200, "단거리", 표1[[#This Row],[이용거리]] &lt; 3000, "중거리")</f>
        <v>#NAME?</v>
      </c>
    </row>
    <row r="707" spans="1:28" x14ac:dyDescent="0.25">
      <c r="A707" s="2" t="s">
        <v>2947</v>
      </c>
      <c r="B707" s="2" t="s">
        <v>2948</v>
      </c>
      <c r="C707" s="2">
        <f>YEAR(표1[[#This Row],[대여일시]])</f>
        <v>2021</v>
      </c>
      <c r="D707" s="2">
        <f>MONTH(표1[[#This Row],[대여일시]])</f>
        <v>1</v>
      </c>
      <c r="E707" s="2">
        <f>DAY(표1[[#This Row],[대여일시]])</f>
        <v>29</v>
      </c>
      <c r="F707" s="2" t="str">
        <f>TEXT(표1[[#This Row],[대여일시]], "ddd")</f>
        <v>Fri</v>
      </c>
      <c r="G707" s="5" t="str">
        <f>TEXT(표1[[#This Row],[대여일시]],"aaa")</f>
        <v>금</v>
      </c>
      <c r="H707" s="2">
        <f>HOUR(표1[[#This Row],[대여일시]])</f>
        <v>16</v>
      </c>
      <c r="I707" s="2" t="str" cm="1">
        <f t="array" ref="I707">_xlfn.IFS(ISNA(표1[[#This Row],[시간대]]), "Error: Missing timezone data", 표1[[#This Row],[시간대]] &lt; 8, "오전", 표1[[#This Row],[시간대]] &lt; 19, "오후", 표1[[#This Row],[시간대]] &lt; 24, "밤")</f>
        <v>오후</v>
      </c>
      <c r="J707" s="2" t="s">
        <v>2435</v>
      </c>
      <c r="K707" s="2">
        <f>SEARCH( "역", 표1[[#This Row],[대여 대여소명]])</f>
        <v>5</v>
      </c>
      <c r="L707" s="2">
        <f>IFERROR(SEARCH("역",표1[[#This Row],[대여 대여소명]]),0)</f>
        <v>5</v>
      </c>
      <c r="M707" s="2" t="b">
        <f>IF(표1[[#This Row],[역_nan]] &gt;0,TRUE,FALSE)</f>
        <v>1</v>
      </c>
      <c r="N707" s="2">
        <f>IFERROR(SEARCH("정류장",표1[[#This Row],[대여 대여소명]]),0)</f>
        <v>0</v>
      </c>
      <c r="O707" s="2" t="b">
        <f>IF(표1[[#This Row],[정류장]]&gt;0,TRUE,FALSE)</f>
        <v>0</v>
      </c>
      <c r="P707" s="2">
        <f>IFERROR(SEARCH("학교",표1[[#This Row],[대여 대여소명]]),0)</f>
        <v>0</v>
      </c>
      <c r="Q707" s="2">
        <f>IFERROR(SEARCH("공원",표1[[#This Row],[대여 대여소명]]),0)</f>
        <v>0</v>
      </c>
      <c r="R707" s="2" t="b">
        <f>OR(표1[[#This Row],[역_파생변수]],표1[[#This Row],[정류장_파생변수]])</f>
        <v>1</v>
      </c>
      <c r="S707" s="2">
        <v>0</v>
      </c>
      <c r="T707" s="2" t="s">
        <v>2949</v>
      </c>
      <c r="U707" s="2" t="s">
        <v>1534</v>
      </c>
      <c r="V707" s="2" t="str">
        <f>IF(표1[[#This Row],[반납대여소명]]=표1[[#This Row],[대여 대여소명]],"일치","불일치")</f>
        <v>불일치</v>
      </c>
      <c r="W707" s="2">
        <v>0</v>
      </c>
      <c r="X707" s="2">
        <v>64</v>
      </c>
      <c r="Y707" s="2">
        <v>5658.68</v>
      </c>
      <c r="Z707" s="7">
        <f>표1[[#This Row],[이용거리]]/표1[[#This Row],[이용시간]]</f>
        <v>88.416875000000005</v>
      </c>
      <c r="AA707" s="7">
        <f>IF(표1[[#This Row],[시속]] &gt; 300, 300,표1[[#This Row],[시속]])</f>
        <v>88.416875000000005</v>
      </c>
      <c r="AB707" s="9" t="e">
        <f ca="1">IFS(표1[[#This Row],[이용거리]] &lt; 1200, "단거리", 표1[[#This Row],[이용거리]] &lt; 3000, "중거리")</f>
        <v>#NAME?</v>
      </c>
    </row>
    <row r="708" spans="1:28" x14ac:dyDescent="0.25">
      <c r="A708" s="2" t="s">
        <v>2950</v>
      </c>
      <c r="B708" s="2" t="s">
        <v>2951</v>
      </c>
      <c r="C708" s="2">
        <f>YEAR(표1[[#This Row],[대여일시]])</f>
        <v>2021</v>
      </c>
      <c r="D708" s="2">
        <f>MONTH(표1[[#This Row],[대여일시]])</f>
        <v>1</v>
      </c>
      <c r="E708" s="2">
        <f>DAY(표1[[#This Row],[대여일시]])</f>
        <v>22</v>
      </c>
      <c r="F708" s="2" t="str">
        <f>TEXT(표1[[#This Row],[대여일시]], "ddd")</f>
        <v>Fri</v>
      </c>
      <c r="G708" s="5" t="str">
        <f>TEXT(표1[[#This Row],[대여일시]],"aaa")</f>
        <v>금</v>
      </c>
      <c r="H708" s="2">
        <f>HOUR(표1[[#This Row],[대여일시]])</f>
        <v>11</v>
      </c>
      <c r="I708" s="2" t="str" cm="1">
        <f t="array" ref="I708">_xlfn.IFS(ISNA(표1[[#This Row],[시간대]]), "Error: Missing timezone data", 표1[[#This Row],[시간대]] &lt; 8, "오전", 표1[[#This Row],[시간대]] &lt; 19, "오후", 표1[[#This Row],[시간대]] &lt; 24, "밤")</f>
        <v>오후</v>
      </c>
      <c r="J708" s="2" t="s">
        <v>2952</v>
      </c>
      <c r="K708" s="2" t="e">
        <f>SEARCH( "역", 표1[[#This Row],[대여 대여소명]])</f>
        <v>#VALUE!</v>
      </c>
      <c r="L708" s="2">
        <f>IFERROR(SEARCH("역",표1[[#This Row],[대여 대여소명]]),0)</f>
        <v>0</v>
      </c>
      <c r="M708" s="2" t="b">
        <f>IF(표1[[#This Row],[역_nan]] &gt;0,TRUE,FALSE)</f>
        <v>0</v>
      </c>
      <c r="N708" s="2">
        <f>IFERROR(SEARCH("정류장",표1[[#This Row],[대여 대여소명]]),0)</f>
        <v>0</v>
      </c>
      <c r="O708" s="2" t="b">
        <f>IF(표1[[#This Row],[정류장]]&gt;0,TRUE,FALSE)</f>
        <v>0</v>
      </c>
      <c r="P708" s="2">
        <f>IFERROR(SEARCH("학교",표1[[#This Row],[대여 대여소명]]),0)</f>
        <v>0</v>
      </c>
      <c r="Q708" s="2">
        <f>IFERROR(SEARCH("공원",표1[[#This Row],[대여 대여소명]]),0)</f>
        <v>0</v>
      </c>
      <c r="R708" s="2" t="b">
        <f>OR(표1[[#This Row],[역_파생변수]],표1[[#This Row],[정류장_파생변수]])</f>
        <v>0</v>
      </c>
      <c r="S708" s="2">
        <v>0</v>
      </c>
      <c r="T708" s="2" t="s">
        <v>2953</v>
      </c>
      <c r="U708" s="2" t="s">
        <v>2954</v>
      </c>
      <c r="V708" s="2" t="str">
        <f>IF(표1[[#This Row],[반납대여소명]]=표1[[#This Row],[대여 대여소명]],"일치","불일치")</f>
        <v>불일치</v>
      </c>
      <c r="W708" s="2">
        <v>0</v>
      </c>
      <c r="X708" s="2">
        <v>14</v>
      </c>
      <c r="Y708" s="2">
        <v>1310.72</v>
      </c>
      <c r="Z708" s="7">
        <f>표1[[#This Row],[이용거리]]/표1[[#This Row],[이용시간]]</f>
        <v>93.622857142857143</v>
      </c>
      <c r="AA708" s="7">
        <f>IF(표1[[#This Row],[시속]] &gt; 300, 300,표1[[#This Row],[시속]])</f>
        <v>93.622857142857143</v>
      </c>
      <c r="AB708" s="9" t="e">
        <f ca="1">IFS(표1[[#This Row],[이용거리]] &lt; 1200, "단거리", 표1[[#This Row],[이용거리]] &lt; 3000, "중거리")</f>
        <v>#NAME?</v>
      </c>
    </row>
    <row r="709" spans="1:28" x14ac:dyDescent="0.25">
      <c r="A709" s="2" t="s">
        <v>2955</v>
      </c>
      <c r="B709" s="2" t="s">
        <v>2956</v>
      </c>
      <c r="C709" s="2">
        <f>YEAR(표1[[#This Row],[대여일시]])</f>
        <v>2021</v>
      </c>
      <c r="D709" s="2">
        <f>MONTH(표1[[#This Row],[대여일시]])</f>
        <v>1</v>
      </c>
      <c r="E709" s="2">
        <f>DAY(표1[[#This Row],[대여일시]])</f>
        <v>5</v>
      </c>
      <c r="F709" s="2" t="str">
        <f>TEXT(표1[[#This Row],[대여일시]], "ddd")</f>
        <v>Tue</v>
      </c>
      <c r="G709" s="5" t="str">
        <f>TEXT(표1[[#This Row],[대여일시]],"aaa")</f>
        <v>화</v>
      </c>
      <c r="H709" s="2">
        <f>HOUR(표1[[#This Row],[대여일시]])</f>
        <v>10</v>
      </c>
      <c r="I709" s="2" t="str" cm="1">
        <f t="array" ref="I709">_xlfn.IFS(ISNA(표1[[#This Row],[시간대]]), "Error: Missing timezone data", 표1[[#This Row],[시간대]] &lt; 8, "오전", 표1[[#This Row],[시간대]] &lt; 19, "오후", 표1[[#This Row],[시간대]] &lt; 24, "밤")</f>
        <v>오후</v>
      </c>
      <c r="J709" s="2" t="s">
        <v>2957</v>
      </c>
      <c r="K709" s="2" t="e">
        <f>SEARCH( "역", 표1[[#This Row],[대여 대여소명]])</f>
        <v>#VALUE!</v>
      </c>
      <c r="L709" s="2">
        <f>IFERROR(SEARCH("역",표1[[#This Row],[대여 대여소명]]),0)</f>
        <v>0</v>
      </c>
      <c r="M709" s="2" t="b">
        <f>IF(표1[[#This Row],[역_nan]] &gt;0,TRUE,FALSE)</f>
        <v>0</v>
      </c>
      <c r="N709" s="2">
        <f>IFERROR(SEARCH("정류장",표1[[#This Row],[대여 대여소명]]),0)</f>
        <v>0</v>
      </c>
      <c r="O709" s="2" t="b">
        <f>IF(표1[[#This Row],[정류장]]&gt;0,TRUE,FALSE)</f>
        <v>0</v>
      </c>
      <c r="P709" s="2">
        <f>IFERROR(SEARCH("학교",표1[[#This Row],[대여 대여소명]]),0)</f>
        <v>0</v>
      </c>
      <c r="Q709" s="2">
        <f>IFERROR(SEARCH("공원",표1[[#This Row],[대여 대여소명]]),0)</f>
        <v>0</v>
      </c>
      <c r="R709" s="2" t="b">
        <f>OR(표1[[#This Row],[역_파생변수]],표1[[#This Row],[정류장_파생변수]])</f>
        <v>0</v>
      </c>
      <c r="S709" s="2">
        <v>0</v>
      </c>
      <c r="T709" s="2" t="s">
        <v>2958</v>
      </c>
      <c r="U709" s="2" t="s">
        <v>2614</v>
      </c>
      <c r="V709" s="2" t="str">
        <f>IF(표1[[#This Row],[반납대여소명]]=표1[[#This Row],[대여 대여소명]],"일치","불일치")</f>
        <v>불일치</v>
      </c>
      <c r="W709" s="2">
        <v>0</v>
      </c>
      <c r="X709" s="2">
        <v>4</v>
      </c>
      <c r="Y709" s="2">
        <v>333.59</v>
      </c>
      <c r="Z709" s="7">
        <f>표1[[#This Row],[이용거리]]/표1[[#This Row],[이용시간]]</f>
        <v>83.397499999999994</v>
      </c>
      <c r="AA709" s="7">
        <f>IF(표1[[#This Row],[시속]] &gt; 300, 300,표1[[#This Row],[시속]])</f>
        <v>83.397499999999994</v>
      </c>
      <c r="AB709" s="9" t="e">
        <f ca="1">IFS(표1[[#This Row],[이용거리]] &lt; 1200, "단거리", 표1[[#This Row],[이용거리]] &lt; 3000, "중거리")</f>
        <v>#NAME?</v>
      </c>
    </row>
    <row r="710" spans="1:28" x14ac:dyDescent="0.25">
      <c r="A710" s="2" t="s">
        <v>2959</v>
      </c>
      <c r="B710" s="2" t="s">
        <v>2960</v>
      </c>
      <c r="C710" s="2">
        <f>YEAR(표1[[#This Row],[대여일시]])</f>
        <v>2021</v>
      </c>
      <c r="D710" s="2">
        <f>MONTH(표1[[#This Row],[대여일시]])</f>
        <v>1</v>
      </c>
      <c r="E710" s="2">
        <f>DAY(표1[[#This Row],[대여일시]])</f>
        <v>28</v>
      </c>
      <c r="F710" s="2" t="str">
        <f>TEXT(표1[[#This Row],[대여일시]], "ddd")</f>
        <v>Thu</v>
      </c>
      <c r="G710" s="5" t="str">
        <f>TEXT(표1[[#This Row],[대여일시]],"aaa")</f>
        <v>목</v>
      </c>
      <c r="H710" s="2">
        <f>HOUR(표1[[#This Row],[대여일시]])</f>
        <v>21</v>
      </c>
      <c r="I710" s="2" t="str" cm="1">
        <f t="array" ref="I710">_xlfn.IFS(ISNA(표1[[#This Row],[시간대]]), "Error: Missing timezone data", 표1[[#This Row],[시간대]] &lt; 8, "오전", 표1[[#This Row],[시간대]] &lt; 19, "오후", 표1[[#This Row],[시간대]] &lt; 24, "밤")</f>
        <v>밤</v>
      </c>
      <c r="J710" s="2" t="s">
        <v>1202</v>
      </c>
      <c r="K710" s="2">
        <f>SEARCH( "역", 표1[[#This Row],[대여 대여소명]])</f>
        <v>3</v>
      </c>
      <c r="L710" s="2">
        <f>IFERROR(SEARCH("역",표1[[#This Row],[대여 대여소명]]),0)</f>
        <v>3</v>
      </c>
      <c r="M710" s="2" t="b">
        <f>IF(표1[[#This Row],[역_nan]] &gt;0,TRUE,FALSE)</f>
        <v>1</v>
      </c>
      <c r="N710" s="2">
        <f>IFERROR(SEARCH("정류장",표1[[#This Row],[대여 대여소명]]),0)</f>
        <v>0</v>
      </c>
      <c r="O710" s="2" t="b">
        <f>IF(표1[[#This Row],[정류장]]&gt;0,TRUE,FALSE)</f>
        <v>0</v>
      </c>
      <c r="P710" s="2">
        <f>IFERROR(SEARCH("학교",표1[[#This Row],[대여 대여소명]]),0)</f>
        <v>0</v>
      </c>
      <c r="Q710" s="2">
        <f>IFERROR(SEARCH("공원",표1[[#This Row],[대여 대여소명]]),0)</f>
        <v>0</v>
      </c>
      <c r="R710" s="2" t="b">
        <f>OR(표1[[#This Row],[역_파생변수]],표1[[#This Row],[정류장_파생변수]])</f>
        <v>1</v>
      </c>
      <c r="S710" s="2">
        <v>0</v>
      </c>
      <c r="T710" s="2" t="s">
        <v>2961</v>
      </c>
      <c r="U710" s="2" t="s">
        <v>2962</v>
      </c>
      <c r="V710" s="2" t="str">
        <f>IF(표1[[#This Row],[반납대여소명]]=표1[[#This Row],[대여 대여소명]],"일치","불일치")</f>
        <v>불일치</v>
      </c>
      <c r="W710" s="2">
        <v>0</v>
      </c>
      <c r="X710" s="2">
        <v>5</v>
      </c>
      <c r="Y710" s="2">
        <v>478.44</v>
      </c>
      <c r="Z710" s="7">
        <f>표1[[#This Row],[이용거리]]/표1[[#This Row],[이용시간]]</f>
        <v>95.688000000000002</v>
      </c>
      <c r="AA710" s="7">
        <f>IF(표1[[#This Row],[시속]] &gt; 300, 300,표1[[#This Row],[시속]])</f>
        <v>95.688000000000002</v>
      </c>
      <c r="AB710" s="9" t="e">
        <f ca="1">IFS(표1[[#This Row],[이용거리]] &lt; 1200, "단거리", 표1[[#This Row],[이용거리]] &lt; 3000, "중거리")</f>
        <v>#NAME?</v>
      </c>
    </row>
    <row r="711" spans="1:28" x14ac:dyDescent="0.25">
      <c r="A711" s="2" t="s">
        <v>2963</v>
      </c>
      <c r="B711" s="2" t="s">
        <v>2964</v>
      </c>
      <c r="C711" s="2">
        <f>YEAR(표1[[#This Row],[대여일시]])</f>
        <v>2021</v>
      </c>
      <c r="D711" s="2">
        <f>MONTH(표1[[#This Row],[대여일시]])</f>
        <v>1</v>
      </c>
      <c r="E711" s="2">
        <f>DAY(표1[[#This Row],[대여일시]])</f>
        <v>30</v>
      </c>
      <c r="F711" s="2" t="str">
        <f>TEXT(표1[[#This Row],[대여일시]], "ddd")</f>
        <v>Sat</v>
      </c>
      <c r="G711" s="5" t="str">
        <f>TEXT(표1[[#This Row],[대여일시]],"aaa")</f>
        <v>토</v>
      </c>
      <c r="H711" s="2">
        <f>HOUR(표1[[#This Row],[대여일시]])</f>
        <v>15</v>
      </c>
      <c r="I711" s="2" t="str" cm="1">
        <f t="array" ref="I711">_xlfn.IFS(ISNA(표1[[#This Row],[시간대]]), "Error: Missing timezone data", 표1[[#This Row],[시간대]] &lt; 8, "오전", 표1[[#This Row],[시간대]] &lt; 19, "오후", 표1[[#This Row],[시간대]] &lt; 24, "밤")</f>
        <v>오후</v>
      </c>
      <c r="J711" s="2" t="s">
        <v>902</v>
      </c>
      <c r="K711" s="2">
        <f>SEARCH( "역", 표1[[#This Row],[대여 대여소명]])</f>
        <v>3</v>
      </c>
      <c r="L711" s="2">
        <f>IFERROR(SEARCH("역",표1[[#This Row],[대여 대여소명]]),0)</f>
        <v>3</v>
      </c>
      <c r="M711" s="2" t="b">
        <f>IF(표1[[#This Row],[역_nan]] &gt;0,TRUE,FALSE)</f>
        <v>1</v>
      </c>
      <c r="N711" s="2">
        <f>IFERROR(SEARCH("정류장",표1[[#This Row],[대여 대여소명]]),0)</f>
        <v>0</v>
      </c>
      <c r="O711" s="2" t="b">
        <f>IF(표1[[#This Row],[정류장]]&gt;0,TRUE,FALSE)</f>
        <v>0</v>
      </c>
      <c r="P711" s="2">
        <f>IFERROR(SEARCH("학교",표1[[#This Row],[대여 대여소명]]),0)</f>
        <v>0</v>
      </c>
      <c r="Q711" s="2">
        <f>IFERROR(SEARCH("공원",표1[[#This Row],[대여 대여소명]]),0)</f>
        <v>0</v>
      </c>
      <c r="R711" s="2" t="b">
        <f>OR(표1[[#This Row],[역_파생변수]],표1[[#This Row],[정류장_파생변수]])</f>
        <v>1</v>
      </c>
      <c r="S711" s="2">
        <v>0</v>
      </c>
      <c r="T711" s="2" t="s">
        <v>2965</v>
      </c>
      <c r="U711" s="2" t="s">
        <v>1325</v>
      </c>
      <c r="V711" s="2" t="str">
        <f>IF(표1[[#This Row],[반납대여소명]]=표1[[#This Row],[대여 대여소명]],"일치","불일치")</f>
        <v>불일치</v>
      </c>
      <c r="W711" s="2">
        <v>0</v>
      </c>
      <c r="X711" s="2">
        <v>5</v>
      </c>
      <c r="Y711" s="2">
        <v>752.84</v>
      </c>
      <c r="Z711" s="7">
        <f>표1[[#This Row],[이용거리]]/표1[[#This Row],[이용시간]]</f>
        <v>150.56800000000001</v>
      </c>
      <c r="AA711" s="7">
        <f>IF(표1[[#This Row],[시속]] &gt; 300, 300,표1[[#This Row],[시속]])</f>
        <v>150.56800000000001</v>
      </c>
      <c r="AB711" s="9" t="e">
        <f ca="1">IFS(표1[[#This Row],[이용거리]] &lt; 1200, "단거리", 표1[[#This Row],[이용거리]] &lt; 3000, "중거리")</f>
        <v>#NAME?</v>
      </c>
    </row>
    <row r="712" spans="1:28" x14ac:dyDescent="0.25">
      <c r="A712" s="2" t="s">
        <v>2966</v>
      </c>
      <c r="B712" s="2" t="s">
        <v>2967</v>
      </c>
      <c r="C712" s="2">
        <f>YEAR(표1[[#This Row],[대여일시]])</f>
        <v>2021</v>
      </c>
      <c r="D712" s="2">
        <f>MONTH(표1[[#This Row],[대여일시]])</f>
        <v>1</v>
      </c>
      <c r="E712" s="2">
        <f>DAY(표1[[#This Row],[대여일시]])</f>
        <v>1</v>
      </c>
      <c r="F712" s="2" t="str">
        <f>TEXT(표1[[#This Row],[대여일시]], "ddd")</f>
        <v>Fri</v>
      </c>
      <c r="G712" s="5" t="str">
        <f>TEXT(표1[[#This Row],[대여일시]],"aaa")</f>
        <v>금</v>
      </c>
      <c r="H712" s="2">
        <f>HOUR(표1[[#This Row],[대여일시]])</f>
        <v>15</v>
      </c>
      <c r="I712" s="2" t="str" cm="1">
        <f t="array" ref="I712">_xlfn.IFS(ISNA(표1[[#This Row],[시간대]]), "Error: Missing timezone data", 표1[[#This Row],[시간대]] &lt; 8, "오전", 표1[[#This Row],[시간대]] &lt; 19, "오후", 표1[[#This Row],[시간대]] &lt; 24, "밤")</f>
        <v>오후</v>
      </c>
      <c r="J712" s="2" t="s">
        <v>2968</v>
      </c>
      <c r="K712" s="2" t="e">
        <f>SEARCH( "역", 표1[[#This Row],[대여 대여소명]])</f>
        <v>#VALUE!</v>
      </c>
      <c r="L712" s="2">
        <f>IFERROR(SEARCH("역",표1[[#This Row],[대여 대여소명]]),0)</f>
        <v>0</v>
      </c>
      <c r="M712" s="2" t="b">
        <f>IF(표1[[#This Row],[역_nan]] &gt;0,TRUE,FALSE)</f>
        <v>0</v>
      </c>
      <c r="N712" s="2">
        <f>IFERROR(SEARCH("정류장",표1[[#This Row],[대여 대여소명]]),0)</f>
        <v>0</v>
      </c>
      <c r="O712" s="2" t="b">
        <f>IF(표1[[#This Row],[정류장]]&gt;0,TRUE,FALSE)</f>
        <v>0</v>
      </c>
      <c r="P712" s="2">
        <f>IFERROR(SEARCH("학교",표1[[#This Row],[대여 대여소명]]),0)</f>
        <v>0</v>
      </c>
      <c r="Q712" s="2">
        <f>IFERROR(SEARCH("공원",표1[[#This Row],[대여 대여소명]]),0)</f>
        <v>0</v>
      </c>
      <c r="R712" s="2" t="b">
        <f>OR(표1[[#This Row],[역_파생변수]],표1[[#This Row],[정류장_파생변수]])</f>
        <v>0</v>
      </c>
      <c r="S712" s="2">
        <v>0</v>
      </c>
      <c r="T712" s="2" t="s">
        <v>2969</v>
      </c>
      <c r="U712" s="2" t="s">
        <v>331</v>
      </c>
      <c r="V712" s="2" t="str">
        <f>IF(표1[[#This Row],[반납대여소명]]=표1[[#This Row],[대여 대여소명]],"일치","불일치")</f>
        <v>불일치</v>
      </c>
      <c r="W712" s="2">
        <v>0</v>
      </c>
      <c r="X712" s="2">
        <v>25</v>
      </c>
      <c r="Y712" s="2">
        <v>3214.68</v>
      </c>
      <c r="Z712" s="7">
        <f>표1[[#This Row],[이용거리]]/표1[[#This Row],[이용시간]]</f>
        <v>128.5872</v>
      </c>
      <c r="AA712" s="7">
        <f>IF(표1[[#This Row],[시속]] &gt; 300, 300,표1[[#This Row],[시속]])</f>
        <v>128.5872</v>
      </c>
      <c r="AB712" s="9" t="e">
        <f ca="1">IFS(표1[[#This Row],[이용거리]] &lt; 1200, "단거리", 표1[[#This Row],[이용거리]] &lt; 3000, "중거리")</f>
        <v>#NAME?</v>
      </c>
    </row>
    <row r="713" spans="1:28" x14ac:dyDescent="0.25">
      <c r="A713" s="2" t="s">
        <v>2970</v>
      </c>
      <c r="B713" s="2" t="s">
        <v>2971</v>
      </c>
      <c r="C713" s="2">
        <f>YEAR(표1[[#This Row],[대여일시]])</f>
        <v>2021</v>
      </c>
      <c r="D713" s="2">
        <f>MONTH(표1[[#This Row],[대여일시]])</f>
        <v>1</v>
      </c>
      <c r="E713" s="2">
        <f>DAY(표1[[#This Row],[대여일시]])</f>
        <v>30</v>
      </c>
      <c r="F713" s="2" t="str">
        <f>TEXT(표1[[#This Row],[대여일시]], "ddd")</f>
        <v>Sat</v>
      </c>
      <c r="G713" s="5" t="str">
        <f>TEXT(표1[[#This Row],[대여일시]],"aaa")</f>
        <v>토</v>
      </c>
      <c r="H713" s="2">
        <f>HOUR(표1[[#This Row],[대여일시]])</f>
        <v>11</v>
      </c>
      <c r="I713" s="2" t="str" cm="1">
        <f t="array" ref="I713">_xlfn.IFS(ISNA(표1[[#This Row],[시간대]]), "Error: Missing timezone data", 표1[[#This Row],[시간대]] &lt; 8, "오전", 표1[[#This Row],[시간대]] &lt; 19, "오후", 표1[[#This Row],[시간대]] &lt; 24, "밤")</f>
        <v>오후</v>
      </c>
      <c r="J713" s="2" t="s">
        <v>78</v>
      </c>
      <c r="K713" s="2" t="e">
        <f>SEARCH( "역", 표1[[#This Row],[대여 대여소명]])</f>
        <v>#VALUE!</v>
      </c>
      <c r="L713" s="2">
        <f>IFERROR(SEARCH("역",표1[[#This Row],[대여 대여소명]]),0)</f>
        <v>0</v>
      </c>
      <c r="M713" s="2" t="b">
        <f>IF(표1[[#This Row],[역_nan]] &gt;0,TRUE,FALSE)</f>
        <v>0</v>
      </c>
      <c r="N713" s="2">
        <f>IFERROR(SEARCH("정류장",표1[[#This Row],[대여 대여소명]]),0)</f>
        <v>0</v>
      </c>
      <c r="O713" s="2" t="b">
        <f>IF(표1[[#This Row],[정류장]]&gt;0,TRUE,FALSE)</f>
        <v>0</v>
      </c>
      <c r="P713" s="2">
        <f>IFERROR(SEARCH("학교",표1[[#This Row],[대여 대여소명]]),0)</f>
        <v>0</v>
      </c>
      <c r="Q713" s="2">
        <f>IFERROR(SEARCH("공원",표1[[#This Row],[대여 대여소명]]),0)</f>
        <v>0</v>
      </c>
      <c r="R713" s="2" t="b">
        <f>OR(표1[[#This Row],[역_파생변수]],표1[[#This Row],[정류장_파생변수]])</f>
        <v>0</v>
      </c>
      <c r="S713" s="2">
        <v>0</v>
      </c>
      <c r="T713" s="2" t="s">
        <v>2972</v>
      </c>
      <c r="U713" s="2" t="s">
        <v>1315</v>
      </c>
      <c r="V713" s="2" t="str">
        <f>IF(표1[[#This Row],[반납대여소명]]=표1[[#This Row],[대여 대여소명]],"일치","불일치")</f>
        <v>불일치</v>
      </c>
      <c r="W713" s="2">
        <v>0</v>
      </c>
      <c r="X713" s="2">
        <v>24</v>
      </c>
      <c r="Y713" s="2">
        <v>2210.5</v>
      </c>
      <c r="Z713" s="7">
        <f>표1[[#This Row],[이용거리]]/표1[[#This Row],[이용시간]]</f>
        <v>92.104166666666671</v>
      </c>
      <c r="AA713" s="7">
        <f>IF(표1[[#This Row],[시속]] &gt; 300, 300,표1[[#This Row],[시속]])</f>
        <v>92.104166666666671</v>
      </c>
      <c r="AB713" s="9" t="e">
        <f ca="1">IFS(표1[[#This Row],[이용거리]] &lt; 1200, "단거리", 표1[[#This Row],[이용거리]] &lt; 3000, "중거리")</f>
        <v>#NAME?</v>
      </c>
    </row>
    <row r="714" spans="1:28" x14ac:dyDescent="0.25">
      <c r="A714" s="2" t="s">
        <v>2973</v>
      </c>
      <c r="B714" s="2" t="s">
        <v>2974</v>
      </c>
      <c r="C714" s="2">
        <f>YEAR(표1[[#This Row],[대여일시]])</f>
        <v>2021</v>
      </c>
      <c r="D714" s="2">
        <f>MONTH(표1[[#This Row],[대여일시]])</f>
        <v>1</v>
      </c>
      <c r="E714" s="2">
        <f>DAY(표1[[#This Row],[대여일시]])</f>
        <v>16</v>
      </c>
      <c r="F714" s="2" t="str">
        <f>TEXT(표1[[#This Row],[대여일시]], "ddd")</f>
        <v>Sat</v>
      </c>
      <c r="G714" s="5" t="str">
        <f>TEXT(표1[[#This Row],[대여일시]],"aaa")</f>
        <v>토</v>
      </c>
      <c r="H714" s="2">
        <f>HOUR(표1[[#This Row],[대여일시]])</f>
        <v>19</v>
      </c>
      <c r="I714" s="2" t="str" cm="1">
        <f t="array" ref="I714">_xlfn.IFS(ISNA(표1[[#This Row],[시간대]]), "Error: Missing timezone data", 표1[[#This Row],[시간대]] &lt; 8, "오전", 표1[[#This Row],[시간대]] &lt; 19, "오후", 표1[[#This Row],[시간대]] &lt; 24, "밤")</f>
        <v>밤</v>
      </c>
      <c r="J714" s="2" t="s">
        <v>2167</v>
      </c>
      <c r="K714" s="2" t="e">
        <f>SEARCH( "역", 표1[[#This Row],[대여 대여소명]])</f>
        <v>#VALUE!</v>
      </c>
      <c r="L714" s="2">
        <f>IFERROR(SEARCH("역",표1[[#This Row],[대여 대여소명]]),0)</f>
        <v>0</v>
      </c>
      <c r="M714" s="2" t="b">
        <f>IF(표1[[#This Row],[역_nan]] &gt;0,TRUE,FALSE)</f>
        <v>0</v>
      </c>
      <c r="N714" s="2">
        <f>IFERROR(SEARCH("정류장",표1[[#This Row],[대여 대여소명]]),0)</f>
        <v>0</v>
      </c>
      <c r="O714" s="2" t="b">
        <f>IF(표1[[#This Row],[정류장]]&gt;0,TRUE,FALSE)</f>
        <v>0</v>
      </c>
      <c r="P714" s="2">
        <f>IFERROR(SEARCH("학교",표1[[#This Row],[대여 대여소명]]),0)</f>
        <v>4</v>
      </c>
      <c r="Q714" s="2">
        <f>IFERROR(SEARCH("공원",표1[[#This Row],[대여 대여소명]]),0)</f>
        <v>0</v>
      </c>
      <c r="R714" s="2" t="b">
        <f>OR(표1[[#This Row],[역_파생변수]],표1[[#This Row],[정류장_파생변수]])</f>
        <v>0</v>
      </c>
      <c r="S714" s="2">
        <v>0</v>
      </c>
      <c r="T714" s="2" t="s">
        <v>2975</v>
      </c>
      <c r="U714" s="2" t="s">
        <v>2167</v>
      </c>
      <c r="V714" s="2" t="str">
        <f>IF(표1[[#This Row],[반납대여소명]]=표1[[#This Row],[대여 대여소명]],"일치","불일치")</f>
        <v>일치</v>
      </c>
      <c r="W714" s="2">
        <v>0</v>
      </c>
      <c r="X714" s="2">
        <v>42</v>
      </c>
      <c r="Y714" s="2">
        <v>6385.57</v>
      </c>
      <c r="Z714" s="7">
        <f>표1[[#This Row],[이용거리]]/표1[[#This Row],[이용시간]]</f>
        <v>152.03738095238094</v>
      </c>
      <c r="AA714" s="7">
        <f>IF(표1[[#This Row],[시속]] &gt; 300, 300,표1[[#This Row],[시속]])</f>
        <v>152.03738095238094</v>
      </c>
      <c r="AB714" s="9" t="e">
        <f ca="1">IFS(표1[[#This Row],[이용거리]] &lt; 1200, "단거리", 표1[[#This Row],[이용거리]] &lt; 3000, "중거리")</f>
        <v>#NAME?</v>
      </c>
    </row>
    <row r="715" spans="1:28" x14ac:dyDescent="0.25">
      <c r="A715" s="2" t="s">
        <v>2976</v>
      </c>
      <c r="B715" s="2" t="s">
        <v>2977</v>
      </c>
      <c r="C715" s="2">
        <f>YEAR(표1[[#This Row],[대여일시]])</f>
        <v>2021</v>
      </c>
      <c r="D715" s="2">
        <f>MONTH(표1[[#This Row],[대여일시]])</f>
        <v>1</v>
      </c>
      <c r="E715" s="2">
        <f>DAY(표1[[#This Row],[대여일시]])</f>
        <v>13</v>
      </c>
      <c r="F715" s="2" t="str">
        <f>TEXT(표1[[#This Row],[대여일시]], "ddd")</f>
        <v>Wed</v>
      </c>
      <c r="G715" s="5" t="str">
        <f>TEXT(표1[[#This Row],[대여일시]],"aaa")</f>
        <v>수</v>
      </c>
      <c r="H715" s="2">
        <f>HOUR(표1[[#This Row],[대여일시]])</f>
        <v>15</v>
      </c>
      <c r="I715" s="2" t="str" cm="1">
        <f t="array" ref="I715">_xlfn.IFS(ISNA(표1[[#This Row],[시간대]]), "Error: Missing timezone data", 표1[[#This Row],[시간대]] &lt; 8, "오전", 표1[[#This Row],[시간대]] &lt; 19, "오후", 표1[[#This Row],[시간대]] &lt; 24, "밤")</f>
        <v>오후</v>
      </c>
      <c r="J715" s="2" t="s">
        <v>2978</v>
      </c>
      <c r="K715" s="2" t="e">
        <f>SEARCH( "역", 표1[[#This Row],[대여 대여소명]])</f>
        <v>#VALUE!</v>
      </c>
      <c r="L715" s="2">
        <f>IFERROR(SEARCH("역",표1[[#This Row],[대여 대여소명]]),0)</f>
        <v>0</v>
      </c>
      <c r="M715" s="2" t="b">
        <f>IF(표1[[#This Row],[역_nan]] &gt;0,TRUE,FALSE)</f>
        <v>0</v>
      </c>
      <c r="N715" s="2">
        <f>IFERROR(SEARCH("정류장",표1[[#This Row],[대여 대여소명]]),0)</f>
        <v>0</v>
      </c>
      <c r="O715" s="2" t="b">
        <f>IF(표1[[#This Row],[정류장]]&gt;0,TRUE,FALSE)</f>
        <v>0</v>
      </c>
      <c r="P715" s="2">
        <f>IFERROR(SEARCH("학교",표1[[#This Row],[대여 대여소명]]),0)</f>
        <v>0</v>
      </c>
      <c r="Q715" s="2">
        <f>IFERROR(SEARCH("공원",표1[[#This Row],[대여 대여소명]]),0)</f>
        <v>0</v>
      </c>
      <c r="R715" s="2" t="b">
        <f>OR(표1[[#This Row],[역_파생변수]],표1[[#This Row],[정류장_파생변수]])</f>
        <v>0</v>
      </c>
      <c r="S715" s="2">
        <v>0</v>
      </c>
      <c r="T715" s="2" t="s">
        <v>2979</v>
      </c>
      <c r="U715" s="2" t="s">
        <v>184</v>
      </c>
      <c r="V715" s="2" t="str">
        <f>IF(표1[[#This Row],[반납대여소명]]=표1[[#This Row],[대여 대여소명]],"일치","불일치")</f>
        <v>불일치</v>
      </c>
      <c r="W715" s="2">
        <v>0</v>
      </c>
      <c r="X715" s="2">
        <v>33</v>
      </c>
      <c r="Y715" s="2">
        <v>5214.03</v>
      </c>
      <c r="Z715" s="7">
        <f>표1[[#This Row],[이용거리]]/표1[[#This Row],[이용시간]]</f>
        <v>158.00090909090909</v>
      </c>
      <c r="AA715" s="7">
        <f>IF(표1[[#This Row],[시속]] &gt; 300, 300,표1[[#This Row],[시속]])</f>
        <v>158.00090909090909</v>
      </c>
      <c r="AB715" s="9" t="e">
        <f ca="1">IFS(표1[[#This Row],[이용거리]] &lt; 1200, "단거리", 표1[[#This Row],[이용거리]] &lt; 3000, "중거리")</f>
        <v>#NAME?</v>
      </c>
    </row>
    <row r="716" spans="1:28" x14ac:dyDescent="0.25">
      <c r="A716" s="2" t="s">
        <v>2980</v>
      </c>
      <c r="B716" s="2" t="s">
        <v>2981</v>
      </c>
      <c r="C716" s="2">
        <f>YEAR(표1[[#This Row],[대여일시]])</f>
        <v>2021</v>
      </c>
      <c r="D716" s="2">
        <f>MONTH(표1[[#This Row],[대여일시]])</f>
        <v>1</v>
      </c>
      <c r="E716" s="2">
        <f>DAY(표1[[#This Row],[대여일시]])</f>
        <v>3</v>
      </c>
      <c r="F716" s="2" t="str">
        <f>TEXT(표1[[#This Row],[대여일시]], "ddd")</f>
        <v>Sun</v>
      </c>
      <c r="G716" s="5" t="str">
        <f>TEXT(표1[[#This Row],[대여일시]],"aaa")</f>
        <v>일</v>
      </c>
      <c r="H716" s="2">
        <f>HOUR(표1[[#This Row],[대여일시]])</f>
        <v>14</v>
      </c>
      <c r="I716" s="2" t="str" cm="1">
        <f t="array" ref="I716">_xlfn.IFS(ISNA(표1[[#This Row],[시간대]]), "Error: Missing timezone data", 표1[[#This Row],[시간대]] &lt; 8, "오전", 표1[[#This Row],[시간대]] &lt; 19, "오후", 표1[[#This Row],[시간대]] &lt; 24, "밤")</f>
        <v>오후</v>
      </c>
      <c r="J716" s="2" t="s">
        <v>2982</v>
      </c>
      <c r="K716" s="2">
        <f>SEARCH( "역", 표1[[#This Row],[대여 대여소명]])</f>
        <v>6</v>
      </c>
      <c r="L716" s="2">
        <f>IFERROR(SEARCH("역",표1[[#This Row],[대여 대여소명]]),0)</f>
        <v>6</v>
      </c>
      <c r="M716" s="2" t="b">
        <f>IF(표1[[#This Row],[역_nan]] &gt;0,TRUE,FALSE)</f>
        <v>1</v>
      </c>
      <c r="N716" s="2">
        <f>IFERROR(SEARCH("정류장",표1[[#This Row],[대여 대여소명]]),0)</f>
        <v>0</v>
      </c>
      <c r="O716" s="2" t="b">
        <f>IF(표1[[#This Row],[정류장]]&gt;0,TRUE,FALSE)</f>
        <v>0</v>
      </c>
      <c r="P716" s="2">
        <f>IFERROR(SEARCH("학교",표1[[#This Row],[대여 대여소명]]),0)</f>
        <v>0</v>
      </c>
      <c r="Q716" s="2">
        <f>IFERROR(SEARCH("공원",표1[[#This Row],[대여 대여소명]]),0)</f>
        <v>0</v>
      </c>
      <c r="R716" s="2" t="b">
        <f>OR(표1[[#This Row],[역_파생변수]],표1[[#This Row],[정류장_파생변수]])</f>
        <v>1</v>
      </c>
      <c r="S716" s="2">
        <v>0</v>
      </c>
      <c r="T716" s="2" t="s">
        <v>2983</v>
      </c>
      <c r="U716" s="2" t="s">
        <v>2982</v>
      </c>
      <c r="V716" s="2" t="str">
        <f>IF(표1[[#This Row],[반납대여소명]]=표1[[#This Row],[대여 대여소명]],"일치","불일치")</f>
        <v>일치</v>
      </c>
      <c r="W716" s="2">
        <v>0</v>
      </c>
      <c r="X716" s="2">
        <v>11</v>
      </c>
      <c r="Y716" s="2">
        <v>832.63</v>
      </c>
      <c r="Z716" s="7">
        <f>표1[[#This Row],[이용거리]]/표1[[#This Row],[이용시간]]</f>
        <v>75.693636363636358</v>
      </c>
      <c r="AA716" s="7">
        <f>IF(표1[[#This Row],[시속]] &gt; 300, 300,표1[[#This Row],[시속]])</f>
        <v>75.693636363636358</v>
      </c>
      <c r="AB716" s="9" t="e">
        <f ca="1">IFS(표1[[#This Row],[이용거리]] &lt; 1200, "단거리", 표1[[#This Row],[이용거리]] &lt; 3000, "중거리")</f>
        <v>#NAME?</v>
      </c>
    </row>
    <row r="717" spans="1:28" x14ac:dyDescent="0.25">
      <c r="A717" s="2" t="s">
        <v>2984</v>
      </c>
      <c r="B717" s="2" t="s">
        <v>2985</v>
      </c>
      <c r="C717" s="2">
        <f>YEAR(표1[[#This Row],[대여일시]])</f>
        <v>2021</v>
      </c>
      <c r="D717" s="2">
        <f>MONTH(표1[[#This Row],[대여일시]])</f>
        <v>1</v>
      </c>
      <c r="E717" s="2">
        <f>DAY(표1[[#This Row],[대여일시]])</f>
        <v>23</v>
      </c>
      <c r="F717" s="2" t="str">
        <f>TEXT(표1[[#This Row],[대여일시]], "ddd")</f>
        <v>Sat</v>
      </c>
      <c r="G717" s="5" t="str">
        <f>TEXT(표1[[#This Row],[대여일시]],"aaa")</f>
        <v>토</v>
      </c>
      <c r="H717" s="2">
        <f>HOUR(표1[[#This Row],[대여일시]])</f>
        <v>13</v>
      </c>
      <c r="I717" s="2" t="str" cm="1">
        <f t="array" ref="I717">_xlfn.IFS(ISNA(표1[[#This Row],[시간대]]), "Error: Missing timezone data", 표1[[#This Row],[시간대]] &lt; 8, "오전", 표1[[#This Row],[시간대]] &lt; 19, "오후", 표1[[#This Row],[시간대]] &lt; 24, "밤")</f>
        <v>오후</v>
      </c>
      <c r="J717" s="2" t="s">
        <v>361</v>
      </c>
      <c r="K717" s="2" t="e">
        <f>SEARCH( "역", 표1[[#This Row],[대여 대여소명]])</f>
        <v>#VALUE!</v>
      </c>
      <c r="L717" s="2">
        <f>IFERROR(SEARCH("역",표1[[#This Row],[대여 대여소명]]),0)</f>
        <v>0</v>
      </c>
      <c r="M717" s="2" t="b">
        <f>IF(표1[[#This Row],[역_nan]] &gt;0,TRUE,FALSE)</f>
        <v>0</v>
      </c>
      <c r="N717" s="2">
        <f>IFERROR(SEARCH("정류장",표1[[#This Row],[대여 대여소명]]),0)</f>
        <v>0</v>
      </c>
      <c r="O717" s="2" t="b">
        <f>IF(표1[[#This Row],[정류장]]&gt;0,TRUE,FALSE)</f>
        <v>0</v>
      </c>
      <c r="P717" s="2">
        <f>IFERROR(SEARCH("학교",표1[[#This Row],[대여 대여소명]]),0)</f>
        <v>0</v>
      </c>
      <c r="Q717" s="2">
        <f>IFERROR(SEARCH("공원",표1[[#This Row],[대여 대여소명]]),0)</f>
        <v>0</v>
      </c>
      <c r="R717" s="2" t="b">
        <f>OR(표1[[#This Row],[역_파생변수]],표1[[#This Row],[정류장_파생변수]])</f>
        <v>0</v>
      </c>
      <c r="S717" s="2">
        <v>0</v>
      </c>
      <c r="T717" s="2" t="s">
        <v>2986</v>
      </c>
      <c r="U717" s="2" t="s">
        <v>2987</v>
      </c>
      <c r="V717" s="2" t="str">
        <f>IF(표1[[#This Row],[반납대여소명]]=표1[[#This Row],[대여 대여소명]],"일치","불일치")</f>
        <v>불일치</v>
      </c>
      <c r="W717" s="2">
        <v>0</v>
      </c>
      <c r="X717" s="2">
        <v>5</v>
      </c>
      <c r="Y717" s="2">
        <v>1136.56</v>
      </c>
      <c r="Z717" s="7">
        <f>표1[[#This Row],[이용거리]]/표1[[#This Row],[이용시간]]</f>
        <v>227.31199999999998</v>
      </c>
      <c r="AA717" s="7">
        <f>IF(표1[[#This Row],[시속]] &gt; 300, 300,표1[[#This Row],[시속]])</f>
        <v>227.31199999999998</v>
      </c>
      <c r="AB717" s="9" t="e">
        <f ca="1">IFS(표1[[#This Row],[이용거리]] &lt; 1200, "단거리", 표1[[#This Row],[이용거리]] &lt; 3000, "중거리")</f>
        <v>#NAME?</v>
      </c>
    </row>
    <row r="718" spans="1:28" x14ac:dyDescent="0.25">
      <c r="A718" s="2" t="s">
        <v>2988</v>
      </c>
      <c r="B718" s="2" t="s">
        <v>2989</v>
      </c>
      <c r="C718" s="2">
        <f>YEAR(표1[[#This Row],[대여일시]])</f>
        <v>2021</v>
      </c>
      <c r="D718" s="2">
        <f>MONTH(표1[[#This Row],[대여일시]])</f>
        <v>1</v>
      </c>
      <c r="E718" s="2">
        <f>DAY(표1[[#This Row],[대여일시]])</f>
        <v>20</v>
      </c>
      <c r="F718" s="2" t="str">
        <f>TEXT(표1[[#This Row],[대여일시]], "ddd")</f>
        <v>Wed</v>
      </c>
      <c r="G718" s="5" t="str">
        <f>TEXT(표1[[#This Row],[대여일시]],"aaa")</f>
        <v>수</v>
      </c>
      <c r="H718" s="2">
        <f>HOUR(표1[[#This Row],[대여일시]])</f>
        <v>22</v>
      </c>
      <c r="I718" s="2" t="str" cm="1">
        <f t="array" ref="I718">_xlfn.IFS(ISNA(표1[[#This Row],[시간대]]), "Error: Missing timezone data", 표1[[#This Row],[시간대]] &lt; 8, "오전", 표1[[#This Row],[시간대]] &lt; 19, "오후", 표1[[#This Row],[시간대]] &lt; 24, "밤")</f>
        <v>밤</v>
      </c>
      <c r="J718" s="2" t="s">
        <v>2990</v>
      </c>
      <c r="K718" s="2" t="e">
        <f>SEARCH( "역", 표1[[#This Row],[대여 대여소명]])</f>
        <v>#VALUE!</v>
      </c>
      <c r="L718" s="2">
        <f>IFERROR(SEARCH("역",표1[[#This Row],[대여 대여소명]]),0)</f>
        <v>0</v>
      </c>
      <c r="M718" s="2" t="b">
        <f>IF(표1[[#This Row],[역_nan]] &gt;0,TRUE,FALSE)</f>
        <v>0</v>
      </c>
      <c r="N718" s="2">
        <f>IFERROR(SEARCH("정류장",표1[[#This Row],[대여 대여소명]]),0)</f>
        <v>0</v>
      </c>
      <c r="O718" s="2" t="b">
        <f>IF(표1[[#This Row],[정류장]]&gt;0,TRUE,FALSE)</f>
        <v>0</v>
      </c>
      <c r="P718" s="2">
        <f>IFERROR(SEARCH("학교",표1[[#This Row],[대여 대여소명]]),0)</f>
        <v>0</v>
      </c>
      <c r="Q718" s="2">
        <f>IFERROR(SEARCH("공원",표1[[#This Row],[대여 대여소명]]),0)</f>
        <v>0</v>
      </c>
      <c r="R718" s="2" t="b">
        <f>OR(표1[[#This Row],[역_파생변수]],표1[[#This Row],[정류장_파생변수]])</f>
        <v>0</v>
      </c>
      <c r="S718" s="2">
        <v>0</v>
      </c>
      <c r="T718" s="2" t="s">
        <v>2991</v>
      </c>
      <c r="U718" s="2" t="s">
        <v>2992</v>
      </c>
      <c r="V718" s="2" t="str">
        <f>IF(표1[[#This Row],[반납대여소명]]=표1[[#This Row],[대여 대여소명]],"일치","불일치")</f>
        <v>불일치</v>
      </c>
      <c r="W718" s="2">
        <v>0</v>
      </c>
      <c r="X718" s="2">
        <v>37</v>
      </c>
      <c r="Y718" s="2">
        <v>3680.79</v>
      </c>
      <c r="Z718" s="7">
        <f>표1[[#This Row],[이용거리]]/표1[[#This Row],[이용시간]]</f>
        <v>99.480810810810809</v>
      </c>
      <c r="AA718" s="7">
        <f>IF(표1[[#This Row],[시속]] &gt; 300, 300,표1[[#This Row],[시속]])</f>
        <v>99.480810810810809</v>
      </c>
      <c r="AB718" s="9" t="e">
        <f ca="1">IFS(표1[[#This Row],[이용거리]] &lt; 1200, "단거리", 표1[[#This Row],[이용거리]] &lt; 3000, "중거리")</f>
        <v>#NAME?</v>
      </c>
    </row>
    <row r="719" spans="1:28" x14ac:dyDescent="0.25">
      <c r="A719" s="2" t="s">
        <v>2993</v>
      </c>
      <c r="B719" s="2" t="s">
        <v>2994</v>
      </c>
      <c r="C719" s="2">
        <f>YEAR(표1[[#This Row],[대여일시]])</f>
        <v>2021</v>
      </c>
      <c r="D719" s="2">
        <f>MONTH(표1[[#This Row],[대여일시]])</f>
        <v>1</v>
      </c>
      <c r="E719" s="2">
        <f>DAY(표1[[#This Row],[대여일시]])</f>
        <v>11</v>
      </c>
      <c r="F719" s="2" t="str">
        <f>TEXT(표1[[#This Row],[대여일시]], "ddd")</f>
        <v>Mon</v>
      </c>
      <c r="G719" s="5" t="str">
        <f>TEXT(표1[[#This Row],[대여일시]],"aaa")</f>
        <v>월</v>
      </c>
      <c r="H719" s="2">
        <f>HOUR(표1[[#This Row],[대여일시]])</f>
        <v>19</v>
      </c>
      <c r="I719" s="2" t="str" cm="1">
        <f t="array" ref="I719">_xlfn.IFS(ISNA(표1[[#This Row],[시간대]]), "Error: Missing timezone data", 표1[[#This Row],[시간대]] &lt; 8, "오전", 표1[[#This Row],[시간대]] &lt; 19, "오후", 표1[[#This Row],[시간대]] &lt; 24, "밤")</f>
        <v>밤</v>
      </c>
      <c r="J719" s="2" t="s">
        <v>2995</v>
      </c>
      <c r="K719" s="2" t="e">
        <f>SEARCH( "역", 표1[[#This Row],[대여 대여소명]])</f>
        <v>#VALUE!</v>
      </c>
      <c r="L719" s="2">
        <f>IFERROR(SEARCH("역",표1[[#This Row],[대여 대여소명]]),0)</f>
        <v>0</v>
      </c>
      <c r="M719" s="2" t="b">
        <f>IF(표1[[#This Row],[역_nan]] &gt;0,TRUE,FALSE)</f>
        <v>0</v>
      </c>
      <c r="N719" s="2">
        <f>IFERROR(SEARCH("정류장",표1[[#This Row],[대여 대여소명]]),0)</f>
        <v>0</v>
      </c>
      <c r="O719" s="2" t="b">
        <f>IF(표1[[#This Row],[정류장]]&gt;0,TRUE,FALSE)</f>
        <v>0</v>
      </c>
      <c r="P719" s="2">
        <f>IFERROR(SEARCH("학교",표1[[#This Row],[대여 대여소명]]),0)</f>
        <v>0</v>
      </c>
      <c r="Q719" s="2">
        <f>IFERROR(SEARCH("공원",표1[[#This Row],[대여 대여소명]]),0)</f>
        <v>0</v>
      </c>
      <c r="R719" s="2" t="b">
        <f>OR(표1[[#This Row],[역_파생변수]],표1[[#This Row],[정류장_파생변수]])</f>
        <v>0</v>
      </c>
      <c r="S719" s="2">
        <v>0</v>
      </c>
      <c r="T719" s="2" t="s">
        <v>2996</v>
      </c>
      <c r="U719" s="2" t="s">
        <v>446</v>
      </c>
      <c r="V719" s="2" t="str">
        <f>IF(표1[[#This Row],[반납대여소명]]=표1[[#This Row],[대여 대여소명]],"일치","불일치")</f>
        <v>불일치</v>
      </c>
      <c r="W719" s="2">
        <v>0</v>
      </c>
      <c r="X719" s="2">
        <v>10</v>
      </c>
      <c r="Y719" s="2">
        <v>1221.69</v>
      </c>
      <c r="Z719" s="7">
        <f>표1[[#This Row],[이용거리]]/표1[[#This Row],[이용시간]]</f>
        <v>122.16900000000001</v>
      </c>
      <c r="AA719" s="7">
        <f>IF(표1[[#This Row],[시속]] &gt; 300, 300,표1[[#This Row],[시속]])</f>
        <v>122.16900000000001</v>
      </c>
      <c r="AB719" s="9" t="e">
        <f ca="1">IFS(표1[[#This Row],[이용거리]] &lt; 1200, "단거리", 표1[[#This Row],[이용거리]] &lt; 3000, "중거리")</f>
        <v>#NAME?</v>
      </c>
    </row>
    <row r="720" spans="1:28" x14ac:dyDescent="0.25">
      <c r="A720" s="2" t="s">
        <v>2997</v>
      </c>
      <c r="B720" s="2" t="s">
        <v>2998</v>
      </c>
      <c r="C720" s="2">
        <f>YEAR(표1[[#This Row],[대여일시]])</f>
        <v>2021</v>
      </c>
      <c r="D720" s="2">
        <f>MONTH(표1[[#This Row],[대여일시]])</f>
        <v>1</v>
      </c>
      <c r="E720" s="2">
        <f>DAY(표1[[#This Row],[대여일시]])</f>
        <v>22</v>
      </c>
      <c r="F720" s="2" t="str">
        <f>TEXT(표1[[#This Row],[대여일시]], "ddd")</f>
        <v>Fri</v>
      </c>
      <c r="G720" s="5" t="str">
        <f>TEXT(표1[[#This Row],[대여일시]],"aaa")</f>
        <v>금</v>
      </c>
      <c r="H720" s="2">
        <f>HOUR(표1[[#This Row],[대여일시]])</f>
        <v>17</v>
      </c>
      <c r="I720" s="2" t="str" cm="1">
        <f t="array" ref="I720">_xlfn.IFS(ISNA(표1[[#This Row],[시간대]]), "Error: Missing timezone data", 표1[[#This Row],[시간대]] &lt; 8, "오전", 표1[[#This Row],[시간대]] &lt; 19, "오후", 표1[[#This Row],[시간대]] &lt; 24, "밤")</f>
        <v>오후</v>
      </c>
      <c r="J720" s="2" t="s">
        <v>2999</v>
      </c>
      <c r="K720" s="2">
        <f>SEARCH( "역", 표1[[#This Row],[대여 대여소명]])</f>
        <v>3</v>
      </c>
      <c r="L720" s="2">
        <f>IFERROR(SEARCH("역",표1[[#This Row],[대여 대여소명]]),0)</f>
        <v>3</v>
      </c>
      <c r="M720" s="2" t="b">
        <f>IF(표1[[#This Row],[역_nan]] &gt;0,TRUE,FALSE)</f>
        <v>1</v>
      </c>
      <c r="N720" s="2">
        <f>IFERROR(SEARCH("정류장",표1[[#This Row],[대여 대여소명]]),0)</f>
        <v>0</v>
      </c>
      <c r="O720" s="2" t="b">
        <f>IF(표1[[#This Row],[정류장]]&gt;0,TRUE,FALSE)</f>
        <v>0</v>
      </c>
      <c r="P720" s="2">
        <f>IFERROR(SEARCH("학교",표1[[#This Row],[대여 대여소명]]),0)</f>
        <v>0</v>
      </c>
      <c r="Q720" s="2">
        <f>IFERROR(SEARCH("공원",표1[[#This Row],[대여 대여소명]]),0)</f>
        <v>0</v>
      </c>
      <c r="R720" s="2" t="b">
        <f>OR(표1[[#This Row],[역_파생변수]],표1[[#This Row],[정류장_파생변수]])</f>
        <v>1</v>
      </c>
      <c r="S720" s="2">
        <v>0</v>
      </c>
      <c r="T720" s="2" t="s">
        <v>3000</v>
      </c>
      <c r="U720" s="2" t="s">
        <v>2155</v>
      </c>
      <c r="V720" s="2" t="str">
        <f>IF(표1[[#This Row],[반납대여소명]]=표1[[#This Row],[대여 대여소명]],"일치","불일치")</f>
        <v>불일치</v>
      </c>
      <c r="W720" s="2">
        <v>0</v>
      </c>
      <c r="X720" s="2">
        <v>63</v>
      </c>
      <c r="Y720" s="2">
        <v>7224.14</v>
      </c>
      <c r="Z720" s="7">
        <f>표1[[#This Row],[이용거리]]/표1[[#This Row],[이용시간]]</f>
        <v>114.6688888888889</v>
      </c>
      <c r="AA720" s="7">
        <f>IF(표1[[#This Row],[시속]] &gt; 300, 300,표1[[#This Row],[시속]])</f>
        <v>114.6688888888889</v>
      </c>
      <c r="AB720" s="9" t="e">
        <f ca="1">IFS(표1[[#This Row],[이용거리]] &lt; 1200, "단거리", 표1[[#This Row],[이용거리]] &lt; 3000, "중거리")</f>
        <v>#NAME?</v>
      </c>
    </row>
    <row r="721" spans="1:28" x14ac:dyDescent="0.25">
      <c r="A721" s="2" t="s">
        <v>3001</v>
      </c>
      <c r="B721" s="2" t="s">
        <v>3002</v>
      </c>
      <c r="C721" s="2">
        <f>YEAR(표1[[#This Row],[대여일시]])</f>
        <v>2021</v>
      </c>
      <c r="D721" s="2">
        <f>MONTH(표1[[#This Row],[대여일시]])</f>
        <v>1</v>
      </c>
      <c r="E721" s="2">
        <f>DAY(표1[[#This Row],[대여일시]])</f>
        <v>25</v>
      </c>
      <c r="F721" s="2" t="str">
        <f>TEXT(표1[[#This Row],[대여일시]], "ddd")</f>
        <v>Mon</v>
      </c>
      <c r="G721" s="5" t="str">
        <f>TEXT(표1[[#This Row],[대여일시]],"aaa")</f>
        <v>월</v>
      </c>
      <c r="H721" s="2">
        <f>HOUR(표1[[#This Row],[대여일시]])</f>
        <v>0</v>
      </c>
      <c r="I721" s="2" t="str" cm="1">
        <f t="array" ref="I721">_xlfn.IFS(ISNA(표1[[#This Row],[시간대]]), "Error: Missing timezone data", 표1[[#This Row],[시간대]] &lt; 8, "오전", 표1[[#This Row],[시간대]] &lt; 19, "오후", 표1[[#This Row],[시간대]] &lt; 24, "밤")</f>
        <v>오전</v>
      </c>
      <c r="J721" s="2" t="s">
        <v>3003</v>
      </c>
      <c r="K721" s="2">
        <f>SEARCH( "역", 표1[[#This Row],[대여 대여소명]])</f>
        <v>3</v>
      </c>
      <c r="L721" s="2">
        <f>IFERROR(SEARCH("역",표1[[#This Row],[대여 대여소명]]),0)</f>
        <v>3</v>
      </c>
      <c r="M721" s="2" t="b">
        <f>IF(표1[[#This Row],[역_nan]] &gt;0,TRUE,FALSE)</f>
        <v>1</v>
      </c>
      <c r="N721" s="2">
        <f>IFERROR(SEARCH("정류장",표1[[#This Row],[대여 대여소명]]),0)</f>
        <v>0</v>
      </c>
      <c r="O721" s="2" t="b">
        <f>IF(표1[[#This Row],[정류장]]&gt;0,TRUE,FALSE)</f>
        <v>0</v>
      </c>
      <c r="P721" s="2">
        <f>IFERROR(SEARCH("학교",표1[[#This Row],[대여 대여소명]]),0)</f>
        <v>0</v>
      </c>
      <c r="Q721" s="2">
        <f>IFERROR(SEARCH("공원",표1[[#This Row],[대여 대여소명]]),0)</f>
        <v>0</v>
      </c>
      <c r="R721" s="2" t="b">
        <f>OR(표1[[#This Row],[역_파생변수]],표1[[#This Row],[정류장_파생변수]])</f>
        <v>1</v>
      </c>
      <c r="S721" s="2">
        <v>0</v>
      </c>
      <c r="T721" s="2" t="s">
        <v>3004</v>
      </c>
      <c r="U721" s="2" t="s">
        <v>587</v>
      </c>
      <c r="V721" s="2" t="str">
        <f>IF(표1[[#This Row],[반납대여소명]]=표1[[#This Row],[대여 대여소명]],"일치","불일치")</f>
        <v>불일치</v>
      </c>
      <c r="W721" s="2">
        <v>0</v>
      </c>
      <c r="X721" s="2">
        <v>21</v>
      </c>
      <c r="Y721" s="2">
        <v>4012.37</v>
      </c>
      <c r="Z721" s="7">
        <f>표1[[#This Row],[이용거리]]/표1[[#This Row],[이용시간]]</f>
        <v>191.0652380952381</v>
      </c>
      <c r="AA721" s="7">
        <f>IF(표1[[#This Row],[시속]] &gt; 300, 300,표1[[#This Row],[시속]])</f>
        <v>191.0652380952381</v>
      </c>
      <c r="AB721" s="9" t="e">
        <f ca="1">IFS(표1[[#This Row],[이용거리]] &lt; 1200, "단거리", 표1[[#This Row],[이용거리]] &lt; 3000, "중거리")</f>
        <v>#NAME?</v>
      </c>
    </row>
    <row r="722" spans="1:28" x14ac:dyDescent="0.25">
      <c r="A722" s="2" t="s">
        <v>3005</v>
      </c>
      <c r="B722" s="2" t="s">
        <v>3006</v>
      </c>
      <c r="C722" s="2">
        <f>YEAR(표1[[#This Row],[대여일시]])</f>
        <v>2021</v>
      </c>
      <c r="D722" s="2">
        <f>MONTH(표1[[#This Row],[대여일시]])</f>
        <v>1</v>
      </c>
      <c r="E722" s="2">
        <f>DAY(표1[[#This Row],[대여일시]])</f>
        <v>27</v>
      </c>
      <c r="F722" s="2" t="str">
        <f>TEXT(표1[[#This Row],[대여일시]], "ddd")</f>
        <v>Wed</v>
      </c>
      <c r="G722" s="5" t="str">
        <f>TEXT(표1[[#This Row],[대여일시]],"aaa")</f>
        <v>수</v>
      </c>
      <c r="H722" s="2">
        <f>HOUR(표1[[#This Row],[대여일시]])</f>
        <v>18</v>
      </c>
      <c r="I722" s="2" t="str" cm="1">
        <f t="array" ref="I722">_xlfn.IFS(ISNA(표1[[#This Row],[시간대]]), "Error: Missing timezone data", 표1[[#This Row],[시간대]] &lt; 8, "오전", 표1[[#This Row],[시간대]] &lt; 19, "오후", 표1[[#This Row],[시간대]] &lt; 24, "밤")</f>
        <v>오후</v>
      </c>
      <c r="J722" s="2" t="s">
        <v>2710</v>
      </c>
      <c r="K722" s="2">
        <f>SEARCH( "역", 표1[[#This Row],[대여 대여소명]])</f>
        <v>4</v>
      </c>
      <c r="L722" s="2">
        <f>IFERROR(SEARCH("역",표1[[#This Row],[대여 대여소명]]),0)</f>
        <v>4</v>
      </c>
      <c r="M722" s="2" t="b">
        <f>IF(표1[[#This Row],[역_nan]] &gt;0,TRUE,FALSE)</f>
        <v>1</v>
      </c>
      <c r="N722" s="2">
        <f>IFERROR(SEARCH("정류장",표1[[#This Row],[대여 대여소명]]),0)</f>
        <v>0</v>
      </c>
      <c r="O722" s="2" t="b">
        <f>IF(표1[[#This Row],[정류장]]&gt;0,TRUE,FALSE)</f>
        <v>0</v>
      </c>
      <c r="P722" s="2">
        <f>IFERROR(SEARCH("학교",표1[[#This Row],[대여 대여소명]]),0)</f>
        <v>0</v>
      </c>
      <c r="Q722" s="2">
        <f>IFERROR(SEARCH("공원",표1[[#This Row],[대여 대여소명]]),0)</f>
        <v>0</v>
      </c>
      <c r="R722" s="2" t="b">
        <f>OR(표1[[#This Row],[역_파생변수]],표1[[#This Row],[정류장_파생변수]])</f>
        <v>1</v>
      </c>
      <c r="S722" s="2">
        <v>0</v>
      </c>
      <c r="T722" s="2" t="s">
        <v>3007</v>
      </c>
      <c r="U722" s="2" t="s">
        <v>3008</v>
      </c>
      <c r="V722" s="2" t="str">
        <f>IF(표1[[#This Row],[반납대여소명]]=표1[[#This Row],[대여 대여소명]],"일치","불일치")</f>
        <v>불일치</v>
      </c>
      <c r="W722" s="2">
        <v>0</v>
      </c>
      <c r="X722" s="2">
        <v>4</v>
      </c>
      <c r="Y722" s="2">
        <v>602.09</v>
      </c>
      <c r="Z722" s="7">
        <f>표1[[#This Row],[이용거리]]/표1[[#This Row],[이용시간]]</f>
        <v>150.52250000000001</v>
      </c>
      <c r="AA722" s="7">
        <f>IF(표1[[#This Row],[시속]] &gt; 300, 300,표1[[#This Row],[시속]])</f>
        <v>150.52250000000001</v>
      </c>
      <c r="AB722" s="9" t="e">
        <f ca="1">IFS(표1[[#This Row],[이용거리]] &lt; 1200, "단거리", 표1[[#This Row],[이용거리]] &lt; 3000, "중거리")</f>
        <v>#NAME?</v>
      </c>
    </row>
    <row r="723" spans="1:28" x14ac:dyDescent="0.25">
      <c r="A723" s="2" t="s">
        <v>3009</v>
      </c>
      <c r="B723" s="2" t="s">
        <v>3010</v>
      </c>
      <c r="C723" s="2">
        <f>YEAR(표1[[#This Row],[대여일시]])</f>
        <v>2021</v>
      </c>
      <c r="D723" s="2">
        <f>MONTH(표1[[#This Row],[대여일시]])</f>
        <v>1</v>
      </c>
      <c r="E723" s="2">
        <f>DAY(표1[[#This Row],[대여일시]])</f>
        <v>22</v>
      </c>
      <c r="F723" s="2" t="str">
        <f>TEXT(표1[[#This Row],[대여일시]], "ddd")</f>
        <v>Fri</v>
      </c>
      <c r="G723" s="5" t="str">
        <f>TEXT(표1[[#This Row],[대여일시]],"aaa")</f>
        <v>금</v>
      </c>
      <c r="H723" s="2">
        <f>HOUR(표1[[#This Row],[대여일시]])</f>
        <v>23</v>
      </c>
      <c r="I723" s="2" t="str" cm="1">
        <f t="array" ref="I723">_xlfn.IFS(ISNA(표1[[#This Row],[시간대]]), "Error: Missing timezone data", 표1[[#This Row],[시간대]] &lt; 8, "오전", 표1[[#This Row],[시간대]] &lt; 19, "오후", 표1[[#This Row],[시간대]] &lt; 24, "밤")</f>
        <v>밤</v>
      </c>
      <c r="J723" s="2" t="s">
        <v>3011</v>
      </c>
      <c r="K723" s="2" t="e">
        <f>SEARCH( "역", 표1[[#This Row],[대여 대여소명]])</f>
        <v>#VALUE!</v>
      </c>
      <c r="L723" s="2">
        <f>IFERROR(SEARCH("역",표1[[#This Row],[대여 대여소명]]),0)</f>
        <v>0</v>
      </c>
      <c r="M723" s="2" t="b">
        <f>IF(표1[[#This Row],[역_nan]] &gt;0,TRUE,FALSE)</f>
        <v>0</v>
      </c>
      <c r="N723" s="2">
        <f>IFERROR(SEARCH("정류장",표1[[#This Row],[대여 대여소명]]),0)</f>
        <v>0</v>
      </c>
      <c r="O723" s="2" t="b">
        <f>IF(표1[[#This Row],[정류장]]&gt;0,TRUE,FALSE)</f>
        <v>0</v>
      </c>
      <c r="P723" s="2">
        <f>IFERROR(SEARCH("학교",표1[[#This Row],[대여 대여소명]]),0)</f>
        <v>0</v>
      </c>
      <c r="Q723" s="2">
        <f>IFERROR(SEARCH("공원",표1[[#This Row],[대여 대여소명]]),0)</f>
        <v>0</v>
      </c>
      <c r="R723" s="2" t="b">
        <f>OR(표1[[#This Row],[역_파생변수]],표1[[#This Row],[정류장_파생변수]])</f>
        <v>0</v>
      </c>
      <c r="S723" s="2">
        <v>0</v>
      </c>
      <c r="T723" s="2" t="s">
        <v>3012</v>
      </c>
      <c r="U723" s="2" t="s">
        <v>348</v>
      </c>
      <c r="V723" s="2" t="str">
        <f>IF(표1[[#This Row],[반납대여소명]]=표1[[#This Row],[대여 대여소명]],"일치","불일치")</f>
        <v>불일치</v>
      </c>
      <c r="W723" s="2">
        <v>0</v>
      </c>
      <c r="X723" s="2">
        <v>2</v>
      </c>
      <c r="Y723" s="2">
        <v>239.22</v>
      </c>
      <c r="Z723" s="7">
        <f>표1[[#This Row],[이용거리]]/표1[[#This Row],[이용시간]]</f>
        <v>119.61</v>
      </c>
      <c r="AA723" s="7">
        <f>IF(표1[[#This Row],[시속]] &gt; 300, 300,표1[[#This Row],[시속]])</f>
        <v>119.61</v>
      </c>
      <c r="AB723" s="9" t="e">
        <f ca="1">IFS(표1[[#This Row],[이용거리]] &lt; 1200, "단거리", 표1[[#This Row],[이용거리]] &lt; 3000, "중거리")</f>
        <v>#NAME?</v>
      </c>
    </row>
    <row r="724" spans="1:28" x14ac:dyDescent="0.25">
      <c r="A724" s="2" t="s">
        <v>3013</v>
      </c>
      <c r="B724" s="2" t="s">
        <v>3014</v>
      </c>
      <c r="C724" s="2">
        <f>YEAR(표1[[#This Row],[대여일시]])</f>
        <v>2021</v>
      </c>
      <c r="D724" s="2">
        <f>MONTH(표1[[#This Row],[대여일시]])</f>
        <v>1</v>
      </c>
      <c r="E724" s="2">
        <f>DAY(표1[[#This Row],[대여일시]])</f>
        <v>27</v>
      </c>
      <c r="F724" s="2" t="str">
        <f>TEXT(표1[[#This Row],[대여일시]], "ddd")</f>
        <v>Wed</v>
      </c>
      <c r="G724" s="5" t="str">
        <f>TEXT(표1[[#This Row],[대여일시]],"aaa")</f>
        <v>수</v>
      </c>
      <c r="H724" s="2">
        <f>HOUR(표1[[#This Row],[대여일시]])</f>
        <v>7</v>
      </c>
      <c r="I724" s="2" t="str" cm="1">
        <f t="array" ref="I724">_xlfn.IFS(ISNA(표1[[#This Row],[시간대]]), "Error: Missing timezone data", 표1[[#This Row],[시간대]] &lt; 8, "오전", 표1[[#This Row],[시간대]] &lt; 19, "오후", 표1[[#This Row],[시간대]] &lt; 24, "밤")</f>
        <v>오전</v>
      </c>
      <c r="J724" s="2" t="s">
        <v>1089</v>
      </c>
      <c r="K724" s="2" t="e">
        <f>SEARCH( "역", 표1[[#This Row],[대여 대여소명]])</f>
        <v>#VALUE!</v>
      </c>
      <c r="L724" s="2">
        <f>IFERROR(SEARCH("역",표1[[#This Row],[대여 대여소명]]),0)</f>
        <v>0</v>
      </c>
      <c r="M724" s="2" t="b">
        <f>IF(표1[[#This Row],[역_nan]] &gt;0,TRUE,FALSE)</f>
        <v>0</v>
      </c>
      <c r="N724" s="2">
        <f>IFERROR(SEARCH("정류장",표1[[#This Row],[대여 대여소명]]),0)</f>
        <v>0</v>
      </c>
      <c r="O724" s="2" t="b">
        <f>IF(표1[[#This Row],[정류장]]&gt;0,TRUE,FALSE)</f>
        <v>0</v>
      </c>
      <c r="P724" s="2">
        <f>IFERROR(SEARCH("학교",표1[[#This Row],[대여 대여소명]]),0)</f>
        <v>6</v>
      </c>
      <c r="Q724" s="2">
        <f>IFERROR(SEARCH("공원",표1[[#This Row],[대여 대여소명]]),0)</f>
        <v>0</v>
      </c>
      <c r="R724" s="2" t="b">
        <f>OR(표1[[#This Row],[역_파생변수]],표1[[#This Row],[정류장_파생변수]])</f>
        <v>0</v>
      </c>
      <c r="S724" s="2">
        <v>0</v>
      </c>
      <c r="T724" s="2" t="s">
        <v>3015</v>
      </c>
      <c r="U724" s="2" t="s">
        <v>2810</v>
      </c>
      <c r="V724" s="2" t="str">
        <f>IF(표1[[#This Row],[반납대여소명]]=표1[[#This Row],[대여 대여소명]],"일치","불일치")</f>
        <v>불일치</v>
      </c>
      <c r="W724" s="2">
        <v>0</v>
      </c>
      <c r="X724" s="2">
        <v>24</v>
      </c>
      <c r="Y724" s="2">
        <v>5092.8900000000003</v>
      </c>
      <c r="Z724" s="7">
        <f>표1[[#This Row],[이용거리]]/표1[[#This Row],[이용시간]]</f>
        <v>212.20375000000001</v>
      </c>
      <c r="AA724" s="7">
        <f>IF(표1[[#This Row],[시속]] &gt; 300, 300,표1[[#This Row],[시속]])</f>
        <v>212.20375000000001</v>
      </c>
      <c r="AB724" s="9" t="e">
        <f ca="1">IFS(표1[[#This Row],[이용거리]] &lt; 1200, "단거리", 표1[[#This Row],[이용거리]] &lt; 3000, "중거리")</f>
        <v>#NAME?</v>
      </c>
    </row>
    <row r="725" spans="1:28" x14ac:dyDescent="0.25">
      <c r="A725" s="2" t="s">
        <v>3016</v>
      </c>
      <c r="B725" s="2" t="s">
        <v>3017</v>
      </c>
      <c r="C725" s="2">
        <f>YEAR(표1[[#This Row],[대여일시]])</f>
        <v>2021</v>
      </c>
      <c r="D725" s="2">
        <f>MONTH(표1[[#This Row],[대여일시]])</f>
        <v>1</v>
      </c>
      <c r="E725" s="2">
        <f>DAY(표1[[#This Row],[대여일시]])</f>
        <v>29</v>
      </c>
      <c r="F725" s="2" t="str">
        <f>TEXT(표1[[#This Row],[대여일시]], "ddd")</f>
        <v>Fri</v>
      </c>
      <c r="G725" s="5" t="str">
        <f>TEXT(표1[[#This Row],[대여일시]],"aaa")</f>
        <v>금</v>
      </c>
      <c r="H725" s="2">
        <f>HOUR(표1[[#This Row],[대여일시]])</f>
        <v>8</v>
      </c>
      <c r="I725" s="2" t="str" cm="1">
        <f t="array" ref="I725">_xlfn.IFS(ISNA(표1[[#This Row],[시간대]]), "Error: Missing timezone data", 표1[[#This Row],[시간대]] &lt; 8, "오전", 표1[[#This Row],[시간대]] &lt; 19, "오후", 표1[[#This Row],[시간대]] &lt; 24, "밤")</f>
        <v>오후</v>
      </c>
      <c r="J725" s="2" t="s">
        <v>1582</v>
      </c>
      <c r="K725" s="2" t="e">
        <f>SEARCH( "역", 표1[[#This Row],[대여 대여소명]])</f>
        <v>#VALUE!</v>
      </c>
      <c r="L725" s="2">
        <f>IFERROR(SEARCH("역",표1[[#This Row],[대여 대여소명]]),0)</f>
        <v>0</v>
      </c>
      <c r="M725" s="2" t="b">
        <f>IF(표1[[#This Row],[역_nan]] &gt;0,TRUE,FALSE)</f>
        <v>0</v>
      </c>
      <c r="N725" s="2">
        <f>IFERROR(SEARCH("정류장",표1[[#This Row],[대여 대여소명]]),0)</f>
        <v>0</v>
      </c>
      <c r="O725" s="2" t="b">
        <f>IF(표1[[#This Row],[정류장]]&gt;0,TRUE,FALSE)</f>
        <v>0</v>
      </c>
      <c r="P725" s="2">
        <f>IFERROR(SEARCH("학교",표1[[#This Row],[대여 대여소명]]),0)</f>
        <v>0</v>
      </c>
      <c r="Q725" s="2">
        <f>IFERROR(SEARCH("공원",표1[[#This Row],[대여 대여소명]]),0)</f>
        <v>0</v>
      </c>
      <c r="R725" s="2" t="b">
        <f>OR(표1[[#This Row],[역_파생변수]],표1[[#This Row],[정류장_파생변수]])</f>
        <v>0</v>
      </c>
      <c r="S725" s="2">
        <v>0</v>
      </c>
      <c r="T725" s="2" t="s">
        <v>3018</v>
      </c>
      <c r="U725" s="2" t="s">
        <v>1644</v>
      </c>
      <c r="V725" s="2" t="str">
        <f>IF(표1[[#This Row],[반납대여소명]]=표1[[#This Row],[대여 대여소명]],"일치","불일치")</f>
        <v>불일치</v>
      </c>
      <c r="W725" s="2">
        <v>0</v>
      </c>
      <c r="X725" s="2">
        <v>10</v>
      </c>
      <c r="Y725" s="2">
        <v>1994.07</v>
      </c>
      <c r="Z725" s="7">
        <f>표1[[#This Row],[이용거리]]/표1[[#This Row],[이용시간]]</f>
        <v>199.40699999999998</v>
      </c>
      <c r="AA725" s="7">
        <f>IF(표1[[#This Row],[시속]] &gt; 300, 300,표1[[#This Row],[시속]])</f>
        <v>199.40699999999998</v>
      </c>
      <c r="AB725" s="9" t="e">
        <f ca="1">IFS(표1[[#This Row],[이용거리]] &lt; 1200, "단거리", 표1[[#This Row],[이용거리]] &lt; 3000, "중거리")</f>
        <v>#NAME?</v>
      </c>
    </row>
    <row r="726" spans="1:28" x14ac:dyDescent="0.25">
      <c r="A726" s="2" t="s">
        <v>3019</v>
      </c>
      <c r="B726" s="2" t="s">
        <v>3020</v>
      </c>
      <c r="C726" s="2">
        <f>YEAR(표1[[#This Row],[대여일시]])</f>
        <v>2021</v>
      </c>
      <c r="D726" s="2">
        <f>MONTH(표1[[#This Row],[대여일시]])</f>
        <v>1</v>
      </c>
      <c r="E726" s="2">
        <f>DAY(표1[[#This Row],[대여일시]])</f>
        <v>1</v>
      </c>
      <c r="F726" s="2" t="str">
        <f>TEXT(표1[[#This Row],[대여일시]], "ddd")</f>
        <v>Fri</v>
      </c>
      <c r="G726" s="5" t="str">
        <f>TEXT(표1[[#This Row],[대여일시]],"aaa")</f>
        <v>금</v>
      </c>
      <c r="H726" s="2">
        <f>HOUR(표1[[#This Row],[대여일시]])</f>
        <v>17</v>
      </c>
      <c r="I726" s="2" t="str" cm="1">
        <f t="array" ref="I726">_xlfn.IFS(ISNA(표1[[#This Row],[시간대]]), "Error: Missing timezone data", 표1[[#This Row],[시간대]] &lt; 8, "오전", 표1[[#This Row],[시간대]] &lt; 19, "오후", 표1[[#This Row],[시간대]] &lt; 24, "밤")</f>
        <v>오후</v>
      </c>
      <c r="J726" s="2" t="s">
        <v>3021</v>
      </c>
      <c r="K726" s="2" t="e">
        <f>SEARCH( "역", 표1[[#This Row],[대여 대여소명]])</f>
        <v>#VALUE!</v>
      </c>
      <c r="L726" s="2">
        <f>IFERROR(SEARCH("역",표1[[#This Row],[대여 대여소명]]),0)</f>
        <v>0</v>
      </c>
      <c r="M726" s="2" t="b">
        <f>IF(표1[[#This Row],[역_nan]] &gt;0,TRUE,FALSE)</f>
        <v>0</v>
      </c>
      <c r="N726" s="2">
        <f>IFERROR(SEARCH("정류장",표1[[#This Row],[대여 대여소명]]),0)</f>
        <v>0</v>
      </c>
      <c r="O726" s="2" t="b">
        <f>IF(표1[[#This Row],[정류장]]&gt;0,TRUE,FALSE)</f>
        <v>0</v>
      </c>
      <c r="P726" s="2">
        <f>IFERROR(SEARCH("학교",표1[[#This Row],[대여 대여소명]]),0)</f>
        <v>0</v>
      </c>
      <c r="Q726" s="2">
        <f>IFERROR(SEARCH("공원",표1[[#This Row],[대여 대여소명]]),0)</f>
        <v>0</v>
      </c>
      <c r="R726" s="2" t="b">
        <f>OR(표1[[#This Row],[역_파생변수]],표1[[#This Row],[정류장_파생변수]])</f>
        <v>0</v>
      </c>
      <c r="S726" s="2">
        <v>0</v>
      </c>
      <c r="T726" s="2" t="s">
        <v>3022</v>
      </c>
      <c r="U726" s="2" t="s">
        <v>3023</v>
      </c>
      <c r="V726" s="2" t="str">
        <f>IF(표1[[#This Row],[반납대여소명]]=표1[[#This Row],[대여 대여소명]],"일치","불일치")</f>
        <v>불일치</v>
      </c>
      <c r="W726" s="2">
        <v>0</v>
      </c>
      <c r="X726" s="2">
        <v>18</v>
      </c>
      <c r="Y726" s="2">
        <v>2757.18</v>
      </c>
      <c r="Z726" s="7">
        <f>표1[[#This Row],[이용거리]]/표1[[#This Row],[이용시간]]</f>
        <v>153.17666666666665</v>
      </c>
      <c r="AA726" s="7">
        <f>IF(표1[[#This Row],[시속]] &gt; 300, 300,표1[[#This Row],[시속]])</f>
        <v>153.17666666666665</v>
      </c>
      <c r="AB726" s="9" t="e">
        <f ca="1">IFS(표1[[#This Row],[이용거리]] &lt; 1200, "단거리", 표1[[#This Row],[이용거리]] &lt; 3000, "중거리")</f>
        <v>#NAME?</v>
      </c>
    </row>
    <row r="727" spans="1:28" x14ac:dyDescent="0.25">
      <c r="A727" s="2" t="s">
        <v>3024</v>
      </c>
      <c r="B727" s="2" t="s">
        <v>3025</v>
      </c>
      <c r="C727" s="2">
        <f>YEAR(표1[[#This Row],[대여일시]])</f>
        <v>2021</v>
      </c>
      <c r="D727" s="2">
        <f>MONTH(표1[[#This Row],[대여일시]])</f>
        <v>1</v>
      </c>
      <c r="E727" s="2">
        <f>DAY(표1[[#This Row],[대여일시]])</f>
        <v>14</v>
      </c>
      <c r="F727" s="2" t="str">
        <f>TEXT(표1[[#This Row],[대여일시]], "ddd")</f>
        <v>Thu</v>
      </c>
      <c r="G727" s="5" t="str">
        <f>TEXT(표1[[#This Row],[대여일시]],"aaa")</f>
        <v>목</v>
      </c>
      <c r="H727" s="2">
        <f>HOUR(표1[[#This Row],[대여일시]])</f>
        <v>15</v>
      </c>
      <c r="I727" s="2" t="str" cm="1">
        <f t="array" ref="I727">_xlfn.IFS(ISNA(표1[[#This Row],[시간대]]), "Error: Missing timezone data", 표1[[#This Row],[시간대]] &lt; 8, "오전", 표1[[#This Row],[시간대]] &lt; 19, "오후", 표1[[#This Row],[시간대]] &lt; 24, "밤")</f>
        <v>오후</v>
      </c>
      <c r="J727" s="2" t="s">
        <v>465</v>
      </c>
      <c r="K727" s="2" t="e">
        <f>SEARCH( "역", 표1[[#This Row],[대여 대여소명]])</f>
        <v>#VALUE!</v>
      </c>
      <c r="L727" s="2">
        <f>IFERROR(SEARCH("역",표1[[#This Row],[대여 대여소명]]),0)</f>
        <v>0</v>
      </c>
      <c r="M727" s="2" t="b">
        <f>IF(표1[[#This Row],[역_nan]] &gt;0,TRUE,FALSE)</f>
        <v>0</v>
      </c>
      <c r="N727" s="2">
        <f>IFERROR(SEARCH("정류장",표1[[#This Row],[대여 대여소명]]),0)</f>
        <v>0</v>
      </c>
      <c r="O727" s="2" t="b">
        <f>IF(표1[[#This Row],[정류장]]&gt;0,TRUE,FALSE)</f>
        <v>0</v>
      </c>
      <c r="P727" s="2">
        <f>IFERROR(SEARCH("학교",표1[[#This Row],[대여 대여소명]]),0)</f>
        <v>0</v>
      </c>
      <c r="Q727" s="2">
        <f>IFERROR(SEARCH("공원",표1[[#This Row],[대여 대여소명]]),0)</f>
        <v>0</v>
      </c>
      <c r="R727" s="2" t="b">
        <f>OR(표1[[#This Row],[역_파생변수]],표1[[#This Row],[정류장_파생변수]])</f>
        <v>0</v>
      </c>
      <c r="S727" s="2">
        <v>0</v>
      </c>
      <c r="T727" s="2" t="s">
        <v>3026</v>
      </c>
      <c r="U727" s="2" t="s">
        <v>3027</v>
      </c>
      <c r="V727" s="2" t="str">
        <f>IF(표1[[#This Row],[반납대여소명]]=표1[[#This Row],[대여 대여소명]],"일치","불일치")</f>
        <v>불일치</v>
      </c>
      <c r="W727" s="2">
        <v>0</v>
      </c>
      <c r="X727" s="2">
        <v>10</v>
      </c>
      <c r="Y727" s="2">
        <v>1507.34</v>
      </c>
      <c r="Z727" s="7">
        <f>표1[[#This Row],[이용거리]]/표1[[#This Row],[이용시간]]</f>
        <v>150.73399999999998</v>
      </c>
      <c r="AA727" s="7">
        <f>IF(표1[[#This Row],[시속]] &gt; 300, 300,표1[[#This Row],[시속]])</f>
        <v>150.73399999999998</v>
      </c>
      <c r="AB727" s="9" t="e">
        <f ca="1">IFS(표1[[#This Row],[이용거리]] &lt; 1200, "단거리", 표1[[#This Row],[이용거리]] &lt; 3000, "중거리")</f>
        <v>#NAME?</v>
      </c>
    </row>
    <row r="728" spans="1:28" x14ac:dyDescent="0.25">
      <c r="A728" s="2" t="s">
        <v>3028</v>
      </c>
      <c r="B728" s="2" t="s">
        <v>3029</v>
      </c>
      <c r="C728" s="2">
        <f>YEAR(표1[[#This Row],[대여일시]])</f>
        <v>2021</v>
      </c>
      <c r="D728" s="2">
        <f>MONTH(표1[[#This Row],[대여일시]])</f>
        <v>1</v>
      </c>
      <c r="E728" s="2">
        <f>DAY(표1[[#This Row],[대여일시]])</f>
        <v>3</v>
      </c>
      <c r="F728" s="2" t="str">
        <f>TEXT(표1[[#This Row],[대여일시]], "ddd")</f>
        <v>Sun</v>
      </c>
      <c r="G728" s="5" t="str">
        <f>TEXT(표1[[#This Row],[대여일시]],"aaa")</f>
        <v>일</v>
      </c>
      <c r="H728" s="2">
        <f>HOUR(표1[[#This Row],[대여일시]])</f>
        <v>10</v>
      </c>
      <c r="I728" s="2" t="str" cm="1">
        <f t="array" ref="I728">_xlfn.IFS(ISNA(표1[[#This Row],[시간대]]), "Error: Missing timezone data", 표1[[#This Row],[시간대]] &lt; 8, "오전", 표1[[#This Row],[시간대]] &lt; 19, "오후", 표1[[#This Row],[시간대]] &lt; 24, "밤")</f>
        <v>오후</v>
      </c>
      <c r="J728" s="2" t="s">
        <v>3030</v>
      </c>
      <c r="K728" s="2" t="e">
        <f>SEARCH( "역", 표1[[#This Row],[대여 대여소명]])</f>
        <v>#VALUE!</v>
      </c>
      <c r="L728" s="2">
        <f>IFERROR(SEARCH("역",표1[[#This Row],[대여 대여소명]]),0)</f>
        <v>0</v>
      </c>
      <c r="M728" s="2" t="b">
        <f>IF(표1[[#This Row],[역_nan]] &gt;0,TRUE,FALSE)</f>
        <v>0</v>
      </c>
      <c r="N728" s="2">
        <f>IFERROR(SEARCH("정류장",표1[[#This Row],[대여 대여소명]]),0)</f>
        <v>0</v>
      </c>
      <c r="O728" s="2" t="b">
        <f>IF(표1[[#This Row],[정류장]]&gt;0,TRUE,FALSE)</f>
        <v>0</v>
      </c>
      <c r="P728" s="2">
        <f>IFERROR(SEARCH("학교",표1[[#This Row],[대여 대여소명]]),0)</f>
        <v>0</v>
      </c>
      <c r="Q728" s="2">
        <f>IFERROR(SEARCH("공원",표1[[#This Row],[대여 대여소명]]),0)</f>
        <v>0</v>
      </c>
      <c r="R728" s="2" t="b">
        <f>OR(표1[[#This Row],[역_파생변수]],표1[[#This Row],[정류장_파생변수]])</f>
        <v>0</v>
      </c>
      <c r="S728" s="2">
        <v>0</v>
      </c>
      <c r="T728" s="2" t="s">
        <v>3031</v>
      </c>
      <c r="U728" s="2" t="s">
        <v>3030</v>
      </c>
      <c r="V728" s="2" t="str">
        <f>IF(표1[[#This Row],[반납대여소명]]=표1[[#This Row],[대여 대여소명]],"일치","불일치")</f>
        <v>일치</v>
      </c>
      <c r="W728" s="2">
        <v>0</v>
      </c>
      <c r="X728" s="2">
        <v>37</v>
      </c>
      <c r="Y728" s="2">
        <v>2586.5300000000002</v>
      </c>
      <c r="Z728" s="7">
        <f>표1[[#This Row],[이용거리]]/표1[[#This Row],[이용시간]]</f>
        <v>69.906216216216222</v>
      </c>
      <c r="AA728" s="7">
        <f>IF(표1[[#This Row],[시속]] &gt; 300, 300,표1[[#This Row],[시속]])</f>
        <v>69.906216216216222</v>
      </c>
      <c r="AB728" s="9" t="e">
        <f ca="1">IFS(표1[[#This Row],[이용거리]] &lt; 1200, "단거리", 표1[[#This Row],[이용거리]] &lt; 3000, "중거리")</f>
        <v>#NAME?</v>
      </c>
    </row>
    <row r="729" spans="1:28" x14ac:dyDescent="0.25">
      <c r="A729" s="2" t="s">
        <v>3032</v>
      </c>
      <c r="B729" s="2" t="s">
        <v>3033</v>
      </c>
      <c r="C729" s="2">
        <f>YEAR(표1[[#This Row],[대여일시]])</f>
        <v>2021</v>
      </c>
      <c r="D729" s="2">
        <f>MONTH(표1[[#This Row],[대여일시]])</f>
        <v>1</v>
      </c>
      <c r="E729" s="2">
        <f>DAY(표1[[#This Row],[대여일시]])</f>
        <v>19</v>
      </c>
      <c r="F729" s="2" t="str">
        <f>TEXT(표1[[#This Row],[대여일시]], "ddd")</f>
        <v>Tue</v>
      </c>
      <c r="G729" s="5" t="str">
        <f>TEXT(표1[[#This Row],[대여일시]],"aaa")</f>
        <v>화</v>
      </c>
      <c r="H729" s="2">
        <f>HOUR(표1[[#This Row],[대여일시]])</f>
        <v>8</v>
      </c>
      <c r="I729" s="2" t="str" cm="1">
        <f t="array" ref="I729">_xlfn.IFS(ISNA(표1[[#This Row],[시간대]]), "Error: Missing timezone data", 표1[[#This Row],[시간대]] &lt; 8, "오전", 표1[[#This Row],[시간대]] &lt; 19, "오후", 표1[[#This Row],[시간대]] &lt; 24, "밤")</f>
        <v>오후</v>
      </c>
      <c r="J729" s="2" t="s">
        <v>3034</v>
      </c>
      <c r="K729" s="2" t="e">
        <f>SEARCH( "역", 표1[[#This Row],[대여 대여소명]])</f>
        <v>#VALUE!</v>
      </c>
      <c r="L729" s="2">
        <f>IFERROR(SEARCH("역",표1[[#This Row],[대여 대여소명]]),0)</f>
        <v>0</v>
      </c>
      <c r="M729" s="2" t="b">
        <f>IF(표1[[#This Row],[역_nan]] &gt;0,TRUE,FALSE)</f>
        <v>0</v>
      </c>
      <c r="N729" s="2">
        <f>IFERROR(SEARCH("정류장",표1[[#This Row],[대여 대여소명]]),0)</f>
        <v>0</v>
      </c>
      <c r="O729" s="2" t="b">
        <f>IF(표1[[#This Row],[정류장]]&gt;0,TRUE,FALSE)</f>
        <v>0</v>
      </c>
      <c r="P729" s="2">
        <f>IFERROR(SEARCH("학교",표1[[#This Row],[대여 대여소명]]),0)</f>
        <v>0</v>
      </c>
      <c r="Q729" s="2">
        <f>IFERROR(SEARCH("공원",표1[[#This Row],[대여 대여소명]]),0)</f>
        <v>0</v>
      </c>
      <c r="R729" s="2" t="b">
        <f>OR(표1[[#This Row],[역_파생변수]],표1[[#This Row],[정류장_파생변수]])</f>
        <v>0</v>
      </c>
      <c r="S729" s="2">
        <v>0</v>
      </c>
      <c r="T729" s="2" t="s">
        <v>3035</v>
      </c>
      <c r="U729" s="2" t="s">
        <v>780</v>
      </c>
      <c r="V729" s="2" t="str">
        <f>IF(표1[[#This Row],[반납대여소명]]=표1[[#This Row],[대여 대여소명]],"일치","불일치")</f>
        <v>불일치</v>
      </c>
      <c r="W729" s="2">
        <v>0</v>
      </c>
      <c r="X729" s="2">
        <v>23</v>
      </c>
      <c r="Y729" s="2">
        <v>3202.39</v>
      </c>
      <c r="Z729" s="7">
        <f>표1[[#This Row],[이용거리]]/표1[[#This Row],[이용시간]]</f>
        <v>139.23434782608695</v>
      </c>
      <c r="AA729" s="7">
        <f>IF(표1[[#This Row],[시속]] &gt; 300, 300,표1[[#This Row],[시속]])</f>
        <v>139.23434782608695</v>
      </c>
      <c r="AB729" s="9" t="e">
        <f ca="1">IFS(표1[[#This Row],[이용거리]] &lt; 1200, "단거리", 표1[[#This Row],[이용거리]] &lt; 3000, "중거리")</f>
        <v>#NAME?</v>
      </c>
    </row>
    <row r="730" spans="1:28" x14ac:dyDescent="0.25">
      <c r="A730" s="2" t="s">
        <v>3036</v>
      </c>
      <c r="B730" s="2" t="s">
        <v>3037</v>
      </c>
      <c r="C730" s="2">
        <f>YEAR(표1[[#This Row],[대여일시]])</f>
        <v>2021</v>
      </c>
      <c r="D730" s="2">
        <f>MONTH(표1[[#This Row],[대여일시]])</f>
        <v>1</v>
      </c>
      <c r="E730" s="2">
        <f>DAY(표1[[#This Row],[대여일시]])</f>
        <v>24</v>
      </c>
      <c r="F730" s="2" t="str">
        <f>TEXT(표1[[#This Row],[대여일시]], "ddd")</f>
        <v>Sun</v>
      </c>
      <c r="G730" s="5" t="str">
        <f>TEXT(표1[[#This Row],[대여일시]],"aaa")</f>
        <v>일</v>
      </c>
      <c r="H730" s="2">
        <f>HOUR(표1[[#This Row],[대여일시]])</f>
        <v>13</v>
      </c>
      <c r="I730" s="2" t="str" cm="1">
        <f t="array" ref="I730">_xlfn.IFS(ISNA(표1[[#This Row],[시간대]]), "Error: Missing timezone data", 표1[[#This Row],[시간대]] &lt; 8, "오전", 표1[[#This Row],[시간대]] &lt; 19, "오후", 표1[[#This Row],[시간대]] &lt; 24, "밤")</f>
        <v>오후</v>
      </c>
      <c r="J730" s="2" t="s">
        <v>3038</v>
      </c>
      <c r="K730" s="2" t="e">
        <f>SEARCH( "역", 표1[[#This Row],[대여 대여소명]])</f>
        <v>#VALUE!</v>
      </c>
      <c r="L730" s="2">
        <f>IFERROR(SEARCH("역",표1[[#This Row],[대여 대여소명]]),0)</f>
        <v>0</v>
      </c>
      <c r="M730" s="2" t="b">
        <f>IF(표1[[#This Row],[역_nan]] &gt;0,TRUE,FALSE)</f>
        <v>0</v>
      </c>
      <c r="N730" s="2">
        <f>IFERROR(SEARCH("정류장",표1[[#This Row],[대여 대여소명]]),0)</f>
        <v>0</v>
      </c>
      <c r="O730" s="2" t="b">
        <f>IF(표1[[#This Row],[정류장]]&gt;0,TRUE,FALSE)</f>
        <v>0</v>
      </c>
      <c r="P730" s="2">
        <f>IFERROR(SEARCH("학교",표1[[#This Row],[대여 대여소명]]),0)</f>
        <v>0</v>
      </c>
      <c r="Q730" s="2">
        <f>IFERROR(SEARCH("공원",표1[[#This Row],[대여 대여소명]]),0)</f>
        <v>0</v>
      </c>
      <c r="R730" s="2" t="b">
        <f>OR(표1[[#This Row],[역_파생변수]],표1[[#This Row],[정류장_파생변수]])</f>
        <v>0</v>
      </c>
      <c r="S730" s="2">
        <v>0</v>
      </c>
      <c r="T730" s="2" t="s">
        <v>3039</v>
      </c>
      <c r="U730" s="2" t="s">
        <v>3038</v>
      </c>
      <c r="V730" s="2" t="str">
        <f>IF(표1[[#This Row],[반납대여소명]]=표1[[#This Row],[대여 대여소명]],"일치","불일치")</f>
        <v>일치</v>
      </c>
      <c r="W730" s="2">
        <v>0</v>
      </c>
      <c r="X730" s="2">
        <v>19</v>
      </c>
      <c r="Y730" s="2">
        <v>1196.71</v>
      </c>
      <c r="Z730" s="7">
        <f>표1[[#This Row],[이용거리]]/표1[[#This Row],[이용시간]]</f>
        <v>62.984736842105264</v>
      </c>
      <c r="AA730" s="7">
        <f>IF(표1[[#This Row],[시속]] &gt; 300, 300,표1[[#This Row],[시속]])</f>
        <v>62.984736842105264</v>
      </c>
      <c r="AB730" s="9" t="e">
        <f ca="1">IFS(표1[[#This Row],[이용거리]] &lt; 1200, "단거리", 표1[[#This Row],[이용거리]] &lt; 3000, "중거리")</f>
        <v>#NAME?</v>
      </c>
    </row>
    <row r="731" spans="1:28" x14ac:dyDescent="0.25">
      <c r="A731" s="2" t="s">
        <v>3040</v>
      </c>
      <c r="B731" s="2" t="s">
        <v>3041</v>
      </c>
      <c r="C731" s="2">
        <f>YEAR(표1[[#This Row],[대여일시]])</f>
        <v>2021</v>
      </c>
      <c r="D731" s="2">
        <f>MONTH(표1[[#This Row],[대여일시]])</f>
        <v>1</v>
      </c>
      <c r="E731" s="2">
        <f>DAY(표1[[#This Row],[대여일시]])</f>
        <v>21</v>
      </c>
      <c r="F731" s="2" t="str">
        <f>TEXT(표1[[#This Row],[대여일시]], "ddd")</f>
        <v>Thu</v>
      </c>
      <c r="G731" s="5" t="str">
        <f>TEXT(표1[[#This Row],[대여일시]],"aaa")</f>
        <v>목</v>
      </c>
      <c r="H731" s="2">
        <f>HOUR(표1[[#This Row],[대여일시]])</f>
        <v>8</v>
      </c>
      <c r="I731" s="2" t="str" cm="1">
        <f t="array" ref="I731">_xlfn.IFS(ISNA(표1[[#This Row],[시간대]]), "Error: Missing timezone data", 표1[[#This Row],[시간대]] &lt; 8, "오전", 표1[[#This Row],[시간대]] &lt; 19, "오후", 표1[[#This Row],[시간대]] &lt; 24, "밤")</f>
        <v>오후</v>
      </c>
      <c r="J731" s="2" t="s">
        <v>1488</v>
      </c>
      <c r="K731" s="2" t="e">
        <f>SEARCH( "역", 표1[[#This Row],[대여 대여소명]])</f>
        <v>#VALUE!</v>
      </c>
      <c r="L731" s="2">
        <f>IFERROR(SEARCH("역",표1[[#This Row],[대여 대여소명]]),0)</f>
        <v>0</v>
      </c>
      <c r="M731" s="2" t="b">
        <f>IF(표1[[#This Row],[역_nan]] &gt;0,TRUE,FALSE)</f>
        <v>0</v>
      </c>
      <c r="N731" s="2">
        <f>IFERROR(SEARCH("정류장",표1[[#This Row],[대여 대여소명]]),0)</f>
        <v>0</v>
      </c>
      <c r="O731" s="2" t="b">
        <f>IF(표1[[#This Row],[정류장]]&gt;0,TRUE,FALSE)</f>
        <v>0</v>
      </c>
      <c r="P731" s="2">
        <f>IFERROR(SEARCH("학교",표1[[#This Row],[대여 대여소명]]),0)</f>
        <v>0</v>
      </c>
      <c r="Q731" s="2">
        <f>IFERROR(SEARCH("공원",표1[[#This Row],[대여 대여소명]]),0)</f>
        <v>0</v>
      </c>
      <c r="R731" s="2" t="b">
        <f>OR(표1[[#This Row],[역_파생변수]],표1[[#This Row],[정류장_파생변수]])</f>
        <v>0</v>
      </c>
      <c r="S731" s="2">
        <v>0</v>
      </c>
      <c r="T731" s="2" t="s">
        <v>3042</v>
      </c>
      <c r="U731" s="2" t="s">
        <v>321</v>
      </c>
      <c r="V731" s="2" t="str">
        <f>IF(표1[[#This Row],[반납대여소명]]=표1[[#This Row],[대여 대여소명]],"일치","불일치")</f>
        <v>불일치</v>
      </c>
      <c r="W731" s="2">
        <v>0</v>
      </c>
      <c r="X731" s="2">
        <v>4</v>
      </c>
      <c r="Y731" s="2">
        <v>798.68</v>
      </c>
      <c r="Z731" s="7">
        <f>표1[[#This Row],[이용거리]]/표1[[#This Row],[이용시간]]</f>
        <v>199.67</v>
      </c>
      <c r="AA731" s="7">
        <f>IF(표1[[#This Row],[시속]] &gt; 300, 300,표1[[#This Row],[시속]])</f>
        <v>199.67</v>
      </c>
      <c r="AB731" s="9" t="e">
        <f ca="1">IFS(표1[[#This Row],[이용거리]] &lt; 1200, "단거리", 표1[[#This Row],[이용거리]] &lt; 3000, "중거리")</f>
        <v>#NAME?</v>
      </c>
    </row>
    <row r="732" spans="1:28" x14ac:dyDescent="0.25">
      <c r="A732" s="2" t="s">
        <v>3043</v>
      </c>
      <c r="B732" s="2" t="s">
        <v>3044</v>
      </c>
      <c r="C732" s="2">
        <f>YEAR(표1[[#This Row],[대여일시]])</f>
        <v>2021</v>
      </c>
      <c r="D732" s="2">
        <f>MONTH(표1[[#This Row],[대여일시]])</f>
        <v>1</v>
      </c>
      <c r="E732" s="2">
        <f>DAY(표1[[#This Row],[대여일시]])</f>
        <v>25</v>
      </c>
      <c r="F732" s="2" t="str">
        <f>TEXT(표1[[#This Row],[대여일시]], "ddd")</f>
        <v>Mon</v>
      </c>
      <c r="G732" s="5" t="str">
        <f>TEXT(표1[[#This Row],[대여일시]],"aaa")</f>
        <v>월</v>
      </c>
      <c r="H732" s="2">
        <f>HOUR(표1[[#This Row],[대여일시]])</f>
        <v>18</v>
      </c>
      <c r="I732" s="2" t="str" cm="1">
        <f t="array" ref="I732">_xlfn.IFS(ISNA(표1[[#This Row],[시간대]]), "Error: Missing timezone data", 표1[[#This Row],[시간대]] &lt; 8, "오전", 표1[[#This Row],[시간대]] &lt; 19, "오후", 표1[[#This Row],[시간대]] &lt; 24, "밤")</f>
        <v>오후</v>
      </c>
      <c r="J732" s="2" t="s">
        <v>3045</v>
      </c>
      <c r="K732" s="2" t="e">
        <f>SEARCH( "역", 표1[[#This Row],[대여 대여소명]])</f>
        <v>#VALUE!</v>
      </c>
      <c r="L732" s="2">
        <f>IFERROR(SEARCH("역",표1[[#This Row],[대여 대여소명]]),0)</f>
        <v>0</v>
      </c>
      <c r="M732" s="2" t="b">
        <f>IF(표1[[#This Row],[역_nan]] &gt;0,TRUE,FALSE)</f>
        <v>0</v>
      </c>
      <c r="N732" s="2">
        <f>IFERROR(SEARCH("정류장",표1[[#This Row],[대여 대여소명]]),0)</f>
        <v>0</v>
      </c>
      <c r="O732" s="2" t="b">
        <f>IF(표1[[#This Row],[정류장]]&gt;0,TRUE,FALSE)</f>
        <v>0</v>
      </c>
      <c r="P732" s="2">
        <f>IFERROR(SEARCH("학교",표1[[#This Row],[대여 대여소명]]),0)</f>
        <v>0</v>
      </c>
      <c r="Q732" s="2">
        <f>IFERROR(SEARCH("공원",표1[[#This Row],[대여 대여소명]]),0)</f>
        <v>0</v>
      </c>
      <c r="R732" s="2" t="b">
        <f>OR(표1[[#This Row],[역_파생변수]],표1[[#This Row],[정류장_파생변수]])</f>
        <v>0</v>
      </c>
      <c r="S732" s="2">
        <v>0</v>
      </c>
      <c r="T732" s="2" t="s">
        <v>3046</v>
      </c>
      <c r="U732" s="2" t="s">
        <v>1582</v>
      </c>
      <c r="V732" s="2" t="str">
        <f>IF(표1[[#This Row],[반납대여소명]]=표1[[#This Row],[대여 대여소명]],"일치","불일치")</f>
        <v>불일치</v>
      </c>
      <c r="W732" s="2">
        <v>0</v>
      </c>
      <c r="X732" s="2">
        <v>4</v>
      </c>
      <c r="Y732" s="2">
        <v>603.54999999999995</v>
      </c>
      <c r="Z732" s="7">
        <f>표1[[#This Row],[이용거리]]/표1[[#This Row],[이용시간]]</f>
        <v>150.88749999999999</v>
      </c>
      <c r="AA732" s="7">
        <f>IF(표1[[#This Row],[시속]] &gt; 300, 300,표1[[#This Row],[시속]])</f>
        <v>150.88749999999999</v>
      </c>
      <c r="AB732" s="9" t="e">
        <f ca="1">IFS(표1[[#This Row],[이용거리]] &lt; 1200, "단거리", 표1[[#This Row],[이용거리]] &lt; 3000, "중거리")</f>
        <v>#NAME?</v>
      </c>
    </row>
    <row r="733" spans="1:28" x14ac:dyDescent="0.25">
      <c r="A733" s="2" t="s">
        <v>3047</v>
      </c>
      <c r="B733" s="2" t="s">
        <v>3048</v>
      </c>
      <c r="C733" s="2">
        <f>YEAR(표1[[#This Row],[대여일시]])</f>
        <v>2021</v>
      </c>
      <c r="D733" s="2">
        <f>MONTH(표1[[#This Row],[대여일시]])</f>
        <v>1</v>
      </c>
      <c r="E733" s="2">
        <f>DAY(표1[[#This Row],[대여일시]])</f>
        <v>14</v>
      </c>
      <c r="F733" s="2" t="str">
        <f>TEXT(표1[[#This Row],[대여일시]], "ddd")</f>
        <v>Thu</v>
      </c>
      <c r="G733" s="5" t="str">
        <f>TEXT(표1[[#This Row],[대여일시]],"aaa")</f>
        <v>목</v>
      </c>
      <c r="H733" s="2">
        <f>HOUR(표1[[#This Row],[대여일시]])</f>
        <v>17</v>
      </c>
      <c r="I733" s="2" t="str" cm="1">
        <f t="array" ref="I733">_xlfn.IFS(ISNA(표1[[#This Row],[시간대]]), "Error: Missing timezone data", 표1[[#This Row],[시간대]] &lt; 8, "오전", 표1[[#This Row],[시간대]] &lt; 19, "오후", 표1[[#This Row],[시간대]] &lt; 24, "밤")</f>
        <v>오후</v>
      </c>
      <c r="J733" s="2" t="s">
        <v>1441</v>
      </c>
      <c r="K733" s="2" t="e">
        <f>SEARCH( "역", 표1[[#This Row],[대여 대여소명]])</f>
        <v>#VALUE!</v>
      </c>
      <c r="L733" s="2">
        <f>IFERROR(SEARCH("역",표1[[#This Row],[대여 대여소명]]),0)</f>
        <v>0</v>
      </c>
      <c r="M733" s="2" t="b">
        <f>IF(표1[[#This Row],[역_nan]] &gt;0,TRUE,FALSE)</f>
        <v>0</v>
      </c>
      <c r="N733" s="2">
        <f>IFERROR(SEARCH("정류장",표1[[#This Row],[대여 대여소명]]),0)</f>
        <v>0</v>
      </c>
      <c r="O733" s="2" t="b">
        <f>IF(표1[[#This Row],[정류장]]&gt;0,TRUE,FALSE)</f>
        <v>0</v>
      </c>
      <c r="P733" s="2">
        <f>IFERROR(SEARCH("학교",표1[[#This Row],[대여 대여소명]]),0)</f>
        <v>0</v>
      </c>
      <c r="Q733" s="2">
        <f>IFERROR(SEARCH("공원",표1[[#This Row],[대여 대여소명]]),0)</f>
        <v>0</v>
      </c>
      <c r="R733" s="2" t="b">
        <f>OR(표1[[#This Row],[역_파생변수]],표1[[#This Row],[정류장_파생변수]])</f>
        <v>0</v>
      </c>
      <c r="S733" s="2">
        <v>0</v>
      </c>
      <c r="T733" s="2" t="s">
        <v>3049</v>
      </c>
      <c r="U733" s="2" t="s">
        <v>372</v>
      </c>
      <c r="V733" s="2" t="str">
        <f>IF(표1[[#This Row],[반납대여소명]]=표1[[#This Row],[대여 대여소명]],"일치","불일치")</f>
        <v>불일치</v>
      </c>
      <c r="W733" s="2">
        <v>0</v>
      </c>
      <c r="X733" s="2">
        <v>4</v>
      </c>
      <c r="Y733" s="2">
        <v>751.24</v>
      </c>
      <c r="Z733" s="7">
        <f>표1[[#This Row],[이용거리]]/표1[[#This Row],[이용시간]]</f>
        <v>187.81</v>
      </c>
      <c r="AA733" s="7">
        <f>IF(표1[[#This Row],[시속]] &gt; 300, 300,표1[[#This Row],[시속]])</f>
        <v>187.81</v>
      </c>
      <c r="AB733" s="9" t="e">
        <f ca="1">IFS(표1[[#This Row],[이용거리]] &lt; 1200, "단거리", 표1[[#This Row],[이용거리]] &lt; 3000, "중거리")</f>
        <v>#NAME?</v>
      </c>
    </row>
    <row r="734" spans="1:28" x14ac:dyDescent="0.25">
      <c r="A734" s="2" t="s">
        <v>3050</v>
      </c>
      <c r="B734" s="2" t="s">
        <v>3051</v>
      </c>
      <c r="C734" s="2">
        <f>YEAR(표1[[#This Row],[대여일시]])</f>
        <v>2021</v>
      </c>
      <c r="D734" s="2">
        <f>MONTH(표1[[#This Row],[대여일시]])</f>
        <v>1</v>
      </c>
      <c r="E734" s="2">
        <f>DAY(표1[[#This Row],[대여일시]])</f>
        <v>24</v>
      </c>
      <c r="F734" s="2" t="str">
        <f>TEXT(표1[[#This Row],[대여일시]], "ddd")</f>
        <v>Sun</v>
      </c>
      <c r="G734" s="5" t="str">
        <f>TEXT(표1[[#This Row],[대여일시]],"aaa")</f>
        <v>일</v>
      </c>
      <c r="H734" s="2">
        <f>HOUR(표1[[#This Row],[대여일시]])</f>
        <v>18</v>
      </c>
      <c r="I734" s="2" t="str" cm="1">
        <f t="array" ref="I734">_xlfn.IFS(ISNA(표1[[#This Row],[시간대]]), "Error: Missing timezone data", 표1[[#This Row],[시간대]] &lt; 8, "오전", 표1[[#This Row],[시간대]] &lt; 19, "오후", 표1[[#This Row],[시간대]] &lt; 24, "밤")</f>
        <v>오후</v>
      </c>
      <c r="J734" s="2" t="s">
        <v>3052</v>
      </c>
      <c r="K734" s="2" t="e">
        <f>SEARCH( "역", 표1[[#This Row],[대여 대여소명]])</f>
        <v>#VALUE!</v>
      </c>
      <c r="L734" s="2">
        <f>IFERROR(SEARCH("역",표1[[#This Row],[대여 대여소명]]),0)</f>
        <v>0</v>
      </c>
      <c r="M734" s="2" t="b">
        <f>IF(표1[[#This Row],[역_nan]] &gt;0,TRUE,FALSE)</f>
        <v>0</v>
      </c>
      <c r="N734" s="2">
        <f>IFERROR(SEARCH("정류장",표1[[#This Row],[대여 대여소명]]),0)</f>
        <v>0</v>
      </c>
      <c r="O734" s="2" t="b">
        <f>IF(표1[[#This Row],[정류장]]&gt;0,TRUE,FALSE)</f>
        <v>0</v>
      </c>
      <c r="P734" s="2">
        <f>IFERROR(SEARCH("학교",표1[[#This Row],[대여 대여소명]]),0)</f>
        <v>0</v>
      </c>
      <c r="Q734" s="2">
        <f>IFERROR(SEARCH("공원",표1[[#This Row],[대여 대여소명]]),0)</f>
        <v>0</v>
      </c>
      <c r="R734" s="2" t="b">
        <f>OR(표1[[#This Row],[역_파생변수]],표1[[#This Row],[정류장_파생변수]])</f>
        <v>0</v>
      </c>
      <c r="S734" s="2">
        <v>0</v>
      </c>
      <c r="T734" s="2" t="s">
        <v>3053</v>
      </c>
      <c r="U734" s="2" t="s">
        <v>2287</v>
      </c>
      <c r="V734" s="2" t="str">
        <f>IF(표1[[#This Row],[반납대여소명]]=표1[[#This Row],[대여 대여소명]],"일치","불일치")</f>
        <v>불일치</v>
      </c>
      <c r="W734" s="2">
        <v>0</v>
      </c>
      <c r="X734" s="2">
        <v>12</v>
      </c>
      <c r="Y734" s="2">
        <v>2241.62</v>
      </c>
      <c r="Z734" s="7">
        <f>표1[[#This Row],[이용거리]]/표1[[#This Row],[이용시간]]</f>
        <v>186.80166666666665</v>
      </c>
      <c r="AA734" s="7">
        <f>IF(표1[[#This Row],[시속]] &gt; 300, 300,표1[[#This Row],[시속]])</f>
        <v>186.80166666666665</v>
      </c>
      <c r="AB734" s="9" t="e">
        <f ca="1">IFS(표1[[#This Row],[이용거리]] &lt; 1200, "단거리", 표1[[#This Row],[이용거리]] &lt; 3000, "중거리")</f>
        <v>#NAME?</v>
      </c>
    </row>
    <row r="735" spans="1:28" x14ac:dyDescent="0.25">
      <c r="A735" s="2" t="s">
        <v>3054</v>
      </c>
      <c r="B735" s="2" t="s">
        <v>3055</v>
      </c>
      <c r="C735" s="2">
        <f>YEAR(표1[[#This Row],[대여일시]])</f>
        <v>2021</v>
      </c>
      <c r="D735" s="2">
        <f>MONTH(표1[[#This Row],[대여일시]])</f>
        <v>1</v>
      </c>
      <c r="E735" s="2">
        <f>DAY(표1[[#This Row],[대여일시]])</f>
        <v>25</v>
      </c>
      <c r="F735" s="2" t="str">
        <f>TEXT(표1[[#This Row],[대여일시]], "ddd")</f>
        <v>Mon</v>
      </c>
      <c r="G735" s="5" t="str">
        <f>TEXT(표1[[#This Row],[대여일시]],"aaa")</f>
        <v>월</v>
      </c>
      <c r="H735" s="2">
        <f>HOUR(표1[[#This Row],[대여일시]])</f>
        <v>8</v>
      </c>
      <c r="I735" s="2" t="str" cm="1">
        <f t="array" ref="I735">_xlfn.IFS(ISNA(표1[[#This Row],[시간대]]), "Error: Missing timezone data", 표1[[#This Row],[시간대]] &lt; 8, "오전", 표1[[#This Row],[시간대]] &lt; 19, "오후", 표1[[#This Row],[시간대]] &lt; 24, "밤")</f>
        <v>오후</v>
      </c>
      <c r="J735" s="2" t="s">
        <v>3056</v>
      </c>
      <c r="K735" s="2">
        <f>SEARCH( "역", 표1[[#This Row],[대여 대여소명]])</f>
        <v>7</v>
      </c>
      <c r="L735" s="2">
        <f>IFERROR(SEARCH("역",표1[[#This Row],[대여 대여소명]]),0)</f>
        <v>7</v>
      </c>
      <c r="M735" s="2" t="b">
        <f>IF(표1[[#This Row],[역_nan]] &gt;0,TRUE,FALSE)</f>
        <v>1</v>
      </c>
      <c r="N735" s="2">
        <f>IFERROR(SEARCH("정류장",표1[[#This Row],[대여 대여소명]]),0)</f>
        <v>0</v>
      </c>
      <c r="O735" s="2" t="b">
        <f>IF(표1[[#This Row],[정류장]]&gt;0,TRUE,FALSE)</f>
        <v>0</v>
      </c>
      <c r="P735" s="2">
        <f>IFERROR(SEARCH("학교",표1[[#This Row],[대여 대여소명]]),0)</f>
        <v>0</v>
      </c>
      <c r="Q735" s="2">
        <f>IFERROR(SEARCH("공원",표1[[#This Row],[대여 대여소명]]),0)</f>
        <v>0</v>
      </c>
      <c r="R735" s="2" t="b">
        <f>OR(표1[[#This Row],[역_파생변수]],표1[[#This Row],[정류장_파생변수]])</f>
        <v>1</v>
      </c>
      <c r="S735" s="2">
        <v>0</v>
      </c>
      <c r="T735" s="2" t="s">
        <v>3057</v>
      </c>
      <c r="U735" s="2" t="s">
        <v>1155</v>
      </c>
      <c r="V735" s="2" t="str">
        <f>IF(표1[[#This Row],[반납대여소명]]=표1[[#This Row],[대여 대여소명]],"일치","불일치")</f>
        <v>불일치</v>
      </c>
      <c r="W735" s="2">
        <v>0</v>
      </c>
      <c r="X735" s="2">
        <v>21</v>
      </c>
      <c r="Y735" s="2">
        <v>3239.57</v>
      </c>
      <c r="Z735" s="7">
        <f>표1[[#This Row],[이용거리]]/표1[[#This Row],[이용시간]]</f>
        <v>154.26523809523809</v>
      </c>
      <c r="AA735" s="7">
        <f>IF(표1[[#This Row],[시속]] &gt; 300, 300,표1[[#This Row],[시속]])</f>
        <v>154.26523809523809</v>
      </c>
      <c r="AB735" s="9" t="e">
        <f ca="1">IFS(표1[[#This Row],[이용거리]] &lt; 1200, "단거리", 표1[[#This Row],[이용거리]] &lt; 3000, "중거리")</f>
        <v>#NAME?</v>
      </c>
    </row>
    <row r="736" spans="1:28" x14ac:dyDescent="0.25">
      <c r="A736" s="2" t="s">
        <v>3058</v>
      </c>
      <c r="B736" s="2" t="s">
        <v>3059</v>
      </c>
      <c r="C736" s="2">
        <f>YEAR(표1[[#This Row],[대여일시]])</f>
        <v>2021</v>
      </c>
      <c r="D736" s="2">
        <f>MONTH(표1[[#This Row],[대여일시]])</f>
        <v>1</v>
      </c>
      <c r="E736" s="2">
        <f>DAY(표1[[#This Row],[대여일시]])</f>
        <v>10</v>
      </c>
      <c r="F736" s="2" t="str">
        <f>TEXT(표1[[#This Row],[대여일시]], "ddd")</f>
        <v>Sun</v>
      </c>
      <c r="G736" s="5" t="str">
        <f>TEXT(표1[[#This Row],[대여일시]],"aaa")</f>
        <v>일</v>
      </c>
      <c r="H736" s="2">
        <f>HOUR(표1[[#This Row],[대여일시]])</f>
        <v>9</v>
      </c>
      <c r="I736" s="2" t="str" cm="1">
        <f t="array" ref="I736">_xlfn.IFS(ISNA(표1[[#This Row],[시간대]]), "Error: Missing timezone data", 표1[[#This Row],[시간대]] &lt; 8, "오전", 표1[[#This Row],[시간대]] &lt; 19, "오후", 표1[[#This Row],[시간대]] &lt; 24, "밤")</f>
        <v>오후</v>
      </c>
      <c r="J736" s="2" t="s">
        <v>3060</v>
      </c>
      <c r="K736" s="2" t="e">
        <f>SEARCH( "역", 표1[[#This Row],[대여 대여소명]])</f>
        <v>#VALUE!</v>
      </c>
      <c r="L736" s="2">
        <f>IFERROR(SEARCH("역",표1[[#This Row],[대여 대여소명]]),0)</f>
        <v>0</v>
      </c>
      <c r="M736" s="2" t="b">
        <f>IF(표1[[#This Row],[역_nan]] &gt;0,TRUE,FALSE)</f>
        <v>0</v>
      </c>
      <c r="N736" s="2">
        <f>IFERROR(SEARCH("정류장",표1[[#This Row],[대여 대여소명]]),0)</f>
        <v>0</v>
      </c>
      <c r="O736" s="2" t="b">
        <f>IF(표1[[#This Row],[정류장]]&gt;0,TRUE,FALSE)</f>
        <v>0</v>
      </c>
      <c r="P736" s="2">
        <f>IFERROR(SEARCH("학교",표1[[#This Row],[대여 대여소명]]),0)</f>
        <v>0</v>
      </c>
      <c r="Q736" s="2">
        <f>IFERROR(SEARCH("공원",표1[[#This Row],[대여 대여소명]]),0)</f>
        <v>0</v>
      </c>
      <c r="R736" s="2" t="b">
        <f>OR(표1[[#This Row],[역_파생변수]],표1[[#This Row],[정류장_파생변수]])</f>
        <v>0</v>
      </c>
      <c r="S736" s="2">
        <v>0</v>
      </c>
      <c r="T736" s="2" t="s">
        <v>3061</v>
      </c>
      <c r="U736" s="2" t="s">
        <v>3062</v>
      </c>
      <c r="V736" s="2" t="str">
        <f>IF(표1[[#This Row],[반납대여소명]]=표1[[#This Row],[대여 대여소명]],"일치","불일치")</f>
        <v>불일치</v>
      </c>
      <c r="W736" s="2">
        <v>0</v>
      </c>
      <c r="X736" s="2">
        <v>10</v>
      </c>
      <c r="Y736" s="2">
        <v>2235.92</v>
      </c>
      <c r="Z736" s="7">
        <f>표1[[#This Row],[이용거리]]/표1[[#This Row],[이용시간]]</f>
        <v>223.59200000000001</v>
      </c>
      <c r="AA736" s="7">
        <f>IF(표1[[#This Row],[시속]] &gt; 300, 300,표1[[#This Row],[시속]])</f>
        <v>223.59200000000001</v>
      </c>
      <c r="AB736" s="9" t="e">
        <f ca="1">IFS(표1[[#This Row],[이용거리]] &lt; 1200, "단거리", 표1[[#This Row],[이용거리]] &lt; 3000, "중거리")</f>
        <v>#NAME?</v>
      </c>
    </row>
    <row r="737" spans="1:28" x14ac:dyDescent="0.25">
      <c r="A737" s="2" t="s">
        <v>668</v>
      </c>
      <c r="B737" s="2" t="s">
        <v>3063</v>
      </c>
      <c r="C737" s="2">
        <f>YEAR(표1[[#This Row],[대여일시]])</f>
        <v>2021</v>
      </c>
      <c r="D737" s="2">
        <f>MONTH(표1[[#This Row],[대여일시]])</f>
        <v>1</v>
      </c>
      <c r="E737" s="2">
        <f>DAY(표1[[#This Row],[대여일시]])</f>
        <v>27</v>
      </c>
      <c r="F737" s="2" t="str">
        <f>TEXT(표1[[#This Row],[대여일시]], "ddd")</f>
        <v>Wed</v>
      </c>
      <c r="G737" s="5" t="str">
        <f>TEXT(표1[[#This Row],[대여일시]],"aaa")</f>
        <v>수</v>
      </c>
      <c r="H737" s="2">
        <f>HOUR(표1[[#This Row],[대여일시]])</f>
        <v>21</v>
      </c>
      <c r="I737" s="2" t="str" cm="1">
        <f t="array" ref="I737">_xlfn.IFS(ISNA(표1[[#This Row],[시간대]]), "Error: Missing timezone data", 표1[[#This Row],[시간대]] &lt; 8, "오전", 표1[[#This Row],[시간대]] &lt; 19, "오후", 표1[[#This Row],[시간대]] &lt; 24, "밤")</f>
        <v>밤</v>
      </c>
      <c r="J737" s="2" t="s">
        <v>1776</v>
      </c>
      <c r="K737" s="2" t="e">
        <f>SEARCH( "역", 표1[[#This Row],[대여 대여소명]])</f>
        <v>#VALUE!</v>
      </c>
      <c r="L737" s="2">
        <f>IFERROR(SEARCH("역",표1[[#This Row],[대여 대여소명]]),0)</f>
        <v>0</v>
      </c>
      <c r="M737" s="2" t="b">
        <f>IF(표1[[#This Row],[역_nan]] &gt;0,TRUE,FALSE)</f>
        <v>0</v>
      </c>
      <c r="N737" s="2">
        <f>IFERROR(SEARCH("정류장",표1[[#This Row],[대여 대여소명]]),0)</f>
        <v>0</v>
      </c>
      <c r="O737" s="2" t="b">
        <f>IF(표1[[#This Row],[정류장]]&gt;0,TRUE,FALSE)</f>
        <v>0</v>
      </c>
      <c r="P737" s="2">
        <f>IFERROR(SEARCH("학교",표1[[#This Row],[대여 대여소명]]),0)</f>
        <v>0</v>
      </c>
      <c r="Q737" s="2">
        <f>IFERROR(SEARCH("공원",표1[[#This Row],[대여 대여소명]]),0)</f>
        <v>0</v>
      </c>
      <c r="R737" s="2" t="b">
        <f>OR(표1[[#This Row],[역_파생변수]],표1[[#This Row],[정류장_파생변수]])</f>
        <v>0</v>
      </c>
      <c r="S737" s="2">
        <v>0</v>
      </c>
      <c r="T737" s="2" t="s">
        <v>3064</v>
      </c>
      <c r="U737" s="2" t="s">
        <v>81</v>
      </c>
      <c r="V737" s="2" t="str">
        <f>IF(표1[[#This Row],[반납대여소명]]=표1[[#This Row],[대여 대여소명]],"일치","불일치")</f>
        <v>불일치</v>
      </c>
      <c r="W737" s="2">
        <v>0</v>
      </c>
      <c r="X737" s="2">
        <v>9</v>
      </c>
      <c r="Y737" s="2">
        <v>1901.8</v>
      </c>
      <c r="Z737" s="7">
        <f>표1[[#This Row],[이용거리]]/표1[[#This Row],[이용시간]]</f>
        <v>211.3111111111111</v>
      </c>
      <c r="AA737" s="7">
        <f>IF(표1[[#This Row],[시속]] &gt; 300, 300,표1[[#This Row],[시속]])</f>
        <v>211.3111111111111</v>
      </c>
      <c r="AB737" s="9" t="e">
        <f ca="1">IFS(표1[[#This Row],[이용거리]] &lt; 1200, "단거리", 표1[[#This Row],[이용거리]] &lt; 3000, "중거리")</f>
        <v>#NAME?</v>
      </c>
    </row>
    <row r="738" spans="1:28" x14ac:dyDescent="0.25">
      <c r="A738" s="2" t="s">
        <v>3065</v>
      </c>
      <c r="B738" s="2" t="s">
        <v>3066</v>
      </c>
      <c r="C738" s="2">
        <f>YEAR(표1[[#This Row],[대여일시]])</f>
        <v>2021</v>
      </c>
      <c r="D738" s="2">
        <f>MONTH(표1[[#This Row],[대여일시]])</f>
        <v>1</v>
      </c>
      <c r="E738" s="2">
        <f>DAY(표1[[#This Row],[대여일시]])</f>
        <v>20</v>
      </c>
      <c r="F738" s="2" t="str">
        <f>TEXT(표1[[#This Row],[대여일시]], "ddd")</f>
        <v>Wed</v>
      </c>
      <c r="G738" s="5" t="str">
        <f>TEXT(표1[[#This Row],[대여일시]],"aaa")</f>
        <v>수</v>
      </c>
      <c r="H738" s="2">
        <f>HOUR(표1[[#This Row],[대여일시]])</f>
        <v>14</v>
      </c>
      <c r="I738" s="2" t="str" cm="1">
        <f t="array" ref="I738">_xlfn.IFS(ISNA(표1[[#This Row],[시간대]]), "Error: Missing timezone data", 표1[[#This Row],[시간대]] &lt; 8, "오전", 표1[[#This Row],[시간대]] &lt; 19, "오후", 표1[[#This Row],[시간대]] &lt; 24, "밤")</f>
        <v>오후</v>
      </c>
      <c r="J738" s="2" t="s">
        <v>3067</v>
      </c>
      <c r="K738" s="2" t="e">
        <f>SEARCH( "역", 표1[[#This Row],[대여 대여소명]])</f>
        <v>#VALUE!</v>
      </c>
      <c r="L738" s="2">
        <f>IFERROR(SEARCH("역",표1[[#This Row],[대여 대여소명]]),0)</f>
        <v>0</v>
      </c>
      <c r="M738" s="2" t="b">
        <f>IF(표1[[#This Row],[역_nan]] &gt;0,TRUE,FALSE)</f>
        <v>0</v>
      </c>
      <c r="N738" s="2">
        <f>IFERROR(SEARCH("정류장",표1[[#This Row],[대여 대여소명]]),0)</f>
        <v>0</v>
      </c>
      <c r="O738" s="2" t="b">
        <f>IF(표1[[#This Row],[정류장]]&gt;0,TRUE,FALSE)</f>
        <v>0</v>
      </c>
      <c r="P738" s="2">
        <f>IFERROR(SEARCH("학교",표1[[#This Row],[대여 대여소명]]),0)</f>
        <v>0</v>
      </c>
      <c r="Q738" s="2">
        <f>IFERROR(SEARCH("공원",표1[[#This Row],[대여 대여소명]]),0)</f>
        <v>4</v>
      </c>
      <c r="R738" s="2" t="b">
        <f>OR(표1[[#This Row],[역_파생변수]],표1[[#This Row],[정류장_파생변수]])</f>
        <v>0</v>
      </c>
      <c r="S738" s="2">
        <v>0</v>
      </c>
      <c r="T738" s="2" t="s">
        <v>3068</v>
      </c>
      <c r="U738" s="2" t="s">
        <v>3069</v>
      </c>
      <c r="V738" s="2" t="str">
        <f>IF(표1[[#This Row],[반납대여소명]]=표1[[#This Row],[대여 대여소명]],"일치","불일치")</f>
        <v>불일치</v>
      </c>
      <c r="W738" s="2">
        <v>0</v>
      </c>
      <c r="X738" s="2">
        <v>25</v>
      </c>
      <c r="Y738" s="2">
        <v>4346.75</v>
      </c>
      <c r="Z738" s="7">
        <f>표1[[#This Row],[이용거리]]/표1[[#This Row],[이용시간]]</f>
        <v>173.87</v>
      </c>
      <c r="AA738" s="7">
        <f>IF(표1[[#This Row],[시속]] &gt; 300, 300,표1[[#This Row],[시속]])</f>
        <v>173.87</v>
      </c>
      <c r="AB738" s="9" t="e">
        <f ca="1">IFS(표1[[#This Row],[이용거리]] &lt; 1200, "단거리", 표1[[#This Row],[이용거리]] &lt; 3000, "중거리")</f>
        <v>#NAME?</v>
      </c>
    </row>
    <row r="739" spans="1:28" x14ac:dyDescent="0.25">
      <c r="A739" s="2" t="s">
        <v>3070</v>
      </c>
      <c r="B739" s="2" t="s">
        <v>3071</v>
      </c>
      <c r="C739" s="2">
        <f>YEAR(표1[[#This Row],[대여일시]])</f>
        <v>2021</v>
      </c>
      <c r="D739" s="2">
        <f>MONTH(표1[[#This Row],[대여일시]])</f>
        <v>1</v>
      </c>
      <c r="E739" s="2">
        <f>DAY(표1[[#This Row],[대여일시]])</f>
        <v>3</v>
      </c>
      <c r="F739" s="2" t="str">
        <f>TEXT(표1[[#This Row],[대여일시]], "ddd")</f>
        <v>Sun</v>
      </c>
      <c r="G739" s="5" t="str">
        <f>TEXT(표1[[#This Row],[대여일시]],"aaa")</f>
        <v>일</v>
      </c>
      <c r="H739" s="2">
        <f>HOUR(표1[[#This Row],[대여일시]])</f>
        <v>11</v>
      </c>
      <c r="I739" s="2" t="str" cm="1">
        <f t="array" ref="I739">_xlfn.IFS(ISNA(표1[[#This Row],[시간대]]), "Error: Missing timezone data", 표1[[#This Row],[시간대]] &lt; 8, "오전", 표1[[#This Row],[시간대]] &lt; 19, "오후", 표1[[#This Row],[시간대]] &lt; 24, "밤")</f>
        <v>오후</v>
      </c>
      <c r="J739" s="2" t="s">
        <v>3072</v>
      </c>
      <c r="K739" s="2">
        <f>SEARCH( "역", 표1[[#This Row],[대여 대여소명]])</f>
        <v>3</v>
      </c>
      <c r="L739" s="2">
        <f>IFERROR(SEARCH("역",표1[[#This Row],[대여 대여소명]]),0)</f>
        <v>3</v>
      </c>
      <c r="M739" s="2" t="b">
        <f>IF(표1[[#This Row],[역_nan]] &gt;0,TRUE,FALSE)</f>
        <v>1</v>
      </c>
      <c r="N739" s="2">
        <f>IFERROR(SEARCH("정류장",표1[[#This Row],[대여 대여소명]]),0)</f>
        <v>0</v>
      </c>
      <c r="O739" s="2" t="b">
        <f>IF(표1[[#This Row],[정류장]]&gt;0,TRUE,FALSE)</f>
        <v>0</v>
      </c>
      <c r="P739" s="2">
        <f>IFERROR(SEARCH("학교",표1[[#This Row],[대여 대여소명]]),0)</f>
        <v>0</v>
      </c>
      <c r="Q739" s="2">
        <f>IFERROR(SEARCH("공원",표1[[#This Row],[대여 대여소명]]),0)</f>
        <v>0</v>
      </c>
      <c r="R739" s="2" t="b">
        <f>OR(표1[[#This Row],[역_파생변수]],표1[[#This Row],[정류장_파생변수]])</f>
        <v>1</v>
      </c>
      <c r="S739" s="2">
        <v>0</v>
      </c>
      <c r="T739" s="2" t="s">
        <v>3073</v>
      </c>
      <c r="U739" s="2" t="s">
        <v>446</v>
      </c>
      <c r="V739" s="2" t="str">
        <f>IF(표1[[#This Row],[반납대여소명]]=표1[[#This Row],[대여 대여소명]],"일치","불일치")</f>
        <v>불일치</v>
      </c>
      <c r="W739" s="2">
        <v>0</v>
      </c>
      <c r="X739" s="2">
        <v>2</v>
      </c>
      <c r="Y739" s="2">
        <v>0</v>
      </c>
      <c r="Z739" s="7">
        <f>표1[[#This Row],[이용거리]]/표1[[#This Row],[이용시간]]</f>
        <v>0</v>
      </c>
      <c r="AA739" s="7">
        <f>IF(표1[[#This Row],[시속]] &gt; 300, 300,표1[[#This Row],[시속]])</f>
        <v>0</v>
      </c>
      <c r="AB739" s="9" t="e">
        <f ca="1">IFS(표1[[#This Row],[이용거리]] &lt; 1200, "단거리", 표1[[#This Row],[이용거리]] &lt; 3000, "중거리")</f>
        <v>#NAME?</v>
      </c>
    </row>
    <row r="740" spans="1:28" x14ac:dyDescent="0.25">
      <c r="A740" s="2" t="s">
        <v>1876</v>
      </c>
      <c r="B740" s="2" t="s">
        <v>3074</v>
      </c>
      <c r="C740" s="2">
        <f>YEAR(표1[[#This Row],[대여일시]])</f>
        <v>2021</v>
      </c>
      <c r="D740" s="2">
        <f>MONTH(표1[[#This Row],[대여일시]])</f>
        <v>1</v>
      </c>
      <c r="E740" s="2">
        <f>DAY(표1[[#This Row],[대여일시]])</f>
        <v>6</v>
      </c>
      <c r="F740" s="2" t="str">
        <f>TEXT(표1[[#This Row],[대여일시]], "ddd")</f>
        <v>Wed</v>
      </c>
      <c r="G740" s="5" t="str">
        <f>TEXT(표1[[#This Row],[대여일시]],"aaa")</f>
        <v>수</v>
      </c>
      <c r="H740" s="2">
        <f>HOUR(표1[[#This Row],[대여일시]])</f>
        <v>17</v>
      </c>
      <c r="I740" s="2" t="str" cm="1">
        <f t="array" ref="I740">_xlfn.IFS(ISNA(표1[[#This Row],[시간대]]), "Error: Missing timezone data", 표1[[#This Row],[시간대]] &lt; 8, "오전", 표1[[#This Row],[시간대]] &lt; 19, "오후", 표1[[#This Row],[시간대]] &lt; 24, "밤")</f>
        <v>오후</v>
      </c>
      <c r="J740" s="2" t="s">
        <v>3075</v>
      </c>
      <c r="K740" s="2" t="e">
        <f>SEARCH( "역", 표1[[#This Row],[대여 대여소명]])</f>
        <v>#VALUE!</v>
      </c>
      <c r="L740" s="2">
        <f>IFERROR(SEARCH("역",표1[[#This Row],[대여 대여소명]]),0)</f>
        <v>0</v>
      </c>
      <c r="M740" s="2" t="b">
        <f>IF(표1[[#This Row],[역_nan]] &gt;0,TRUE,FALSE)</f>
        <v>0</v>
      </c>
      <c r="N740" s="2">
        <f>IFERROR(SEARCH("정류장",표1[[#This Row],[대여 대여소명]]),0)</f>
        <v>0</v>
      </c>
      <c r="O740" s="2" t="b">
        <f>IF(표1[[#This Row],[정류장]]&gt;0,TRUE,FALSE)</f>
        <v>0</v>
      </c>
      <c r="P740" s="2">
        <f>IFERROR(SEARCH("학교",표1[[#This Row],[대여 대여소명]]),0)</f>
        <v>0</v>
      </c>
      <c r="Q740" s="2">
        <f>IFERROR(SEARCH("공원",표1[[#This Row],[대여 대여소명]]),0)</f>
        <v>0</v>
      </c>
      <c r="R740" s="2" t="b">
        <f>OR(표1[[#This Row],[역_파생변수]],표1[[#This Row],[정류장_파생변수]])</f>
        <v>0</v>
      </c>
      <c r="S740" s="2">
        <v>0</v>
      </c>
      <c r="T740" s="2" t="s">
        <v>3076</v>
      </c>
      <c r="U740" s="2" t="s">
        <v>3077</v>
      </c>
      <c r="V740" s="2" t="str">
        <f>IF(표1[[#This Row],[반납대여소명]]=표1[[#This Row],[대여 대여소명]],"일치","불일치")</f>
        <v>불일치</v>
      </c>
      <c r="W740" s="2">
        <v>0</v>
      </c>
      <c r="X740" s="2">
        <v>16</v>
      </c>
      <c r="Y740" s="2">
        <v>3243.3</v>
      </c>
      <c r="Z740" s="7">
        <f>표1[[#This Row],[이용거리]]/표1[[#This Row],[이용시간]]</f>
        <v>202.70625000000001</v>
      </c>
      <c r="AA740" s="7">
        <f>IF(표1[[#This Row],[시속]] &gt; 300, 300,표1[[#This Row],[시속]])</f>
        <v>202.70625000000001</v>
      </c>
      <c r="AB740" s="9" t="e">
        <f ca="1">IFS(표1[[#This Row],[이용거리]] &lt; 1200, "단거리", 표1[[#This Row],[이용거리]] &lt; 3000, "중거리")</f>
        <v>#NAME?</v>
      </c>
    </row>
    <row r="741" spans="1:28" x14ac:dyDescent="0.25">
      <c r="A741" s="2" t="s">
        <v>1292</v>
      </c>
      <c r="B741" s="2" t="s">
        <v>3078</v>
      </c>
      <c r="C741" s="2">
        <f>YEAR(표1[[#This Row],[대여일시]])</f>
        <v>2021</v>
      </c>
      <c r="D741" s="2">
        <f>MONTH(표1[[#This Row],[대여일시]])</f>
        <v>1</v>
      </c>
      <c r="E741" s="2">
        <f>DAY(표1[[#This Row],[대여일시]])</f>
        <v>5</v>
      </c>
      <c r="F741" s="2" t="str">
        <f>TEXT(표1[[#This Row],[대여일시]], "ddd")</f>
        <v>Tue</v>
      </c>
      <c r="G741" s="5" t="str">
        <f>TEXT(표1[[#This Row],[대여일시]],"aaa")</f>
        <v>화</v>
      </c>
      <c r="H741" s="2">
        <f>HOUR(표1[[#This Row],[대여일시]])</f>
        <v>20</v>
      </c>
      <c r="I741" s="2" t="str" cm="1">
        <f t="array" ref="I741">_xlfn.IFS(ISNA(표1[[#This Row],[시간대]]), "Error: Missing timezone data", 표1[[#This Row],[시간대]] &lt; 8, "오전", 표1[[#This Row],[시간대]] &lt; 19, "오후", 표1[[#This Row],[시간대]] &lt; 24, "밤")</f>
        <v>밤</v>
      </c>
      <c r="J741" s="2" t="s">
        <v>1383</v>
      </c>
      <c r="K741" s="2">
        <f>SEARCH( "역", 표1[[#This Row],[대여 대여소명]])</f>
        <v>5</v>
      </c>
      <c r="L741" s="2">
        <f>IFERROR(SEARCH("역",표1[[#This Row],[대여 대여소명]]),0)</f>
        <v>5</v>
      </c>
      <c r="M741" s="2" t="b">
        <f>IF(표1[[#This Row],[역_nan]] &gt;0,TRUE,FALSE)</f>
        <v>1</v>
      </c>
      <c r="N741" s="2">
        <f>IFERROR(SEARCH("정류장",표1[[#This Row],[대여 대여소명]]),0)</f>
        <v>0</v>
      </c>
      <c r="O741" s="2" t="b">
        <f>IF(표1[[#This Row],[정류장]]&gt;0,TRUE,FALSE)</f>
        <v>0</v>
      </c>
      <c r="P741" s="2">
        <f>IFERROR(SEARCH("학교",표1[[#This Row],[대여 대여소명]]),0)</f>
        <v>0</v>
      </c>
      <c r="Q741" s="2">
        <f>IFERROR(SEARCH("공원",표1[[#This Row],[대여 대여소명]]),0)</f>
        <v>0</v>
      </c>
      <c r="R741" s="2" t="b">
        <f>OR(표1[[#This Row],[역_파생변수]],표1[[#This Row],[정류장_파생변수]])</f>
        <v>1</v>
      </c>
      <c r="S741" s="2">
        <v>0</v>
      </c>
      <c r="T741" s="2" t="s">
        <v>3079</v>
      </c>
      <c r="U741" s="2" t="s">
        <v>3080</v>
      </c>
      <c r="V741" s="2" t="str">
        <f>IF(표1[[#This Row],[반납대여소명]]=표1[[#This Row],[대여 대여소명]],"일치","불일치")</f>
        <v>불일치</v>
      </c>
      <c r="W741" s="2">
        <v>0</v>
      </c>
      <c r="X741" s="2">
        <v>9</v>
      </c>
      <c r="Y741" s="2">
        <v>1076.3</v>
      </c>
      <c r="Z741" s="7">
        <f>표1[[#This Row],[이용거리]]/표1[[#This Row],[이용시간]]</f>
        <v>119.58888888888889</v>
      </c>
      <c r="AA741" s="7">
        <f>IF(표1[[#This Row],[시속]] &gt; 300, 300,표1[[#This Row],[시속]])</f>
        <v>119.58888888888889</v>
      </c>
      <c r="AB741" s="9" t="e">
        <f ca="1">IFS(표1[[#This Row],[이용거리]] &lt; 1200, "단거리", 표1[[#This Row],[이용거리]] &lt; 3000, "중거리")</f>
        <v>#NAME?</v>
      </c>
    </row>
    <row r="742" spans="1:28" x14ac:dyDescent="0.25">
      <c r="A742" s="2" t="s">
        <v>3081</v>
      </c>
      <c r="B742" s="2" t="s">
        <v>3082</v>
      </c>
      <c r="C742" s="2">
        <f>YEAR(표1[[#This Row],[대여일시]])</f>
        <v>2021</v>
      </c>
      <c r="D742" s="2">
        <f>MONTH(표1[[#This Row],[대여일시]])</f>
        <v>1</v>
      </c>
      <c r="E742" s="2">
        <f>DAY(표1[[#This Row],[대여일시]])</f>
        <v>19</v>
      </c>
      <c r="F742" s="2" t="str">
        <f>TEXT(표1[[#This Row],[대여일시]], "ddd")</f>
        <v>Tue</v>
      </c>
      <c r="G742" s="5" t="str">
        <f>TEXT(표1[[#This Row],[대여일시]],"aaa")</f>
        <v>화</v>
      </c>
      <c r="H742" s="2">
        <f>HOUR(표1[[#This Row],[대여일시]])</f>
        <v>19</v>
      </c>
      <c r="I742" s="2" t="str" cm="1">
        <f t="array" ref="I742">_xlfn.IFS(ISNA(표1[[#This Row],[시간대]]), "Error: Missing timezone data", 표1[[#This Row],[시간대]] &lt; 8, "오전", 표1[[#This Row],[시간대]] &lt; 19, "오후", 표1[[#This Row],[시간대]] &lt; 24, "밤")</f>
        <v>밤</v>
      </c>
      <c r="J742" s="2" t="s">
        <v>2157</v>
      </c>
      <c r="K742" s="2">
        <f>SEARCH( "역", 표1[[#This Row],[대여 대여소명]])</f>
        <v>5</v>
      </c>
      <c r="L742" s="2">
        <f>IFERROR(SEARCH("역",표1[[#This Row],[대여 대여소명]]),0)</f>
        <v>5</v>
      </c>
      <c r="M742" s="2" t="b">
        <f>IF(표1[[#This Row],[역_nan]] &gt;0,TRUE,FALSE)</f>
        <v>1</v>
      </c>
      <c r="N742" s="2">
        <f>IFERROR(SEARCH("정류장",표1[[#This Row],[대여 대여소명]]),0)</f>
        <v>0</v>
      </c>
      <c r="O742" s="2" t="b">
        <f>IF(표1[[#This Row],[정류장]]&gt;0,TRUE,FALSE)</f>
        <v>0</v>
      </c>
      <c r="P742" s="2">
        <f>IFERROR(SEARCH("학교",표1[[#This Row],[대여 대여소명]]),0)</f>
        <v>0</v>
      </c>
      <c r="Q742" s="2">
        <f>IFERROR(SEARCH("공원",표1[[#This Row],[대여 대여소명]]),0)</f>
        <v>0</v>
      </c>
      <c r="R742" s="2" t="b">
        <f>OR(표1[[#This Row],[역_파생변수]],표1[[#This Row],[정류장_파생변수]])</f>
        <v>1</v>
      </c>
      <c r="S742" s="2">
        <v>4</v>
      </c>
      <c r="T742" s="2" t="s">
        <v>3083</v>
      </c>
      <c r="U742" s="2" t="s">
        <v>1133</v>
      </c>
      <c r="V742" s="2" t="str">
        <f>IF(표1[[#This Row],[반납대여소명]]=표1[[#This Row],[대여 대여소명]],"일치","불일치")</f>
        <v>불일치</v>
      </c>
      <c r="W742" s="2">
        <v>10</v>
      </c>
      <c r="X742" s="2">
        <v>22</v>
      </c>
      <c r="Y742" s="2">
        <v>4110</v>
      </c>
      <c r="Z742" s="7">
        <f>표1[[#This Row],[이용거리]]/표1[[#This Row],[이용시간]]</f>
        <v>186.81818181818181</v>
      </c>
      <c r="AA742" s="7">
        <f>IF(표1[[#This Row],[시속]] &gt; 300, 300,표1[[#This Row],[시속]])</f>
        <v>186.81818181818181</v>
      </c>
      <c r="AB742" s="9" t="e">
        <f ca="1">IFS(표1[[#This Row],[이용거리]] &lt; 1200, "단거리", 표1[[#This Row],[이용거리]] &lt; 3000, "중거리")</f>
        <v>#NAME?</v>
      </c>
    </row>
    <row r="743" spans="1:28" x14ac:dyDescent="0.25">
      <c r="A743" s="2" t="s">
        <v>2874</v>
      </c>
      <c r="B743" s="2" t="s">
        <v>3084</v>
      </c>
      <c r="C743" s="2">
        <f>YEAR(표1[[#This Row],[대여일시]])</f>
        <v>2021</v>
      </c>
      <c r="D743" s="2">
        <f>MONTH(표1[[#This Row],[대여일시]])</f>
        <v>1</v>
      </c>
      <c r="E743" s="2">
        <f>DAY(표1[[#This Row],[대여일시]])</f>
        <v>22</v>
      </c>
      <c r="F743" s="2" t="str">
        <f>TEXT(표1[[#This Row],[대여일시]], "ddd")</f>
        <v>Fri</v>
      </c>
      <c r="G743" s="5" t="str">
        <f>TEXT(표1[[#This Row],[대여일시]],"aaa")</f>
        <v>금</v>
      </c>
      <c r="H743" s="2">
        <f>HOUR(표1[[#This Row],[대여일시]])</f>
        <v>10</v>
      </c>
      <c r="I743" s="2" t="str" cm="1">
        <f t="array" ref="I743">_xlfn.IFS(ISNA(표1[[#This Row],[시간대]]), "Error: Missing timezone data", 표1[[#This Row],[시간대]] &lt; 8, "오전", 표1[[#This Row],[시간대]] &lt; 19, "오후", 표1[[#This Row],[시간대]] &lt; 24, "밤")</f>
        <v>오후</v>
      </c>
      <c r="J743" s="2" t="s">
        <v>1136</v>
      </c>
      <c r="K743" s="2">
        <f>SEARCH( "역", 표1[[#This Row],[대여 대여소명]])</f>
        <v>3</v>
      </c>
      <c r="L743" s="2">
        <f>IFERROR(SEARCH("역",표1[[#This Row],[대여 대여소명]]),0)</f>
        <v>3</v>
      </c>
      <c r="M743" s="2" t="b">
        <f>IF(표1[[#This Row],[역_nan]] &gt;0,TRUE,FALSE)</f>
        <v>1</v>
      </c>
      <c r="N743" s="2">
        <f>IFERROR(SEARCH("정류장",표1[[#This Row],[대여 대여소명]]),0)</f>
        <v>0</v>
      </c>
      <c r="O743" s="2" t="b">
        <f>IF(표1[[#This Row],[정류장]]&gt;0,TRUE,FALSE)</f>
        <v>0</v>
      </c>
      <c r="P743" s="2">
        <f>IFERROR(SEARCH("학교",표1[[#This Row],[대여 대여소명]]),0)</f>
        <v>0</v>
      </c>
      <c r="Q743" s="2">
        <f>IFERROR(SEARCH("공원",표1[[#This Row],[대여 대여소명]]),0)</f>
        <v>0</v>
      </c>
      <c r="R743" s="2" t="b">
        <f>OR(표1[[#This Row],[역_파생변수]],표1[[#This Row],[정류장_파생변수]])</f>
        <v>1</v>
      </c>
      <c r="S743" s="2">
        <v>0</v>
      </c>
      <c r="T743" s="2" t="s">
        <v>3085</v>
      </c>
      <c r="U743" s="2" t="s">
        <v>1138</v>
      </c>
      <c r="V743" s="2" t="str">
        <f>IF(표1[[#This Row],[반납대여소명]]=표1[[#This Row],[대여 대여소명]],"일치","불일치")</f>
        <v>불일치</v>
      </c>
      <c r="W743" s="2">
        <v>0</v>
      </c>
      <c r="X743" s="2">
        <v>31</v>
      </c>
      <c r="Y743" s="2">
        <v>1280</v>
      </c>
      <c r="Z743" s="7">
        <f>표1[[#This Row],[이용거리]]/표1[[#This Row],[이용시간]]</f>
        <v>41.29032258064516</v>
      </c>
      <c r="AA743" s="7">
        <f>IF(표1[[#This Row],[시속]] &gt; 300, 300,표1[[#This Row],[시속]])</f>
        <v>41.29032258064516</v>
      </c>
      <c r="AB743" s="9" t="e">
        <f ca="1">IFS(표1[[#This Row],[이용거리]] &lt; 1200, "단거리", 표1[[#This Row],[이용거리]] &lt; 3000, "중거리")</f>
        <v>#NAME?</v>
      </c>
    </row>
    <row r="744" spans="1:28" x14ac:dyDescent="0.25">
      <c r="A744" s="2" t="s">
        <v>3086</v>
      </c>
      <c r="B744" s="2" t="s">
        <v>3087</v>
      </c>
      <c r="C744" s="2">
        <f>YEAR(표1[[#This Row],[대여일시]])</f>
        <v>2021</v>
      </c>
      <c r="D744" s="2">
        <f>MONTH(표1[[#This Row],[대여일시]])</f>
        <v>1</v>
      </c>
      <c r="E744" s="2">
        <f>DAY(표1[[#This Row],[대여일시]])</f>
        <v>29</v>
      </c>
      <c r="F744" s="2" t="str">
        <f>TEXT(표1[[#This Row],[대여일시]], "ddd")</f>
        <v>Fri</v>
      </c>
      <c r="G744" s="5" t="str">
        <f>TEXT(표1[[#This Row],[대여일시]],"aaa")</f>
        <v>금</v>
      </c>
      <c r="H744" s="2">
        <f>HOUR(표1[[#This Row],[대여일시]])</f>
        <v>23</v>
      </c>
      <c r="I744" s="2" t="str" cm="1">
        <f t="array" ref="I744">_xlfn.IFS(ISNA(표1[[#This Row],[시간대]]), "Error: Missing timezone data", 표1[[#This Row],[시간대]] &lt; 8, "오전", 표1[[#This Row],[시간대]] &lt; 19, "오후", 표1[[#This Row],[시간대]] &lt; 24, "밤")</f>
        <v>밤</v>
      </c>
      <c r="J744" s="2" t="s">
        <v>3088</v>
      </c>
      <c r="K744" s="2" t="e">
        <f>SEARCH( "역", 표1[[#This Row],[대여 대여소명]])</f>
        <v>#VALUE!</v>
      </c>
      <c r="L744" s="2">
        <f>IFERROR(SEARCH("역",표1[[#This Row],[대여 대여소명]]),0)</f>
        <v>0</v>
      </c>
      <c r="M744" s="2" t="b">
        <f>IF(표1[[#This Row],[역_nan]] &gt;0,TRUE,FALSE)</f>
        <v>0</v>
      </c>
      <c r="N744" s="2">
        <f>IFERROR(SEARCH("정류장",표1[[#This Row],[대여 대여소명]]),0)</f>
        <v>0</v>
      </c>
      <c r="O744" s="2" t="b">
        <f>IF(표1[[#This Row],[정류장]]&gt;0,TRUE,FALSE)</f>
        <v>0</v>
      </c>
      <c r="P744" s="2">
        <f>IFERROR(SEARCH("학교",표1[[#This Row],[대여 대여소명]]),0)</f>
        <v>0</v>
      </c>
      <c r="Q744" s="2">
        <f>IFERROR(SEARCH("공원",표1[[#This Row],[대여 대여소명]]),0)</f>
        <v>0</v>
      </c>
      <c r="R744" s="2" t="b">
        <f>OR(표1[[#This Row],[역_파생변수]],표1[[#This Row],[정류장_파생변수]])</f>
        <v>0</v>
      </c>
      <c r="S744" s="2">
        <v>0</v>
      </c>
      <c r="T744" s="2" t="s">
        <v>3089</v>
      </c>
      <c r="U744" s="2" t="s">
        <v>1103</v>
      </c>
      <c r="V744" s="2" t="str">
        <f>IF(표1[[#This Row],[반납대여소명]]=표1[[#This Row],[대여 대여소명]],"일치","불일치")</f>
        <v>불일치</v>
      </c>
      <c r="W744" s="2">
        <v>0</v>
      </c>
      <c r="X744" s="2">
        <v>5</v>
      </c>
      <c r="Y744" s="2">
        <v>983.45</v>
      </c>
      <c r="Z744" s="7">
        <f>표1[[#This Row],[이용거리]]/표1[[#This Row],[이용시간]]</f>
        <v>196.69</v>
      </c>
      <c r="AA744" s="7">
        <f>IF(표1[[#This Row],[시속]] &gt; 300, 300,표1[[#This Row],[시속]])</f>
        <v>196.69</v>
      </c>
      <c r="AB744" s="9" t="e">
        <f ca="1">IFS(표1[[#This Row],[이용거리]] &lt; 1200, "단거리", 표1[[#This Row],[이용거리]] &lt; 3000, "중거리")</f>
        <v>#NAME?</v>
      </c>
    </row>
    <row r="745" spans="1:28" x14ac:dyDescent="0.25">
      <c r="A745" s="2" t="s">
        <v>3090</v>
      </c>
      <c r="B745" s="2" t="s">
        <v>3091</v>
      </c>
      <c r="C745" s="2">
        <f>YEAR(표1[[#This Row],[대여일시]])</f>
        <v>2021</v>
      </c>
      <c r="D745" s="2">
        <f>MONTH(표1[[#This Row],[대여일시]])</f>
        <v>1</v>
      </c>
      <c r="E745" s="2">
        <f>DAY(표1[[#This Row],[대여일시]])</f>
        <v>4</v>
      </c>
      <c r="F745" s="2" t="str">
        <f>TEXT(표1[[#This Row],[대여일시]], "ddd")</f>
        <v>Mon</v>
      </c>
      <c r="G745" s="5" t="str">
        <f>TEXT(표1[[#This Row],[대여일시]],"aaa")</f>
        <v>월</v>
      </c>
      <c r="H745" s="2">
        <f>HOUR(표1[[#This Row],[대여일시]])</f>
        <v>12</v>
      </c>
      <c r="I745" s="2" t="str" cm="1">
        <f t="array" ref="I745">_xlfn.IFS(ISNA(표1[[#This Row],[시간대]]), "Error: Missing timezone data", 표1[[#This Row],[시간대]] &lt; 8, "오전", 표1[[#This Row],[시간대]] &lt; 19, "오후", 표1[[#This Row],[시간대]] &lt; 24, "밤")</f>
        <v>오후</v>
      </c>
      <c r="J745" s="2" t="s">
        <v>1320</v>
      </c>
      <c r="K745" s="2">
        <f>SEARCH( "역", 표1[[#This Row],[대여 대여소명]])</f>
        <v>7</v>
      </c>
      <c r="L745" s="2">
        <f>IFERROR(SEARCH("역",표1[[#This Row],[대여 대여소명]]),0)</f>
        <v>7</v>
      </c>
      <c r="M745" s="2" t="b">
        <f>IF(표1[[#This Row],[역_nan]] &gt;0,TRUE,FALSE)</f>
        <v>1</v>
      </c>
      <c r="N745" s="2">
        <f>IFERROR(SEARCH("정류장",표1[[#This Row],[대여 대여소명]]),0)</f>
        <v>0</v>
      </c>
      <c r="O745" s="2" t="b">
        <f>IF(표1[[#This Row],[정류장]]&gt;0,TRUE,FALSE)</f>
        <v>0</v>
      </c>
      <c r="P745" s="2">
        <f>IFERROR(SEARCH("학교",표1[[#This Row],[대여 대여소명]]),0)</f>
        <v>0</v>
      </c>
      <c r="Q745" s="2">
        <f>IFERROR(SEARCH("공원",표1[[#This Row],[대여 대여소명]]),0)</f>
        <v>0</v>
      </c>
      <c r="R745" s="2" t="b">
        <f>OR(표1[[#This Row],[역_파생변수]],표1[[#This Row],[정류장_파생변수]])</f>
        <v>1</v>
      </c>
      <c r="S745" s="2">
        <v>0</v>
      </c>
      <c r="T745" s="2" t="s">
        <v>3092</v>
      </c>
      <c r="U745" s="2" t="s">
        <v>1320</v>
      </c>
      <c r="V745" s="2" t="str">
        <f>IF(표1[[#This Row],[반납대여소명]]=표1[[#This Row],[대여 대여소명]],"일치","불일치")</f>
        <v>일치</v>
      </c>
      <c r="W745" s="2">
        <v>0</v>
      </c>
      <c r="X745" s="2">
        <v>51</v>
      </c>
      <c r="Y745" s="2">
        <v>5550.47</v>
      </c>
      <c r="Z745" s="7">
        <f>표1[[#This Row],[이용거리]]/표1[[#This Row],[이용시간]]</f>
        <v>108.83274509803923</v>
      </c>
      <c r="AA745" s="7">
        <f>IF(표1[[#This Row],[시속]] &gt; 300, 300,표1[[#This Row],[시속]])</f>
        <v>108.83274509803923</v>
      </c>
      <c r="AB745" s="9" t="e">
        <f ca="1">IFS(표1[[#This Row],[이용거리]] &lt; 1200, "단거리", 표1[[#This Row],[이용거리]] &lt; 3000, "중거리")</f>
        <v>#NAME?</v>
      </c>
    </row>
    <row r="746" spans="1:28" x14ac:dyDescent="0.25">
      <c r="A746" s="2" t="s">
        <v>3093</v>
      </c>
      <c r="B746" s="2" t="s">
        <v>3094</v>
      </c>
      <c r="C746" s="2">
        <f>YEAR(표1[[#This Row],[대여일시]])</f>
        <v>2021</v>
      </c>
      <c r="D746" s="2">
        <f>MONTH(표1[[#This Row],[대여일시]])</f>
        <v>1</v>
      </c>
      <c r="E746" s="2">
        <f>DAY(표1[[#This Row],[대여일시]])</f>
        <v>3</v>
      </c>
      <c r="F746" s="2" t="str">
        <f>TEXT(표1[[#This Row],[대여일시]], "ddd")</f>
        <v>Sun</v>
      </c>
      <c r="G746" s="5" t="str">
        <f>TEXT(표1[[#This Row],[대여일시]],"aaa")</f>
        <v>일</v>
      </c>
      <c r="H746" s="2">
        <f>HOUR(표1[[#This Row],[대여일시]])</f>
        <v>20</v>
      </c>
      <c r="I746" s="2" t="str" cm="1">
        <f t="array" ref="I746">_xlfn.IFS(ISNA(표1[[#This Row],[시간대]]), "Error: Missing timezone data", 표1[[#This Row],[시간대]] &lt; 8, "오전", 표1[[#This Row],[시간대]] &lt; 19, "오후", 표1[[#This Row],[시간대]] &lt; 24, "밤")</f>
        <v>밤</v>
      </c>
      <c r="J746" s="2" t="s">
        <v>3095</v>
      </c>
      <c r="K746" s="2" t="e">
        <f>SEARCH( "역", 표1[[#This Row],[대여 대여소명]])</f>
        <v>#VALUE!</v>
      </c>
      <c r="L746" s="2">
        <f>IFERROR(SEARCH("역",표1[[#This Row],[대여 대여소명]]),0)</f>
        <v>0</v>
      </c>
      <c r="M746" s="2" t="b">
        <f>IF(표1[[#This Row],[역_nan]] &gt;0,TRUE,FALSE)</f>
        <v>0</v>
      </c>
      <c r="N746" s="2">
        <f>IFERROR(SEARCH("정류장",표1[[#This Row],[대여 대여소명]]),0)</f>
        <v>0</v>
      </c>
      <c r="O746" s="2" t="b">
        <f>IF(표1[[#This Row],[정류장]]&gt;0,TRUE,FALSE)</f>
        <v>0</v>
      </c>
      <c r="P746" s="2">
        <f>IFERROR(SEARCH("학교",표1[[#This Row],[대여 대여소명]]),0)</f>
        <v>0</v>
      </c>
      <c r="Q746" s="2">
        <f>IFERROR(SEARCH("공원",표1[[#This Row],[대여 대여소명]]),0)</f>
        <v>0</v>
      </c>
      <c r="R746" s="2" t="b">
        <f>OR(표1[[#This Row],[역_파생변수]],표1[[#This Row],[정류장_파생변수]])</f>
        <v>0</v>
      </c>
      <c r="S746" s="2">
        <v>0</v>
      </c>
      <c r="T746" s="2" t="s">
        <v>3096</v>
      </c>
      <c r="U746" s="2" t="s">
        <v>1394</v>
      </c>
      <c r="V746" s="2" t="str">
        <f>IF(표1[[#This Row],[반납대여소명]]=표1[[#This Row],[대여 대여소명]],"일치","불일치")</f>
        <v>불일치</v>
      </c>
      <c r="W746" s="2">
        <v>0</v>
      </c>
      <c r="X746" s="2">
        <v>12</v>
      </c>
      <c r="Y746" s="2">
        <v>1351.56</v>
      </c>
      <c r="Z746" s="7">
        <f>표1[[#This Row],[이용거리]]/표1[[#This Row],[이용시간]]</f>
        <v>112.63</v>
      </c>
      <c r="AA746" s="7">
        <f>IF(표1[[#This Row],[시속]] &gt; 300, 300,표1[[#This Row],[시속]])</f>
        <v>112.63</v>
      </c>
      <c r="AB746" s="9" t="e">
        <f ca="1">IFS(표1[[#This Row],[이용거리]] &lt; 1200, "단거리", 표1[[#This Row],[이용거리]] &lt; 3000, "중거리")</f>
        <v>#NAME?</v>
      </c>
    </row>
    <row r="747" spans="1:28" x14ac:dyDescent="0.25">
      <c r="A747" s="2" t="s">
        <v>3097</v>
      </c>
      <c r="B747" s="2" t="s">
        <v>3098</v>
      </c>
      <c r="C747" s="2">
        <f>YEAR(표1[[#This Row],[대여일시]])</f>
        <v>2021</v>
      </c>
      <c r="D747" s="2">
        <f>MONTH(표1[[#This Row],[대여일시]])</f>
        <v>1</v>
      </c>
      <c r="E747" s="2">
        <f>DAY(표1[[#This Row],[대여일시]])</f>
        <v>31</v>
      </c>
      <c r="F747" s="2" t="str">
        <f>TEXT(표1[[#This Row],[대여일시]], "ddd")</f>
        <v>Sun</v>
      </c>
      <c r="G747" s="5" t="str">
        <f>TEXT(표1[[#This Row],[대여일시]],"aaa")</f>
        <v>일</v>
      </c>
      <c r="H747" s="2">
        <f>HOUR(표1[[#This Row],[대여일시]])</f>
        <v>17</v>
      </c>
      <c r="I747" s="2" t="str" cm="1">
        <f t="array" ref="I747">_xlfn.IFS(ISNA(표1[[#This Row],[시간대]]), "Error: Missing timezone data", 표1[[#This Row],[시간대]] &lt; 8, "오전", 표1[[#This Row],[시간대]] &lt; 19, "오후", 표1[[#This Row],[시간대]] &lt; 24, "밤")</f>
        <v>오후</v>
      </c>
      <c r="J747" s="2" t="s">
        <v>3099</v>
      </c>
      <c r="K747" s="2">
        <f>SEARCH( "역", 표1[[#This Row],[대여 대여소명]])</f>
        <v>3</v>
      </c>
      <c r="L747" s="2">
        <f>IFERROR(SEARCH("역",표1[[#This Row],[대여 대여소명]]),0)</f>
        <v>3</v>
      </c>
      <c r="M747" s="2" t="b">
        <f>IF(표1[[#This Row],[역_nan]] &gt;0,TRUE,FALSE)</f>
        <v>1</v>
      </c>
      <c r="N747" s="2">
        <f>IFERROR(SEARCH("정류장",표1[[#This Row],[대여 대여소명]]),0)</f>
        <v>0</v>
      </c>
      <c r="O747" s="2" t="b">
        <f>IF(표1[[#This Row],[정류장]]&gt;0,TRUE,FALSE)</f>
        <v>0</v>
      </c>
      <c r="P747" s="2">
        <f>IFERROR(SEARCH("학교",표1[[#This Row],[대여 대여소명]]),0)</f>
        <v>0</v>
      </c>
      <c r="Q747" s="2">
        <f>IFERROR(SEARCH("공원",표1[[#This Row],[대여 대여소명]]),0)</f>
        <v>0</v>
      </c>
      <c r="R747" s="2" t="b">
        <f>OR(표1[[#This Row],[역_파생변수]],표1[[#This Row],[정류장_파생변수]])</f>
        <v>1</v>
      </c>
      <c r="S747" s="2">
        <v>0</v>
      </c>
      <c r="T747" s="2" t="s">
        <v>3100</v>
      </c>
      <c r="U747" s="2" t="s">
        <v>1327</v>
      </c>
      <c r="V747" s="2" t="str">
        <f>IF(표1[[#This Row],[반납대여소명]]=표1[[#This Row],[대여 대여소명]],"일치","불일치")</f>
        <v>불일치</v>
      </c>
      <c r="W747" s="2">
        <v>0</v>
      </c>
      <c r="X747" s="2">
        <v>14</v>
      </c>
      <c r="Y747" s="2">
        <v>1799.11</v>
      </c>
      <c r="Z747" s="7">
        <f>표1[[#This Row],[이용거리]]/표1[[#This Row],[이용시간]]</f>
        <v>128.50785714285715</v>
      </c>
      <c r="AA747" s="7">
        <f>IF(표1[[#This Row],[시속]] &gt; 300, 300,표1[[#This Row],[시속]])</f>
        <v>128.50785714285715</v>
      </c>
      <c r="AB747" s="9" t="e">
        <f ca="1">IFS(표1[[#This Row],[이용거리]] &lt; 1200, "단거리", 표1[[#This Row],[이용거리]] &lt; 3000, "중거리")</f>
        <v>#NAME?</v>
      </c>
    </row>
    <row r="748" spans="1:28" x14ac:dyDescent="0.25">
      <c r="A748" s="2" t="s">
        <v>738</v>
      </c>
      <c r="B748" s="2" t="s">
        <v>3101</v>
      </c>
      <c r="C748" s="2">
        <f>YEAR(표1[[#This Row],[대여일시]])</f>
        <v>2021</v>
      </c>
      <c r="D748" s="2">
        <f>MONTH(표1[[#This Row],[대여일시]])</f>
        <v>1</v>
      </c>
      <c r="E748" s="2">
        <f>DAY(표1[[#This Row],[대여일시]])</f>
        <v>23</v>
      </c>
      <c r="F748" s="2" t="str">
        <f>TEXT(표1[[#This Row],[대여일시]], "ddd")</f>
        <v>Sat</v>
      </c>
      <c r="G748" s="5" t="str">
        <f>TEXT(표1[[#This Row],[대여일시]],"aaa")</f>
        <v>토</v>
      </c>
      <c r="H748" s="2">
        <f>HOUR(표1[[#This Row],[대여일시]])</f>
        <v>10</v>
      </c>
      <c r="I748" s="2" t="str" cm="1">
        <f t="array" ref="I748">_xlfn.IFS(ISNA(표1[[#This Row],[시간대]]), "Error: Missing timezone data", 표1[[#This Row],[시간대]] &lt; 8, "오전", 표1[[#This Row],[시간대]] &lt; 19, "오후", 표1[[#This Row],[시간대]] &lt; 24, "밤")</f>
        <v>오후</v>
      </c>
      <c r="J748" s="2" t="s">
        <v>3102</v>
      </c>
      <c r="K748" s="2" t="e">
        <f>SEARCH( "역", 표1[[#This Row],[대여 대여소명]])</f>
        <v>#VALUE!</v>
      </c>
      <c r="L748" s="2">
        <f>IFERROR(SEARCH("역",표1[[#This Row],[대여 대여소명]]),0)</f>
        <v>0</v>
      </c>
      <c r="M748" s="2" t="b">
        <f>IF(표1[[#This Row],[역_nan]] &gt;0,TRUE,FALSE)</f>
        <v>0</v>
      </c>
      <c r="N748" s="2">
        <f>IFERROR(SEARCH("정류장",표1[[#This Row],[대여 대여소명]]),0)</f>
        <v>0</v>
      </c>
      <c r="O748" s="2" t="b">
        <f>IF(표1[[#This Row],[정류장]]&gt;0,TRUE,FALSE)</f>
        <v>0</v>
      </c>
      <c r="P748" s="2">
        <f>IFERROR(SEARCH("학교",표1[[#This Row],[대여 대여소명]]),0)</f>
        <v>9</v>
      </c>
      <c r="Q748" s="2">
        <f>IFERROR(SEARCH("공원",표1[[#This Row],[대여 대여소명]]),0)</f>
        <v>0</v>
      </c>
      <c r="R748" s="2" t="b">
        <f>OR(표1[[#This Row],[역_파생변수]],표1[[#This Row],[정류장_파생변수]])</f>
        <v>0</v>
      </c>
      <c r="S748" s="2">
        <v>0</v>
      </c>
      <c r="T748" s="2" t="s">
        <v>3103</v>
      </c>
      <c r="U748" s="2" t="s">
        <v>3102</v>
      </c>
      <c r="V748" s="2" t="str">
        <f>IF(표1[[#This Row],[반납대여소명]]=표1[[#This Row],[대여 대여소명]],"일치","불일치")</f>
        <v>일치</v>
      </c>
      <c r="W748" s="2">
        <v>0</v>
      </c>
      <c r="X748" s="2">
        <v>39</v>
      </c>
      <c r="Y748" s="2">
        <v>1498.68</v>
      </c>
      <c r="Z748" s="7">
        <f>표1[[#This Row],[이용거리]]/표1[[#This Row],[이용시간]]</f>
        <v>38.427692307692311</v>
      </c>
      <c r="AA748" s="7">
        <f>IF(표1[[#This Row],[시속]] &gt; 300, 300,표1[[#This Row],[시속]])</f>
        <v>38.427692307692311</v>
      </c>
      <c r="AB748" s="9" t="e">
        <f ca="1">IFS(표1[[#This Row],[이용거리]] &lt; 1200, "단거리", 표1[[#This Row],[이용거리]] &lt; 3000, "중거리")</f>
        <v>#NAME?</v>
      </c>
    </row>
    <row r="749" spans="1:28" x14ac:dyDescent="0.25">
      <c r="A749" s="2" t="s">
        <v>3104</v>
      </c>
      <c r="B749" s="2" t="s">
        <v>3105</v>
      </c>
      <c r="C749" s="2">
        <f>YEAR(표1[[#This Row],[대여일시]])</f>
        <v>2021</v>
      </c>
      <c r="D749" s="2">
        <f>MONTH(표1[[#This Row],[대여일시]])</f>
        <v>1</v>
      </c>
      <c r="E749" s="2">
        <f>DAY(표1[[#This Row],[대여일시]])</f>
        <v>22</v>
      </c>
      <c r="F749" s="2" t="str">
        <f>TEXT(표1[[#This Row],[대여일시]], "ddd")</f>
        <v>Fri</v>
      </c>
      <c r="G749" s="5" t="str">
        <f>TEXT(표1[[#This Row],[대여일시]],"aaa")</f>
        <v>금</v>
      </c>
      <c r="H749" s="2">
        <f>HOUR(표1[[#This Row],[대여일시]])</f>
        <v>16</v>
      </c>
      <c r="I749" s="2" t="str" cm="1">
        <f t="array" ref="I749">_xlfn.IFS(ISNA(표1[[#This Row],[시간대]]), "Error: Missing timezone data", 표1[[#This Row],[시간대]] &lt; 8, "오전", 표1[[#This Row],[시간대]] &lt; 19, "오후", 표1[[#This Row],[시간대]] &lt; 24, "밤")</f>
        <v>오후</v>
      </c>
      <c r="J749" s="2" t="s">
        <v>3106</v>
      </c>
      <c r="K749" s="2" t="e">
        <f>SEARCH( "역", 표1[[#This Row],[대여 대여소명]])</f>
        <v>#VALUE!</v>
      </c>
      <c r="L749" s="2">
        <f>IFERROR(SEARCH("역",표1[[#This Row],[대여 대여소명]]),0)</f>
        <v>0</v>
      </c>
      <c r="M749" s="2" t="b">
        <f>IF(표1[[#This Row],[역_nan]] &gt;0,TRUE,FALSE)</f>
        <v>0</v>
      </c>
      <c r="N749" s="2">
        <f>IFERROR(SEARCH("정류장",표1[[#This Row],[대여 대여소명]]),0)</f>
        <v>0</v>
      </c>
      <c r="O749" s="2" t="b">
        <f>IF(표1[[#This Row],[정류장]]&gt;0,TRUE,FALSE)</f>
        <v>0</v>
      </c>
      <c r="P749" s="2">
        <f>IFERROR(SEARCH("학교",표1[[#This Row],[대여 대여소명]]),0)</f>
        <v>0</v>
      </c>
      <c r="Q749" s="2">
        <f>IFERROR(SEARCH("공원",표1[[#This Row],[대여 대여소명]]),0)</f>
        <v>0</v>
      </c>
      <c r="R749" s="2" t="b">
        <f>OR(표1[[#This Row],[역_파생변수]],표1[[#This Row],[정류장_파생변수]])</f>
        <v>0</v>
      </c>
      <c r="S749" s="2">
        <v>0</v>
      </c>
      <c r="T749" s="2" t="s">
        <v>3107</v>
      </c>
      <c r="U749" s="2" t="s">
        <v>3108</v>
      </c>
      <c r="V749" s="2" t="str">
        <f>IF(표1[[#This Row],[반납대여소명]]=표1[[#This Row],[대여 대여소명]],"일치","불일치")</f>
        <v>불일치</v>
      </c>
      <c r="W749" s="2">
        <v>0</v>
      </c>
      <c r="X749" s="2">
        <v>9</v>
      </c>
      <c r="Y749" s="2">
        <v>1613.48</v>
      </c>
      <c r="Z749" s="7">
        <f>표1[[#This Row],[이용거리]]/표1[[#This Row],[이용시간]]</f>
        <v>179.27555555555557</v>
      </c>
      <c r="AA749" s="7">
        <f>IF(표1[[#This Row],[시속]] &gt; 300, 300,표1[[#This Row],[시속]])</f>
        <v>179.27555555555557</v>
      </c>
      <c r="AB749" s="9" t="e">
        <f ca="1">IFS(표1[[#This Row],[이용거리]] &lt; 1200, "단거리", 표1[[#This Row],[이용거리]] &lt; 3000, "중거리")</f>
        <v>#NAME?</v>
      </c>
    </row>
    <row r="750" spans="1:28" x14ac:dyDescent="0.25">
      <c r="A750" s="2" t="s">
        <v>3109</v>
      </c>
      <c r="B750" s="2" t="s">
        <v>3110</v>
      </c>
      <c r="C750" s="2">
        <f>YEAR(표1[[#This Row],[대여일시]])</f>
        <v>2021</v>
      </c>
      <c r="D750" s="2">
        <f>MONTH(표1[[#This Row],[대여일시]])</f>
        <v>1</v>
      </c>
      <c r="E750" s="2">
        <f>DAY(표1[[#This Row],[대여일시]])</f>
        <v>15</v>
      </c>
      <c r="F750" s="2" t="str">
        <f>TEXT(표1[[#This Row],[대여일시]], "ddd")</f>
        <v>Fri</v>
      </c>
      <c r="G750" s="5" t="str">
        <f>TEXT(표1[[#This Row],[대여일시]],"aaa")</f>
        <v>금</v>
      </c>
      <c r="H750" s="2">
        <f>HOUR(표1[[#This Row],[대여일시]])</f>
        <v>17</v>
      </c>
      <c r="I750" s="2" t="str" cm="1">
        <f t="array" ref="I750">_xlfn.IFS(ISNA(표1[[#This Row],[시간대]]), "Error: Missing timezone data", 표1[[#This Row],[시간대]] &lt; 8, "오전", 표1[[#This Row],[시간대]] &lt; 19, "오후", 표1[[#This Row],[시간대]] &lt; 24, "밤")</f>
        <v>오후</v>
      </c>
      <c r="J750" s="2" t="s">
        <v>592</v>
      </c>
      <c r="K750" s="2" t="e">
        <f>SEARCH( "역", 표1[[#This Row],[대여 대여소명]])</f>
        <v>#VALUE!</v>
      </c>
      <c r="L750" s="2">
        <f>IFERROR(SEARCH("역",표1[[#This Row],[대여 대여소명]]),0)</f>
        <v>0</v>
      </c>
      <c r="M750" s="2" t="b">
        <f>IF(표1[[#This Row],[역_nan]] &gt;0,TRUE,FALSE)</f>
        <v>0</v>
      </c>
      <c r="N750" s="2">
        <f>IFERROR(SEARCH("정류장",표1[[#This Row],[대여 대여소명]]),0)</f>
        <v>0</v>
      </c>
      <c r="O750" s="2" t="b">
        <f>IF(표1[[#This Row],[정류장]]&gt;0,TRUE,FALSE)</f>
        <v>0</v>
      </c>
      <c r="P750" s="2">
        <f>IFERROR(SEARCH("학교",표1[[#This Row],[대여 대여소명]]),0)</f>
        <v>0</v>
      </c>
      <c r="Q750" s="2">
        <f>IFERROR(SEARCH("공원",표1[[#This Row],[대여 대여소명]]),0)</f>
        <v>0</v>
      </c>
      <c r="R750" s="2" t="b">
        <f>OR(표1[[#This Row],[역_파생변수]],표1[[#This Row],[정류장_파생변수]])</f>
        <v>0</v>
      </c>
      <c r="S750" s="2">
        <v>0</v>
      </c>
      <c r="T750" s="2" t="s">
        <v>3111</v>
      </c>
      <c r="U750" s="2" t="s">
        <v>3112</v>
      </c>
      <c r="V750" s="2" t="str">
        <f>IF(표1[[#This Row],[반납대여소명]]=표1[[#This Row],[대여 대여소명]],"일치","불일치")</f>
        <v>불일치</v>
      </c>
      <c r="W750" s="2">
        <v>0</v>
      </c>
      <c r="X750" s="2">
        <v>6</v>
      </c>
      <c r="Y750" s="2">
        <v>563.65</v>
      </c>
      <c r="Z750" s="7">
        <f>표1[[#This Row],[이용거리]]/표1[[#This Row],[이용시간]]</f>
        <v>93.941666666666663</v>
      </c>
      <c r="AA750" s="7">
        <f>IF(표1[[#This Row],[시속]] &gt; 300, 300,표1[[#This Row],[시속]])</f>
        <v>93.941666666666663</v>
      </c>
      <c r="AB750" s="9" t="e">
        <f ca="1">IFS(표1[[#This Row],[이용거리]] &lt; 1200, "단거리", 표1[[#This Row],[이용거리]] &lt; 3000, "중거리")</f>
        <v>#NAME?</v>
      </c>
    </row>
    <row r="751" spans="1:28" x14ac:dyDescent="0.25">
      <c r="A751" s="2" t="s">
        <v>3113</v>
      </c>
      <c r="B751" s="2" t="s">
        <v>3114</v>
      </c>
      <c r="C751" s="2">
        <f>YEAR(표1[[#This Row],[대여일시]])</f>
        <v>2021</v>
      </c>
      <c r="D751" s="2">
        <f>MONTH(표1[[#This Row],[대여일시]])</f>
        <v>1</v>
      </c>
      <c r="E751" s="2">
        <f>DAY(표1[[#This Row],[대여일시]])</f>
        <v>18</v>
      </c>
      <c r="F751" s="2" t="str">
        <f>TEXT(표1[[#This Row],[대여일시]], "ddd")</f>
        <v>Mon</v>
      </c>
      <c r="G751" s="5" t="str">
        <f>TEXT(표1[[#This Row],[대여일시]],"aaa")</f>
        <v>월</v>
      </c>
      <c r="H751" s="2">
        <f>HOUR(표1[[#This Row],[대여일시]])</f>
        <v>12</v>
      </c>
      <c r="I751" s="2" t="str" cm="1">
        <f t="array" ref="I751">_xlfn.IFS(ISNA(표1[[#This Row],[시간대]]), "Error: Missing timezone data", 표1[[#This Row],[시간대]] &lt; 8, "오전", 표1[[#This Row],[시간대]] &lt; 19, "오후", 표1[[#This Row],[시간대]] &lt; 24, "밤")</f>
        <v>오후</v>
      </c>
      <c r="J751" s="2" t="s">
        <v>3023</v>
      </c>
      <c r="K751" s="2">
        <f>SEARCH( "역", 표1[[#This Row],[대여 대여소명]])</f>
        <v>4</v>
      </c>
      <c r="L751" s="2">
        <f>IFERROR(SEARCH("역",표1[[#This Row],[대여 대여소명]]),0)</f>
        <v>4</v>
      </c>
      <c r="M751" s="2" t="b">
        <f>IF(표1[[#This Row],[역_nan]] &gt;0,TRUE,FALSE)</f>
        <v>1</v>
      </c>
      <c r="N751" s="2">
        <f>IFERROR(SEARCH("정류장",표1[[#This Row],[대여 대여소명]]),0)</f>
        <v>0</v>
      </c>
      <c r="O751" s="2" t="b">
        <f>IF(표1[[#This Row],[정류장]]&gt;0,TRUE,FALSE)</f>
        <v>0</v>
      </c>
      <c r="P751" s="2">
        <f>IFERROR(SEARCH("학교",표1[[#This Row],[대여 대여소명]]),0)</f>
        <v>0</v>
      </c>
      <c r="Q751" s="2">
        <f>IFERROR(SEARCH("공원",표1[[#This Row],[대여 대여소명]]),0)</f>
        <v>0</v>
      </c>
      <c r="R751" s="2" t="b">
        <f>OR(표1[[#This Row],[역_파생변수]],표1[[#This Row],[정류장_파생변수]])</f>
        <v>1</v>
      </c>
      <c r="S751" s="2">
        <v>0</v>
      </c>
      <c r="T751" s="2" t="s">
        <v>3115</v>
      </c>
      <c r="U751" s="2" t="s">
        <v>3116</v>
      </c>
      <c r="V751" s="2" t="str">
        <f>IF(표1[[#This Row],[반납대여소명]]=표1[[#This Row],[대여 대여소명]],"일치","불일치")</f>
        <v>불일치</v>
      </c>
      <c r="W751" s="2">
        <v>0</v>
      </c>
      <c r="X751" s="2">
        <v>7</v>
      </c>
      <c r="Y751" s="2">
        <v>759.57</v>
      </c>
      <c r="Z751" s="7">
        <f>표1[[#This Row],[이용거리]]/표1[[#This Row],[이용시간]]</f>
        <v>108.51</v>
      </c>
      <c r="AA751" s="7">
        <f>IF(표1[[#This Row],[시속]] &gt; 300, 300,표1[[#This Row],[시속]])</f>
        <v>108.51</v>
      </c>
      <c r="AB751" s="9" t="e">
        <f ca="1">IFS(표1[[#This Row],[이용거리]] &lt; 1200, "단거리", 표1[[#This Row],[이용거리]] &lt; 3000, "중거리")</f>
        <v>#NAME?</v>
      </c>
    </row>
    <row r="752" spans="1:28" x14ac:dyDescent="0.25">
      <c r="A752" s="2" t="s">
        <v>3117</v>
      </c>
      <c r="B752" s="2" t="s">
        <v>3118</v>
      </c>
      <c r="C752" s="2">
        <f>YEAR(표1[[#This Row],[대여일시]])</f>
        <v>2021</v>
      </c>
      <c r="D752" s="2">
        <f>MONTH(표1[[#This Row],[대여일시]])</f>
        <v>1</v>
      </c>
      <c r="E752" s="2">
        <f>DAY(표1[[#This Row],[대여일시]])</f>
        <v>25</v>
      </c>
      <c r="F752" s="2" t="str">
        <f>TEXT(표1[[#This Row],[대여일시]], "ddd")</f>
        <v>Mon</v>
      </c>
      <c r="G752" s="5" t="str">
        <f>TEXT(표1[[#This Row],[대여일시]],"aaa")</f>
        <v>월</v>
      </c>
      <c r="H752" s="2">
        <f>HOUR(표1[[#This Row],[대여일시]])</f>
        <v>19</v>
      </c>
      <c r="I752" s="2" t="str" cm="1">
        <f t="array" ref="I752">_xlfn.IFS(ISNA(표1[[#This Row],[시간대]]), "Error: Missing timezone data", 표1[[#This Row],[시간대]] &lt; 8, "오전", 표1[[#This Row],[시간대]] &lt; 19, "오후", 표1[[#This Row],[시간대]] &lt; 24, "밤")</f>
        <v>밤</v>
      </c>
      <c r="J752" s="2" t="s">
        <v>1614</v>
      </c>
      <c r="K752" s="2">
        <f>SEARCH( "역", 표1[[#This Row],[대여 대여소명]])</f>
        <v>3</v>
      </c>
      <c r="L752" s="2">
        <f>IFERROR(SEARCH("역",표1[[#This Row],[대여 대여소명]]),0)</f>
        <v>3</v>
      </c>
      <c r="M752" s="2" t="b">
        <f>IF(표1[[#This Row],[역_nan]] &gt;0,TRUE,FALSE)</f>
        <v>1</v>
      </c>
      <c r="N752" s="2">
        <f>IFERROR(SEARCH("정류장",표1[[#This Row],[대여 대여소명]]),0)</f>
        <v>0</v>
      </c>
      <c r="O752" s="2" t="b">
        <f>IF(표1[[#This Row],[정류장]]&gt;0,TRUE,FALSE)</f>
        <v>0</v>
      </c>
      <c r="P752" s="2">
        <f>IFERROR(SEARCH("학교",표1[[#This Row],[대여 대여소명]]),0)</f>
        <v>0</v>
      </c>
      <c r="Q752" s="2">
        <f>IFERROR(SEARCH("공원",표1[[#This Row],[대여 대여소명]]),0)</f>
        <v>0</v>
      </c>
      <c r="R752" s="2" t="b">
        <f>OR(표1[[#This Row],[역_파생변수]],표1[[#This Row],[정류장_파생변수]])</f>
        <v>1</v>
      </c>
      <c r="S752" s="2">
        <v>0</v>
      </c>
      <c r="T752" s="2" t="s">
        <v>3119</v>
      </c>
      <c r="U752" s="2" t="s">
        <v>250</v>
      </c>
      <c r="V752" s="2" t="str">
        <f>IF(표1[[#This Row],[반납대여소명]]=표1[[#This Row],[대여 대여소명]],"일치","불일치")</f>
        <v>불일치</v>
      </c>
      <c r="W752" s="2">
        <v>0</v>
      </c>
      <c r="X752" s="2">
        <v>8</v>
      </c>
      <c r="Y752" s="2">
        <v>0</v>
      </c>
      <c r="Z752" s="7">
        <f>표1[[#This Row],[이용거리]]/표1[[#This Row],[이용시간]]</f>
        <v>0</v>
      </c>
      <c r="AA752" s="7">
        <f>IF(표1[[#This Row],[시속]] &gt; 300, 300,표1[[#This Row],[시속]])</f>
        <v>0</v>
      </c>
      <c r="AB752" s="9" t="e">
        <f ca="1">IFS(표1[[#This Row],[이용거리]] &lt; 1200, "단거리", 표1[[#This Row],[이용거리]] &lt; 3000, "중거리")</f>
        <v>#NAME?</v>
      </c>
    </row>
    <row r="753" spans="1:28" x14ac:dyDescent="0.25">
      <c r="A753" s="2" t="s">
        <v>3120</v>
      </c>
      <c r="B753" s="2" t="s">
        <v>3121</v>
      </c>
      <c r="C753" s="2">
        <f>YEAR(표1[[#This Row],[대여일시]])</f>
        <v>2021</v>
      </c>
      <c r="D753" s="2">
        <f>MONTH(표1[[#This Row],[대여일시]])</f>
        <v>1</v>
      </c>
      <c r="E753" s="2">
        <f>DAY(표1[[#This Row],[대여일시]])</f>
        <v>26</v>
      </c>
      <c r="F753" s="2" t="str">
        <f>TEXT(표1[[#This Row],[대여일시]], "ddd")</f>
        <v>Tue</v>
      </c>
      <c r="G753" s="5" t="str">
        <f>TEXT(표1[[#This Row],[대여일시]],"aaa")</f>
        <v>화</v>
      </c>
      <c r="H753" s="2">
        <f>HOUR(표1[[#This Row],[대여일시]])</f>
        <v>22</v>
      </c>
      <c r="I753" s="2" t="str" cm="1">
        <f t="array" ref="I753">_xlfn.IFS(ISNA(표1[[#This Row],[시간대]]), "Error: Missing timezone data", 표1[[#This Row],[시간대]] &lt; 8, "오전", 표1[[#This Row],[시간대]] &lt; 19, "오후", 표1[[#This Row],[시간대]] &lt; 24, "밤")</f>
        <v>밤</v>
      </c>
      <c r="J753" s="2" t="s">
        <v>2901</v>
      </c>
      <c r="K753" s="2">
        <f>SEARCH( "역", 표1[[#This Row],[대여 대여소명]])</f>
        <v>4</v>
      </c>
      <c r="L753" s="2">
        <f>IFERROR(SEARCH("역",표1[[#This Row],[대여 대여소명]]),0)</f>
        <v>4</v>
      </c>
      <c r="M753" s="2" t="b">
        <f>IF(표1[[#This Row],[역_nan]] &gt;0,TRUE,FALSE)</f>
        <v>1</v>
      </c>
      <c r="N753" s="2">
        <f>IFERROR(SEARCH("정류장",표1[[#This Row],[대여 대여소명]]),0)</f>
        <v>0</v>
      </c>
      <c r="O753" s="2" t="b">
        <f>IF(표1[[#This Row],[정류장]]&gt;0,TRUE,FALSE)</f>
        <v>0</v>
      </c>
      <c r="P753" s="2">
        <f>IFERROR(SEARCH("학교",표1[[#This Row],[대여 대여소명]]),0)</f>
        <v>0</v>
      </c>
      <c r="Q753" s="2">
        <f>IFERROR(SEARCH("공원",표1[[#This Row],[대여 대여소명]]),0)</f>
        <v>0</v>
      </c>
      <c r="R753" s="2" t="b">
        <f>OR(표1[[#This Row],[역_파생변수]],표1[[#This Row],[정류장_파생변수]])</f>
        <v>1</v>
      </c>
      <c r="S753" s="2">
        <v>0</v>
      </c>
      <c r="T753" s="2" t="s">
        <v>3122</v>
      </c>
      <c r="U753" s="2" t="s">
        <v>3123</v>
      </c>
      <c r="V753" s="2" t="str">
        <f>IF(표1[[#This Row],[반납대여소명]]=표1[[#This Row],[대여 대여소명]],"일치","불일치")</f>
        <v>불일치</v>
      </c>
      <c r="W753" s="2">
        <v>0</v>
      </c>
      <c r="X753" s="2">
        <v>6</v>
      </c>
      <c r="Y753" s="2">
        <v>0</v>
      </c>
      <c r="Z753" s="7">
        <f>표1[[#This Row],[이용거리]]/표1[[#This Row],[이용시간]]</f>
        <v>0</v>
      </c>
      <c r="AA753" s="7">
        <f>IF(표1[[#This Row],[시속]] &gt; 300, 300,표1[[#This Row],[시속]])</f>
        <v>0</v>
      </c>
      <c r="AB753" s="9" t="e">
        <f ca="1">IFS(표1[[#This Row],[이용거리]] &lt; 1200, "단거리", 표1[[#This Row],[이용거리]] &lt; 3000, "중거리")</f>
        <v>#NAME?</v>
      </c>
    </row>
    <row r="754" spans="1:28" x14ac:dyDescent="0.25">
      <c r="A754" s="2" t="s">
        <v>3124</v>
      </c>
      <c r="B754" s="2" t="s">
        <v>3125</v>
      </c>
      <c r="C754" s="2">
        <f>YEAR(표1[[#This Row],[대여일시]])</f>
        <v>2021</v>
      </c>
      <c r="D754" s="2">
        <f>MONTH(표1[[#This Row],[대여일시]])</f>
        <v>1</v>
      </c>
      <c r="E754" s="2">
        <f>DAY(표1[[#This Row],[대여일시]])</f>
        <v>5</v>
      </c>
      <c r="F754" s="2" t="str">
        <f>TEXT(표1[[#This Row],[대여일시]], "ddd")</f>
        <v>Tue</v>
      </c>
      <c r="G754" s="5" t="str">
        <f>TEXT(표1[[#This Row],[대여일시]],"aaa")</f>
        <v>화</v>
      </c>
      <c r="H754" s="2">
        <f>HOUR(표1[[#This Row],[대여일시]])</f>
        <v>9</v>
      </c>
      <c r="I754" s="2" t="str" cm="1">
        <f t="array" ref="I754">_xlfn.IFS(ISNA(표1[[#This Row],[시간대]]), "Error: Missing timezone data", 표1[[#This Row],[시간대]] &lt; 8, "오전", 표1[[#This Row],[시간대]] &lt; 19, "오후", 표1[[#This Row],[시간대]] &lt; 24, "밤")</f>
        <v>오후</v>
      </c>
      <c r="J754" s="2" t="s">
        <v>720</v>
      </c>
      <c r="K754" s="2" t="e">
        <f>SEARCH( "역", 표1[[#This Row],[대여 대여소명]])</f>
        <v>#VALUE!</v>
      </c>
      <c r="L754" s="2">
        <f>IFERROR(SEARCH("역",표1[[#This Row],[대여 대여소명]]),0)</f>
        <v>0</v>
      </c>
      <c r="M754" s="2" t="b">
        <f>IF(표1[[#This Row],[역_nan]] &gt;0,TRUE,FALSE)</f>
        <v>0</v>
      </c>
      <c r="N754" s="2">
        <f>IFERROR(SEARCH("정류장",표1[[#This Row],[대여 대여소명]]),0)</f>
        <v>0</v>
      </c>
      <c r="O754" s="2" t="b">
        <f>IF(표1[[#This Row],[정류장]]&gt;0,TRUE,FALSE)</f>
        <v>0</v>
      </c>
      <c r="P754" s="2">
        <f>IFERROR(SEARCH("학교",표1[[#This Row],[대여 대여소명]]),0)</f>
        <v>0</v>
      </c>
      <c r="Q754" s="2">
        <f>IFERROR(SEARCH("공원",표1[[#This Row],[대여 대여소명]]),0)</f>
        <v>7</v>
      </c>
      <c r="R754" s="2" t="b">
        <f>OR(표1[[#This Row],[역_파생변수]],표1[[#This Row],[정류장_파생변수]])</f>
        <v>0</v>
      </c>
      <c r="S754" s="2">
        <v>0</v>
      </c>
      <c r="T754" s="2" t="s">
        <v>3126</v>
      </c>
      <c r="U754" s="2" t="s">
        <v>3127</v>
      </c>
      <c r="V754" s="2" t="str">
        <f>IF(표1[[#This Row],[반납대여소명]]=표1[[#This Row],[대여 대여소명]],"일치","불일치")</f>
        <v>불일치</v>
      </c>
      <c r="W754" s="2">
        <v>0</v>
      </c>
      <c r="X754" s="2">
        <v>29</v>
      </c>
      <c r="Y754" s="2">
        <v>952.83</v>
      </c>
      <c r="Z754" s="7">
        <f>표1[[#This Row],[이용거리]]/표1[[#This Row],[이용시간]]</f>
        <v>32.856206896551726</v>
      </c>
      <c r="AA754" s="7">
        <f>IF(표1[[#This Row],[시속]] &gt; 300, 300,표1[[#This Row],[시속]])</f>
        <v>32.856206896551726</v>
      </c>
      <c r="AB754" s="9" t="e">
        <f ca="1">IFS(표1[[#This Row],[이용거리]] &lt; 1200, "단거리", 표1[[#This Row],[이용거리]] &lt; 3000, "중거리")</f>
        <v>#NAME?</v>
      </c>
    </row>
    <row r="755" spans="1:28" x14ac:dyDescent="0.25">
      <c r="A755" s="2" t="s">
        <v>334</v>
      </c>
      <c r="B755" s="2" t="s">
        <v>3128</v>
      </c>
      <c r="C755" s="2">
        <f>YEAR(표1[[#This Row],[대여일시]])</f>
        <v>2021</v>
      </c>
      <c r="D755" s="2">
        <f>MONTH(표1[[#This Row],[대여일시]])</f>
        <v>1</v>
      </c>
      <c r="E755" s="2">
        <f>DAY(표1[[#This Row],[대여일시]])</f>
        <v>16</v>
      </c>
      <c r="F755" s="2" t="str">
        <f>TEXT(표1[[#This Row],[대여일시]], "ddd")</f>
        <v>Sat</v>
      </c>
      <c r="G755" s="5" t="str">
        <f>TEXT(표1[[#This Row],[대여일시]],"aaa")</f>
        <v>토</v>
      </c>
      <c r="H755" s="2">
        <f>HOUR(표1[[#This Row],[대여일시]])</f>
        <v>15</v>
      </c>
      <c r="I755" s="2" t="str" cm="1">
        <f t="array" ref="I755">_xlfn.IFS(ISNA(표1[[#This Row],[시간대]]), "Error: Missing timezone data", 표1[[#This Row],[시간대]] &lt; 8, "오전", 표1[[#This Row],[시간대]] &lt; 19, "오후", 표1[[#This Row],[시간대]] &lt; 24, "밤")</f>
        <v>오후</v>
      </c>
      <c r="J755" s="2" t="s">
        <v>1258</v>
      </c>
      <c r="K755" s="2">
        <f>SEARCH( "역", 표1[[#This Row],[대여 대여소명]])</f>
        <v>5</v>
      </c>
      <c r="L755" s="2">
        <f>IFERROR(SEARCH("역",표1[[#This Row],[대여 대여소명]]),0)</f>
        <v>5</v>
      </c>
      <c r="M755" s="2" t="b">
        <f>IF(표1[[#This Row],[역_nan]] &gt;0,TRUE,FALSE)</f>
        <v>1</v>
      </c>
      <c r="N755" s="2">
        <f>IFERROR(SEARCH("정류장",표1[[#This Row],[대여 대여소명]]),0)</f>
        <v>0</v>
      </c>
      <c r="O755" s="2" t="b">
        <f>IF(표1[[#This Row],[정류장]]&gt;0,TRUE,FALSE)</f>
        <v>0</v>
      </c>
      <c r="P755" s="2">
        <f>IFERROR(SEARCH("학교",표1[[#This Row],[대여 대여소명]]),0)</f>
        <v>0</v>
      </c>
      <c r="Q755" s="2">
        <f>IFERROR(SEARCH("공원",표1[[#This Row],[대여 대여소명]]),0)</f>
        <v>0</v>
      </c>
      <c r="R755" s="2" t="b">
        <f>OR(표1[[#This Row],[역_파생변수]],표1[[#This Row],[정류장_파생변수]])</f>
        <v>1</v>
      </c>
      <c r="S755" s="2">
        <v>0</v>
      </c>
      <c r="T755" s="2" t="s">
        <v>3129</v>
      </c>
      <c r="U755" s="2" t="s">
        <v>3130</v>
      </c>
      <c r="V755" s="2" t="str">
        <f>IF(표1[[#This Row],[반납대여소명]]=표1[[#This Row],[대여 대여소명]],"일치","불일치")</f>
        <v>불일치</v>
      </c>
      <c r="W755" s="2">
        <v>0</v>
      </c>
      <c r="X755" s="2">
        <v>9</v>
      </c>
      <c r="Y755" s="2">
        <v>1493.07</v>
      </c>
      <c r="Z755" s="7">
        <f>표1[[#This Row],[이용거리]]/표1[[#This Row],[이용시간]]</f>
        <v>165.89666666666665</v>
      </c>
      <c r="AA755" s="7">
        <f>IF(표1[[#This Row],[시속]] &gt; 300, 300,표1[[#This Row],[시속]])</f>
        <v>165.89666666666665</v>
      </c>
      <c r="AB755" s="9" t="e">
        <f ca="1">IFS(표1[[#This Row],[이용거리]] &lt; 1200, "단거리", 표1[[#This Row],[이용거리]] &lt; 3000, "중거리")</f>
        <v>#NAME?</v>
      </c>
    </row>
    <row r="756" spans="1:28" x14ac:dyDescent="0.25">
      <c r="A756" s="2" t="s">
        <v>3131</v>
      </c>
      <c r="B756" s="2" t="s">
        <v>3132</v>
      </c>
      <c r="C756" s="2">
        <f>YEAR(표1[[#This Row],[대여일시]])</f>
        <v>2021</v>
      </c>
      <c r="D756" s="2">
        <f>MONTH(표1[[#This Row],[대여일시]])</f>
        <v>1</v>
      </c>
      <c r="E756" s="2">
        <f>DAY(표1[[#This Row],[대여일시]])</f>
        <v>26</v>
      </c>
      <c r="F756" s="2" t="str">
        <f>TEXT(표1[[#This Row],[대여일시]], "ddd")</f>
        <v>Tue</v>
      </c>
      <c r="G756" s="5" t="str">
        <f>TEXT(표1[[#This Row],[대여일시]],"aaa")</f>
        <v>화</v>
      </c>
      <c r="H756" s="2">
        <f>HOUR(표1[[#This Row],[대여일시]])</f>
        <v>5</v>
      </c>
      <c r="I756" s="2" t="str" cm="1">
        <f t="array" ref="I756">_xlfn.IFS(ISNA(표1[[#This Row],[시간대]]), "Error: Missing timezone data", 표1[[#This Row],[시간대]] &lt; 8, "오전", 표1[[#This Row],[시간대]] &lt; 19, "오후", 표1[[#This Row],[시간대]] &lt; 24, "밤")</f>
        <v>오전</v>
      </c>
      <c r="J756" s="2" t="s">
        <v>672</v>
      </c>
      <c r="K756" s="2" t="e">
        <f>SEARCH( "역", 표1[[#This Row],[대여 대여소명]])</f>
        <v>#VALUE!</v>
      </c>
      <c r="L756" s="2">
        <f>IFERROR(SEARCH("역",표1[[#This Row],[대여 대여소명]]),0)</f>
        <v>0</v>
      </c>
      <c r="M756" s="2" t="b">
        <f>IF(표1[[#This Row],[역_nan]] &gt;0,TRUE,FALSE)</f>
        <v>0</v>
      </c>
      <c r="N756" s="2">
        <f>IFERROR(SEARCH("정류장",표1[[#This Row],[대여 대여소명]]),0)</f>
        <v>0</v>
      </c>
      <c r="O756" s="2" t="b">
        <f>IF(표1[[#This Row],[정류장]]&gt;0,TRUE,FALSE)</f>
        <v>0</v>
      </c>
      <c r="P756" s="2">
        <f>IFERROR(SEARCH("학교",표1[[#This Row],[대여 대여소명]]),0)</f>
        <v>0</v>
      </c>
      <c r="Q756" s="2">
        <f>IFERROR(SEARCH("공원",표1[[#This Row],[대여 대여소명]]),0)</f>
        <v>0</v>
      </c>
      <c r="R756" s="2" t="b">
        <f>OR(표1[[#This Row],[역_파생변수]],표1[[#This Row],[정류장_파생변수]])</f>
        <v>0</v>
      </c>
      <c r="S756" s="2">
        <v>0</v>
      </c>
      <c r="T756" s="2" t="s">
        <v>3133</v>
      </c>
      <c r="U756" s="2" t="s">
        <v>1993</v>
      </c>
      <c r="V756" s="2" t="str">
        <f>IF(표1[[#This Row],[반납대여소명]]=표1[[#This Row],[대여 대여소명]],"일치","불일치")</f>
        <v>불일치</v>
      </c>
      <c r="W756" s="2">
        <v>0</v>
      </c>
      <c r="X756" s="2">
        <v>8</v>
      </c>
      <c r="Y756" s="2">
        <v>1704.66</v>
      </c>
      <c r="Z756" s="7">
        <f>표1[[#This Row],[이용거리]]/표1[[#This Row],[이용시간]]</f>
        <v>213.08250000000001</v>
      </c>
      <c r="AA756" s="7">
        <f>IF(표1[[#This Row],[시속]] &gt; 300, 300,표1[[#This Row],[시속]])</f>
        <v>213.08250000000001</v>
      </c>
      <c r="AB756" s="9" t="e">
        <f ca="1">IFS(표1[[#This Row],[이용거리]] &lt; 1200, "단거리", 표1[[#This Row],[이용거리]] &lt; 3000, "중거리")</f>
        <v>#NAME?</v>
      </c>
    </row>
    <row r="757" spans="1:28" x14ac:dyDescent="0.25">
      <c r="A757" s="2" t="s">
        <v>3134</v>
      </c>
      <c r="B757" s="2" t="s">
        <v>3135</v>
      </c>
      <c r="C757" s="2">
        <f>YEAR(표1[[#This Row],[대여일시]])</f>
        <v>2021</v>
      </c>
      <c r="D757" s="2">
        <f>MONTH(표1[[#This Row],[대여일시]])</f>
        <v>1</v>
      </c>
      <c r="E757" s="2">
        <f>DAY(표1[[#This Row],[대여일시]])</f>
        <v>19</v>
      </c>
      <c r="F757" s="2" t="str">
        <f>TEXT(표1[[#This Row],[대여일시]], "ddd")</f>
        <v>Tue</v>
      </c>
      <c r="G757" s="5" t="str">
        <f>TEXT(표1[[#This Row],[대여일시]],"aaa")</f>
        <v>화</v>
      </c>
      <c r="H757" s="2">
        <f>HOUR(표1[[#This Row],[대여일시]])</f>
        <v>18</v>
      </c>
      <c r="I757" s="2" t="str" cm="1">
        <f t="array" ref="I757">_xlfn.IFS(ISNA(표1[[#This Row],[시간대]]), "Error: Missing timezone data", 표1[[#This Row],[시간대]] &lt; 8, "오전", 표1[[#This Row],[시간대]] &lt; 19, "오후", 표1[[#This Row],[시간대]] &lt; 24, "밤")</f>
        <v>오후</v>
      </c>
      <c r="J757" s="2" t="s">
        <v>2220</v>
      </c>
      <c r="K757" s="2" t="e">
        <f>SEARCH( "역", 표1[[#This Row],[대여 대여소명]])</f>
        <v>#VALUE!</v>
      </c>
      <c r="L757" s="2">
        <f>IFERROR(SEARCH("역",표1[[#This Row],[대여 대여소명]]),0)</f>
        <v>0</v>
      </c>
      <c r="M757" s="2" t="b">
        <f>IF(표1[[#This Row],[역_nan]] &gt;0,TRUE,FALSE)</f>
        <v>0</v>
      </c>
      <c r="N757" s="2">
        <f>IFERROR(SEARCH("정류장",표1[[#This Row],[대여 대여소명]]),0)</f>
        <v>0</v>
      </c>
      <c r="O757" s="2" t="b">
        <f>IF(표1[[#This Row],[정류장]]&gt;0,TRUE,FALSE)</f>
        <v>0</v>
      </c>
      <c r="P757" s="2">
        <f>IFERROR(SEARCH("학교",표1[[#This Row],[대여 대여소명]]),0)</f>
        <v>0</v>
      </c>
      <c r="Q757" s="2">
        <f>IFERROR(SEARCH("공원",표1[[#This Row],[대여 대여소명]]),0)</f>
        <v>0</v>
      </c>
      <c r="R757" s="2" t="b">
        <f>OR(표1[[#This Row],[역_파생변수]],표1[[#This Row],[정류장_파생변수]])</f>
        <v>0</v>
      </c>
      <c r="S757" s="2">
        <v>0</v>
      </c>
      <c r="T757" s="2" t="s">
        <v>3136</v>
      </c>
      <c r="U757" s="2" t="s">
        <v>3137</v>
      </c>
      <c r="V757" s="2" t="str">
        <f>IF(표1[[#This Row],[반납대여소명]]=표1[[#This Row],[대여 대여소명]],"일치","불일치")</f>
        <v>불일치</v>
      </c>
      <c r="W757" s="2">
        <v>0</v>
      </c>
      <c r="X757" s="2">
        <v>11</v>
      </c>
      <c r="Y757" s="2">
        <v>1972.67</v>
      </c>
      <c r="Z757" s="7">
        <f>표1[[#This Row],[이용거리]]/표1[[#This Row],[이용시간]]</f>
        <v>179.33363636363637</v>
      </c>
      <c r="AA757" s="7">
        <f>IF(표1[[#This Row],[시속]] &gt; 300, 300,표1[[#This Row],[시속]])</f>
        <v>179.33363636363637</v>
      </c>
      <c r="AB757" s="9" t="e">
        <f ca="1">IFS(표1[[#This Row],[이용거리]] &lt; 1200, "단거리", 표1[[#This Row],[이용거리]] &lt; 3000, "중거리")</f>
        <v>#NAME?</v>
      </c>
    </row>
    <row r="758" spans="1:28" x14ac:dyDescent="0.25">
      <c r="A758" s="2" t="s">
        <v>3138</v>
      </c>
      <c r="B758" s="2" t="s">
        <v>3139</v>
      </c>
      <c r="C758" s="2">
        <f>YEAR(표1[[#This Row],[대여일시]])</f>
        <v>2021</v>
      </c>
      <c r="D758" s="2">
        <f>MONTH(표1[[#This Row],[대여일시]])</f>
        <v>1</v>
      </c>
      <c r="E758" s="2">
        <f>DAY(표1[[#This Row],[대여일시]])</f>
        <v>1</v>
      </c>
      <c r="F758" s="2" t="str">
        <f>TEXT(표1[[#This Row],[대여일시]], "ddd")</f>
        <v>Fri</v>
      </c>
      <c r="G758" s="5" t="str">
        <f>TEXT(표1[[#This Row],[대여일시]],"aaa")</f>
        <v>금</v>
      </c>
      <c r="H758" s="2">
        <f>HOUR(표1[[#This Row],[대여일시]])</f>
        <v>16</v>
      </c>
      <c r="I758" s="2" t="str" cm="1">
        <f t="array" ref="I758">_xlfn.IFS(ISNA(표1[[#This Row],[시간대]]), "Error: Missing timezone data", 표1[[#This Row],[시간대]] &lt; 8, "오전", 표1[[#This Row],[시간대]] &lt; 19, "오후", 표1[[#This Row],[시간대]] &lt; 24, "밤")</f>
        <v>오후</v>
      </c>
      <c r="J758" s="2" t="s">
        <v>2839</v>
      </c>
      <c r="K758" s="2" t="e">
        <f>SEARCH( "역", 표1[[#This Row],[대여 대여소명]])</f>
        <v>#VALUE!</v>
      </c>
      <c r="L758" s="2">
        <f>IFERROR(SEARCH("역",표1[[#This Row],[대여 대여소명]]),0)</f>
        <v>0</v>
      </c>
      <c r="M758" s="2" t="b">
        <f>IF(표1[[#This Row],[역_nan]] &gt;0,TRUE,FALSE)</f>
        <v>0</v>
      </c>
      <c r="N758" s="2">
        <f>IFERROR(SEARCH("정류장",표1[[#This Row],[대여 대여소명]]),0)</f>
        <v>0</v>
      </c>
      <c r="O758" s="2" t="b">
        <f>IF(표1[[#This Row],[정류장]]&gt;0,TRUE,FALSE)</f>
        <v>0</v>
      </c>
      <c r="P758" s="2">
        <f>IFERROR(SEARCH("학교",표1[[#This Row],[대여 대여소명]]),0)</f>
        <v>0</v>
      </c>
      <c r="Q758" s="2">
        <f>IFERROR(SEARCH("공원",표1[[#This Row],[대여 대여소명]]),0)</f>
        <v>0</v>
      </c>
      <c r="R758" s="2" t="b">
        <f>OR(표1[[#This Row],[역_파생변수]],표1[[#This Row],[정류장_파생변수]])</f>
        <v>0</v>
      </c>
      <c r="S758" s="2">
        <v>0</v>
      </c>
      <c r="T758" s="2" t="s">
        <v>3140</v>
      </c>
      <c r="U758" s="2" t="s">
        <v>2839</v>
      </c>
      <c r="V758" s="2" t="str">
        <f>IF(표1[[#This Row],[반납대여소명]]=표1[[#This Row],[대여 대여소명]],"일치","불일치")</f>
        <v>일치</v>
      </c>
      <c r="W758" s="2">
        <v>0</v>
      </c>
      <c r="X758" s="2">
        <v>43</v>
      </c>
      <c r="Y758" s="2">
        <v>4023.77</v>
      </c>
      <c r="Z758" s="7">
        <f>표1[[#This Row],[이용거리]]/표1[[#This Row],[이용시간]]</f>
        <v>93.576046511627908</v>
      </c>
      <c r="AA758" s="7">
        <f>IF(표1[[#This Row],[시속]] &gt; 300, 300,표1[[#This Row],[시속]])</f>
        <v>93.576046511627908</v>
      </c>
      <c r="AB758" s="9" t="e">
        <f ca="1">IFS(표1[[#This Row],[이용거리]] &lt; 1200, "단거리", 표1[[#This Row],[이용거리]] &lt; 3000, "중거리")</f>
        <v>#NAME?</v>
      </c>
    </row>
    <row r="759" spans="1:28" x14ac:dyDescent="0.25">
      <c r="A759" s="2" t="s">
        <v>3141</v>
      </c>
      <c r="B759" s="2" t="s">
        <v>3142</v>
      </c>
      <c r="C759" s="2">
        <f>YEAR(표1[[#This Row],[대여일시]])</f>
        <v>2021</v>
      </c>
      <c r="D759" s="2">
        <f>MONTH(표1[[#This Row],[대여일시]])</f>
        <v>1</v>
      </c>
      <c r="E759" s="2">
        <f>DAY(표1[[#This Row],[대여일시]])</f>
        <v>3</v>
      </c>
      <c r="F759" s="2" t="str">
        <f>TEXT(표1[[#This Row],[대여일시]], "ddd")</f>
        <v>Sun</v>
      </c>
      <c r="G759" s="5" t="str">
        <f>TEXT(표1[[#This Row],[대여일시]],"aaa")</f>
        <v>일</v>
      </c>
      <c r="H759" s="2">
        <f>HOUR(표1[[#This Row],[대여일시]])</f>
        <v>19</v>
      </c>
      <c r="I759" s="2" t="str" cm="1">
        <f t="array" ref="I759">_xlfn.IFS(ISNA(표1[[#This Row],[시간대]]), "Error: Missing timezone data", 표1[[#This Row],[시간대]] &lt; 8, "오전", 표1[[#This Row],[시간대]] &lt; 19, "오후", 표1[[#This Row],[시간대]] &lt; 24, "밤")</f>
        <v>밤</v>
      </c>
      <c r="J759" s="2" t="s">
        <v>2310</v>
      </c>
      <c r="K759" s="2" t="e">
        <f>SEARCH( "역", 표1[[#This Row],[대여 대여소명]])</f>
        <v>#VALUE!</v>
      </c>
      <c r="L759" s="2">
        <f>IFERROR(SEARCH("역",표1[[#This Row],[대여 대여소명]]),0)</f>
        <v>0</v>
      </c>
      <c r="M759" s="2" t="b">
        <f>IF(표1[[#This Row],[역_nan]] &gt;0,TRUE,FALSE)</f>
        <v>0</v>
      </c>
      <c r="N759" s="2">
        <f>IFERROR(SEARCH("정류장",표1[[#This Row],[대여 대여소명]]),0)</f>
        <v>0</v>
      </c>
      <c r="O759" s="2" t="b">
        <f>IF(표1[[#This Row],[정류장]]&gt;0,TRUE,FALSE)</f>
        <v>0</v>
      </c>
      <c r="P759" s="2">
        <f>IFERROR(SEARCH("학교",표1[[#This Row],[대여 대여소명]]),0)</f>
        <v>0</v>
      </c>
      <c r="Q759" s="2">
        <f>IFERROR(SEARCH("공원",표1[[#This Row],[대여 대여소명]]),0)</f>
        <v>0</v>
      </c>
      <c r="R759" s="2" t="b">
        <f>OR(표1[[#This Row],[역_파생변수]],표1[[#This Row],[정류장_파생변수]])</f>
        <v>0</v>
      </c>
      <c r="S759" s="2">
        <v>0</v>
      </c>
      <c r="T759" s="2" t="s">
        <v>3143</v>
      </c>
      <c r="U759" s="2" t="s">
        <v>448</v>
      </c>
      <c r="V759" s="2" t="str">
        <f>IF(표1[[#This Row],[반납대여소명]]=표1[[#This Row],[대여 대여소명]],"일치","불일치")</f>
        <v>불일치</v>
      </c>
      <c r="W759" s="2">
        <v>0</v>
      </c>
      <c r="X759" s="2">
        <v>9</v>
      </c>
      <c r="Y759" s="2">
        <v>0</v>
      </c>
      <c r="Z759" s="7">
        <f>표1[[#This Row],[이용거리]]/표1[[#This Row],[이용시간]]</f>
        <v>0</v>
      </c>
      <c r="AA759" s="7">
        <f>IF(표1[[#This Row],[시속]] &gt; 300, 300,표1[[#This Row],[시속]])</f>
        <v>0</v>
      </c>
      <c r="AB759" s="9" t="e">
        <f ca="1">IFS(표1[[#This Row],[이용거리]] &lt; 1200, "단거리", 표1[[#This Row],[이용거리]] &lt; 3000, "중거리")</f>
        <v>#NAME?</v>
      </c>
    </row>
    <row r="760" spans="1:28" x14ac:dyDescent="0.25">
      <c r="A760" s="2" t="s">
        <v>3144</v>
      </c>
      <c r="B760" s="2" t="s">
        <v>3145</v>
      </c>
      <c r="C760" s="2">
        <f>YEAR(표1[[#This Row],[대여일시]])</f>
        <v>2021</v>
      </c>
      <c r="D760" s="2">
        <f>MONTH(표1[[#This Row],[대여일시]])</f>
        <v>1</v>
      </c>
      <c r="E760" s="2">
        <f>DAY(표1[[#This Row],[대여일시]])</f>
        <v>20</v>
      </c>
      <c r="F760" s="2" t="str">
        <f>TEXT(표1[[#This Row],[대여일시]], "ddd")</f>
        <v>Wed</v>
      </c>
      <c r="G760" s="5" t="str">
        <f>TEXT(표1[[#This Row],[대여일시]],"aaa")</f>
        <v>수</v>
      </c>
      <c r="H760" s="2">
        <f>HOUR(표1[[#This Row],[대여일시]])</f>
        <v>22</v>
      </c>
      <c r="I760" s="2" t="str" cm="1">
        <f t="array" ref="I760">_xlfn.IFS(ISNA(표1[[#This Row],[시간대]]), "Error: Missing timezone data", 표1[[#This Row],[시간대]] &lt; 8, "오전", 표1[[#This Row],[시간대]] &lt; 19, "오후", 표1[[#This Row],[시간대]] &lt; 24, "밤")</f>
        <v>밤</v>
      </c>
      <c r="J760" s="2" t="s">
        <v>3146</v>
      </c>
      <c r="K760" s="2">
        <f>SEARCH( "역", 표1[[#This Row],[대여 대여소명]])</f>
        <v>4</v>
      </c>
      <c r="L760" s="2">
        <f>IFERROR(SEARCH("역",표1[[#This Row],[대여 대여소명]]),0)</f>
        <v>4</v>
      </c>
      <c r="M760" s="2" t="b">
        <f>IF(표1[[#This Row],[역_nan]] &gt;0,TRUE,FALSE)</f>
        <v>1</v>
      </c>
      <c r="N760" s="2">
        <f>IFERROR(SEARCH("정류장",표1[[#This Row],[대여 대여소명]]),0)</f>
        <v>0</v>
      </c>
      <c r="O760" s="2" t="b">
        <f>IF(표1[[#This Row],[정류장]]&gt;0,TRUE,FALSE)</f>
        <v>0</v>
      </c>
      <c r="P760" s="2">
        <f>IFERROR(SEARCH("학교",표1[[#This Row],[대여 대여소명]]),0)</f>
        <v>0</v>
      </c>
      <c r="Q760" s="2">
        <f>IFERROR(SEARCH("공원",표1[[#This Row],[대여 대여소명]]),0)</f>
        <v>0</v>
      </c>
      <c r="R760" s="2" t="b">
        <f>OR(표1[[#This Row],[역_파생변수]],표1[[#This Row],[정류장_파생변수]])</f>
        <v>1</v>
      </c>
      <c r="S760" s="2">
        <v>0</v>
      </c>
      <c r="T760" s="2" t="s">
        <v>3147</v>
      </c>
      <c r="U760" s="2" t="s">
        <v>3148</v>
      </c>
      <c r="V760" s="2" t="str">
        <f>IF(표1[[#This Row],[반납대여소명]]=표1[[#This Row],[대여 대여소명]],"일치","불일치")</f>
        <v>불일치</v>
      </c>
      <c r="W760" s="2">
        <v>0</v>
      </c>
      <c r="X760" s="2">
        <v>12</v>
      </c>
      <c r="Y760" s="2">
        <v>2883.34</v>
      </c>
      <c r="Z760" s="7">
        <f>표1[[#This Row],[이용거리]]/표1[[#This Row],[이용시간]]</f>
        <v>240.27833333333334</v>
      </c>
      <c r="AA760" s="7">
        <f>IF(표1[[#This Row],[시속]] &gt; 300, 300,표1[[#This Row],[시속]])</f>
        <v>240.27833333333334</v>
      </c>
      <c r="AB760" s="9" t="e">
        <f ca="1">IFS(표1[[#This Row],[이용거리]] &lt; 1200, "단거리", 표1[[#This Row],[이용거리]] &lt; 3000, "중거리")</f>
        <v>#NAME?</v>
      </c>
    </row>
    <row r="761" spans="1:28" x14ac:dyDescent="0.25">
      <c r="A761" s="2" t="s">
        <v>3149</v>
      </c>
      <c r="B761" s="2" t="s">
        <v>3150</v>
      </c>
      <c r="C761" s="2">
        <f>YEAR(표1[[#This Row],[대여일시]])</f>
        <v>2021</v>
      </c>
      <c r="D761" s="2">
        <f>MONTH(표1[[#This Row],[대여일시]])</f>
        <v>1</v>
      </c>
      <c r="E761" s="2">
        <f>DAY(표1[[#This Row],[대여일시]])</f>
        <v>4</v>
      </c>
      <c r="F761" s="2" t="str">
        <f>TEXT(표1[[#This Row],[대여일시]], "ddd")</f>
        <v>Mon</v>
      </c>
      <c r="G761" s="5" t="str">
        <f>TEXT(표1[[#This Row],[대여일시]],"aaa")</f>
        <v>월</v>
      </c>
      <c r="H761" s="2">
        <f>HOUR(표1[[#This Row],[대여일시]])</f>
        <v>8</v>
      </c>
      <c r="I761" s="2" t="str" cm="1">
        <f t="array" ref="I761">_xlfn.IFS(ISNA(표1[[#This Row],[시간대]]), "Error: Missing timezone data", 표1[[#This Row],[시간대]] &lt; 8, "오전", 표1[[#This Row],[시간대]] &lt; 19, "오후", 표1[[#This Row],[시간대]] &lt; 24, "밤")</f>
        <v>오후</v>
      </c>
      <c r="J761" s="2" t="s">
        <v>174</v>
      </c>
      <c r="K761" s="2" t="e">
        <f>SEARCH( "역", 표1[[#This Row],[대여 대여소명]])</f>
        <v>#VALUE!</v>
      </c>
      <c r="L761" s="2">
        <f>IFERROR(SEARCH("역",표1[[#This Row],[대여 대여소명]]),0)</f>
        <v>0</v>
      </c>
      <c r="M761" s="2" t="b">
        <f>IF(표1[[#This Row],[역_nan]] &gt;0,TRUE,FALSE)</f>
        <v>0</v>
      </c>
      <c r="N761" s="2">
        <f>IFERROR(SEARCH("정류장",표1[[#This Row],[대여 대여소명]]),0)</f>
        <v>0</v>
      </c>
      <c r="O761" s="2" t="b">
        <f>IF(표1[[#This Row],[정류장]]&gt;0,TRUE,FALSE)</f>
        <v>0</v>
      </c>
      <c r="P761" s="2">
        <f>IFERROR(SEARCH("학교",표1[[#This Row],[대여 대여소명]]),0)</f>
        <v>0</v>
      </c>
      <c r="Q761" s="2">
        <f>IFERROR(SEARCH("공원",표1[[#This Row],[대여 대여소명]]),0)</f>
        <v>0</v>
      </c>
      <c r="R761" s="2" t="b">
        <f>OR(표1[[#This Row],[역_파생변수]],표1[[#This Row],[정류장_파생변수]])</f>
        <v>0</v>
      </c>
      <c r="S761" s="2">
        <v>0</v>
      </c>
      <c r="T761" s="2" t="s">
        <v>3151</v>
      </c>
      <c r="U761" s="2" t="s">
        <v>3152</v>
      </c>
      <c r="V761" s="2" t="str">
        <f>IF(표1[[#This Row],[반납대여소명]]=표1[[#This Row],[대여 대여소명]],"일치","불일치")</f>
        <v>불일치</v>
      </c>
      <c r="W761" s="2">
        <v>0</v>
      </c>
      <c r="X761" s="2">
        <v>7</v>
      </c>
      <c r="Y761" s="2">
        <v>0</v>
      </c>
      <c r="Z761" s="7">
        <f>표1[[#This Row],[이용거리]]/표1[[#This Row],[이용시간]]</f>
        <v>0</v>
      </c>
      <c r="AA761" s="7">
        <f>IF(표1[[#This Row],[시속]] &gt; 300, 300,표1[[#This Row],[시속]])</f>
        <v>0</v>
      </c>
      <c r="AB761" s="9" t="e">
        <f ca="1">IFS(표1[[#This Row],[이용거리]] &lt; 1200, "단거리", 표1[[#This Row],[이용거리]] &lt; 3000, "중거리")</f>
        <v>#NAME?</v>
      </c>
    </row>
    <row r="762" spans="1:28" x14ac:dyDescent="0.25">
      <c r="A762" s="2" t="s">
        <v>3153</v>
      </c>
      <c r="B762" s="2" t="s">
        <v>3154</v>
      </c>
      <c r="C762" s="2">
        <f>YEAR(표1[[#This Row],[대여일시]])</f>
        <v>2021</v>
      </c>
      <c r="D762" s="2">
        <f>MONTH(표1[[#This Row],[대여일시]])</f>
        <v>1</v>
      </c>
      <c r="E762" s="2">
        <f>DAY(표1[[#This Row],[대여일시]])</f>
        <v>5</v>
      </c>
      <c r="F762" s="2" t="str">
        <f>TEXT(표1[[#This Row],[대여일시]], "ddd")</f>
        <v>Tue</v>
      </c>
      <c r="G762" s="5" t="str">
        <f>TEXT(표1[[#This Row],[대여일시]],"aaa")</f>
        <v>화</v>
      </c>
      <c r="H762" s="2">
        <f>HOUR(표1[[#This Row],[대여일시]])</f>
        <v>8</v>
      </c>
      <c r="I762" s="2" t="str" cm="1">
        <f t="array" ref="I762">_xlfn.IFS(ISNA(표1[[#This Row],[시간대]]), "Error: Missing timezone data", 표1[[#This Row],[시간대]] &lt; 8, "오전", 표1[[#This Row],[시간대]] &lt; 19, "오후", 표1[[#This Row],[시간대]] &lt; 24, "밤")</f>
        <v>오후</v>
      </c>
      <c r="J762" s="2" t="s">
        <v>396</v>
      </c>
      <c r="K762" s="2">
        <f>SEARCH( "역", 표1[[#This Row],[대여 대여소명]])</f>
        <v>4</v>
      </c>
      <c r="L762" s="2">
        <f>IFERROR(SEARCH("역",표1[[#This Row],[대여 대여소명]]),0)</f>
        <v>4</v>
      </c>
      <c r="M762" s="2" t="b">
        <f>IF(표1[[#This Row],[역_nan]] &gt;0,TRUE,FALSE)</f>
        <v>1</v>
      </c>
      <c r="N762" s="2">
        <f>IFERROR(SEARCH("정류장",표1[[#This Row],[대여 대여소명]]),0)</f>
        <v>0</v>
      </c>
      <c r="O762" s="2" t="b">
        <f>IF(표1[[#This Row],[정류장]]&gt;0,TRUE,FALSE)</f>
        <v>0</v>
      </c>
      <c r="P762" s="2">
        <f>IFERROR(SEARCH("학교",표1[[#This Row],[대여 대여소명]]),0)</f>
        <v>0</v>
      </c>
      <c r="Q762" s="2">
        <f>IFERROR(SEARCH("공원",표1[[#This Row],[대여 대여소명]]),0)</f>
        <v>0</v>
      </c>
      <c r="R762" s="2" t="b">
        <f>OR(표1[[#This Row],[역_파생변수]],표1[[#This Row],[정류장_파생변수]])</f>
        <v>1</v>
      </c>
      <c r="S762" s="2">
        <v>0</v>
      </c>
      <c r="T762" s="2" t="s">
        <v>3155</v>
      </c>
      <c r="U762" s="2" t="s">
        <v>3156</v>
      </c>
      <c r="V762" s="2" t="str">
        <f>IF(표1[[#This Row],[반납대여소명]]=표1[[#This Row],[대여 대여소명]],"일치","불일치")</f>
        <v>불일치</v>
      </c>
      <c r="W762" s="2">
        <v>0</v>
      </c>
      <c r="X762" s="2">
        <v>16</v>
      </c>
      <c r="Y762" s="2">
        <v>2187.9899999999998</v>
      </c>
      <c r="Z762" s="7">
        <f>표1[[#This Row],[이용거리]]/표1[[#This Row],[이용시간]]</f>
        <v>136.74937499999999</v>
      </c>
      <c r="AA762" s="7">
        <f>IF(표1[[#This Row],[시속]] &gt; 300, 300,표1[[#This Row],[시속]])</f>
        <v>136.74937499999999</v>
      </c>
      <c r="AB762" s="9" t="e">
        <f ca="1">IFS(표1[[#This Row],[이용거리]] &lt; 1200, "단거리", 표1[[#This Row],[이용거리]] &lt; 3000, "중거리")</f>
        <v>#NAME?</v>
      </c>
    </row>
    <row r="763" spans="1:28" x14ac:dyDescent="0.25">
      <c r="A763" s="2" t="s">
        <v>3157</v>
      </c>
      <c r="B763" s="2" t="s">
        <v>3158</v>
      </c>
      <c r="C763" s="2">
        <f>YEAR(표1[[#This Row],[대여일시]])</f>
        <v>2021</v>
      </c>
      <c r="D763" s="2">
        <f>MONTH(표1[[#This Row],[대여일시]])</f>
        <v>1</v>
      </c>
      <c r="E763" s="2">
        <f>DAY(표1[[#This Row],[대여일시]])</f>
        <v>25</v>
      </c>
      <c r="F763" s="2" t="str">
        <f>TEXT(표1[[#This Row],[대여일시]], "ddd")</f>
        <v>Mon</v>
      </c>
      <c r="G763" s="5" t="str">
        <f>TEXT(표1[[#This Row],[대여일시]],"aaa")</f>
        <v>월</v>
      </c>
      <c r="H763" s="2">
        <f>HOUR(표1[[#This Row],[대여일시]])</f>
        <v>17</v>
      </c>
      <c r="I763" s="2" t="str" cm="1">
        <f t="array" ref="I763">_xlfn.IFS(ISNA(표1[[#This Row],[시간대]]), "Error: Missing timezone data", 표1[[#This Row],[시간대]] &lt; 8, "오전", 표1[[#This Row],[시간대]] &lt; 19, "오후", 표1[[#This Row],[시간대]] &lt; 24, "밤")</f>
        <v>오후</v>
      </c>
      <c r="J763" s="2" t="s">
        <v>3159</v>
      </c>
      <c r="K763" s="2" t="e">
        <f>SEARCH( "역", 표1[[#This Row],[대여 대여소명]])</f>
        <v>#VALUE!</v>
      </c>
      <c r="L763" s="2">
        <f>IFERROR(SEARCH("역",표1[[#This Row],[대여 대여소명]]),0)</f>
        <v>0</v>
      </c>
      <c r="M763" s="2" t="b">
        <f>IF(표1[[#This Row],[역_nan]] &gt;0,TRUE,FALSE)</f>
        <v>0</v>
      </c>
      <c r="N763" s="2">
        <f>IFERROR(SEARCH("정류장",표1[[#This Row],[대여 대여소명]]),0)</f>
        <v>0</v>
      </c>
      <c r="O763" s="2" t="b">
        <f>IF(표1[[#This Row],[정류장]]&gt;0,TRUE,FALSE)</f>
        <v>0</v>
      </c>
      <c r="P763" s="2">
        <f>IFERROR(SEARCH("학교",표1[[#This Row],[대여 대여소명]]),0)</f>
        <v>0</v>
      </c>
      <c r="Q763" s="2">
        <f>IFERROR(SEARCH("공원",표1[[#This Row],[대여 대여소명]]),0)</f>
        <v>0</v>
      </c>
      <c r="R763" s="2" t="b">
        <f>OR(표1[[#This Row],[역_파생변수]],표1[[#This Row],[정류장_파생변수]])</f>
        <v>0</v>
      </c>
      <c r="S763" s="2">
        <v>0</v>
      </c>
      <c r="T763" s="2" t="s">
        <v>3160</v>
      </c>
      <c r="U763" s="2" t="s">
        <v>3159</v>
      </c>
      <c r="V763" s="2" t="str">
        <f>IF(표1[[#This Row],[반납대여소명]]=표1[[#This Row],[대여 대여소명]],"일치","불일치")</f>
        <v>일치</v>
      </c>
      <c r="W763" s="2">
        <v>0</v>
      </c>
      <c r="X763" s="2">
        <v>27</v>
      </c>
      <c r="Y763" s="2">
        <v>1885.72</v>
      </c>
      <c r="Z763" s="7">
        <f>표1[[#This Row],[이용거리]]/표1[[#This Row],[이용시간]]</f>
        <v>69.84148148148148</v>
      </c>
      <c r="AA763" s="7">
        <f>IF(표1[[#This Row],[시속]] &gt; 300, 300,표1[[#This Row],[시속]])</f>
        <v>69.84148148148148</v>
      </c>
      <c r="AB763" s="9" t="e">
        <f ca="1">IFS(표1[[#This Row],[이용거리]] &lt; 1200, "단거리", 표1[[#This Row],[이용거리]] &lt; 3000, "중거리")</f>
        <v>#NAME?</v>
      </c>
    </row>
    <row r="764" spans="1:28" x14ac:dyDescent="0.25">
      <c r="A764" s="2" t="s">
        <v>3161</v>
      </c>
      <c r="B764" s="2" t="s">
        <v>3162</v>
      </c>
      <c r="C764" s="2">
        <f>YEAR(표1[[#This Row],[대여일시]])</f>
        <v>2021</v>
      </c>
      <c r="D764" s="2">
        <f>MONTH(표1[[#This Row],[대여일시]])</f>
        <v>1</v>
      </c>
      <c r="E764" s="2">
        <f>DAY(표1[[#This Row],[대여일시]])</f>
        <v>21</v>
      </c>
      <c r="F764" s="2" t="str">
        <f>TEXT(표1[[#This Row],[대여일시]], "ddd")</f>
        <v>Thu</v>
      </c>
      <c r="G764" s="5" t="str">
        <f>TEXT(표1[[#This Row],[대여일시]],"aaa")</f>
        <v>목</v>
      </c>
      <c r="H764" s="2">
        <f>HOUR(표1[[#This Row],[대여일시]])</f>
        <v>8</v>
      </c>
      <c r="I764" s="2" t="str" cm="1">
        <f t="array" ref="I764">_xlfn.IFS(ISNA(표1[[#This Row],[시간대]]), "Error: Missing timezone data", 표1[[#This Row],[시간대]] &lt; 8, "오전", 표1[[#This Row],[시간대]] &lt; 19, "오후", 표1[[#This Row],[시간대]] &lt; 24, "밤")</f>
        <v>오후</v>
      </c>
      <c r="J764" s="2" t="s">
        <v>3163</v>
      </c>
      <c r="K764" s="2" t="e">
        <f>SEARCH( "역", 표1[[#This Row],[대여 대여소명]])</f>
        <v>#VALUE!</v>
      </c>
      <c r="L764" s="2">
        <f>IFERROR(SEARCH("역",표1[[#This Row],[대여 대여소명]]),0)</f>
        <v>0</v>
      </c>
      <c r="M764" s="2" t="b">
        <f>IF(표1[[#This Row],[역_nan]] &gt;0,TRUE,FALSE)</f>
        <v>0</v>
      </c>
      <c r="N764" s="2">
        <f>IFERROR(SEARCH("정류장",표1[[#This Row],[대여 대여소명]]),0)</f>
        <v>0</v>
      </c>
      <c r="O764" s="2" t="b">
        <f>IF(표1[[#This Row],[정류장]]&gt;0,TRUE,FALSE)</f>
        <v>0</v>
      </c>
      <c r="P764" s="2">
        <f>IFERROR(SEARCH("학교",표1[[#This Row],[대여 대여소명]]),0)</f>
        <v>0</v>
      </c>
      <c r="Q764" s="2">
        <f>IFERROR(SEARCH("공원",표1[[#This Row],[대여 대여소명]]),0)</f>
        <v>0</v>
      </c>
      <c r="R764" s="2" t="b">
        <f>OR(표1[[#This Row],[역_파생변수]],표1[[#This Row],[정류장_파생변수]])</f>
        <v>0</v>
      </c>
      <c r="S764" s="2">
        <v>0</v>
      </c>
      <c r="T764" s="2" t="s">
        <v>3164</v>
      </c>
      <c r="U764" s="2" t="s">
        <v>2913</v>
      </c>
      <c r="V764" s="2" t="str">
        <f>IF(표1[[#This Row],[반납대여소명]]=표1[[#This Row],[대여 대여소명]],"일치","불일치")</f>
        <v>불일치</v>
      </c>
      <c r="W764" s="2">
        <v>0</v>
      </c>
      <c r="X764" s="2">
        <v>9</v>
      </c>
      <c r="Y764" s="2">
        <v>1062.3399999999999</v>
      </c>
      <c r="Z764" s="7">
        <f>표1[[#This Row],[이용거리]]/표1[[#This Row],[이용시간]]</f>
        <v>118.03777777777776</v>
      </c>
      <c r="AA764" s="7">
        <f>IF(표1[[#This Row],[시속]] &gt; 300, 300,표1[[#This Row],[시속]])</f>
        <v>118.03777777777776</v>
      </c>
      <c r="AB764" s="9" t="e">
        <f ca="1">IFS(표1[[#This Row],[이용거리]] &lt; 1200, "단거리", 표1[[#This Row],[이용거리]] &lt; 3000, "중거리")</f>
        <v>#NAME?</v>
      </c>
    </row>
    <row r="765" spans="1:28" x14ac:dyDescent="0.25">
      <c r="A765" s="2" t="s">
        <v>3165</v>
      </c>
      <c r="B765" s="2" t="s">
        <v>3166</v>
      </c>
      <c r="C765" s="2">
        <f>YEAR(표1[[#This Row],[대여일시]])</f>
        <v>2021</v>
      </c>
      <c r="D765" s="2">
        <f>MONTH(표1[[#This Row],[대여일시]])</f>
        <v>1</v>
      </c>
      <c r="E765" s="2">
        <f>DAY(표1[[#This Row],[대여일시]])</f>
        <v>25</v>
      </c>
      <c r="F765" s="2" t="str">
        <f>TEXT(표1[[#This Row],[대여일시]], "ddd")</f>
        <v>Mon</v>
      </c>
      <c r="G765" s="5" t="str">
        <f>TEXT(표1[[#This Row],[대여일시]],"aaa")</f>
        <v>월</v>
      </c>
      <c r="H765" s="2">
        <f>HOUR(표1[[#This Row],[대여일시]])</f>
        <v>8</v>
      </c>
      <c r="I765" s="2" t="str" cm="1">
        <f t="array" ref="I765">_xlfn.IFS(ISNA(표1[[#This Row],[시간대]]), "Error: Missing timezone data", 표1[[#This Row],[시간대]] &lt; 8, "오전", 표1[[#This Row],[시간대]] &lt; 19, "오후", 표1[[#This Row],[시간대]] &lt; 24, "밤")</f>
        <v>오후</v>
      </c>
      <c r="J765" s="2" t="s">
        <v>2099</v>
      </c>
      <c r="K765" s="2" t="e">
        <f>SEARCH( "역", 표1[[#This Row],[대여 대여소명]])</f>
        <v>#VALUE!</v>
      </c>
      <c r="L765" s="2">
        <f>IFERROR(SEARCH("역",표1[[#This Row],[대여 대여소명]]),0)</f>
        <v>0</v>
      </c>
      <c r="M765" s="2" t="b">
        <f>IF(표1[[#This Row],[역_nan]] &gt;0,TRUE,FALSE)</f>
        <v>0</v>
      </c>
      <c r="N765" s="2">
        <f>IFERROR(SEARCH("정류장",표1[[#This Row],[대여 대여소명]]),0)</f>
        <v>0</v>
      </c>
      <c r="O765" s="2" t="b">
        <f>IF(표1[[#This Row],[정류장]]&gt;0,TRUE,FALSE)</f>
        <v>0</v>
      </c>
      <c r="P765" s="2">
        <f>IFERROR(SEARCH("학교",표1[[#This Row],[대여 대여소명]]),0)</f>
        <v>22</v>
      </c>
      <c r="Q765" s="2">
        <f>IFERROR(SEARCH("공원",표1[[#This Row],[대여 대여소명]]),0)</f>
        <v>0</v>
      </c>
      <c r="R765" s="2" t="b">
        <f>OR(표1[[#This Row],[역_파생변수]],표1[[#This Row],[정류장_파생변수]])</f>
        <v>0</v>
      </c>
      <c r="S765" s="2">
        <v>0</v>
      </c>
      <c r="T765" s="2" t="s">
        <v>3167</v>
      </c>
      <c r="U765" s="2" t="s">
        <v>433</v>
      </c>
      <c r="V765" s="2" t="str">
        <f>IF(표1[[#This Row],[반납대여소명]]=표1[[#This Row],[대여 대여소명]],"일치","불일치")</f>
        <v>불일치</v>
      </c>
      <c r="W765" s="2">
        <v>0</v>
      </c>
      <c r="X765" s="2">
        <v>4</v>
      </c>
      <c r="Y765" s="2">
        <v>606.69000000000005</v>
      </c>
      <c r="Z765" s="7">
        <f>표1[[#This Row],[이용거리]]/표1[[#This Row],[이용시간]]</f>
        <v>151.67250000000001</v>
      </c>
      <c r="AA765" s="7">
        <f>IF(표1[[#This Row],[시속]] &gt; 300, 300,표1[[#This Row],[시속]])</f>
        <v>151.67250000000001</v>
      </c>
      <c r="AB765" s="9" t="e">
        <f ca="1">IFS(표1[[#This Row],[이용거리]] &lt; 1200, "단거리", 표1[[#This Row],[이용거리]] &lt; 3000, "중거리")</f>
        <v>#NAME?</v>
      </c>
    </row>
    <row r="766" spans="1:28" x14ac:dyDescent="0.25">
      <c r="A766" s="2" t="s">
        <v>3168</v>
      </c>
      <c r="B766" s="2" t="s">
        <v>3169</v>
      </c>
      <c r="C766" s="2">
        <f>YEAR(표1[[#This Row],[대여일시]])</f>
        <v>2021</v>
      </c>
      <c r="D766" s="2">
        <f>MONTH(표1[[#This Row],[대여일시]])</f>
        <v>1</v>
      </c>
      <c r="E766" s="2">
        <f>DAY(표1[[#This Row],[대여일시]])</f>
        <v>11</v>
      </c>
      <c r="F766" s="2" t="str">
        <f>TEXT(표1[[#This Row],[대여일시]], "ddd")</f>
        <v>Mon</v>
      </c>
      <c r="G766" s="5" t="str">
        <f>TEXT(표1[[#This Row],[대여일시]],"aaa")</f>
        <v>월</v>
      </c>
      <c r="H766" s="2">
        <f>HOUR(표1[[#This Row],[대여일시]])</f>
        <v>8</v>
      </c>
      <c r="I766" s="2" t="str" cm="1">
        <f t="array" ref="I766">_xlfn.IFS(ISNA(표1[[#This Row],[시간대]]), "Error: Missing timezone data", 표1[[#This Row],[시간대]] &lt; 8, "오전", 표1[[#This Row],[시간대]] &lt; 19, "오후", 표1[[#This Row],[시간대]] &lt; 24, "밤")</f>
        <v>오후</v>
      </c>
      <c r="J766" s="2" t="s">
        <v>3170</v>
      </c>
      <c r="K766" s="2" t="e">
        <f>SEARCH( "역", 표1[[#This Row],[대여 대여소명]])</f>
        <v>#VALUE!</v>
      </c>
      <c r="L766" s="2">
        <f>IFERROR(SEARCH("역",표1[[#This Row],[대여 대여소명]]),0)</f>
        <v>0</v>
      </c>
      <c r="M766" s="2" t="b">
        <f>IF(표1[[#This Row],[역_nan]] &gt;0,TRUE,FALSE)</f>
        <v>0</v>
      </c>
      <c r="N766" s="2">
        <f>IFERROR(SEARCH("정류장",표1[[#This Row],[대여 대여소명]]),0)</f>
        <v>0</v>
      </c>
      <c r="O766" s="2" t="b">
        <f>IF(표1[[#This Row],[정류장]]&gt;0,TRUE,FALSE)</f>
        <v>0</v>
      </c>
      <c r="P766" s="2">
        <f>IFERROR(SEARCH("학교",표1[[#This Row],[대여 대여소명]]),0)</f>
        <v>0</v>
      </c>
      <c r="Q766" s="2">
        <f>IFERROR(SEARCH("공원",표1[[#This Row],[대여 대여소명]]),0)</f>
        <v>0</v>
      </c>
      <c r="R766" s="2" t="b">
        <f>OR(표1[[#This Row],[역_파생변수]],표1[[#This Row],[정류장_파생변수]])</f>
        <v>0</v>
      </c>
      <c r="S766" s="2">
        <v>0</v>
      </c>
      <c r="T766" s="2" t="s">
        <v>3171</v>
      </c>
      <c r="U766" s="2" t="s">
        <v>1107</v>
      </c>
      <c r="V766" s="2" t="str">
        <f>IF(표1[[#This Row],[반납대여소명]]=표1[[#This Row],[대여 대여소명]],"일치","불일치")</f>
        <v>불일치</v>
      </c>
      <c r="W766" s="2">
        <v>0</v>
      </c>
      <c r="X766" s="2">
        <v>8</v>
      </c>
      <c r="Y766" s="2">
        <v>1004.69</v>
      </c>
      <c r="Z766" s="7">
        <f>표1[[#This Row],[이용거리]]/표1[[#This Row],[이용시간]]</f>
        <v>125.58625000000001</v>
      </c>
      <c r="AA766" s="7">
        <f>IF(표1[[#This Row],[시속]] &gt; 300, 300,표1[[#This Row],[시속]])</f>
        <v>125.58625000000001</v>
      </c>
      <c r="AB766" s="9" t="e">
        <f ca="1">IFS(표1[[#This Row],[이용거리]] &lt; 1200, "단거리", 표1[[#This Row],[이용거리]] &lt; 3000, "중거리")</f>
        <v>#NAME?</v>
      </c>
    </row>
    <row r="767" spans="1:28" x14ac:dyDescent="0.25">
      <c r="A767" s="2" t="s">
        <v>3172</v>
      </c>
      <c r="B767" s="2" t="s">
        <v>3173</v>
      </c>
      <c r="C767" s="2">
        <f>YEAR(표1[[#This Row],[대여일시]])</f>
        <v>2021</v>
      </c>
      <c r="D767" s="2">
        <f>MONTH(표1[[#This Row],[대여일시]])</f>
        <v>1</v>
      </c>
      <c r="E767" s="2">
        <f>DAY(표1[[#This Row],[대여일시]])</f>
        <v>6</v>
      </c>
      <c r="F767" s="2" t="str">
        <f>TEXT(표1[[#This Row],[대여일시]], "ddd")</f>
        <v>Wed</v>
      </c>
      <c r="G767" s="5" t="str">
        <f>TEXT(표1[[#This Row],[대여일시]],"aaa")</f>
        <v>수</v>
      </c>
      <c r="H767" s="2">
        <f>HOUR(표1[[#This Row],[대여일시]])</f>
        <v>11</v>
      </c>
      <c r="I767" s="2" t="str" cm="1">
        <f t="array" ref="I767">_xlfn.IFS(ISNA(표1[[#This Row],[시간대]]), "Error: Missing timezone data", 표1[[#This Row],[시간대]] &lt; 8, "오전", 표1[[#This Row],[시간대]] &lt; 19, "오후", 표1[[#This Row],[시간대]] &lt; 24, "밤")</f>
        <v>오후</v>
      </c>
      <c r="J767" s="2" t="s">
        <v>231</v>
      </c>
      <c r="K767" s="2" t="e">
        <f>SEARCH( "역", 표1[[#This Row],[대여 대여소명]])</f>
        <v>#VALUE!</v>
      </c>
      <c r="L767" s="2">
        <f>IFERROR(SEARCH("역",표1[[#This Row],[대여 대여소명]]),0)</f>
        <v>0</v>
      </c>
      <c r="M767" s="2" t="b">
        <f>IF(표1[[#This Row],[역_nan]] &gt;0,TRUE,FALSE)</f>
        <v>0</v>
      </c>
      <c r="N767" s="2">
        <f>IFERROR(SEARCH("정류장",표1[[#This Row],[대여 대여소명]]),0)</f>
        <v>0</v>
      </c>
      <c r="O767" s="2" t="b">
        <f>IF(표1[[#This Row],[정류장]]&gt;0,TRUE,FALSE)</f>
        <v>0</v>
      </c>
      <c r="P767" s="2">
        <f>IFERROR(SEARCH("학교",표1[[#This Row],[대여 대여소명]]),0)</f>
        <v>0</v>
      </c>
      <c r="Q767" s="2">
        <f>IFERROR(SEARCH("공원",표1[[#This Row],[대여 대여소명]]),0)</f>
        <v>0</v>
      </c>
      <c r="R767" s="2" t="b">
        <f>OR(표1[[#This Row],[역_파생변수]],표1[[#This Row],[정류장_파생변수]])</f>
        <v>0</v>
      </c>
      <c r="S767" s="2">
        <v>0</v>
      </c>
      <c r="T767" s="2" t="s">
        <v>3174</v>
      </c>
      <c r="U767" s="2" t="s">
        <v>1858</v>
      </c>
      <c r="V767" s="2" t="str">
        <f>IF(표1[[#This Row],[반납대여소명]]=표1[[#This Row],[대여 대여소명]],"일치","불일치")</f>
        <v>불일치</v>
      </c>
      <c r="W767" s="2">
        <v>0</v>
      </c>
      <c r="X767" s="2">
        <v>98</v>
      </c>
      <c r="Y767" s="2">
        <v>4974.55</v>
      </c>
      <c r="Z767" s="7">
        <f>표1[[#This Row],[이용거리]]/표1[[#This Row],[이용시간]]</f>
        <v>50.760714285714286</v>
      </c>
      <c r="AA767" s="7">
        <f>IF(표1[[#This Row],[시속]] &gt; 300, 300,표1[[#This Row],[시속]])</f>
        <v>50.760714285714286</v>
      </c>
      <c r="AB767" s="9" t="e">
        <f ca="1">IFS(표1[[#This Row],[이용거리]] &lt; 1200, "단거리", 표1[[#This Row],[이용거리]] &lt; 3000, "중거리")</f>
        <v>#NAME?</v>
      </c>
    </row>
    <row r="768" spans="1:28" x14ac:dyDescent="0.25">
      <c r="A768" s="2" t="s">
        <v>1038</v>
      </c>
      <c r="B768" s="2" t="s">
        <v>3175</v>
      </c>
      <c r="C768" s="2">
        <f>YEAR(표1[[#This Row],[대여일시]])</f>
        <v>2021</v>
      </c>
      <c r="D768" s="2">
        <f>MONTH(표1[[#This Row],[대여일시]])</f>
        <v>1</v>
      </c>
      <c r="E768" s="2">
        <f>DAY(표1[[#This Row],[대여일시]])</f>
        <v>24</v>
      </c>
      <c r="F768" s="2" t="str">
        <f>TEXT(표1[[#This Row],[대여일시]], "ddd")</f>
        <v>Sun</v>
      </c>
      <c r="G768" s="5" t="str">
        <f>TEXT(표1[[#This Row],[대여일시]],"aaa")</f>
        <v>일</v>
      </c>
      <c r="H768" s="2">
        <f>HOUR(표1[[#This Row],[대여일시]])</f>
        <v>12</v>
      </c>
      <c r="I768" s="2" t="str" cm="1">
        <f t="array" ref="I768">_xlfn.IFS(ISNA(표1[[#This Row],[시간대]]), "Error: Missing timezone data", 표1[[#This Row],[시간대]] &lt; 8, "오전", 표1[[#This Row],[시간대]] &lt; 19, "오후", 표1[[#This Row],[시간대]] &lt; 24, "밤")</f>
        <v>오후</v>
      </c>
      <c r="J768" s="2" t="s">
        <v>3176</v>
      </c>
      <c r="K768" s="2" t="e">
        <f>SEARCH( "역", 표1[[#This Row],[대여 대여소명]])</f>
        <v>#VALUE!</v>
      </c>
      <c r="L768" s="2">
        <f>IFERROR(SEARCH("역",표1[[#This Row],[대여 대여소명]]),0)</f>
        <v>0</v>
      </c>
      <c r="M768" s="2" t="b">
        <f>IF(표1[[#This Row],[역_nan]] &gt;0,TRUE,FALSE)</f>
        <v>0</v>
      </c>
      <c r="N768" s="2">
        <f>IFERROR(SEARCH("정류장",표1[[#This Row],[대여 대여소명]]),0)</f>
        <v>0</v>
      </c>
      <c r="O768" s="2" t="b">
        <f>IF(표1[[#This Row],[정류장]]&gt;0,TRUE,FALSE)</f>
        <v>0</v>
      </c>
      <c r="P768" s="2">
        <f>IFERROR(SEARCH("학교",표1[[#This Row],[대여 대여소명]]),0)</f>
        <v>0</v>
      </c>
      <c r="Q768" s="2">
        <f>IFERROR(SEARCH("공원",표1[[#This Row],[대여 대여소명]]),0)</f>
        <v>0</v>
      </c>
      <c r="R768" s="2" t="b">
        <f>OR(표1[[#This Row],[역_파생변수]],표1[[#This Row],[정류장_파생변수]])</f>
        <v>0</v>
      </c>
      <c r="S768" s="2">
        <v>0</v>
      </c>
      <c r="T768" s="2" t="s">
        <v>3177</v>
      </c>
      <c r="U768" s="2" t="s">
        <v>1040</v>
      </c>
      <c r="V768" s="2" t="str">
        <f>IF(표1[[#This Row],[반납대여소명]]=표1[[#This Row],[대여 대여소명]],"일치","불일치")</f>
        <v>불일치</v>
      </c>
      <c r="W768" s="2">
        <v>0</v>
      </c>
      <c r="X768" s="2">
        <v>133</v>
      </c>
      <c r="Y768" s="2">
        <v>24749.27</v>
      </c>
      <c r="Z768" s="7">
        <f>표1[[#This Row],[이용거리]]/표1[[#This Row],[이용시간]]</f>
        <v>186.08473684210526</v>
      </c>
      <c r="AA768" s="7">
        <f>IF(표1[[#This Row],[시속]] &gt; 300, 300,표1[[#This Row],[시속]])</f>
        <v>186.08473684210526</v>
      </c>
      <c r="AB768" s="9" t="e">
        <f ca="1">IFS(표1[[#This Row],[이용거리]] &lt; 1200, "단거리", 표1[[#This Row],[이용거리]] &lt; 3000, "중거리")</f>
        <v>#NAME?</v>
      </c>
    </row>
    <row r="769" spans="1:28" x14ac:dyDescent="0.25">
      <c r="A769" s="2" t="s">
        <v>3178</v>
      </c>
      <c r="B769" s="2" t="s">
        <v>3179</v>
      </c>
      <c r="C769" s="2">
        <f>YEAR(표1[[#This Row],[대여일시]])</f>
        <v>2021</v>
      </c>
      <c r="D769" s="2">
        <f>MONTH(표1[[#This Row],[대여일시]])</f>
        <v>1</v>
      </c>
      <c r="E769" s="2">
        <f>DAY(표1[[#This Row],[대여일시]])</f>
        <v>31</v>
      </c>
      <c r="F769" s="2" t="str">
        <f>TEXT(표1[[#This Row],[대여일시]], "ddd")</f>
        <v>Sun</v>
      </c>
      <c r="G769" s="5" t="str">
        <f>TEXT(표1[[#This Row],[대여일시]],"aaa")</f>
        <v>일</v>
      </c>
      <c r="H769" s="2">
        <f>HOUR(표1[[#This Row],[대여일시]])</f>
        <v>15</v>
      </c>
      <c r="I769" s="2" t="str" cm="1">
        <f t="array" ref="I769">_xlfn.IFS(ISNA(표1[[#This Row],[시간대]]), "Error: Missing timezone data", 표1[[#This Row],[시간대]] &lt; 8, "오전", 표1[[#This Row],[시간대]] &lt; 19, "오후", 표1[[#This Row],[시간대]] &lt; 24, "밤")</f>
        <v>오후</v>
      </c>
      <c r="J769" s="2" t="s">
        <v>2534</v>
      </c>
      <c r="K769" s="2" t="e">
        <f>SEARCH( "역", 표1[[#This Row],[대여 대여소명]])</f>
        <v>#VALUE!</v>
      </c>
      <c r="L769" s="2">
        <f>IFERROR(SEARCH("역",표1[[#This Row],[대여 대여소명]]),0)</f>
        <v>0</v>
      </c>
      <c r="M769" s="2" t="b">
        <f>IF(표1[[#This Row],[역_nan]] &gt;0,TRUE,FALSE)</f>
        <v>0</v>
      </c>
      <c r="N769" s="2">
        <f>IFERROR(SEARCH("정류장",표1[[#This Row],[대여 대여소명]]),0)</f>
        <v>0</v>
      </c>
      <c r="O769" s="2" t="b">
        <f>IF(표1[[#This Row],[정류장]]&gt;0,TRUE,FALSE)</f>
        <v>0</v>
      </c>
      <c r="P769" s="2">
        <f>IFERROR(SEARCH("학교",표1[[#This Row],[대여 대여소명]]),0)</f>
        <v>0</v>
      </c>
      <c r="Q769" s="2">
        <f>IFERROR(SEARCH("공원",표1[[#This Row],[대여 대여소명]]),0)</f>
        <v>0</v>
      </c>
      <c r="R769" s="2" t="b">
        <f>OR(표1[[#This Row],[역_파생변수]],표1[[#This Row],[정류장_파생변수]])</f>
        <v>0</v>
      </c>
      <c r="S769" s="2">
        <v>0</v>
      </c>
      <c r="T769" s="2" t="s">
        <v>3180</v>
      </c>
      <c r="U769" s="2" t="s">
        <v>2534</v>
      </c>
      <c r="V769" s="2" t="str">
        <f>IF(표1[[#This Row],[반납대여소명]]=표1[[#This Row],[대여 대여소명]],"일치","불일치")</f>
        <v>일치</v>
      </c>
      <c r="W769" s="2">
        <v>0</v>
      </c>
      <c r="X769" s="2">
        <v>95</v>
      </c>
      <c r="Y769" s="2">
        <v>3848.56</v>
      </c>
      <c r="Z769" s="7">
        <f>표1[[#This Row],[이용거리]]/표1[[#This Row],[이용시간]]</f>
        <v>40.51115789473684</v>
      </c>
      <c r="AA769" s="7">
        <f>IF(표1[[#This Row],[시속]] &gt; 300, 300,표1[[#This Row],[시속]])</f>
        <v>40.51115789473684</v>
      </c>
      <c r="AB769" s="9" t="e">
        <f ca="1">IFS(표1[[#This Row],[이용거리]] &lt; 1200, "단거리", 표1[[#This Row],[이용거리]] &lt; 3000, "중거리")</f>
        <v>#NAME?</v>
      </c>
    </row>
    <row r="770" spans="1:28" x14ac:dyDescent="0.25">
      <c r="A770" s="2" t="s">
        <v>3043</v>
      </c>
      <c r="B770" s="2" t="s">
        <v>3181</v>
      </c>
      <c r="C770" s="2">
        <f>YEAR(표1[[#This Row],[대여일시]])</f>
        <v>2021</v>
      </c>
      <c r="D770" s="2">
        <f>MONTH(표1[[#This Row],[대여일시]])</f>
        <v>1</v>
      </c>
      <c r="E770" s="2">
        <f>DAY(표1[[#This Row],[대여일시]])</f>
        <v>31</v>
      </c>
      <c r="F770" s="2" t="str">
        <f>TEXT(표1[[#This Row],[대여일시]], "ddd")</f>
        <v>Sun</v>
      </c>
      <c r="G770" s="5" t="str">
        <f>TEXT(표1[[#This Row],[대여일시]],"aaa")</f>
        <v>일</v>
      </c>
      <c r="H770" s="2">
        <f>HOUR(표1[[#This Row],[대여일시]])</f>
        <v>22</v>
      </c>
      <c r="I770" s="2" t="str" cm="1">
        <f t="array" ref="I770">_xlfn.IFS(ISNA(표1[[#This Row],[시간대]]), "Error: Missing timezone data", 표1[[#This Row],[시간대]] &lt; 8, "오전", 표1[[#This Row],[시간대]] &lt; 19, "오후", 표1[[#This Row],[시간대]] &lt; 24, "밤")</f>
        <v>밤</v>
      </c>
      <c r="J770" s="2" t="s">
        <v>3182</v>
      </c>
      <c r="K770" s="2" t="e">
        <f>SEARCH( "역", 표1[[#This Row],[대여 대여소명]])</f>
        <v>#VALUE!</v>
      </c>
      <c r="L770" s="2">
        <f>IFERROR(SEARCH("역",표1[[#This Row],[대여 대여소명]]),0)</f>
        <v>0</v>
      </c>
      <c r="M770" s="2" t="b">
        <f>IF(표1[[#This Row],[역_nan]] &gt;0,TRUE,FALSE)</f>
        <v>0</v>
      </c>
      <c r="N770" s="2">
        <f>IFERROR(SEARCH("정류장",표1[[#This Row],[대여 대여소명]]),0)</f>
        <v>0</v>
      </c>
      <c r="O770" s="2" t="b">
        <f>IF(표1[[#This Row],[정류장]]&gt;0,TRUE,FALSE)</f>
        <v>0</v>
      </c>
      <c r="P770" s="2">
        <f>IFERROR(SEARCH("학교",표1[[#This Row],[대여 대여소명]]),0)</f>
        <v>0</v>
      </c>
      <c r="Q770" s="2">
        <f>IFERROR(SEARCH("공원",표1[[#This Row],[대여 대여소명]]),0)</f>
        <v>0</v>
      </c>
      <c r="R770" s="2" t="b">
        <f>OR(표1[[#This Row],[역_파생변수]],표1[[#This Row],[정류장_파생변수]])</f>
        <v>0</v>
      </c>
      <c r="S770" s="2">
        <v>0</v>
      </c>
      <c r="T770" s="2" t="s">
        <v>3183</v>
      </c>
      <c r="U770" s="2" t="s">
        <v>3067</v>
      </c>
      <c r="V770" s="2" t="str">
        <f>IF(표1[[#This Row],[반납대여소명]]=표1[[#This Row],[대여 대여소명]],"일치","불일치")</f>
        <v>불일치</v>
      </c>
      <c r="W770" s="2">
        <v>0</v>
      </c>
      <c r="X770" s="2">
        <v>12</v>
      </c>
      <c r="Y770" s="2">
        <v>2925.85</v>
      </c>
      <c r="Z770" s="7">
        <f>표1[[#This Row],[이용거리]]/표1[[#This Row],[이용시간]]</f>
        <v>243.82083333333333</v>
      </c>
      <c r="AA770" s="7">
        <f>IF(표1[[#This Row],[시속]] &gt; 300, 300,표1[[#This Row],[시속]])</f>
        <v>243.82083333333333</v>
      </c>
      <c r="AB770" s="9" t="e">
        <f ca="1">IFS(표1[[#This Row],[이용거리]] &lt; 1200, "단거리", 표1[[#This Row],[이용거리]] &lt; 3000, "중거리")</f>
        <v>#NAME?</v>
      </c>
    </row>
    <row r="771" spans="1:28" x14ac:dyDescent="0.25">
      <c r="A771" s="2" t="s">
        <v>3184</v>
      </c>
      <c r="B771" s="2" t="s">
        <v>3185</v>
      </c>
      <c r="C771" s="2">
        <f>YEAR(표1[[#This Row],[대여일시]])</f>
        <v>2021</v>
      </c>
      <c r="D771" s="2">
        <f>MONTH(표1[[#This Row],[대여일시]])</f>
        <v>1</v>
      </c>
      <c r="E771" s="2">
        <f>DAY(표1[[#This Row],[대여일시]])</f>
        <v>4</v>
      </c>
      <c r="F771" s="2" t="str">
        <f>TEXT(표1[[#This Row],[대여일시]], "ddd")</f>
        <v>Mon</v>
      </c>
      <c r="G771" s="5" t="str">
        <f>TEXT(표1[[#This Row],[대여일시]],"aaa")</f>
        <v>월</v>
      </c>
      <c r="H771" s="2">
        <f>HOUR(표1[[#This Row],[대여일시]])</f>
        <v>16</v>
      </c>
      <c r="I771" s="2" t="str" cm="1">
        <f t="array" ref="I771">_xlfn.IFS(ISNA(표1[[#This Row],[시간대]]), "Error: Missing timezone data", 표1[[#This Row],[시간대]] &lt; 8, "오전", 표1[[#This Row],[시간대]] &lt; 19, "오후", 표1[[#This Row],[시간대]] &lt; 24, "밤")</f>
        <v>오후</v>
      </c>
      <c r="J771" s="2" t="s">
        <v>3186</v>
      </c>
      <c r="K771" s="2" t="e">
        <f>SEARCH( "역", 표1[[#This Row],[대여 대여소명]])</f>
        <v>#VALUE!</v>
      </c>
      <c r="L771" s="2">
        <f>IFERROR(SEARCH("역",표1[[#This Row],[대여 대여소명]]),0)</f>
        <v>0</v>
      </c>
      <c r="M771" s="2" t="b">
        <f>IF(표1[[#This Row],[역_nan]] &gt;0,TRUE,FALSE)</f>
        <v>0</v>
      </c>
      <c r="N771" s="2">
        <f>IFERROR(SEARCH("정류장",표1[[#This Row],[대여 대여소명]]),0)</f>
        <v>0</v>
      </c>
      <c r="O771" s="2" t="b">
        <f>IF(표1[[#This Row],[정류장]]&gt;0,TRUE,FALSE)</f>
        <v>0</v>
      </c>
      <c r="P771" s="2">
        <f>IFERROR(SEARCH("학교",표1[[#This Row],[대여 대여소명]]),0)</f>
        <v>0</v>
      </c>
      <c r="Q771" s="2">
        <f>IFERROR(SEARCH("공원",표1[[#This Row],[대여 대여소명]]),0)</f>
        <v>0</v>
      </c>
      <c r="R771" s="2" t="b">
        <f>OR(표1[[#This Row],[역_파생변수]],표1[[#This Row],[정류장_파생변수]])</f>
        <v>0</v>
      </c>
      <c r="S771" s="2">
        <v>0</v>
      </c>
      <c r="T771" s="2" t="s">
        <v>3187</v>
      </c>
      <c r="U771" s="2" t="s">
        <v>3186</v>
      </c>
      <c r="V771" s="2" t="str">
        <f>IF(표1[[#This Row],[반납대여소명]]=표1[[#This Row],[대여 대여소명]],"일치","불일치")</f>
        <v>일치</v>
      </c>
      <c r="W771" s="2">
        <v>0</v>
      </c>
      <c r="X771" s="2">
        <v>44</v>
      </c>
      <c r="Y771" s="2">
        <v>2580</v>
      </c>
      <c r="Z771" s="7">
        <f>표1[[#This Row],[이용거리]]/표1[[#This Row],[이용시간]]</f>
        <v>58.636363636363633</v>
      </c>
      <c r="AA771" s="7">
        <f>IF(표1[[#This Row],[시속]] &gt; 300, 300,표1[[#This Row],[시속]])</f>
        <v>58.636363636363633</v>
      </c>
      <c r="AB771" s="9" t="e">
        <f ca="1">IFS(표1[[#This Row],[이용거리]] &lt; 1200, "단거리", 표1[[#This Row],[이용거리]] &lt; 3000, "중거리")</f>
        <v>#NAME?</v>
      </c>
    </row>
    <row r="772" spans="1:28" x14ac:dyDescent="0.25">
      <c r="A772" s="2" t="s">
        <v>3188</v>
      </c>
      <c r="B772" s="2" t="s">
        <v>3189</v>
      </c>
      <c r="C772" s="2">
        <f>YEAR(표1[[#This Row],[대여일시]])</f>
        <v>2021</v>
      </c>
      <c r="D772" s="2">
        <f>MONTH(표1[[#This Row],[대여일시]])</f>
        <v>1</v>
      </c>
      <c r="E772" s="2">
        <f>DAY(표1[[#This Row],[대여일시]])</f>
        <v>8</v>
      </c>
      <c r="F772" s="2" t="str">
        <f>TEXT(표1[[#This Row],[대여일시]], "ddd")</f>
        <v>Fri</v>
      </c>
      <c r="G772" s="5" t="str">
        <f>TEXT(표1[[#This Row],[대여일시]],"aaa")</f>
        <v>금</v>
      </c>
      <c r="H772" s="2">
        <f>HOUR(표1[[#This Row],[대여일시]])</f>
        <v>7</v>
      </c>
      <c r="I772" s="2" t="str" cm="1">
        <f t="array" ref="I772">_xlfn.IFS(ISNA(표1[[#This Row],[시간대]]), "Error: Missing timezone data", 표1[[#This Row],[시간대]] &lt; 8, "오전", 표1[[#This Row],[시간대]] &lt; 19, "오후", 표1[[#This Row],[시간대]] &lt; 24, "밤")</f>
        <v>오전</v>
      </c>
      <c r="J772" s="2" t="s">
        <v>2987</v>
      </c>
      <c r="K772" s="2" t="e">
        <f>SEARCH( "역", 표1[[#This Row],[대여 대여소명]])</f>
        <v>#VALUE!</v>
      </c>
      <c r="L772" s="2">
        <f>IFERROR(SEARCH("역",표1[[#This Row],[대여 대여소명]]),0)</f>
        <v>0</v>
      </c>
      <c r="M772" s="2" t="b">
        <f>IF(표1[[#This Row],[역_nan]] &gt;0,TRUE,FALSE)</f>
        <v>0</v>
      </c>
      <c r="N772" s="2">
        <f>IFERROR(SEARCH("정류장",표1[[#This Row],[대여 대여소명]]),0)</f>
        <v>0</v>
      </c>
      <c r="O772" s="2" t="b">
        <f>IF(표1[[#This Row],[정류장]]&gt;0,TRUE,FALSE)</f>
        <v>0</v>
      </c>
      <c r="P772" s="2">
        <f>IFERROR(SEARCH("학교",표1[[#This Row],[대여 대여소명]]),0)</f>
        <v>0</v>
      </c>
      <c r="Q772" s="2">
        <f>IFERROR(SEARCH("공원",표1[[#This Row],[대여 대여소명]]),0)</f>
        <v>0</v>
      </c>
      <c r="R772" s="2" t="b">
        <f>OR(표1[[#This Row],[역_파생변수]],표1[[#This Row],[정류장_파생변수]])</f>
        <v>0</v>
      </c>
      <c r="S772" s="2">
        <v>0</v>
      </c>
      <c r="T772" s="2" t="s">
        <v>3190</v>
      </c>
      <c r="U772" s="2" t="s">
        <v>396</v>
      </c>
      <c r="V772" s="2" t="str">
        <f>IF(표1[[#This Row],[반납대여소명]]=표1[[#This Row],[대여 대여소명]],"일치","불일치")</f>
        <v>불일치</v>
      </c>
      <c r="W772" s="2">
        <v>0</v>
      </c>
      <c r="X772" s="2">
        <v>35</v>
      </c>
      <c r="Y772" s="2">
        <v>5143.55</v>
      </c>
      <c r="Z772" s="7">
        <f>표1[[#This Row],[이용거리]]/표1[[#This Row],[이용시간]]</f>
        <v>146.95857142857145</v>
      </c>
      <c r="AA772" s="7">
        <f>IF(표1[[#This Row],[시속]] &gt; 300, 300,표1[[#This Row],[시속]])</f>
        <v>146.95857142857145</v>
      </c>
      <c r="AB772" s="9" t="e">
        <f ca="1">IFS(표1[[#This Row],[이용거리]] &lt; 1200, "단거리", 표1[[#This Row],[이용거리]] &lt; 3000, "중거리")</f>
        <v>#NAME?</v>
      </c>
    </row>
    <row r="773" spans="1:28" x14ac:dyDescent="0.25">
      <c r="A773" s="2" t="s">
        <v>3191</v>
      </c>
      <c r="B773" s="2" t="s">
        <v>3192</v>
      </c>
      <c r="C773" s="2">
        <f>YEAR(표1[[#This Row],[대여일시]])</f>
        <v>2021</v>
      </c>
      <c r="D773" s="2">
        <f>MONTH(표1[[#This Row],[대여일시]])</f>
        <v>1</v>
      </c>
      <c r="E773" s="2">
        <f>DAY(표1[[#This Row],[대여일시]])</f>
        <v>11</v>
      </c>
      <c r="F773" s="2" t="str">
        <f>TEXT(표1[[#This Row],[대여일시]], "ddd")</f>
        <v>Mon</v>
      </c>
      <c r="G773" s="5" t="str">
        <f>TEXT(표1[[#This Row],[대여일시]],"aaa")</f>
        <v>월</v>
      </c>
      <c r="H773" s="2">
        <f>HOUR(표1[[#This Row],[대여일시]])</f>
        <v>7</v>
      </c>
      <c r="I773" s="2" t="str" cm="1">
        <f t="array" ref="I773">_xlfn.IFS(ISNA(표1[[#This Row],[시간대]]), "Error: Missing timezone data", 표1[[#This Row],[시간대]] &lt; 8, "오전", 표1[[#This Row],[시간대]] &lt; 19, "오후", 표1[[#This Row],[시간대]] &lt; 24, "밤")</f>
        <v>오전</v>
      </c>
      <c r="J773" s="2" t="s">
        <v>3193</v>
      </c>
      <c r="K773" s="2">
        <f>SEARCH( "역", 표1[[#This Row],[대여 대여소명]])</f>
        <v>3</v>
      </c>
      <c r="L773" s="2">
        <f>IFERROR(SEARCH("역",표1[[#This Row],[대여 대여소명]]),0)</f>
        <v>3</v>
      </c>
      <c r="M773" s="2" t="b">
        <f>IF(표1[[#This Row],[역_nan]] &gt;0,TRUE,FALSE)</f>
        <v>1</v>
      </c>
      <c r="N773" s="2">
        <f>IFERROR(SEARCH("정류장",표1[[#This Row],[대여 대여소명]]),0)</f>
        <v>0</v>
      </c>
      <c r="O773" s="2" t="b">
        <f>IF(표1[[#This Row],[정류장]]&gt;0,TRUE,FALSE)</f>
        <v>0</v>
      </c>
      <c r="P773" s="2">
        <f>IFERROR(SEARCH("학교",표1[[#This Row],[대여 대여소명]]),0)</f>
        <v>0</v>
      </c>
      <c r="Q773" s="2">
        <f>IFERROR(SEARCH("공원",표1[[#This Row],[대여 대여소명]]),0)</f>
        <v>0</v>
      </c>
      <c r="R773" s="2" t="b">
        <f>OR(표1[[#This Row],[역_파생변수]],표1[[#This Row],[정류장_파생변수]])</f>
        <v>1</v>
      </c>
      <c r="S773" s="2">
        <v>0</v>
      </c>
      <c r="T773" s="2" t="s">
        <v>3194</v>
      </c>
      <c r="U773" s="2" t="s">
        <v>1249</v>
      </c>
      <c r="V773" s="2" t="str">
        <f>IF(표1[[#This Row],[반납대여소명]]=표1[[#This Row],[대여 대여소명]],"일치","불일치")</f>
        <v>불일치</v>
      </c>
      <c r="W773" s="2">
        <v>0</v>
      </c>
      <c r="X773" s="2">
        <v>6</v>
      </c>
      <c r="Y773" s="2">
        <v>906.58</v>
      </c>
      <c r="Z773" s="7">
        <f>표1[[#This Row],[이용거리]]/표1[[#This Row],[이용시간]]</f>
        <v>151.09666666666666</v>
      </c>
      <c r="AA773" s="7">
        <f>IF(표1[[#This Row],[시속]] &gt; 300, 300,표1[[#This Row],[시속]])</f>
        <v>151.09666666666666</v>
      </c>
      <c r="AB773" s="9" t="e">
        <f ca="1">IFS(표1[[#This Row],[이용거리]] &lt; 1200, "단거리", 표1[[#This Row],[이용거리]] &lt; 3000, "중거리")</f>
        <v>#NAME?</v>
      </c>
    </row>
    <row r="774" spans="1:28" x14ac:dyDescent="0.25">
      <c r="A774" s="2" t="s">
        <v>3195</v>
      </c>
      <c r="B774" s="2" t="s">
        <v>3196</v>
      </c>
      <c r="C774" s="2">
        <f>YEAR(표1[[#This Row],[대여일시]])</f>
        <v>2021</v>
      </c>
      <c r="D774" s="2">
        <f>MONTH(표1[[#This Row],[대여일시]])</f>
        <v>1</v>
      </c>
      <c r="E774" s="2">
        <f>DAY(표1[[#This Row],[대여일시]])</f>
        <v>26</v>
      </c>
      <c r="F774" s="2" t="str">
        <f>TEXT(표1[[#This Row],[대여일시]], "ddd")</f>
        <v>Tue</v>
      </c>
      <c r="G774" s="5" t="str">
        <f>TEXT(표1[[#This Row],[대여일시]],"aaa")</f>
        <v>화</v>
      </c>
      <c r="H774" s="2">
        <f>HOUR(표1[[#This Row],[대여일시]])</f>
        <v>18</v>
      </c>
      <c r="I774" s="2" t="str" cm="1">
        <f t="array" ref="I774">_xlfn.IFS(ISNA(표1[[#This Row],[시간대]]), "Error: Missing timezone data", 표1[[#This Row],[시간대]] &lt; 8, "오전", 표1[[#This Row],[시간대]] &lt; 19, "오후", 표1[[#This Row],[시간대]] &lt; 24, "밤")</f>
        <v>오후</v>
      </c>
      <c r="J774" s="2" t="s">
        <v>936</v>
      </c>
      <c r="K774" s="2">
        <f>SEARCH( "역", 표1[[#This Row],[대여 대여소명]])</f>
        <v>3</v>
      </c>
      <c r="L774" s="2">
        <f>IFERROR(SEARCH("역",표1[[#This Row],[대여 대여소명]]),0)</f>
        <v>3</v>
      </c>
      <c r="M774" s="2" t="b">
        <f>IF(표1[[#This Row],[역_nan]] &gt;0,TRUE,FALSE)</f>
        <v>1</v>
      </c>
      <c r="N774" s="2">
        <f>IFERROR(SEARCH("정류장",표1[[#This Row],[대여 대여소명]]),0)</f>
        <v>0</v>
      </c>
      <c r="O774" s="2" t="b">
        <f>IF(표1[[#This Row],[정류장]]&gt;0,TRUE,FALSE)</f>
        <v>0</v>
      </c>
      <c r="P774" s="2">
        <f>IFERROR(SEARCH("학교",표1[[#This Row],[대여 대여소명]]),0)</f>
        <v>0</v>
      </c>
      <c r="Q774" s="2">
        <f>IFERROR(SEARCH("공원",표1[[#This Row],[대여 대여소명]]),0)</f>
        <v>0</v>
      </c>
      <c r="R774" s="2" t="b">
        <f>OR(표1[[#This Row],[역_파생변수]],표1[[#This Row],[정류장_파생변수]])</f>
        <v>1</v>
      </c>
      <c r="S774" s="2">
        <v>0</v>
      </c>
      <c r="T774" s="2" t="s">
        <v>3197</v>
      </c>
      <c r="U774" s="2" t="s">
        <v>1450</v>
      </c>
      <c r="V774" s="2" t="str">
        <f>IF(표1[[#This Row],[반납대여소명]]=표1[[#This Row],[대여 대여소명]],"일치","불일치")</f>
        <v>불일치</v>
      </c>
      <c r="W774" s="2">
        <v>0</v>
      </c>
      <c r="X774" s="2">
        <v>9</v>
      </c>
      <c r="Y774" s="2">
        <v>1055.96</v>
      </c>
      <c r="Z774" s="7">
        <f>표1[[#This Row],[이용거리]]/표1[[#This Row],[이용시간]]</f>
        <v>117.3288888888889</v>
      </c>
      <c r="AA774" s="7">
        <f>IF(표1[[#This Row],[시속]] &gt; 300, 300,표1[[#This Row],[시속]])</f>
        <v>117.3288888888889</v>
      </c>
      <c r="AB774" s="9" t="e">
        <f ca="1">IFS(표1[[#This Row],[이용거리]] &lt; 1200, "단거리", 표1[[#This Row],[이용거리]] &lt; 3000, "중거리")</f>
        <v>#NAME?</v>
      </c>
    </row>
    <row r="775" spans="1:28" x14ac:dyDescent="0.25">
      <c r="A775" s="2" t="s">
        <v>3198</v>
      </c>
      <c r="B775" s="2" t="s">
        <v>3199</v>
      </c>
      <c r="C775" s="2">
        <f>YEAR(표1[[#This Row],[대여일시]])</f>
        <v>2021</v>
      </c>
      <c r="D775" s="2">
        <f>MONTH(표1[[#This Row],[대여일시]])</f>
        <v>1</v>
      </c>
      <c r="E775" s="2">
        <f>DAY(표1[[#This Row],[대여일시]])</f>
        <v>29</v>
      </c>
      <c r="F775" s="2" t="str">
        <f>TEXT(표1[[#This Row],[대여일시]], "ddd")</f>
        <v>Fri</v>
      </c>
      <c r="G775" s="5" t="str">
        <f>TEXT(표1[[#This Row],[대여일시]],"aaa")</f>
        <v>금</v>
      </c>
      <c r="H775" s="2">
        <f>HOUR(표1[[#This Row],[대여일시]])</f>
        <v>18</v>
      </c>
      <c r="I775" s="2" t="str" cm="1">
        <f t="array" ref="I775">_xlfn.IFS(ISNA(표1[[#This Row],[시간대]]), "Error: Missing timezone data", 표1[[#This Row],[시간대]] &lt; 8, "오전", 표1[[#This Row],[시간대]] &lt; 19, "오후", 표1[[#This Row],[시간대]] &lt; 24, "밤")</f>
        <v>오후</v>
      </c>
      <c r="J775" s="2" t="s">
        <v>1037</v>
      </c>
      <c r="K775" s="2" t="e">
        <f>SEARCH( "역", 표1[[#This Row],[대여 대여소명]])</f>
        <v>#VALUE!</v>
      </c>
      <c r="L775" s="2">
        <f>IFERROR(SEARCH("역",표1[[#This Row],[대여 대여소명]]),0)</f>
        <v>0</v>
      </c>
      <c r="M775" s="2" t="b">
        <f>IF(표1[[#This Row],[역_nan]] &gt;0,TRUE,FALSE)</f>
        <v>0</v>
      </c>
      <c r="N775" s="2">
        <f>IFERROR(SEARCH("정류장",표1[[#This Row],[대여 대여소명]]),0)</f>
        <v>0</v>
      </c>
      <c r="O775" s="2" t="b">
        <f>IF(표1[[#This Row],[정류장]]&gt;0,TRUE,FALSE)</f>
        <v>0</v>
      </c>
      <c r="P775" s="2">
        <f>IFERROR(SEARCH("학교",표1[[#This Row],[대여 대여소명]]),0)</f>
        <v>0</v>
      </c>
      <c r="Q775" s="2">
        <f>IFERROR(SEARCH("공원",표1[[#This Row],[대여 대여소명]]),0)</f>
        <v>0</v>
      </c>
      <c r="R775" s="2" t="b">
        <f>OR(표1[[#This Row],[역_파생변수]],표1[[#This Row],[정류장_파생변수]])</f>
        <v>0</v>
      </c>
      <c r="S775" s="2">
        <v>0</v>
      </c>
      <c r="T775" s="2" t="s">
        <v>3200</v>
      </c>
      <c r="U775" s="2" t="s">
        <v>1037</v>
      </c>
      <c r="V775" s="2" t="str">
        <f>IF(표1[[#This Row],[반납대여소명]]=표1[[#This Row],[대여 대여소명]],"일치","불일치")</f>
        <v>일치</v>
      </c>
      <c r="W775" s="2">
        <v>0</v>
      </c>
      <c r="X775" s="2">
        <v>48</v>
      </c>
      <c r="Y775" s="2">
        <v>6029.06</v>
      </c>
      <c r="Z775" s="7">
        <f>표1[[#This Row],[이용거리]]/표1[[#This Row],[이용시간]]</f>
        <v>125.60541666666667</v>
      </c>
      <c r="AA775" s="7">
        <f>IF(표1[[#This Row],[시속]] &gt; 300, 300,표1[[#This Row],[시속]])</f>
        <v>125.60541666666667</v>
      </c>
      <c r="AB775" s="9" t="e">
        <f ca="1">IFS(표1[[#This Row],[이용거리]] &lt; 1200, "단거리", 표1[[#This Row],[이용거리]] &lt; 3000, "중거리")</f>
        <v>#NAME?</v>
      </c>
    </row>
    <row r="776" spans="1:28" x14ac:dyDescent="0.25">
      <c r="A776" s="2" t="s">
        <v>3201</v>
      </c>
      <c r="B776" s="2" t="s">
        <v>3202</v>
      </c>
      <c r="C776" s="2">
        <f>YEAR(표1[[#This Row],[대여일시]])</f>
        <v>2021</v>
      </c>
      <c r="D776" s="2">
        <f>MONTH(표1[[#This Row],[대여일시]])</f>
        <v>1</v>
      </c>
      <c r="E776" s="2">
        <f>DAY(표1[[#This Row],[대여일시]])</f>
        <v>5</v>
      </c>
      <c r="F776" s="2" t="str">
        <f>TEXT(표1[[#This Row],[대여일시]], "ddd")</f>
        <v>Tue</v>
      </c>
      <c r="G776" s="5" t="str">
        <f>TEXT(표1[[#This Row],[대여일시]],"aaa")</f>
        <v>화</v>
      </c>
      <c r="H776" s="2">
        <f>HOUR(표1[[#This Row],[대여일시]])</f>
        <v>18</v>
      </c>
      <c r="I776" s="2" t="str" cm="1">
        <f t="array" ref="I776">_xlfn.IFS(ISNA(표1[[#This Row],[시간대]]), "Error: Missing timezone data", 표1[[#This Row],[시간대]] &lt; 8, "오전", 표1[[#This Row],[시간대]] &lt; 19, "오후", 표1[[#This Row],[시간대]] &lt; 24, "밤")</f>
        <v>오후</v>
      </c>
      <c r="J776" s="2" t="s">
        <v>1748</v>
      </c>
      <c r="K776" s="2">
        <f>SEARCH( "역", 표1[[#This Row],[대여 대여소명]])</f>
        <v>3</v>
      </c>
      <c r="L776" s="2">
        <f>IFERROR(SEARCH("역",표1[[#This Row],[대여 대여소명]]),0)</f>
        <v>3</v>
      </c>
      <c r="M776" s="2" t="b">
        <f>IF(표1[[#This Row],[역_nan]] &gt;0,TRUE,FALSE)</f>
        <v>1</v>
      </c>
      <c r="N776" s="2">
        <f>IFERROR(SEARCH("정류장",표1[[#This Row],[대여 대여소명]]),0)</f>
        <v>0</v>
      </c>
      <c r="O776" s="2" t="b">
        <f>IF(표1[[#This Row],[정류장]]&gt;0,TRUE,FALSE)</f>
        <v>0</v>
      </c>
      <c r="P776" s="2">
        <f>IFERROR(SEARCH("학교",표1[[#This Row],[대여 대여소명]]),0)</f>
        <v>0</v>
      </c>
      <c r="Q776" s="2">
        <f>IFERROR(SEARCH("공원",표1[[#This Row],[대여 대여소명]]),0)</f>
        <v>0</v>
      </c>
      <c r="R776" s="2" t="b">
        <f>OR(표1[[#This Row],[역_파생변수]],표1[[#This Row],[정류장_파생변수]])</f>
        <v>1</v>
      </c>
      <c r="S776" s="2">
        <v>0</v>
      </c>
      <c r="T776" s="2" t="s">
        <v>3203</v>
      </c>
      <c r="U776" s="2" t="s">
        <v>3204</v>
      </c>
      <c r="V776" s="2" t="str">
        <f>IF(표1[[#This Row],[반납대여소명]]=표1[[#This Row],[대여 대여소명]],"일치","불일치")</f>
        <v>불일치</v>
      </c>
      <c r="W776" s="2">
        <v>0</v>
      </c>
      <c r="X776" s="2">
        <v>43</v>
      </c>
      <c r="Y776" s="2">
        <v>3231.38</v>
      </c>
      <c r="Z776" s="7">
        <f>표1[[#This Row],[이용거리]]/표1[[#This Row],[이용시간]]</f>
        <v>75.148372093023255</v>
      </c>
      <c r="AA776" s="7">
        <f>IF(표1[[#This Row],[시속]] &gt; 300, 300,표1[[#This Row],[시속]])</f>
        <v>75.148372093023255</v>
      </c>
      <c r="AB776" s="9" t="e">
        <f ca="1">IFS(표1[[#This Row],[이용거리]] &lt; 1200, "단거리", 표1[[#This Row],[이용거리]] &lt; 3000, "중거리")</f>
        <v>#NAME?</v>
      </c>
    </row>
    <row r="777" spans="1:28" x14ac:dyDescent="0.25">
      <c r="A777" s="2" t="s">
        <v>3205</v>
      </c>
      <c r="B777" s="2" t="s">
        <v>3206</v>
      </c>
      <c r="C777" s="2">
        <f>YEAR(표1[[#This Row],[대여일시]])</f>
        <v>2021</v>
      </c>
      <c r="D777" s="2">
        <f>MONTH(표1[[#This Row],[대여일시]])</f>
        <v>1</v>
      </c>
      <c r="E777" s="2">
        <f>DAY(표1[[#This Row],[대여일시]])</f>
        <v>15</v>
      </c>
      <c r="F777" s="2" t="str">
        <f>TEXT(표1[[#This Row],[대여일시]], "ddd")</f>
        <v>Fri</v>
      </c>
      <c r="G777" s="5" t="str">
        <f>TEXT(표1[[#This Row],[대여일시]],"aaa")</f>
        <v>금</v>
      </c>
      <c r="H777" s="2">
        <f>HOUR(표1[[#This Row],[대여일시]])</f>
        <v>8</v>
      </c>
      <c r="I777" s="2" t="str" cm="1">
        <f t="array" ref="I777">_xlfn.IFS(ISNA(표1[[#This Row],[시간대]]), "Error: Missing timezone data", 표1[[#This Row],[시간대]] &lt; 8, "오전", 표1[[#This Row],[시간대]] &lt; 19, "오후", 표1[[#This Row],[시간대]] &lt; 24, "밤")</f>
        <v>오후</v>
      </c>
      <c r="J777" s="2" t="s">
        <v>3207</v>
      </c>
      <c r="K777" s="2">
        <f>SEARCH( "역", 표1[[#This Row],[대여 대여소명]])</f>
        <v>3</v>
      </c>
      <c r="L777" s="2">
        <f>IFERROR(SEARCH("역",표1[[#This Row],[대여 대여소명]]),0)</f>
        <v>3</v>
      </c>
      <c r="M777" s="2" t="b">
        <f>IF(표1[[#This Row],[역_nan]] &gt;0,TRUE,FALSE)</f>
        <v>1</v>
      </c>
      <c r="N777" s="2">
        <f>IFERROR(SEARCH("정류장",표1[[#This Row],[대여 대여소명]]),0)</f>
        <v>0</v>
      </c>
      <c r="O777" s="2" t="b">
        <f>IF(표1[[#This Row],[정류장]]&gt;0,TRUE,FALSE)</f>
        <v>0</v>
      </c>
      <c r="P777" s="2">
        <f>IFERROR(SEARCH("학교",표1[[#This Row],[대여 대여소명]]),0)</f>
        <v>0</v>
      </c>
      <c r="Q777" s="2">
        <f>IFERROR(SEARCH("공원",표1[[#This Row],[대여 대여소명]]),0)</f>
        <v>0</v>
      </c>
      <c r="R777" s="2" t="b">
        <f>OR(표1[[#This Row],[역_파생변수]],표1[[#This Row],[정류장_파생변수]])</f>
        <v>1</v>
      </c>
      <c r="S777" s="2">
        <v>0</v>
      </c>
      <c r="T777" s="2" t="s">
        <v>3208</v>
      </c>
      <c r="U777" s="2" t="s">
        <v>1771</v>
      </c>
      <c r="V777" s="2" t="str">
        <f>IF(표1[[#This Row],[반납대여소명]]=표1[[#This Row],[대여 대여소명]],"일치","불일치")</f>
        <v>불일치</v>
      </c>
      <c r="W777" s="2">
        <v>0</v>
      </c>
      <c r="X777" s="2">
        <v>4</v>
      </c>
      <c r="Y777" s="2">
        <v>790.61</v>
      </c>
      <c r="Z777" s="7">
        <f>표1[[#This Row],[이용거리]]/표1[[#This Row],[이용시간]]</f>
        <v>197.6525</v>
      </c>
      <c r="AA777" s="7">
        <f>IF(표1[[#This Row],[시속]] &gt; 300, 300,표1[[#This Row],[시속]])</f>
        <v>197.6525</v>
      </c>
      <c r="AB777" s="9" t="e">
        <f ca="1">IFS(표1[[#This Row],[이용거리]] &lt; 1200, "단거리", 표1[[#This Row],[이용거리]] &lt; 3000, "중거리")</f>
        <v>#NAME?</v>
      </c>
    </row>
    <row r="778" spans="1:28" x14ac:dyDescent="0.25">
      <c r="A778" s="2" t="s">
        <v>3209</v>
      </c>
      <c r="B778" s="2" t="s">
        <v>3210</v>
      </c>
      <c r="C778" s="2">
        <f>YEAR(표1[[#This Row],[대여일시]])</f>
        <v>2021</v>
      </c>
      <c r="D778" s="2">
        <f>MONTH(표1[[#This Row],[대여일시]])</f>
        <v>1</v>
      </c>
      <c r="E778" s="2">
        <f>DAY(표1[[#This Row],[대여일시]])</f>
        <v>4</v>
      </c>
      <c r="F778" s="2" t="str">
        <f>TEXT(표1[[#This Row],[대여일시]], "ddd")</f>
        <v>Mon</v>
      </c>
      <c r="G778" s="5" t="str">
        <f>TEXT(표1[[#This Row],[대여일시]],"aaa")</f>
        <v>월</v>
      </c>
      <c r="H778" s="2">
        <f>HOUR(표1[[#This Row],[대여일시]])</f>
        <v>12</v>
      </c>
      <c r="I778" s="2" t="str" cm="1">
        <f t="array" ref="I778">_xlfn.IFS(ISNA(표1[[#This Row],[시간대]]), "Error: Missing timezone data", 표1[[#This Row],[시간대]] &lt; 8, "오전", 표1[[#This Row],[시간대]] &lt; 19, "오후", 표1[[#This Row],[시간대]] &lt; 24, "밤")</f>
        <v>오후</v>
      </c>
      <c r="J778" s="2" t="s">
        <v>2447</v>
      </c>
      <c r="K778" s="2" t="e">
        <f>SEARCH( "역", 표1[[#This Row],[대여 대여소명]])</f>
        <v>#VALUE!</v>
      </c>
      <c r="L778" s="2">
        <f>IFERROR(SEARCH("역",표1[[#This Row],[대여 대여소명]]),0)</f>
        <v>0</v>
      </c>
      <c r="M778" s="2" t="b">
        <f>IF(표1[[#This Row],[역_nan]] &gt;0,TRUE,FALSE)</f>
        <v>0</v>
      </c>
      <c r="N778" s="2">
        <f>IFERROR(SEARCH("정류장",표1[[#This Row],[대여 대여소명]]),0)</f>
        <v>0</v>
      </c>
      <c r="O778" s="2" t="b">
        <f>IF(표1[[#This Row],[정류장]]&gt;0,TRUE,FALSE)</f>
        <v>0</v>
      </c>
      <c r="P778" s="2">
        <f>IFERROR(SEARCH("학교",표1[[#This Row],[대여 대여소명]]),0)</f>
        <v>0</v>
      </c>
      <c r="Q778" s="2">
        <f>IFERROR(SEARCH("공원",표1[[#This Row],[대여 대여소명]]),0)</f>
        <v>0</v>
      </c>
      <c r="R778" s="2" t="b">
        <f>OR(표1[[#This Row],[역_파생변수]],표1[[#This Row],[정류장_파생변수]])</f>
        <v>0</v>
      </c>
      <c r="S778" s="2">
        <v>0</v>
      </c>
      <c r="T778" s="2" t="s">
        <v>3211</v>
      </c>
      <c r="U778" s="2" t="s">
        <v>2447</v>
      </c>
      <c r="V778" s="2" t="str">
        <f>IF(표1[[#This Row],[반납대여소명]]=표1[[#This Row],[대여 대여소명]],"일치","불일치")</f>
        <v>일치</v>
      </c>
      <c r="W778" s="2">
        <v>0</v>
      </c>
      <c r="X778" s="2">
        <v>60</v>
      </c>
      <c r="Y778" s="2">
        <v>5138.62</v>
      </c>
      <c r="Z778" s="7">
        <f>표1[[#This Row],[이용거리]]/표1[[#This Row],[이용시간]]</f>
        <v>85.643666666666661</v>
      </c>
      <c r="AA778" s="7">
        <f>IF(표1[[#This Row],[시속]] &gt; 300, 300,표1[[#This Row],[시속]])</f>
        <v>85.643666666666661</v>
      </c>
      <c r="AB778" s="9" t="e">
        <f ca="1">IFS(표1[[#This Row],[이용거리]] &lt; 1200, "단거리", 표1[[#This Row],[이용거리]] &lt; 3000, "중거리")</f>
        <v>#NAME?</v>
      </c>
    </row>
    <row r="779" spans="1:28" x14ac:dyDescent="0.25">
      <c r="A779" s="2" t="s">
        <v>3212</v>
      </c>
      <c r="B779" s="2" t="s">
        <v>3213</v>
      </c>
      <c r="C779" s="2">
        <f>YEAR(표1[[#This Row],[대여일시]])</f>
        <v>2021</v>
      </c>
      <c r="D779" s="2">
        <f>MONTH(표1[[#This Row],[대여일시]])</f>
        <v>1</v>
      </c>
      <c r="E779" s="2">
        <f>DAY(표1[[#This Row],[대여일시]])</f>
        <v>28</v>
      </c>
      <c r="F779" s="2" t="str">
        <f>TEXT(표1[[#This Row],[대여일시]], "ddd")</f>
        <v>Thu</v>
      </c>
      <c r="G779" s="5" t="str">
        <f>TEXT(표1[[#This Row],[대여일시]],"aaa")</f>
        <v>목</v>
      </c>
      <c r="H779" s="2">
        <f>HOUR(표1[[#This Row],[대여일시]])</f>
        <v>16</v>
      </c>
      <c r="I779" s="2" t="str" cm="1">
        <f t="array" ref="I779">_xlfn.IFS(ISNA(표1[[#This Row],[시간대]]), "Error: Missing timezone data", 표1[[#This Row],[시간대]] &lt; 8, "오전", 표1[[#This Row],[시간대]] &lt; 19, "오후", 표1[[#This Row],[시간대]] &lt; 24, "밤")</f>
        <v>오후</v>
      </c>
      <c r="J779" s="2" t="s">
        <v>3214</v>
      </c>
      <c r="K779" s="2" t="e">
        <f>SEARCH( "역", 표1[[#This Row],[대여 대여소명]])</f>
        <v>#VALUE!</v>
      </c>
      <c r="L779" s="2">
        <f>IFERROR(SEARCH("역",표1[[#This Row],[대여 대여소명]]),0)</f>
        <v>0</v>
      </c>
      <c r="M779" s="2" t="b">
        <f>IF(표1[[#This Row],[역_nan]] &gt;0,TRUE,FALSE)</f>
        <v>0</v>
      </c>
      <c r="N779" s="2">
        <f>IFERROR(SEARCH("정류장",표1[[#This Row],[대여 대여소명]]),0)</f>
        <v>0</v>
      </c>
      <c r="O779" s="2" t="b">
        <f>IF(표1[[#This Row],[정류장]]&gt;0,TRUE,FALSE)</f>
        <v>0</v>
      </c>
      <c r="P779" s="2">
        <f>IFERROR(SEARCH("학교",표1[[#This Row],[대여 대여소명]]),0)</f>
        <v>0</v>
      </c>
      <c r="Q779" s="2">
        <f>IFERROR(SEARCH("공원",표1[[#This Row],[대여 대여소명]]),0)</f>
        <v>0</v>
      </c>
      <c r="R779" s="2" t="b">
        <f>OR(표1[[#This Row],[역_파생변수]],표1[[#This Row],[정류장_파생변수]])</f>
        <v>0</v>
      </c>
      <c r="S779" s="2">
        <v>0</v>
      </c>
      <c r="T779" s="2" t="s">
        <v>3215</v>
      </c>
      <c r="U779" s="2" t="s">
        <v>3216</v>
      </c>
      <c r="V779" s="2" t="str">
        <f>IF(표1[[#This Row],[반납대여소명]]=표1[[#This Row],[대여 대여소명]],"일치","불일치")</f>
        <v>불일치</v>
      </c>
      <c r="W779" s="2">
        <v>0</v>
      </c>
      <c r="X779" s="2">
        <v>8</v>
      </c>
      <c r="Y779" s="2">
        <v>1223.04</v>
      </c>
      <c r="Z779" s="7">
        <f>표1[[#This Row],[이용거리]]/표1[[#This Row],[이용시간]]</f>
        <v>152.88</v>
      </c>
      <c r="AA779" s="7">
        <f>IF(표1[[#This Row],[시속]] &gt; 300, 300,표1[[#This Row],[시속]])</f>
        <v>152.88</v>
      </c>
      <c r="AB779" s="9" t="e">
        <f ca="1">IFS(표1[[#This Row],[이용거리]] &lt; 1200, "단거리", 표1[[#This Row],[이용거리]] &lt; 3000, "중거리")</f>
        <v>#NAME?</v>
      </c>
    </row>
    <row r="780" spans="1:28" x14ac:dyDescent="0.25">
      <c r="A780" s="2" t="s">
        <v>3217</v>
      </c>
      <c r="B780" s="2" t="s">
        <v>3218</v>
      </c>
      <c r="C780" s="2">
        <f>YEAR(표1[[#This Row],[대여일시]])</f>
        <v>2021</v>
      </c>
      <c r="D780" s="2">
        <f>MONTH(표1[[#This Row],[대여일시]])</f>
        <v>1</v>
      </c>
      <c r="E780" s="2">
        <f>DAY(표1[[#This Row],[대여일시]])</f>
        <v>19</v>
      </c>
      <c r="F780" s="2" t="str">
        <f>TEXT(표1[[#This Row],[대여일시]], "ddd")</f>
        <v>Tue</v>
      </c>
      <c r="G780" s="5" t="str">
        <f>TEXT(표1[[#This Row],[대여일시]],"aaa")</f>
        <v>화</v>
      </c>
      <c r="H780" s="2">
        <f>HOUR(표1[[#This Row],[대여일시]])</f>
        <v>21</v>
      </c>
      <c r="I780" s="2" t="str" cm="1">
        <f t="array" ref="I780">_xlfn.IFS(ISNA(표1[[#This Row],[시간대]]), "Error: Missing timezone data", 표1[[#This Row],[시간대]] &lt; 8, "오전", 표1[[#This Row],[시간대]] &lt; 19, "오후", 표1[[#This Row],[시간대]] &lt; 24, "밤")</f>
        <v>밤</v>
      </c>
      <c r="J780" s="2" t="s">
        <v>489</v>
      </c>
      <c r="K780" s="2" t="e">
        <f>SEARCH( "역", 표1[[#This Row],[대여 대여소명]])</f>
        <v>#VALUE!</v>
      </c>
      <c r="L780" s="2">
        <f>IFERROR(SEARCH("역",표1[[#This Row],[대여 대여소명]]),0)</f>
        <v>0</v>
      </c>
      <c r="M780" s="2" t="b">
        <f>IF(표1[[#This Row],[역_nan]] &gt;0,TRUE,FALSE)</f>
        <v>0</v>
      </c>
      <c r="N780" s="2">
        <f>IFERROR(SEARCH("정류장",표1[[#This Row],[대여 대여소명]]),0)</f>
        <v>0</v>
      </c>
      <c r="O780" s="2" t="b">
        <f>IF(표1[[#This Row],[정류장]]&gt;0,TRUE,FALSE)</f>
        <v>0</v>
      </c>
      <c r="P780" s="2">
        <f>IFERROR(SEARCH("학교",표1[[#This Row],[대여 대여소명]]),0)</f>
        <v>0</v>
      </c>
      <c r="Q780" s="2">
        <f>IFERROR(SEARCH("공원",표1[[#This Row],[대여 대여소명]]),0)</f>
        <v>0</v>
      </c>
      <c r="R780" s="2" t="b">
        <f>OR(표1[[#This Row],[역_파생변수]],표1[[#This Row],[정류장_파생변수]])</f>
        <v>0</v>
      </c>
      <c r="S780" s="2">
        <v>0</v>
      </c>
      <c r="T780" s="2" t="s">
        <v>3219</v>
      </c>
      <c r="U780" s="2" t="s">
        <v>3220</v>
      </c>
      <c r="V780" s="2" t="str">
        <f>IF(표1[[#This Row],[반납대여소명]]=표1[[#This Row],[대여 대여소명]],"일치","불일치")</f>
        <v>불일치</v>
      </c>
      <c r="W780" s="2">
        <v>0</v>
      </c>
      <c r="X780" s="2">
        <v>4</v>
      </c>
      <c r="Y780" s="2">
        <v>440.62</v>
      </c>
      <c r="Z780" s="7">
        <f>표1[[#This Row],[이용거리]]/표1[[#This Row],[이용시간]]</f>
        <v>110.155</v>
      </c>
      <c r="AA780" s="7">
        <f>IF(표1[[#This Row],[시속]] &gt; 300, 300,표1[[#This Row],[시속]])</f>
        <v>110.155</v>
      </c>
      <c r="AB780" s="9" t="e">
        <f ca="1">IFS(표1[[#This Row],[이용거리]] &lt; 1200, "단거리", 표1[[#This Row],[이용거리]] &lt; 3000, "중거리")</f>
        <v>#NAME?</v>
      </c>
    </row>
    <row r="781" spans="1:28" x14ac:dyDescent="0.25">
      <c r="A781" s="2" t="s">
        <v>3221</v>
      </c>
      <c r="B781" s="2" t="s">
        <v>3222</v>
      </c>
      <c r="C781" s="2">
        <f>YEAR(표1[[#This Row],[대여일시]])</f>
        <v>2021</v>
      </c>
      <c r="D781" s="2">
        <f>MONTH(표1[[#This Row],[대여일시]])</f>
        <v>1</v>
      </c>
      <c r="E781" s="2">
        <f>DAY(표1[[#This Row],[대여일시]])</f>
        <v>15</v>
      </c>
      <c r="F781" s="2" t="str">
        <f>TEXT(표1[[#This Row],[대여일시]], "ddd")</f>
        <v>Fri</v>
      </c>
      <c r="G781" s="5" t="str">
        <f>TEXT(표1[[#This Row],[대여일시]],"aaa")</f>
        <v>금</v>
      </c>
      <c r="H781" s="2">
        <f>HOUR(표1[[#This Row],[대여일시]])</f>
        <v>3</v>
      </c>
      <c r="I781" s="2" t="str" cm="1">
        <f t="array" ref="I781">_xlfn.IFS(ISNA(표1[[#This Row],[시간대]]), "Error: Missing timezone data", 표1[[#This Row],[시간대]] &lt; 8, "오전", 표1[[#This Row],[시간대]] &lt; 19, "오후", 표1[[#This Row],[시간대]] &lt; 24, "밤")</f>
        <v>오전</v>
      </c>
      <c r="J781" s="2" t="s">
        <v>1107</v>
      </c>
      <c r="K781" s="2" t="e">
        <f>SEARCH( "역", 표1[[#This Row],[대여 대여소명]])</f>
        <v>#VALUE!</v>
      </c>
      <c r="L781" s="2">
        <f>IFERROR(SEARCH("역",표1[[#This Row],[대여 대여소명]]),0)</f>
        <v>0</v>
      </c>
      <c r="M781" s="2" t="b">
        <f>IF(표1[[#This Row],[역_nan]] &gt;0,TRUE,FALSE)</f>
        <v>0</v>
      </c>
      <c r="N781" s="2">
        <f>IFERROR(SEARCH("정류장",표1[[#This Row],[대여 대여소명]]),0)</f>
        <v>0</v>
      </c>
      <c r="O781" s="2" t="b">
        <f>IF(표1[[#This Row],[정류장]]&gt;0,TRUE,FALSE)</f>
        <v>0</v>
      </c>
      <c r="P781" s="2">
        <f>IFERROR(SEARCH("학교",표1[[#This Row],[대여 대여소명]]),0)</f>
        <v>0</v>
      </c>
      <c r="Q781" s="2">
        <f>IFERROR(SEARCH("공원",표1[[#This Row],[대여 대여소명]]),0)</f>
        <v>0</v>
      </c>
      <c r="R781" s="2" t="b">
        <f>OR(표1[[#This Row],[역_파생변수]],표1[[#This Row],[정류장_파생변수]])</f>
        <v>0</v>
      </c>
      <c r="S781" s="2">
        <v>0</v>
      </c>
      <c r="T781" s="2" t="s">
        <v>3223</v>
      </c>
      <c r="U781" s="2" t="s">
        <v>3224</v>
      </c>
      <c r="V781" s="2" t="str">
        <f>IF(표1[[#This Row],[반납대여소명]]=표1[[#This Row],[대여 대여소명]],"일치","불일치")</f>
        <v>불일치</v>
      </c>
      <c r="W781" s="2">
        <v>0</v>
      </c>
      <c r="X781" s="2">
        <v>17</v>
      </c>
      <c r="Y781" s="2">
        <v>3430.73</v>
      </c>
      <c r="Z781" s="7">
        <f>표1[[#This Row],[이용거리]]/표1[[#This Row],[이용시간]]</f>
        <v>201.80764705882353</v>
      </c>
      <c r="AA781" s="7">
        <f>IF(표1[[#This Row],[시속]] &gt; 300, 300,표1[[#This Row],[시속]])</f>
        <v>201.80764705882353</v>
      </c>
      <c r="AB781" s="9" t="e">
        <f ca="1">IFS(표1[[#This Row],[이용거리]] &lt; 1200, "단거리", 표1[[#This Row],[이용거리]] &lt; 3000, "중거리")</f>
        <v>#NAME?</v>
      </c>
    </row>
    <row r="782" spans="1:28" x14ac:dyDescent="0.25">
      <c r="A782" s="2" t="s">
        <v>3225</v>
      </c>
      <c r="B782" s="2" t="s">
        <v>3226</v>
      </c>
      <c r="C782" s="2">
        <f>YEAR(표1[[#This Row],[대여일시]])</f>
        <v>2021</v>
      </c>
      <c r="D782" s="2">
        <f>MONTH(표1[[#This Row],[대여일시]])</f>
        <v>1</v>
      </c>
      <c r="E782" s="2">
        <f>DAY(표1[[#This Row],[대여일시]])</f>
        <v>9</v>
      </c>
      <c r="F782" s="2" t="str">
        <f>TEXT(표1[[#This Row],[대여일시]], "ddd")</f>
        <v>Sat</v>
      </c>
      <c r="G782" s="5" t="str">
        <f>TEXT(표1[[#This Row],[대여일시]],"aaa")</f>
        <v>토</v>
      </c>
      <c r="H782" s="2">
        <f>HOUR(표1[[#This Row],[대여일시]])</f>
        <v>20</v>
      </c>
      <c r="I782" s="2" t="str" cm="1">
        <f t="array" ref="I782">_xlfn.IFS(ISNA(표1[[#This Row],[시간대]]), "Error: Missing timezone data", 표1[[#This Row],[시간대]] &lt; 8, "오전", 표1[[#This Row],[시간대]] &lt; 19, "오후", 표1[[#This Row],[시간대]] &lt; 24, "밤")</f>
        <v>밤</v>
      </c>
      <c r="J782" s="2" t="s">
        <v>83</v>
      </c>
      <c r="K782" s="2">
        <f>SEARCH( "역", 표1[[#This Row],[대여 대여소명]])</f>
        <v>6</v>
      </c>
      <c r="L782" s="2">
        <f>IFERROR(SEARCH("역",표1[[#This Row],[대여 대여소명]]),0)</f>
        <v>6</v>
      </c>
      <c r="M782" s="2" t="b">
        <f>IF(표1[[#This Row],[역_nan]] &gt;0,TRUE,FALSE)</f>
        <v>1</v>
      </c>
      <c r="N782" s="2">
        <f>IFERROR(SEARCH("정류장",표1[[#This Row],[대여 대여소명]]),0)</f>
        <v>0</v>
      </c>
      <c r="O782" s="2" t="b">
        <f>IF(표1[[#This Row],[정류장]]&gt;0,TRUE,FALSE)</f>
        <v>0</v>
      </c>
      <c r="P782" s="2">
        <f>IFERROR(SEARCH("학교",표1[[#This Row],[대여 대여소명]]),0)</f>
        <v>0</v>
      </c>
      <c r="Q782" s="2">
        <f>IFERROR(SEARCH("공원",표1[[#This Row],[대여 대여소명]]),0)</f>
        <v>0</v>
      </c>
      <c r="R782" s="2" t="b">
        <f>OR(표1[[#This Row],[역_파생변수]],표1[[#This Row],[정류장_파생변수]])</f>
        <v>1</v>
      </c>
      <c r="S782" s="2">
        <v>0</v>
      </c>
      <c r="T782" s="2" t="s">
        <v>3227</v>
      </c>
      <c r="U782" s="2" t="s">
        <v>1413</v>
      </c>
      <c r="V782" s="2" t="str">
        <f>IF(표1[[#This Row],[반납대여소명]]=표1[[#This Row],[대여 대여소명]],"일치","불일치")</f>
        <v>불일치</v>
      </c>
      <c r="W782" s="2">
        <v>0</v>
      </c>
      <c r="X782" s="2">
        <v>7</v>
      </c>
      <c r="Y782" s="2">
        <v>1087.99</v>
      </c>
      <c r="Z782" s="7">
        <f>표1[[#This Row],[이용거리]]/표1[[#This Row],[이용시간]]</f>
        <v>155.42714285714285</v>
      </c>
      <c r="AA782" s="7">
        <f>IF(표1[[#This Row],[시속]] &gt; 300, 300,표1[[#This Row],[시속]])</f>
        <v>155.42714285714285</v>
      </c>
      <c r="AB782" s="9" t="e">
        <f ca="1">IFS(표1[[#This Row],[이용거리]] &lt; 1200, "단거리", 표1[[#This Row],[이용거리]] &lt; 3000, "중거리")</f>
        <v>#NAME?</v>
      </c>
    </row>
    <row r="783" spans="1:28" x14ac:dyDescent="0.25">
      <c r="A783" s="2" t="s">
        <v>3228</v>
      </c>
      <c r="B783" s="2" t="s">
        <v>3229</v>
      </c>
      <c r="C783" s="2">
        <f>YEAR(표1[[#This Row],[대여일시]])</f>
        <v>2021</v>
      </c>
      <c r="D783" s="2">
        <f>MONTH(표1[[#This Row],[대여일시]])</f>
        <v>1</v>
      </c>
      <c r="E783" s="2">
        <f>DAY(표1[[#This Row],[대여일시]])</f>
        <v>11</v>
      </c>
      <c r="F783" s="2" t="str">
        <f>TEXT(표1[[#This Row],[대여일시]], "ddd")</f>
        <v>Mon</v>
      </c>
      <c r="G783" s="5" t="str">
        <f>TEXT(표1[[#This Row],[대여일시]],"aaa")</f>
        <v>월</v>
      </c>
      <c r="H783" s="2">
        <f>HOUR(표1[[#This Row],[대여일시]])</f>
        <v>19</v>
      </c>
      <c r="I783" s="2" t="str" cm="1">
        <f t="array" ref="I783">_xlfn.IFS(ISNA(표1[[#This Row],[시간대]]), "Error: Missing timezone data", 표1[[#This Row],[시간대]] &lt; 8, "오전", 표1[[#This Row],[시간대]] &lt; 19, "오후", 표1[[#This Row],[시간대]] &lt; 24, "밤")</f>
        <v>밤</v>
      </c>
      <c r="J783" s="2" t="s">
        <v>3230</v>
      </c>
      <c r="K783" s="2" t="e">
        <f>SEARCH( "역", 표1[[#This Row],[대여 대여소명]])</f>
        <v>#VALUE!</v>
      </c>
      <c r="L783" s="2">
        <f>IFERROR(SEARCH("역",표1[[#This Row],[대여 대여소명]]),0)</f>
        <v>0</v>
      </c>
      <c r="M783" s="2" t="b">
        <f>IF(표1[[#This Row],[역_nan]] &gt;0,TRUE,FALSE)</f>
        <v>0</v>
      </c>
      <c r="N783" s="2">
        <f>IFERROR(SEARCH("정류장",표1[[#This Row],[대여 대여소명]]),0)</f>
        <v>0</v>
      </c>
      <c r="O783" s="2" t="b">
        <f>IF(표1[[#This Row],[정류장]]&gt;0,TRUE,FALSE)</f>
        <v>0</v>
      </c>
      <c r="P783" s="2">
        <f>IFERROR(SEARCH("학교",표1[[#This Row],[대여 대여소명]]),0)</f>
        <v>0</v>
      </c>
      <c r="Q783" s="2">
        <f>IFERROR(SEARCH("공원",표1[[#This Row],[대여 대여소명]]),0)</f>
        <v>0</v>
      </c>
      <c r="R783" s="2" t="b">
        <f>OR(표1[[#This Row],[역_파생변수]],표1[[#This Row],[정류장_파생변수]])</f>
        <v>0</v>
      </c>
      <c r="S783" s="2">
        <v>0</v>
      </c>
      <c r="T783" s="2" t="s">
        <v>3231</v>
      </c>
      <c r="U783" s="2" t="s">
        <v>3230</v>
      </c>
      <c r="V783" s="2" t="str">
        <f>IF(표1[[#This Row],[반납대여소명]]=표1[[#This Row],[대여 대여소명]],"일치","불일치")</f>
        <v>일치</v>
      </c>
      <c r="W783" s="2">
        <v>0</v>
      </c>
      <c r="X783" s="2">
        <v>40</v>
      </c>
      <c r="Y783" s="2">
        <v>3980</v>
      </c>
      <c r="Z783" s="7">
        <f>표1[[#This Row],[이용거리]]/표1[[#This Row],[이용시간]]</f>
        <v>99.5</v>
      </c>
      <c r="AA783" s="7">
        <f>IF(표1[[#This Row],[시속]] &gt; 300, 300,표1[[#This Row],[시속]])</f>
        <v>99.5</v>
      </c>
      <c r="AB783" s="9" t="e">
        <f ca="1">IFS(표1[[#This Row],[이용거리]] &lt; 1200, "단거리", 표1[[#This Row],[이용거리]] &lt; 3000, "중거리")</f>
        <v>#NAME?</v>
      </c>
    </row>
    <row r="784" spans="1:28" x14ac:dyDescent="0.25">
      <c r="A784" s="2" t="s">
        <v>3232</v>
      </c>
      <c r="B784" s="2" t="s">
        <v>3233</v>
      </c>
      <c r="C784" s="2">
        <f>YEAR(표1[[#This Row],[대여일시]])</f>
        <v>2021</v>
      </c>
      <c r="D784" s="2">
        <f>MONTH(표1[[#This Row],[대여일시]])</f>
        <v>1</v>
      </c>
      <c r="E784" s="2">
        <f>DAY(표1[[#This Row],[대여일시]])</f>
        <v>22</v>
      </c>
      <c r="F784" s="2" t="str">
        <f>TEXT(표1[[#This Row],[대여일시]], "ddd")</f>
        <v>Fri</v>
      </c>
      <c r="G784" s="5" t="str">
        <f>TEXT(표1[[#This Row],[대여일시]],"aaa")</f>
        <v>금</v>
      </c>
      <c r="H784" s="2">
        <f>HOUR(표1[[#This Row],[대여일시]])</f>
        <v>8</v>
      </c>
      <c r="I784" s="2" t="str" cm="1">
        <f t="array" ref="I784">_xlfn.IFS(ISNA(표1[[#This Row],[시간대]]), "Error: Missing timezone data", 표1[[#This Row],[시간대]] &lt; 8, "오전", 표1[[#This Row],[시간대]] &lt; 19, "오후", 표1[[#This Row],[시간대]] &lt; 24, "밤")</f>
        <v>오후</v>
      </c>
      <c r="J784" s="2" t="s">
        <v>3234</v>
      </c>
      <c r="K784" s="2" t="e">
        <f>SEARCH( "역", 표1[[#This Row],[대여 대여소명]])</f>
        <v>#VALUE!</v>
      </c>
      <c r="L784" s="2">
        <f>IFERROR(SEARCH("역",표1[[#This Row],[대여 대여소명]]),0)</f>
        <v>0</v>
      </c>
      <c r="M784" s="2" t="b">
        <f>IF(표1[[#This Row],[역_nan]] &gt;0,TRUE,FALSE)</f>
        <v>0</v>
      </c>
      <c r="N784" s="2">
        <f>IFERROR(SEARCH("정류장",표1[[#This Row],[대여 대여소명]]),0)</f>
        <v>0</v>
      </c>
      <c r="O784" s="2" t="b">
        <f>IF(표1[[#This Row],[정류장]]&gt;0,TRUE,FALSE)</f>
        <v>0</v>
      </c>
      <c r="P784" s="2">
        <f>IFERROR(SEARCH("학교",표1[[#This Row],[대여 대여소명]]),0)</f>
        <v>0</v>
      </c>
      <c r="Q784" s="2">
        <f>IFERROR(SEARCH("공원",표1[[#This Row],[대여 대여소명]]),0)</f>
        <v>0</v>
      </c>
      <c r="R784" s="2" t="b">
        <f>OR(표1[[#This Row],[역_파생변수]],표1[[#This Row],[정류장_파생변수]])</f>
        <v>0</v>
      </c>
      <c r="S784" s="2">
        <v>0</v>
      </c>
      <c r="T784" s="2" t="s">
        <v>3235</v>
      </c>
      <c r="U784" s="2" t="s">
        <v>289</v>
      </c>
      <c r="V784" s="2" t="str">
        <f>IF(표1[[#This Row],[반납대여소명]]=표1[[#This Row],[대여 대여소명]],"일치","불일치")</f>
        <v>불일치</v>
      </c>
      <c r="W784" s="2">
        <v>0</v>
      </c>
      <c r="X784" s="2">
        <v>4</v>
      </c>
      <c r="Y784" s="2">
        <v>664.98</v>
      </c>
      <c r="Z784" s="7">
        <f>표1[[#This Row],[이용거리]]/표1[[#This Row],[이용시간]]</f>
        <v>166.245</v>
      </c>
      <c r="AA784" s="7">
        <f>IF(표1[[#This Row],[시속]] &gt; 300, 300,표1[[#This Row],[시속]])</f>
        <v>166.245</v>
      </c>
      <c r="AB784" s="9" t="e">
        <f ca="1">IFS(표1[[#This Row],[이용거리]] &lt; 1200, "단거리", 표1[[#This Row],[이용거리]] &lt; 3000, "중거리")</f>
        <v>#NAME?</v>
      </c>
    </row>
    <row r="785" spans="1:28" x14ac:dyDescent="0.25">
      <c r="A785" s="2" t="s">
        <v>3236</v>
      </c>
      <c r="B785" s="2" t="s">
        <v>3237</v>
      </c>
      <c r="C785" s="2">
        <f>YEAR(표1[[#This Row],[대여일시]])</f>
        <v>2021</v>
      </c>
      <c r="D785" s="2">
        <f>MONTH(표1[[#This Row],[대여일시]])</f>
        <v>1</v>
      </c>
      <c r="E785" s="2">
        <f>DAY(표1[[#This Row],[대여일시]])</f>
        <v>9</v>
      </c>
      <c r="F785" s="2" t="str">
        <f>TEXT(표1[[#This Row],[대여일시]], "ddd")</f>
        <v>Sat</v>
      </c>
      <c r="G785" s="5" t="str">
        <f>TEXT(표1[[#This Row],[대여일시]],"aaa")</f>
        <v>토</v>
      </c>
      <c r="H785" s="2">
        <f>HOUR(표1[[#This Row],[대여일시]])</f>
        <v>13</v>
      </c>
      <c r="I785" s="2" t="str" cm="1">
        <f t="array" ref="I785">_xlfn.IFS(ISNA(표1[[#This Row],[시간대]]), "Error: Missing timezone data", 표1[[#This Row],[시간대]] &lt; 8, "오전", 표1[[#This Row],[시간대]] &lt; 19, "오후", 표1[[#This Row],[시간대]] &lt; 24, "밤")</f>
        <v>오후</v>
      </c>
      <c r="J785" s="2" t="s">
        <v>2205</v>
      </c>
      <c r="K785" s="2" t="e">
        <f>SEARCH( "역", 표1[[#This Row],[대여 대여소명]])</f>
        <v>#VALUE!</v>
      </c>
      <c r="L785" s="2">
        <f>IFERROR(SEARCH("역",표1[[#This Row],[대여 대여소명]]),0)</f>
        <v>0</v>
      </c>
      <c r="M785" s="2" t="b">
        <f>IF(표1[[#This Row],[역_nan]] &gt;0,TRUE,FALSE)</f>
        <v>0</v>
      </c>
      <c r="N785" s="2">
        <f>IFERROR(SEARCH("정류장",표1[[#This Row],[대여 대여소명]]),0)</f>
        <v>0</v>
      </c>
      <c r="O785" s="2" t="b">
        <f>IF(표1[[#This Row],[정류장]]&gt;0,TRUE,FALSE)</f>
        <v>0</v>
      </c>
      <c r="P785" s="2">
        <f>IFERROR(SEARCH("학교",표1[[#This Row],[대여 대여소명]]),0)</f>
        <v>0</v>
      </c>
      <c r="Q785" s="2">
        <f>IFERROR(SEARCH("공원",표1[[#This Row],[대여 대여소명]]),0)</f>
        <v>0</v>
      </c>
      <c r="R785" s="2" t="b">
        <f>OR(표1[[#This Row],[역_파생변수]],표1[[#This Row],[정류장_파생변수]])</f>
        <v>0</v>
      </c>
      <c r="S785" s="2">
        <v>0</v>
      </c>
      <c r="T785" s="2" t="s">
        <v>3238</v>
      </c>
      <c r="U785" s="2" t="s">
        <v>2205</v>
      </c>
      <c r="V785" s="2" t="str">
        <f>IF(표1[[#This Row],[반납대여소명]]=표1[[#This Row],[대여 대여소명]],"일치","불일치")</f>
        <v>일치</v>
      </c>
      <c r="W785" s="2">
        <v>0</v>
      </c>
      <c r="X785" s="2">
        <v>25</v>
      </c>
      <c r="Y785" s="2">
        <v>2738.99</v>
      </c>
      <c r="Z785" s="7">
        <f>표1[[#This Row],[이용거리]]/표1[[#This Row],[이용시간]]</f>
        <v>109.55959999999999</v>
      </c>
      <c r="AA785" s="7">
        <f>IF(표1[[#This Row],[시속]] &gt; 300, 300,표1[[#This Row],[시속]])</f>
        <v>109.55959999999999</v>
      </c>
      <c r="AB785" s="9" t="e">
        <f ca="1">IFS(표1[[#This Row],[이용거리]] &lt; 1200, "단거리", 표1[[#This Row],[이용거리]] &lt; 3000, "중거리")</f>
        <v>#NAME?</v>
      </c>
    </row>
    <row r="786" spans="1:28" x14ac:dyDescent="0.25">
      <c r="A786" s="2" t="s">
        <v>3239</v>
      </c>
      <c r="B786" s="2" t="s">
        <v>3240</v>
      </c>
      <c r="C786" s="2">
        <f>YEAR(표1[[#This Row],[대여일시]])</f>
        <v>2021</v>
      </c>
      <c r="D786" s="2">
        <f>MONTH(표1[[#This Row],[대여일시]])</f>
        <v>1</v>
      </c>
      <c r="E786" s="2">
        <f>DAY(표1[[#This Row],[대여일시]])</f>
        <v>26</v>
      </c>
      <c r="F786" s="2" t="str">
        <f>TEXT(표1[[#This Row],[대여일시]], "ddd")</f>
        <v>Tue</v>
      </c>
      <c r="G786" s="5" t="str">
        <f>TEXT(표1[[#This Row],[대여일시]],"aaa")</f>
        <v>화</v>
      </c>
      <c r="H786" s="2">
        <f>HOUR(표1[[#This Row],[대여일시]])</f>
        <v>18</v>
      </c>
      <c r="I786" s="2" t="str" cm="1">
        <f t="array" ref="I786">_xlfn.IFS(ISNA(표1[[#This Row],[시간대]]), "Error: Missing timezone data", 표1[[#This Row],[시간대]] &lt; 8, "오전", 표1[[#This Row],[시간대]] &lt; 19, "오후", 표1[[#This Row],[시간대]] &lt; 24, "밤")</f>
        <v>오후</v>
      </c>
      <c r="J786" s="2" t="s">
        <v>1805</v>
      </c>
      <c r="K786" s="2" t="e">
        <f>SEARCH( "역", 표1[[#This Row],[대여 대여소명]])</f>
        <v>#VALUE!</v>
      </c>
      <c r="L786" s="2">
        <f>IFERROR(SEARCH("역",표1[[#This Row],[대여 대여소명]]),0)</f>
        <v>0</v>
      </c>
      <c r="M786" s="2" t="b">
        <f>IF(표1[[#This Row],[역_nan]] &gt;0,TRUE,FALSE)</f>
        <v>0</v>
      </c>
      <c r="N786" s="2">
        <f>IFERROR(SEARCH("정류장",표1[[#This Row],[대여 대여소명]]),0)</f>
        <v>0</v>
      </c>
      <c r="O786" s="2" t="b">
        <f>IF(표1[[#This Row],[정류장]]&gt;0,TRUE,FALSE)</f>
        <v>0</v>
      </c>
      <c r="P786" s="2">
        <f>IFERROR(SEARCH("학교",표1[[#This Row],[대여 대여소명]]),0)</f>
        <v>0</v>
      </c>
      <c r="Q786" s="2">
        <f>IFERROR(SEARCH("공원",표1[[#This Row],[대여 대여소명]]),0)</f>
        <v>0</v>
      </c>
      <c r="R786" s="2" t="b">
        <f>OR(표1[[#This Row],[역_파생변수]],표1[[#This Row],[정류장_파생변수]])</f>
        <v>0</v>
      </c>
      <c r="S786" s="2">
        <v>0</v>
      </c>
      <c r="T786" s="2" t="s">
        <v>3241</v>
      </c>
      <c r="U786" s="2" t="s">
        <v>3242</v>
      </c>
      <c r="V786" s="2" t="str">
        <f>IF(표1[[#This Row],[반납대여소명]]=표1[[#This Row],[대여 대여소명]],"일치","불일치")</f>
        <v>불일치</v>
      </c>
      <c r="W786" s="2">
        <v>0</v>
      </c>
      <c r="X786" s="2">
        <v>21</v>
      </c>
      <c r="Y786" s="2">
        <v>3845.49</v>
      </c>
      <c r="Z786" s="7">
        <f>표1[[#This Row],[이용거리]]/표1[[#This Row],[이용시간]]</f>
        <v>183.11857142857141</v>
      </c>
      <c r="AA786" s="7">
        <f>IF(표1[[#This Row],[시속]] &gt; 300, 300,표1[[#This Row],[시속]])</f>
        <v>183.11857142857141</v>
      </c>
      <c r="AB786" s="9" t="e">
        <f ca="1">IFS(표1[[#This Row],[이용거리]] &lt; 1200, "단거리", 표1[[#This Row],[이용거리]] &lt; 3000, "중거리")</f>
        <v>#NAME?</v>
      </c>
    </row>
    <row r="787" spans="1:28" x14ac:dyDescent="0.25">
      <c r="A787" s="2" t="s">
        <v>3243</v>
      </c>
      <c r="B787" s="2" t="s">
        <v>3244</v>
      </c>
      <c r="C787" s="2">
        <f>YEAR(표1[[#This Row],[대여일시]])</f>
        <v>2021</v>
      </c>
      <c r="D787" s="2">
        <f>MONTH(표1[[#This Row],[대여일시]])</f>
        <v>1</v>
      </c>
      <c r="E787" s="2">
        <f>DAY(표1[[#This Row],[대여일시]])</f>
        <v>20</v>
      </c>
      <c r="F787" s="2" t="str">
        <f>TEXT(표1[[#This Row],[대여일시]], "ddd")</f>
        <v>Wed</v>
      </c>
      <c r="G787" s="5" t="str">
        <f>TEXT(표1[[#This Row],[대여일시]],"aaa")</f>
        <v>수</v>
      </c>
      <c r="H787" s="2">
        <f>HOUR(표1[[#This Row],[대여일시]])</f>
        <v>19</v>
      </c>
      <c r="I787" s="2" t="str" cm="1">
        <f t="array" ref="I787">_xlfn.IFS(ISNA(표1[[#This Row],[시간대]]), "Error: Missing timezone data", 표1[[#This Row],[시간대]] &lt; 8, "오전", 표1[[#This Row],[시간대]] &lt; 19, "오후", 표1[[#This Row],[시간대]] &lt; 24, "밤")</f>
        <v>밤</v>
      </c>
      <c r="J787" s="2" t="s">
        <v>3245</v>
      </c>
      <c r="K787" s="2" t="e">
        <f>SEARCH( "역", 표1[[#This Row],[대여 대여소명]])</f>
        <v>#VALUE!</v>
      </c>
      <c r="L787" s="2">
        <f>IFERROR(SEARCH("역",표1[[#This Row],[대여 대여소명]]),0)</f>
        <v>0</v>
      </c>
      <c r="M787" s="2" t="b">
        <f>IF(표1[[#This Row],[역_nan]] &gt;0,TRUE,FALSE)</f>
        <v>0</v>
      </c>
      <c r="N787" s="2">
        <f>IFERROR(SEARCH("정류장",표1[[#This Row],[대여 대여소명]]),0)</f>
        <v>0</v>
      </c>
      <c r="O787" s="2" t="b">
        <f>IF(표1[[#This Row],[정류장]]&gt;0,TRUE,FALSE)</f>
        <v>0</v>
      </c>
      <c r="P787" s="2">
        <f>IFERROR(SEARCH("학교",표1[[#This Row],[대여 대여소명]]),0)</f>
        <v>0</v>
      </c>
      <c r="Q787" s="2">
        <f>IFERROR(SEARCH("공원",표1[[#This Row],[대여 대여소명]]),0)</f>
        <v>17</v>
      </c>
      <c r="R787" s="2" t="b">
        <f>OR(표1[[#This Row],[역_파생변수]],표1[[#This Row],[정류장_파생변수]])</f>
        <v>0</v>
      </c>
      <c r="S787" s="2">
        <v>10</v>
      </c>
      <c r="T787" s="2" t="s">
        <v>3246</v>
      </c>
      <c r="U787" s="2" t="s">
        <v>177</v>
      </c>
      <c r="V787" s="2" t="str">
        <f>IF(표1[[#This Row],[반납대여소명]]=표1[[#This Row],[대여 대여소명]],"일치","불일치")</f>
        <v>불일치</v>
      </c>
      <c r="W787" s="2">
        <v>3</v>
      </c>
      <c r="X787" s="2">
        <v>8</v>
      </c>
      <c r="Y787" s="2">
        <v>1230</v>
      </c>
      <c r="Z787" s="7">
        <f>표1[[#This Row],[이용거리]]/표1[[#This Row],[이용시간]]</f>
        <v>153.75</v>
      </c>
      <c r="AA787" s="7">
        <f>IF(표1[[#This Row],[시속]] &gt; 300, 300,표1[[#This Row],[시속]])</f>
        <v>153.75</v>
      </c>
      <c r="AB787" s="9" t="e">
        <f ca="1">IFS(표1[[#This Row],[이용거리]] &lt; 1200, "단거리", 표1[[#This Row],[이용거리]] &lt; 3000, "중거리")</f>
        <v>#NAME?</v>
      </c>
    </row>
    <row r="788" spans="1:28" x14ac:dyDescent="0.25">
      <c r="A788" s="2" t="s">
        <v>3247</v>
      </c>
      <c r="B788" s="2" t="s">
        <v>3248</v>
      </c>
      <c r="C788" s="2">
        <f>YEAR(표1[[#This Row],[대여일시]])</f>
        <v>2021</v>
      </c>
      <c r="D788" s="2">
        <f>MONTH(표1[[#This Row],[대여일시]])</f>
        <v>1</v>
      </c>
      <c r="E788" s="2">
        <f>DAY(표1[[#This Row],[대여일시]])</f>
        <v>15</v>
      </c>
      <c r="F788" s="2" t="str">
        <f>TEXT(표1[[#This Row],[대여일시]], "ddd")</f>
        <v>Fri</v>
      </c>
      <c r="G788" s="5" t="str">
        <f>TEXT(표1[[#This Row],[대여일시]],"aaa")</f>
        <v>금</v>
      </c>
      <c r="H788" s="2">
        <f>HOUR(표1[[#This Row],[대여일시]])</f>
        <v>10</v>
      </c>
      <c r="I788" s="2" t="str" cm="1">
        <f t="array" ref="I788">_xlfn.IFS(ISNA(표1[[#This Row],[시간대]]), "Error: Missing timezone data", 표1[[#This Row],[시간대]] &lt; 8, "오전", 표1[[#This Row],[시간대]] &lt; 19, "오후", 표1[[#This Row],[시간대]] &lt; 24, "밤")</f>
        <v>오후</v>
      </c>
      <c r="J788" s="2" t="s">
        <v>3249</v>
      </c>
      <c r="K788" s="2" t="e">
        <f>SEARCH( "역", 표1[[#This Row],[대여 대여소명]])</f>
        <v>#VALUE!</v>
      </c>
      <c r="L788" s="2">
        <f>IFERROR(SEARCH("역",표1[[#This Row],[대여 대여소명]]),0)</f>
        <v>0</v>
      </c>
      <c r="M788" s="2" t="b">
        <f>IF(표1[[#This Row],[역_nan]] &gt;0,TRUE,FALSE)</f>
        <v>0</v>
      </c>
      <c r="N788" s="2">
        <f>IFERROR(SEARCH("정류장",표1[[#This Row],[대여 대여소명]]),0)</f>
        <v>0</v>
      </c>
      <c r="O788" s="2" t="b">
        <f>IF(표1[[#This Row],[정류장]]&gt;0,TRUE,FALSE)</f>
        <v>0</v>
      </c>
      <c r="P788" s="2">
        <f>IFERROR(SEARCH("학교",표1[[#This Row],[대여 대여소명]]),0)</f>
        <v>0</v>
      </c>
      <c r="Q788" s="2">
        <f>IFERROR(SEARCH("공원",표1[[#This Row],[대여 대여소명]]),0)</f>
        <v>0</v>
      </c>
      <c r="R788" s="2" t="b">
        <f>OR(표1[[#This Row],[역_파생변수]],표1[[#This Row],[정류장_파생변수]])</f>
        <v>0</v>
      </c>
      <c r="S788" s="2">
        <v>0</v>
      </c>
      <c r="T788" s="2" t="s">
        <v>3250</v>
      </c>
      <c r="U788" s="2" t="s">
        <v>91</v>
      </c>
      <c r="V788" s="2" t="str">
        <f>IF(표1[[#This Row],[반납대여소명]]=표1[[#This Row],[대여 대여소명]],"일치","불일치")</f>
        <v>불일치</v>
      </c>
      <c r="W788" s="2">
        <v>0</v>
      </c>
      <c r="X788" s="2">
        <v>6</v>
      </c>
      <c r="Y788" s="2">
        <v>1049.71</v>
      </c>
      <c r="Z788" s="7">
        <f>표1[[#This Row],[이용거리]]/표1[[#This Row],[이용시간]]</f>
        <v>174.95166666666668</v>
      </c>
      <c r="AA788" s="7">
        <f>IF(표1[[#This Row],[시속]] &gt; 300, 300,표1[[#This Row],[시속]])</f>
        <v>174.95166666666668</v>
      </c>
      <c r="AB788" s="9" t="e">
        <f ca="1">IFS(표1[[#This Row],[이용거리]] &lt; 1200, "단거리", 표1[[#This Row],[이용거리]] &lt; 3000, "중거리")</f>
        <v>#NAME?</v>
      </c>
    </row>
    <row r="789" spans="1:28" x14ac:dyDescent="0.25">
      <c r="A789" s="2" t="s">
        <v>3251</v>
      </c>
      <c r="B789" s="2" t="s">
        <v>3252</v>
      </c>
      <c r="C789" s="2">
        <f>YEAR(표1[[#This Row],[대여일시]])</f>
        <v>2021</v>
      </c>
      <c r="D789" s="2">
        <f>MONTH(표1[[#This Row],[대여일시]])</f>
        <v>1</v>
      </c>
      <c r="E789" s="2">
        <f>DAY(표1[[#This Row],[대여일시]])</f>
        <v>19</v>
      </c>
      <c r="F789" s="2" t="str">
        <f>TEXT(표1[[#This Row],[대여일시]], "ddd")</f>
        <v>Tue</v>
      </c>
      <c r="G789" s="5" t="str">
        <f>TEXT(표1[[#This Row],[대여일시]],"aaa")</f>
        <v>화</v>
      </c>
      <c r="H789" s="2">
        <f>HOUR(표1[[#This Row],[대여일시]])</f>
        <v>20</v>
      </c>
      <c r="I789" s="2" t="str" cm="1">
        <f t="array" ref="I789">_xlfn.IFS(ISNA(표1[[#This Row],[시간대]]), "Error: Missing timezone data", 표1[[#This Row],[시간대]] &lt; 8, "오전", 표1[[#This Row],[시간대]] &lt; 19, "오후", 표1[[#This Row],[시간대]] &lt; 24, "밤")</f>
        <v>밤</v>
      </c>
      <c r="J789" s="2" t="s">
        <v>1567</v>
      </c>
      <c r="K789" s="2" t="e">
        <f>SEARCH( "역", 표1[[#This Row],[대여 대여소명]])</f>
        <v>#VALUE!</v>
      </c>
      <c r="L789" s="2">
        <f>IFERROR(SEARCH("역",표1[[#This Row],[대여 대여소명]]),0)</f>
        <v>0</v>
      </c>
      <c r="M789" s="2" t="b">
        <f>IF(표1[[#This Row],[역_nan]] &gt;0,TRUE,FALSE)</f>
        <v>0</v>
      </c>
      <c r="N789" s="2">
        <f>IFERROR(SEARCH("정류장",표1[[#This Row],[대여 대여소명]]),0)</f>
        <v>0</v>
      </c>
      <c r="O789" s="2" t="b">
        <f>IF(표1[[#This Row],[정류장]]&gt;0,TRUE,FALSE)</f>
        <v>0</v>
      </c>
      <c r="P789" s="2">
        <f>IFERROR(SEARCH("학교",표1[[#This Row],[대여 대여소명]]),0)</f>
        <v>0</v>
      </c>
      <c r="Q789" s="2">
        <f>IFERROR(SEARCH("공원",표1[[#This Row],[대여 대여소명]]),0)</f>
        <v>0</v>
      </c>
      <c r="R789" s="2" t="b">
        <f>OR(표1[[#This Row],[역_파생변수]],표1[[#This Row],[정류장_파생변수]])</f>
        <v>0</v>
      </c>
      <c r="S789" s="2">
        <v>0</v>
      </c>
      <c r="T789" s="2" t="s">
        <v>3253</v>
      </c>
      <c r="U789" s="2" t="s">
        <v>3254</v>
      </c>
      <c r="V789" s="2" t="str">
        <f>IF(표1[[#This Row],[반납대여소명]]=표1[[#This Row],[대여 대여소명]],"일치","불일치")</f>
        <v>불일치</v>
      </c>
      <c r="W789" s="2">
        <v>0</v>
      </c>
      <c r="X789" s="2">
        <v>7</v>
      </c>
      <c r="Y789" s="2">
        <v>1476.55</v>
      </c>
      <c r="Z789" s="7">
        <f>표1[[#This Row],[이용거리]]/표1[[#This Row],[이용시간]]</f>
        <v>210.93571428571428</v>
      </c>
      <c r="AA789" s="7">
        <f>IF(표1[[#This Row],[시속]] &gt; 300, 300,표1[[#This Row],[시속]])</f>
        <v>210.93571428571428</v>
      </c>
      <c r="AB789" s="9" t="e">
        <f ca="1">IFS(표1[[#This Row],[이용거리]] &lt; 1200, "단거리", 표1[[#This Row],[이용거리]] &lt; 3000, "중거리")</f>
        <v>#NAME?</v>
      </c>
    </row>
    <row r="790" spans="1:28" x14ac:dyDescent="0.25">
      <c r="A790" s="2" t="s">
        <v>3255</v>
      </c>
      <c r="B790" s="2" t="s">
        <v>3256</v>
      </c>
      <c r="C790" s="2">
        <f>YEAR(표1[[#This Row],[대여일시]])</f>
        <v>2021</v>
      </c>
      <c r="D790" s="2">
        <f>MONTH(표1[[#This Row],[대여일시]])</f>
        <v>1</v>
      </c>
      <c r="E790" s="2">
        <f>DAY(표1[[#This Row],[대여일시]])</f>
        <v>12</v>
      </c>
      <c r="F790" s="2" t="str">
        <f>TEXT(표1[[#This Row],[대여일시]], "ddd")</f>
        <v>Tue</v>
      </c>
      <c r="G790" s="5" t="str">
        <f>TEXT(표1[[#This Row],[대여일시]],"aaa")</f>
        <v>화</v>
      </c>
      <c r="H790" s="2">
        <f>HOUR(표1[[#This Row],[대여일시]])</f>
        <v>8</v>
      </c>
      <c r="I790" s="2" t="str" cm="1">
        <f t="array" ref="I790">_xlfn.IFS(ISNA(표1[[#This Row],[시간대]]), "Error: Missing timezone data", 표1[[#This Row],[시간대]] &lt; 8, "오전", 표1[[#This Row],[시간대]] &lt; 19, "오후", 표1[[#This Row],[시간대]] &lt; 24, "밤")</f>
        <v>오후</v>
      </c>
      <c r="J790" s="2" t="s">
        <v>3257</v>
      </c>
      <c r="K790" s="2" t="e">
        <f>SEARCH( "역", 표1[[#This Row],[대여 대여소명]])</f>
        <v>#VALUE!</v>
      </c>
      <c r="L790" s="2">
        <f>IFERROR(SEARCH("역",표1[[#This Row],[대여 대여소명]]),0)</f>
        <v>0</v>
      </c>
      <c r="M790" s="2" t="b">
        <f>IF(표1[[#This Row],[역_nan]] &gt;0,TRUE,FALSE)</f>
        <v>0</v>
      </c>
      <c r="N790" s="2">
        <f>IFERROR(SEARCH("정류장",표1[[#This Row],[대여 대여소명]]),0)</f>
        <v>0</v>
      </c>
      <c r="O790" s="2" t="b">
        <f>IF(표1[[#This Row],[정류장]]&gt;0,TRUE,FALSE)</f>
        <v>0</v>
      </c>
      <c r="P790" s="2">
        <f>IFERROR(SEARCH("학교",표1[[#This Row],[대여 대여소명]]),0)</f>
        <v>0</v>
      </c>
      <c r="Q790" s="2">
        <f>IFERROR(SEARCH("공원",표1[[#This Row],[대여 대여소명]]),0)</f>
        <v>0</v>
      </c>
      <c r="R790" s="2" t="b">
        <f>OR(표1[[#This Row],[역_파생변수]],표1[[#This Row],[정류장_파생변수]])</f>
        <v>0</v>
      </c>
      <c r="S790" s="2">
        <v>0</v>
      </c>
      <c r="T790" s="2" t="s">
        <v>3258</v>
      </c>
      <c r="U790" s="2" t="s">
        <v>293</v>
      </c>
      <c r="V790" s="2" t="str">
        <f>IF(표1[[#This Row],[반납대여소명]]=표1[[#This Row],[대여 대여소명]],"일치","불일치")</f>
        <v>불일치</v>
      </c>
      <c r="W790" s="2">
        <v>0</v>
      </c>
      <c r="X790" s="2">
        <v>6</v>
      </c>
      <c r="Y790" s="2">
        <v>1143.08</v>
      </c>
      <c r="Z790" s="7">
        <f>표1[[#This Row],[이용거리]]/표1[[#This Row],[이용시간]]</f>
        <v>190.51333333333332</v>
      </c>
      <c r="AA790" s="7">
        <f>IF(표1[[#This Row],[시속]] &gt; 300, 300,표1[[#This Row],[시속]])</f>
        <v>190.51333333333332</v>
      </c>
      <c r="AB790" s="9" t="e">
        <f ca="1">IFS(표1[[#This Row],[이용거리]] &lt; 1200, "단거리", 표1[[#This Row],[이용거리]] &lt; 3000, "중거리")</f>
        <v>#NAME?</v>
      </c>
    </row>
    <row r="791" spans="1:28" x14ac:dyDescent="0.25">
      <c r="A791" s="2" t="s">
        <v>3259</v>
      </c>
      <c r="B791" s="2" t="s">
        <v>3260</v>
      </c>
      <c r="C791" s="2">
        <f>YEAR(표1[[#This Row],[대여일시]])</f>
        <v>2021</v>
      </c>
      <c r="D791" s="2">
        <f>MONTH(표1[[#This Row],[대여일시]])</f>
        <v>1</v>
      </c>
      <c r="E791" s="2">
        <f>DAY(표1[[#This Row],[대여일시]])</f>
        <v>27</v>
      </c>
      <c r="F791" s="2" t="str">
        <f>TEXT(표1[[#This Row],[대여일시]], "ddd")</f>
        <v>Wed</v>
      </c>
      <c r="G791" s="5" t="str">
        <f>TEXT(표1[[#This Row],[대여일시]],"aaa")</f>
        <v>수</v>
      </c>
      <c r="H791" s="2">
        <f>HOUR(표1[[#This Row],[대여일시]])</f>
        <v>19</v>
      </c>
      <c r="I791" s="2" t="str" cm="1">
        <f t="array" ref="I791">_xlfn.IFS(ISNA(표1[[#This Row],[시간대]]), "Error: Missing timezone data", 표1[[#This Row],[시간대]] &lt; 8, "오전", 표1[[#This Row],[시간대]] &lt; 19, "오후", 표1[[#This Row],[시간대]] &lt; 24, "밤")</f>
        <v>밤</v>
      </c>
      <c r="J791" s="2" t="s">
        <v>13</v>
      </c>
      <c r="K791" s="2" t="e">
        <f>SEARCH( "역", 표1[[#This Row],[대여 대여소명]])</f>
        <v>#VALUE!</v>
      </c>
      <c r="L791" s="2">
        <f>IFERROR(SEARCH("역",표1[[#This Row],[대여 대여소명]]),0)</f>
        <v>0</v>
      </c>
      <c r="M791" s="2" t="b">
        <f>IF(표1[[#This Row],[역_nan]] &gt;0,TRUE,FALSE)</f>
        <v>0</v>
      </c>
      <c r="N791" s="2">
        <f>IFERROR(SEARCH("정류장",표1[[#This Row],[대여 대여소명]]),0)</f>
        <v>10</v>
      </c>
      <c r="O791" s="2" t="b">
        <f>IF(표1[[#This Row],[정류장]]&gt;0,TRUE,FALSE)</f>
        <v>1</v>
      </c>
      <c r="P791" s="2">
        <f>IFERROR(SEARCH("학교",표1[[#This Row],[대여 대여소명]]),0)</f>
        <v>0</v>
      </c>
      <c r="Q791" s="2">
        <f>IFERROR(SEARCH("공원",표1[[#This Row],[대여 대여소명]]),0)</f>
        <v>5</v>
      </c>
      <c r="R791" s="2" t="b">
        <f>OR(표1[[#This Row],[역_파생변수]],표1[[#This Row],[정류장_파생변수]])</f>
        <v>1</v>
      </c>
      <c r="S791" s="2">
        <v>0</v>
      </c>
      <c r="T791" s="2" t="s">
        <v>3261</v>
      </c>
      <c r="U791" s="2" t="s">
        <v>1258</v>
      </c>
      <c r="V791" s="2" t="str">
        <f>IF(표1[[#This Row],[반납대여소명]]=표1[[#This Row],[대여 대여소명]],"일치","불일치")</f>
        <v>불일치</v>
      </c>
      <c r="W791" s="2">
        <v>0</v>
      </c>
      <c r="X791" s="2">
        <v>7</v>
      </c>
      <c r="Y791" s="2">
        <v>1016.02</v>
      </c>
      <c r="Z791" s="7">
        <f>표1[[#This Row],[이용거리]]/표1[[#This Row],[이용시간]]</f>
        <v>145.14571428571429</v>
      </c>
      <c r="AA791" s="7">
        <f>IF(표1[[#This Row],[시속]] &gt; 300, 300,표1[[#This Row],[시속]])</f>
        <v>145.14571428571429</v>
      </c>
      <c r="AB791" s="9" t="e">
        <f ca="1">IFS(표1[[#This Row],[이용거리]] &lt; 1200, "단거리", 표1[[#This Row],[이용거리]] &lt; 3000, "중거리")</f>
        <v>#NAME?</v>
      </c>
    </row>
    <row r="792" spans="1:28" x14ac:dyDescent="0.25">
      <c r="A792" s="2" t="s">
        <v>218</v>
      </c>
      <c r="B792" s="2" t="s">
        <v>3262</v>
      </c>
      <c r="C792" s="2">
        <f>YEAR(표1[[#This Row],[대여일시]])</f>
        <v>2021</v>
      </c>
      <c r="D792" s="2">
        <f>MONTH(표1[[#This Row],[대여일시]])</f>
        <v>1</v>
      </c>
      <c r="E792" s="2">
        <f>DAY(표1[[#This Row],[대여일시]])</f>
        <v>19</v>
      </c>
      <c r="F792" s="2" t="str">
        <f>TEXT(표1[[#This Row],[대여일시]], "ddd")</f>
        <v>Tue</v>
      </c>
      <c r="G792" s="5" t="str">
        <f>TEXT(표1[[#This Row],[대여일시]],"aaa")</f>
        <v>화</v>
      </c>
      <c r="H792" s="2">
        <f>HOUR(표1[[#This Row],[대여일시]])</f>
        <v>17</v>
      </c>
      <c r="I792" s="2" t="str" cm="1">
        <f t="array" ref="I792">_xlfn.IFS(ISNA(표1[[#This Row],[시간대]]), "Error: Missing timezone data", 표1[[#This Row],[시간대]] &lt; 8, "오전", 표1[[#This Row],[시간대]] &lt; 19, "오후", 표1[[#This Row],[시간대]] &lt; 24, "밤")</f>
        <v>오후</v>
      </c>
      <c r="J792" s="2" t="s">
        <v>2437</v>
      </c>
      <c r="K792" s="2" t="e">
        <f>SEARCH( "역", 표1[[#This Row],[대여 대여소명]])</f>
        <v>#VALUE!</v>
      </c>
      <c r="L792" s="2">
        <f>IFERROR(SEARCH("역",표1[[#This Row],[대여 대여소명]]),0)</f>
        <v>0</v>
      </c>
      <c r="M792" s="2" t="b">
        <f>IF(표1[[#This Row],[역_nan]] &gt;0,TRUE,FALSE)</f>
        <v>0</v>
      </c>
      <c r="N792" s="2">
        <f>IFERROR(SEARCH("정류장",표1[[#This Row],[대여 대여소명]]),0)</f>
        <v>0</v>
      </c>
      <c r="O792" s="2" t="b">
        <f>IF(표1[[#This Row],[정류장]]&gt;0,TRUE,FALSE)</f>
        <v>0</v>
      </c>
      <c r="P792" s="2">
        <f>IFERROR(SEARCH("학교",표1[[#This Row],[대여 대여소명]]),0)</f>
        <v>0</v>
      </c>
      <c r="Q792" s="2">
        <f>IFERROR(SEARCH("공원",표1[[#This Row],[대여 대여소명]]),0)</f>
        <v>0</v>
      </c>
      <c r="R792" s="2" t="b">
        <f>OR(표1[[#This Row],[역_파생변수]],표1[[#This Row],[정류장_파생변수]])</f>
        <v>0</v>
      </c>
      <c r="S792" s="2">
        <v>0</v>
      </c>
      <c r="T792" s="2" t="s">
        <v>3263</v>
      </c>
      <c r="U792" s="2" t="s">
        <v>220</v>
      </c>
      <c r="V792" s="2" t="str">
        <f>IF(표1[[#This Row],[반납대여소명]]=표1[[#This Row],[대여 대여소명]],"일치","불일치")</f>
        <v>불일치</v>
      </c>
      <c r="W792" s="2">
        <v>0</v>
      </c>
      <c r="X792" s="2">
        <v>25</v>
      </c>
      <c r="Y792" s="2">
        <v>4843.7299999999996</v>
      </c>
      <c r="Z792" s="7">
        <f>표1[[#This Row],[이용거리]]/표1[[#This Row],[이용시간]]</f>
        <v>193.74919999999997</v>
      </c>
      <c r="AA792" s="7">
        <f>IF(표1[[#This Row],[시속]] &gt; 300, 300,표1[[#This Row],[시속]])</f>
        <v>193.74919999999997</v>
      </c>
      <c r="AB792" s="9" t="e">
        <f ca="1">IFS(표1[[#This Row],[이용거리]] &lt; 1200, "단거리", 표1[[#This Row],[이용거리]] &lt; 3000, "중거리")</f>
        <v>#NAME?</v>
      </c>
    </row>
    <row r="793" spans="1:28" x14ac:dyDescent="0.25">
      <c r="A793" s="2" t="s">
        <v>3264</v>
      </c>
      <c r="B793" s="2" t="s">
        <v>3265</v>
      </c>
      <c r="C793" s="2">
        <f>YEAR(표1[[#This Row],[대여일시]])</f>
        <v>2021</v>
      </c>
      <c r="D793" s="2">
        <f>MONTH(표1[[#This Row],[대여일시]])</f>
        <v>1</v>
      </c>
      <c r="E793" s="2">
        <f>DAY(표1[[#This Row],[대여일시]])</f>
        <v>22</v>
      </c>
      <c r="F793" s="2" t="str">
        <f>TEXT(표1[[#This Row],[대여일시]], "ddd")</f>
        <v>Fri</v>
      </c>
      <c r="G793" s="5" t="str">
        <f>TEXT(표1[[#This Row],[대여일시]],"aaa")</f>
        <v>금</v>
      </c>
      <c r="H793" s="2">
        <f>HOUR(표1[[#This Row],[대여일시]])</f>
        <v>21</v>
      </c>
      <c r="I793" s="2" t="str" cm="1">
        <f t="array" ref="I793">_xlfn.IFS(ISNA(표1[[#This Row],[시간대]]), "Error: Missing timezone data", 표1[[#This Row],[시간대]] &lt; 8, "오전", 표1[[#This Row],[시간대]] &lt; 19, "오후", 표1[[#This Row],[시간대]] &lt; 24, "밤")</f>
        <v>밤</v>
      </c>
      <c r="J793" s="2" t="s">
        <v>187</v>
      </c>
      <c r="K793" s="2" t="e">
        <f>SEARCH( "역", 표1[[#This Row],[대여 대여소명]])</f>
        <v>#VALUE!</v>
      </c>
      <c r="L793" s="2">
        <f>IFERROR(SEARCH("역",표1[[#This Row],[대여 대여소명]]),0)</f>
        <v>0</v>
      </c>
      <c r="M793" s="2" t="b">
        <f>IF(표1[[#This Row],[역_nan]] &gt;0,TRUE,FALSE)</f>
        <v>0</v>
      </c>
      <c r="N793" s="2">
        <f>IFERROR(SEARCH("정류장",표1[[#This Row],[대여 대여소명]]),0)</f>
        <v>0</v>
      </c>
      <c r="O793" s="2" t="b">
        <f>IF(표1[[#This Row],[정류장]]&gt;0,TRUE,FALSE)</f>
        <v>0</v>
      </c>
      <c r="P793" s="2">
        <f>IFERROR(SEARCH("학교",표1[[#This Row],[대여 대여소명]]),0)</f>
        <v>0</v>
      </c>
      <c r="Q793" s="2">
        <f>IFERROR(SEARCH("공원",표1[[#This Row],[대여 대여소명]]),0)</f>
        <v>0</v>
      </c>
      <c r="R793" s="2" t="b">
        <f>OR(표1[[#This Row],[역_파생변수]],표1[[#This Row],[정류장_파생변수]])</f>
        <v>0</v>
      </c>
      <c r="S793" s="2">
        <v>0</v>
      </c>
      <c r="T793" s="2" t="s">
        <v>3266</v>
      </c>
      <c r="U793" s="2" t="s">
        <v>40</v>
      </c>
      <c r="V793" s="2" t="str">
        <f>IF(표1[[#This Row],[반납대여소명]]=표1[[#This Row],[대여 대여소명]],"일치","불일치")</f>
        <v>불일치</v>
      </c>
      <c r="W793" s="2">
        <v>0</v>
      </c>
      <c r="X793" s="2">
        <v>18</v>
      </c>
      <c r="Y793" s="2">
        <v>2331.58</v>
      </c>
      <c r="Z793" s="7">
        <f>표1[[#This Row],[이용거리]]/표1[[#This Row],[이용시간]]</f>
        <v>129.53222222222223</v>
      </c>
      <c r="AA793" s="7">
        <f>IF(표1[[#This Row],[시속]] &gt; 300, 300,표1[[#This Row],[시속]])</f>
        <v>129.53222222222223</v>
      </c>
      <c r="AB793" s="9" t="e">
        <f ca="1">IFS(표1[[#This Row],[이용거리]] &lt; 1200, "단거리", 표1[[#This Row],[이용거리]] &lt; 3000, "중거리")</f>
        <v>#NAME?</v>
      </c>
    </row>
    <row r="794" spans="1:28" x14ac:dyDescent="0.25">
      <c r="A794" s="2" t="s">
        <v>3267</v>
      </c>
      <c r="B794" s="2" t="s">
        <v>3268</v>
      </c>
      <c r="C794" s="2">
        <f>YEAR(표1[[#This Row],[대여일시]])</f>
        <v>2021</v>
      </c>
      <c r="D794" s="2">
        <f>MONTH(표1[[#This Row],[대여일시]])</f>
        <v>1</v>
      </c>
      <c r="E794" s="2">
        <f>DAY(표1[[#This Row],[대여일시]])</f>
        <v>2</v>
      </c>
      <c r="F794" s="2" t="str">
        <f>TEXT(표1[[#This Row],[대여일시]], "ddd")</f>
        <v>Sat</v>
      </c>
      <c r="G794" s="5" t="str">
        <f>TEXT(표1[[#This Row],[대여일시]],"aaa")</f>
        <v>토</v>
      </c>
      <c r="H794" s="2">
        <f>HOUR(표1[[#This Row],[대여일시]])</f>
        <v>15</v>
      </c>
      <c r="I794" s="2" t="str" cm="1">
        <f t="array" ref="I794">_xlfn.IFS(ISNA(표1[[#This Row],[시간대]]), "Error: Missing timezone data", 표1[[#This Row],[시간대]] &lt; 8, "오전", 표1[[#This Row],[시간대]] &lt; 19, "오후", 표1[[#This Row],[시간대]] &lt; 24, "밤")</f>
        <v>오후</v>
      </c>
      <c r="J794" s="2" t="s">
        <v>3269</v>
      </c>
      <c r="K794" s="2" t="e">
        <f>SEARCH( "역", 표1[[#This Row],[대여 대여소명]])</f>
        <v>#VALUE!</v>
      </c>
      <c r="L794" s="2">
        <f>IFERROR(SEARCH("역",표1[[#This Row],[대여 대여소명]]),0)</f>
        <v>0</v>
      </c>
      <c r="M794" s="2" t="b">
        <f>IF(표1[[#This Row],[역_nan]] &gt;0,TRUE,FALSE)</f>
        <v>0</v>
      </c>
      <c r="N794" s="2">
        <f>IFERROR(SEARCH("정류장",표1[[#This Row],[대여 대여소명]]),0)</f>
        <v>0</v>
      </c>
      <c r="O794" s="2" t="b">
        <f>IF(표1[[#This Row],[정류장]]&gt;0,TRUE,FALSE)</f>
        <v>0</v>
      </c>
      <c r="P794" s="2">
        <f>IFERROR(SEARCH("학교",표1[[#This Row],[대여 대여소명]]),0)</f>
        <v>0</v>
      </c>
      <c r="Q794" s="2">
        <f>IFERROR(SEARCH("공원",표1[[#This Row],[대여 대여소명]]),0)</f>
        <v>0</v>
      </c>
      <c r="R794" s="2" t="b">
        <f>OR(표1[[#This Row],[역_파생변수]],표1[[#This Row],[정류장_파생변수]])</f>
        <v>0</v>
      </c>
      <c r="S794" s="2">
        <v>0</v>
      </c>
      <c r="T794" s="2" t="s">
        <v>3270</v>
      </c>
      <c r="U794" s="2" t="s">
        <v>3271</v>
      </c>
      <c r="V794" s="2" t="str">
        <f>IF(표1[[#This Row],[반납대여소명]]=표1[[#This Row],[대여 대여소명]],"일치","불일치")</f>
        <v>불일치</v>
      </c>
      <c r="W794" s="2">
        <v>0</v>
      </c>
      <c r="X794" s="2">
        <v>95</v>
      </c>
      <c r="Y794" s="2">
        <v>0</v>
      </c>
      <c r="Z794" s="7">
        <f>표1[[#This Row],[이용거리]]/표1[[#This Row],[이용시간]]</f>
        <v>0</v>
      </c>
      <c r="AA794" s="7">
        <f>IF(표1[[#This Row],[시속]] &gt; 300, 300,표1[[#This Row],[시속]])</f>
        <v>0</v>
      </c>
      <c r="AB794" s="9" t="e">
        <f ca="1">IFS(표1[[#This Row],[이용거리]] &lt; 1200, "단거리", 표1[[#This Row],[이용거리]] &lt; 3000, "중거리")</f>
        <v>#NAME?</v>
      </c>
    </row>
    <row r="795" spans="1:28" x14ac:dyDescent="0.25">
      <c r="A795" s="2" t="s">
        <v>3272</v>
      </c>
      <c r="B795" s="2" t="s">
        <v>3273</v>
      </c>
      <c r="C795" s="2">
        <f>YEAR(표1[[#This Row],[대여일시]])</f>
        <v>2021</v>
      </c>
      <c r="D795" s="2">
        <f>MONTH(표1[[#This Row],[대여일시]])</f>
        <v>1</v>
      </c>
      <c r="E795" s="2">
        <f>DAY(표1[[#This Row],[대여일시]])</f>
        <v>4</v>
      </c>
      <c r="F795" s="2" t="str">
        <f>TEXT(표1[[#This Row],[대여일시]], "ddd")</f>
        <v>Mon</v>
      </c>
      <c r="G795" s="5" t="str">
        <f>TEXT(표1[[#This Row],[대여일시]],"aaa")</f>
        <v>월</v>
      </c>
      <c r="H795" s="2">
        <f>HOUR(표1[[#This Row],[대여일시]])</f>
        <v>16</v>
      </c>
      <c r="I795" s="2" t="str" cm="1">
        <f t="array" ref="I795">_xlfn.IFS(ISNA(표1[[#This Row],[시간대]]), "Error: Missing timezone data", 표1[[#This Row],[시간대]] &lt; 8, "오전", 표1[[#This Row],[시간대]] &lt; 19, "오후", 표1[[#This Row],[시간대]] &lt; 24, "밤")</f>
        <v>오후</v>
      </c>
      <c r="J795" s="2" t="s">
        <v>600</v>
      </c>
      <c r="K795" s="2">
        <f>SEARCH( "역", 표1[[#This Row],[대여 대여소명]])</f>
        <v>3</v>
      </c>
      <c r="L795" s="2">
        <f>IFERROR(SEARCH("역",표1[[#This Row],[대여 대여소명]]),0)</f>
        <v>3</v>
      </c>
      <c r="M795" s="2" t="b">
        <f>IF(표1[[#This Row],[역_nan]] &gt;0,TRUE,FALSE)</f>
        <v>1</v>
      </c>
      <c r="N795" s="2">
        <f>IFERROR(SEARCH("정류장",표1[[#This Row],[대여 대여소명]]),0)</f>
        <v>0</v>
      </c>
      <c r="O795" s="2" t="b">
        <f>IF(표1[[#This Row],[정류장]]&gt;0,TRUE,FALSE)</f>
        <v>0</v>
      </c>
      <c r="P795" s="2">
        <f>IFERROR(SEARCH("학교",표1[[#This Row],[대여 대여소명]]),0)</f>
        <v>0</v>
      </c>
      <c r="Q795" s="2">
        <f>IFERROR(SEARCH("공원",표1[[#This Row],[대여 대여소명]]),0)</f>
        <v>0</v>
      </c>
      <c r="R795" s="2" t="b">
        <f>OR(표1[[#This Row],[역_파생변수]],표1[[#This Row],[정류장_파생변수]])</f>
        <v>1</v>
      </c>
      <c r="S795" s="2">
        <v>0</v>
      </c>
      <c r="T795" s="2" t="s">
        <v>3274</v>
      </c>
      <c r="U795" s="2" t="s">
        <v>3080</v>
      </c>
      <c r="V795" s="2" t="str">
        <f>IF(표1[[#This Row],[반납대여소명]]=표1[[#This Row],[대여 대여소명]],"일치","불일치")</f>
        <v>불일치</v>
      </c>
      <c r="W795" s="2">
        <v>0</v>
      </c>
      <c r="X795" s="2">
        <v>26</v>
      </c>
      <c r="Y795" s="2">
        <v>0</v>
      </c>
      <c r="Z795" s="7">
        <f>표1[[#This Row],[이용거리]]/표1[[#This Row],[이용시간]]</f>
        <v>0</v>
      </c>
      <c r="AA795" s="7">
        <f>IF(표1[[#This Row],[시속]] &gt; 300, 300,표1[[#This Row],[시속]])</f>
        <v>0</v>
      </c>
      <c r="AB795" s="9" t="e">
        <f ca="1">IFS(표1[[#This Row],[이용거리]] &lt; 1200, "단거리", 표1[[#This Row],[이용거리]] &lt; 3000, "중거리")</f>
        <v>#NAME?</v>
      </c>
    </row>
    <row r="796" spans="1:28" x14ac:dyDescent="0.25">
      <c r="A796" s="2" t="s">
        <v>3275</v>
      </c>
      <c r="B796" s="2" t="s">
        <v>3276</v>
      </c>
      <c r="C796" s="2">
        <f>YEAR(표1[[#This Row],[대여일시]])</f>
        <v>2021</v>
      </c>
      <c r="D796" s="2">
        <f>MONTH(표1[[#This Row],[대여일시]])</f>
        <v>1</v>
      </c>
      <c r="E796" s="2">
        <f>DAY(표1[[#This Row],[대여일시]])</f>
        <v>25</v>
      </c>
      <c r="F796" s="2" t="str">
        <f>TEXT(표1[[#This Row],[대여일시]], "ddd")</f>
        <v>Mon</v>
      </c>
      <c r="G796" s="5" t="str">
        <f>TEXT(표1[[#This Row],[대여일시]],"aaa")</f>
        <v>월</v>
      </c>
      <c r="H796" s="2">
        <f>HOUR(표1[[#This Row],[대여일시]])</f>
        <v>14</v>
      </c>
      <c r="I796" s="2" t="str" cm="1">
        <f t="array" ref="I796">_xlfn.IFS(ISNA(표1[[#This Row],[시간대]]), "Error: Missing timezone data", 표1[[#This Row],[시간대]] &lt; 8, "오전", 표1[[#This Row],[시간대]] &lt; 19, "오후", 표1[[#This Row],[시간대]] &lt; 24, "밤")</f>
        <v>오후</v>
      </c>
      <c r="J796" s="2" t="s">
        <v>1746</v>
      </c>
      <c r="K796" s="2" t="e">
        <f>SEARCH( "역", 표1[[#This Row],[대여 대여소명]])</f>
        <v>#VALUE!</v>
      </c>
      <c r="L796" s="2">
        <f>IFERROR(SEARCH("역",표1[[#This Row],[대여 대여소명]]),0)</f>
        <v>0</v>
      </c>
      <c r="M796" s="2" t="b">
        <f>IF(표1[[#This Row],[역_nan]] &gt;0,TRUE,FALSE)</f>
        <v>0</v>
      </c>
      <c r="N796" s="2">
        <f>IFERROR(SEARCH("정류장",표1[[#This Row],[대여 대여소명]]),0)</f>
        <v>0</v>
      </c>
      <c r="O796" s="2" t="b">
        <f>IF(표1[[#This Row],[정류장]]&gt;0,TRUE,FALSE)</f>
        <v>0</v>
      </c>
      <c r="P796" s="2">
        <f>IFERROR(SEARCH("학교",표1[[#This Row],[대여 대여소명]]),0)</f>
        <v>0</v>
      </c>
      <c r="Q796" s="2">
        <f>IFERROR(SEARCH("공원",표1[[#This Row],[대여 대여소명]]),0)</f>
        <v>0</v>
      </c>
      <c r="R796" s="2" t="b">
        <f>OR(표1[[#This Row],[역_파생변수]],표1[[#This Row],[정류장_파생변수]])</f>
        <v>0</v>
      </c>
      <c r="S796" s="2">
        <v>0</v>
      </c>
      <c r="T796" s="2" t="s">
        <v>3277</v>
      </c>
      <c r="U796" s="2" t="s">
        <v>2903</v>
      </c>
      <c r="V796" s="2" t="str">
        <f>IF(표1[[#This Row],[반납대여소명]]=표1[[#This Row],[대여 대여소명]],"일치","불일치")</f>
        <v>불일치</v>
      </c>
      <c r="W796" s="2">
        <v>0</v>
      </c>
      <c r="X796" s="2">
        <v>15</v>
      </c>
      <c r="Y796" s="2">
        <v>3164.15</v>
      </c>
      <c r="Z796" s="7">
        <f>표1[[#This Row],[이용거리]]/표1[[#This Row],[이용시간]]</f>
        <v>210.94333333333333</v>
      </c>
      <c r="AA796" s="7">
        <f>IF(표1[[#This Row],[시속]] &gt; 300, 300,표1[[#This Row],[시속]])</f>
        <v>210.94333333333333</v>
      </c>
      <c r="AB796" s="9" t="e">
        <f ca="1">IFS(표1[[#This Row],[이용거리]] &lt; 1200, "단거리", 표1[[#This Row],[이용거리]] &lt; 3000, "중거리")</f>
        <v>#NAME?</v>
      </c>
    </row>
    <row r="797" spans="1:28" x14ac:dyDescent="0.25">
      <c r="A797" s="2" t="s">
        <v>1472</v>
      </c>
      <c r="B797" s="2" t="s">
        <v>3278</v>
      </c>
      <c r="C797" s="2">
        <f>YEAR(표1[[#This Row],[대여일시]])</f>
        <v>2021</v>
      </c>
      <c r="D797" s="2">
        <f>MONTH(표1[[#This Row],[대여일시]])</f>
        <v>1</v>
      </c>
      <c r="E797" s="2">
        <f>DAY(표1[[#This Row],[대여일시]])</f>
        <v>30</v>
      </c>
      <c r="F797" s="2" t="str">
        <f>TEXT(표1[[#This Row],[대여일시]], "ddd")</f>
        <v>Sat</v>
      </c>
      <c r="G797" s="5" t="str">
        <f>TEXT(표1[[#This Row],[대여일시]],"aaa")</f>
        <v>토</v>
      </c>
      <c r="H797" s="2">
        <f>HOUR(표1[[#This Row],[대여일시]])</f>
        <v>15</v>
      </c>
      <c r="I797" s="2" t="str" cm="1">
        <f t="array" ref="I797">_xlfn.IFS(ISNA(표1[[#This Row],[시간대]]), "Error: Missing timezone data", 표1[[#This Row],[시간대]] &lt; 8, "오전", 표1[[#This Row],[시간대]] &lt; 19, "오후", 표1[[#This Row],[시간대]] &lt; 24, "밤")</f>
        <v>오후</v>
      </c>
      <c r="J797" s="2" t="s">
        <v>353</v>
      </c>
      <c r="K797" s="2" t="e">
        <f>SEARCH( "역", 표1[[#This Row],[대여 대여소명]])</f>
        <v>#VALUE!</v>
      </c>
      <c r="L797" s="2">
        <f>IFERROR(SEARCH("역",표1[[#This Row],[대여 대여소명]]),0)</f>
        <v>0</v>
      </c>
      <c r="M797" s="2" t="b">
        <f>IF(표1[[#This Row],[역_nan]] &gt;0,TRUE,FALSE)</f>
        <v>0</v>
      </c>
      <c r="N797" s="2">
        <f>IFERROR(SEARCH("정류장",표1[[#This Row],[대여 대여소명]]),0)</f>
        <v>0</v>
      </c>
      <c r="O797" s="2" t="b">
        <f>IF(표1[[#This Row],[정류장]]&gt;0,TRUE,FALSE)</f>
        <v>0</v>
      </c>
      <c r="P797" s="2">
        <f>IFERROR(SEARCH("학교",표1[[#This Row],[대여 대여소명]]),0)</f>
        <v>4</v>
      </c>
      <c r="Q797" s="2">
        <f>IFERROR(SEARCH("공원",표1[[#This Row],[대여 대여소명]]),0)</f>
        <v>0</v>
      </c>
      <c r="R797" s="2" t="b">
        <f>OR(표1[[#This Row],[역_파생변수]],표1[[#This Row],[정류장_파생변수]])</f>
        <v>0</v>
      </c>
      <c r="S797" s="2">
        <v>0</v>
      </c>
      <c r="T797" s="2" t="s">
        <v>3279</v>
      </c>
      <c r="U797" s="2" t="s">
        <v>1889</v>
      </c>
      <c r="V797" s="2" t="str">
        <f>IF(표1[[#This Row],[반납대여소명]]=표1[[#This Row],[대여 대여소명]],"일치","불일치")</f>
        <v>불일치</v>
      </c>
      <c r="W797" s="2">
        <v>0</v>
      </c>
      <c r="X797" s="2">
        <v>7</v>
      </c>
      <c r="Y797" s="2">
        <v>0</v>
      </c>
      <c r="Z797" s="7">
        <f>표1[[#This Row],[이용거리]]/표1[[#This Row],[이용시간]]</f>
        <v>0</v>
      </c>
      <c r="AA797" s="7">
        <f>IF(표1[[#This Row],[시속]] &gt; 300, 300,표1[[#This Row],[시속]])</f>
        <v>0</v>
      </c>
      <c r="AB797" s="9" t="e">
        <f ca="1">IFS(표1[[#This Row],[이용거리]] &lt; 1200, "단거리", 표1[[#This Row],[이용거리]] &lt; 3000, "중거리")</f>
        <v>#NAME?</v>
      </c>
    </row>
    <row r="798" spans="1:28" x14ac:dyDescent="0.25">
      <c r="A798" s="2" t="s">
        <v>3280</v>
      </c>
      <c r="B798" s="2" t="s">
        <v>3281</v>
      </c>
      <c r="C798" s="2">
        <f>YEAR(표1[[#This Row],[대여일시]])</f>
        <v>2021</v>
      </c>
      <c r="D798" s="2">
        <f>MONTH(표1[[#This Row],[대여일시]])</f>
        <v>1</v>
      </c>
      <c r="E798" s="2">
        <f>DAY(표1[[#This Row],[대여일시]])</f>
        <v>12</v>
      </c>
      <c r="F798" s="2" t="str">
        <f>TEXT(표1[[#This Row],[대여일시]], "ddd")</f>
        <v>Tue</v>
      </c>
      <c r="G798" s="5" t="str">
        <f>TEXT(표1[[#This Row],[대여일시]],"aaa")</f>
        <v>화</v>
      </c>
      <c r="H798" s="2">
        <f>HOUR(표1[[#This Row],[대여일시]])</f>
        <v>7</v>
      </c>
      <c r="I798" s="2" t="str" cm="1">
        <f t="array" ref="I798">_xlfn.IFS(ISNA(표1[[#This Row],[시간대]]), "Error: Missing timezone data", 표1[[#This Row],[시간대]] &lt; 8, "오전", 표1[[#This Row],[시간대]] &lt; 19, "오후", 표1[[#This Row],[시간대]] &lt; 24, "밤")</f>
        <v>오전</v>
      </c>
      <c r="J798" s="2" t="s">
        <v>1388</v>
      </c>
      <c r="K798" s="2">
        <f>SEARCH( "역", 표1[[#This Row],[대여 대여소명]])</f>
        <v>5</v>
      </c>
      <c r="L798" s="2">
        <f>IFERROR(SEARCH("역",표1[[#This Row],[대여 대여소명]]),0)</f>
        <v>5</v>
      </c>
      <c r="M798" s="2" t="b">
        <f>IF(표1[[#This Row],[역_nan]] &gt;0,TRUE,FALSE)</f>
        <v>1</v>
      </c>
      <c r="N798" s="2">
        <f>IFERROR(SEARCH("정류장",표1[[#This Row],[대여 대여소명]]),0)</f>
        <v>0</v>
      </c>
      <c r="O798" s="2" t="b">
        <f>IF(표1[[#This Row],[정류장]]&gt;0,TRUE,FALSE)</f>
        <v>0</v>
      </c>
      <c r="P798" s="2">
        <f>IFERROR(SEARCH("학교",표1[[#This Row],[대여 대여소명]]),0)</f>
        <v>0</v>
      </c>
      <c r="Q798" s="2">
        <f>IFERROR(SEARCH("공원",표1[[#This Row],[대여 대여소명]]),0)</f>
        <v>0</v>
      </c>
      <c r="R798" s="2" t="b">
        <f>OR(표1[[#This Row],[역_파생변수]],표1[[#This Row],[정류장_파생변수]])</f>
        <v>1</v>
      </c>
      <c r="S798" s="2">
        <v>0</v>
      </c>
      <c r="T798" s="2" t="s">
        <v>3282</v>
      </c>
      <c r="U798" s="2" t="s">
        <v>3283</v>
      </c>
      <c r="V798" s="2" t="str">
        <f>IF(표1[[#This Row],[반납대여소명]]=표1[[#This Row],[대여 대여소명]],"일치","불일치")</f>
        <v>불일치</v>
      </c>
      <c r="W798" s="2">
        <v>0</v>
      </c>
      <c r="X798" s="2">
        <v>6</v>
      </c>
      <c r="Y798" s="2">
        <v>812.93</v>
      </c>
      <c r="Z798" s="7">
        <f>표1[[#This Row],[이용거리]]/표1[[#This Row],[이용시간]]</f>
        <v>135.48833333333332</v>
      </c>
      <c r="AA798" s="7">
        <f>IF(표1[[#This Row],[시속]] &gt; 300, 300,표1[[#This Row],[시속]])</f>
        <v>135.48833333333332</v>
      </c>
      <c r="AB798" s="9" t="e">
        <f ca="1">IFS(표1[[#This Row],[이용거리]] &lt; 1200, "단거리", 표1[[#This Row],[이용거리]] &lt; 3000, "중거리")</f>
        <v>#NAME?</v>
      </c>
    </row>
    <row r="799" spans="1:28" x14ac:dyDescent="0.25">
      <c r="A799" s="2" t="s">
        <v>3284</v>
      </c>
      <c r="B799" s="2" t="s">
        <v>3285</v>
      </c>
      <c r="C799" s="2">
        <f>YEAR(표1[[#This Row],[대여일시]])</f>
        <v>2021</v>
      </c>
      <c r="D799" s="2">
        <f>MONTH(표1[[#This Row],[대여일시]])</f>
        <v>1</v>
      </c>
      <c r="E799" s="2">
        <f>DAY(표1[[#This Row],[대여일시]])</f>
        <v>25</v>
      </c>
      <c r="F799" s="2" t="str">
        <f>TEXT(표1[[#This Row],[대여일시]], "ddd")</f>
        <v>Mon</v>
      </c>
      <c r="G799" s="5" t="str">
        <f>TEXT(표1[[#This Row],[대여일시]],"aaa")</f>
        <v>월</v>
      </c>
      <c r="H799" s="2">
        <f>HOUR(표1[[#This Row],[대여일시]])</f>
        <v>18</v>
      </c>
      <c r="I799" s="2" t="str" cm="1">
        <f t="array" ref="I799">_xlfn.IFS(ISNA(표1[[#This Row],[시간대]]), "Error: Missing timezone data", 표1[[#This Row],[시간대]] &lt; 8, "오전", 표1[[#This Row],[시간대]] &lt; 19, "오후", 표1[[#This Row],[시간대]] &lt; 24, "밤")</f>
        <v>오후</v>
      </c>
      <c r="J799" s="2" t="s">
        <v>2712</v>
      </c>
      <c r="K799" s="2">
        <f>SEARCH( "역", 표1[[#This Row],[대여 대여소명]])</f>
        <v>3</v>
      </c>
      <c r="L799" s="2">
        <f>IFERROR(SEARCH("역",표1[[#This Row],[대여 대여소명]]),0)</f>
        <v>3</v>
      </c>
      <c r="M799" s="2" t="b">
        <f>IF(표1[[#This Row],[역_nan]] &gt;0,TRUE,FALSE)</f>
        <v>1</v>
      </c>
      <c r="N799" s="2">
        <f>IFERROR(SEARCH("정류장",표1[[#This Row],[대여 대여소명]]),0)</f>
        <v>0</v>
      </c>
      <c r="O799" s="2" t="b">
        <f>IF(표1[[#This Row],[정류장]]&gt;0,TRUE,FALSE)</f>
        <v>0</v>
      </c>
      <c r="P799" s="2">
        <f>IFERROR(SEARCH("학교",표1[[#This Row],[대여 대여소명]]),0)</f>
        <v>0</v>
      </c>
      <c r="Q799" s="2">
        <f>IFERROR(SEARCH("공원",표1[[#This Row],[대여 대여소명]]),0)</f>
        <v>0</v>
      </c>
      <c r="R799" s="2" t="b">
        <f>OR(표1[[#This Row],[역_파생변수]],표1[[#This Row],[정류장_파생변수]])</f>
        <v>1</v>
      </c>
      <c r="S799" s="2">
        <v>0</v>
      </c>
      <c r="T799" s="2" t="s">
        <v>3286</v>
      </c>
      <c r="U799" s="2" t="s">
        <v>187</v>
      </c>
      <c r="V799" s="2" t="str">
        <f>IF(표1[[#This Row],[반납대여소명]]=표1[[#This Row],[대여 대여소명]],"일치","불일치")</f>
        <v>불일치</v>
      </c>
      <c r="W799" s="2">
        <v>0</v>
      </c>
      <c r="X799" s="2">
        <v>66</v>
      </c>
      <c r="Y799" s="2">
        <v>18006.93</v>
      </c>
      <c r="Z799" s="7">
        <f>표1[[#This Row],[이용거리]]/표1[[#This Row],[이용시간]]</f>
        <v>272.83227272727271</v>
      </c>
      <c r="AA799" s="7">
        <f>IF(표1[[#This Row],[시속]] &gt; 300, 300,표1[[#This Row],[시속]])</f>
        <v>272.83227272727271</v>
      </c>
      <c r="AB799" s="9" t="e">
        <f ca="1">IFS(표1[[#This Row],[이용거리]] &lt; 1200, "단거리", 표1[[#This Row],[이용거리]] &lt; 3000, "중거리")</f>
        <v>#NAME?</v>
      </c>
    </row>
    <row r="800" spans="1:28" x14ac:dyDescent="0.25">
      <c r="A800" s="2" t="s">
        <v>3287</v>
      </c>
      <c r="B800" s="2" t="s">
        <v>3288</v>
      </c>
      <c r="C800" s="2">
        <f>YEAR(표1[[#This Row],[대여일시]])</f>
        <v>2021</v>
      </c>
      <c r="D800" s="2">
        <f>MONTH(표1[[#This Row],[대여일시]])</f>
        <v>1</v>
      </c>
      <c r="E800" s="2">
        <f>DAY(표1[[#This Row],[대여일시]])</f>
        <v>23</v>
      </c>
      <c r="F800" s="2" t="str">
        <f>TEXT(표1[[#This Row],[대여일시]], "ddd")</f>
        <v>Sat</v>
      </c>
      <c r="G800" s="5" t="str">
        <f>TEXT(표1[[#This Row],[대여일시]],"aaa")</f>
        <v>토</v>
      </c>
      <c r="H800" s="2">
        <f>HOUR(표1[[#This Row],[대여일시]])</f>
        <v>2</v>
      </c>
      <c r="I800" s="2" t="str" cm="1">
        <f t="array" ref="I800">_xlfn.IFS(ISNA(표1[[#This Row],[시간대]]), "Error: Missing timezone data", 표1[[#This Row],[시간대]] &lt; 8, "오전", 표1[[#This Row],[시간대]] &lt; 19, "오후", 표1[[#This Row],[시간대]] &lt; 24, "밤")</f>
        <v>오전</v>
      </c>
      <c r="J800" s="2" t="s">
        <v>1677</v>
      </c>
      <c r="K800" s="2" t="e">
        <f>SEARCH( "역", 표1[[#This Row],[대여 대여소명]])</f>
        <v>#VALUE!</v>
      </c>
      <c r="L800" s="2">
        <f>IFERROR(SEARCH("역",표1[[#This Row],[대여 대여소명]]),0)</f>
        <v>0</v>
      </c>
      <c r="M800" s="2" t="b">
        <f>IF(표1[[#This Row],[역_nan]] &gt;0,TRUE,FALSE)</f>
        <v>0</v>
      </c>
      <c r="N800" s="2">
        <f>IFERROR(SEARCH("정류장",표1[[#This Row],[대여 대여소명]]),0)</f>
        <v>0</v>
      </c>
      <c r="O800" s="2" t="b">
        <f>IF(표1[[#This Row],[정류장]]&gt;0,TRUE,FALSE)</f>
        <v>0</v>
      </c>
      <c r="P800" s="2">
        <f>IFERROR(SEARCH("학교",표1[[#This Row],[대여 대여소명]]),0)</f>
        <v>0</v>
      </c>
      <c r="Q800" s="2">
        <f>IFERROR(SEARCH("공원",표1[[#This Row],[대여 대여소명]]),0)</f>
        <v>0</v>
      </c>
      <c r="R800" s="2" t="b">
        <f>OR(표1[[#This Row],[역_파생변수]],표1[[#This Row],[정류장_파생변수]])</f>
        <v>0</v>
      </c>
      <c r="S800" s="2">
        <v>0</v>
      </c>
      <c r="T800" s="2" t="s">
        <v>3289</v>
      </c>
      <c r="U800" s="2" t="s">
        <v>3290</v>
      </c>
      <c r="V800" s="2" t="str">
        <f>IF(표1[[#This Row],[반납대여소명]]=표1[[#This Row],[대여 대여소명]],"일치","불일치")</f>
        <v>불일치</v>
      </c>
      <c r="W800" s="2">
        <v>0</v>
      </c>
      <c r="X800" s="2">
        <v>86</v>
      </c>
      <c r="Y800" s="2">
        <v>16151.15</v>
      </c>
      <c r="Z800" s="7">
        <f>표1[[#This Row],[이용거리]]/표1[[#This Row],[이용시간]]</f>
        <v>187.80406976744186</v>
      </c>
      <c r="AA800" s="7">
        <f>IF(표1[[#This Row],[시속]] &gt; 300, 300,표1[[#This Row],[시속]])</f>
        <v>187.80406976744186</v>
      </c>
      <c r="AB800" s="9" t="e">
        <f ca="1">IFS(표1[[#This Row],[이용거리]] &lt; 1200, "단거리", 표1[[#This Row],[이용거리]] &lt; 3000, "중거리")</f>
        <v>#NAME?</v>
      </c>
    </row>
    <row r="801" spans="1:28" x14ac:dyDescent="0.25">
      <c r="A801" s="2" t="s">
        <v>3291</v>
      </c>
      <c r="B801" s="2" t="s">
        <v>3292</v>
      </c>
      <c r="C801" s="2">
        <f>YEAR(표1[[#This Row],[대여일시]])</f>
        <v>2021</v>
      </c>
      <c r="D801" s="2">
        <f>MONTH(표1[[#This Row],[대여일시]])</f>
        <v>1</v>
      </c>
      <c r="E801" s="2">
        <f>DAY(표1[[#This Row],[대여일시]])</f>
        <v>10</v>
      </c>
      <c r="F801" s="2" t="str">
        <f>TEXT(표1[[#This Row],[대여일시]], "ddd")</f>
        <v>Sun</v>
      </c>
      <c r="G801" s="5" t="str">
        <f>TEXT(표1[[#This Row],[대여일시]],"aaa")</f>
        <v>일</v>
      </c>
      <c r="H801" s="2">
        <f>HOUR(표1[[#This Row],[대여일시]])</f>
        <v>17</v>
      </c>
      <c r="I801" s="2" t="str" cm="1">
        <f t="array" ref="I801">_xlfn.IFS(ISNA(표1[[#This Row],[시간대]]), "Error: Missing timezone data", 표1[[#This Row],[시간대]] &lt; 8, "오전", 표1[[#This Row],[시간대]] &lt; 19, "오후", 표1[[#This Row],[시간대]] &lt; 24, "밤")</f>
        <v>오후</v>
      </c>
      <c r="J801" s="2" t="s">
        <v>86</v>
      </c>
      <c r="K801" s="2">
        <f>SEARCH( "역", 표1[[#This Row],[대여 대여소명]])</f>
        <v>3</v>
      </c>
      <c r="L801" s="2">
        <f>IFERROR(SEARCH("역",표1[[#This Row],[대여 대여소명]]),0)</f>
        <v>3</v>
      </c>
      <c r="M801" s="2" t="b">
        <f>IF(표1[[#This Row],[역_nan]] &gt;0,TRUE,FALSE)</f>
        <v>1</v>
      </c>
      <c r="N801" s="2">
        <f>IFERROR(SEARCH("정류장",표1[[#This Row],[대여 대여소명]]),0)</f>
        <v>0</v>
      </c>
      <c r="O801" s="2" t="b">
        <f>IF(표1[[#This Row],[정류장]]&gt;0,TRUE,FALSE)</f>
        <v>0</v>
      </c>
      <c r="P801" s="2">
        <f>IFERROR(SEARCH("학교",표1[[#This Row],[대여 대여소명]]),0)</f>
        <v>0</v>
      </c>
      <c r="Q801" s="2">
        <f>IFERROR(SEARCH("공원",표1[[#This Row],[대여 대여소명]]),0)</f>
        <v>0</v>
      </c>
      <c r="R801" s="2" t="b">
        <f>OR(표1[[#This Row],[역_파생변수]],표1[[#This Row],[정류장_파생변수]])</f>
        <v>1</v>
      </c>
      <c r="S801" s="2">
        <v>0</v>
      </c>
      <c r="T801" s="2" t="s">
        <v>3293</v>
      </c>
      <c r="U801" s="2" t="s">
        <v>83</v>
      </c>
      <c r="V801" s="2" t="str">
        <f>IF(표1[[#This Row],[반납대여소명]]=표1[[#This Row],[대여 대여소명]],"일치","불일치")</f>
        <v>불일치</v>
      </c>
      <c r="W801" s="2">
        <v>0</v>
      </c>
      <c r="X801" s="2">
        <v>58</v>
      </c>
      <c r="Y801" s="2">
        <v>6026.72</v>
      </c>
      <c r="Z801" s="7">
        <f>표1[[#This Row],[이용거리]]/표1[[#This Row],[이용시간]]</f>
        <v>103.90896551724138</v>
      </c>
      <c r="AA801" s="7">
        <f>IF(표1[[#This Row],[시속]] &gt; 300, 300,표1[[#This Row],[시속]])</f>
        <v>103.90896551724138</v>
      </c>
      <c r="AB801" s="9" t="e">
        <f ca="1">IFS(표1[[#This Row],[이용거리]] &lt; 1200, "단거리", 표1[[#This Row],[이용거리]] &lt; 3000, "중거리")</f>
        <v>#NAME?</v>
      </c>
    </row>
    <row r="802" spans="1:28" x14ac:dyDescent="0.25">
      <c r="A802" s="2" t="s">
        <v>3294</v>
      </c>
      <c r="B802" s="2" t="s">
        <v>3295</v>
      </c>
      <c r="C802" s="2">
        <f>YEAR(표1[[#This Row],[대여일시]])</f>
        <v>2021</v>
      </c>
      <c r="D802" s="2">
        <f>MONTH(표1[[#This Row],[대여일시]])</f>
        <v>1</v>
      </c>
      <c r="E802" s="2">
        <f>DAY(표1[[#This Row],[대여일시]])</f>
        <v>27</v>
      </c>
      <c r="F802" s="2" t="str">
        <f>TEXT(표1[[#This Row],[대여일시]], "ddd")</f>
        <v>Wed</v>
      </c>
      <c r="G802" s="5" t="str">
        <f>TEXT(표1[[#This Row],[대여일시]],"aaa")</f>
        <v>수</v>
      </c>
      <c r="H802" s="2">
        <f>HOUR(표1[[#This Row],[대여일시]])</f>
        <v>12</v>
      </c>
      <c r="I802" s="2" t="str" cm="1">
        <f t="array" ref="I802">_xlfn.IFS(ISNA(표1[[#This Row],[시간대]]), "Error: Missing timezone data", 표1[[#This Row],[시간대]] &lt; 8, "오전", 표1[[#This Row],[시간대]] &lt; 19, "오후", 표1[[#This Row],[시간대]] &lt; 24, "밤")</f>
        <v>오후</v>
      </c>
      <c r="J802" s="2" t="s">
        <v>381</v>
      </c>
      <c r="K802" s="2" t="e">
        <f>SEARCH( "역", 표1[[#This Row],[대여 대여소명]])</f>
        <v>#VALUE!</v>
      </c>
      <c r="L802" s="2">
        <f>IFERROR(SEARCH("역",표1[[#This Row],[대여 대여소명]]),0)</f>
        <v>0</v>
      </c>
      <c r="M802" s="2" t="b">
        <f>IF(표1[[#This Row],[역_nan]] &gt;0,TRUE,FALSE)</f>
        <v>0</v>
      </c>
      <c r="N802" s="2">
        <f>IFERROR(SEARCH("정류장",표1[[#This Row],[대여 대여소명]]),0)</f>
        <v>0</v>
      </c>
      <c r="O802" s="2" t="b">
        <f>IF(표1[[#This Row],[정류장]]&gt;0,TRUE,FALSE)</f>
        <v>0</v>
      </c>
      <c r="P802" s="2">
        <f>IFERROR(SEARCH("학교",표1[[#This Row],[대여 대여소명]]),0)</f>
        <v>0</v>
      </c>
      <c r="Q802" s="2">
        <f>IFERROR(SEARCH("공원",표1[[#This Row],[대여 대여소명]]),0)</f>
        <v>0</v>
      </c>
      <c r="R802" s="2" t="b">
        <f>OR(표1[[#This Row],[역_파생변수]],표1[[#This Row],[정류장_파생변수]])</f>
        <v>0</v>
      </c>
      <c r="S802" s="2">
        <v>0</v>
      </c>
      <c r="T802" s="2" t="s">
        <v>3296</v>
      </c>
      <c r="U802" s="2" t="s">
        <v>1786</v>
      </c>
      <c r="V802" s="2" t="str">
        <f>IF(표1[[#This Row],[반납대여소명]]=표1[[#This Row],[대여 대여소명]],"일치","불일치")</f>
        <v>불일치</v>
      </c>
      <c r="W802" s="2">
        <v>0</v>
      </c>
      <c r="X802" s="2">
        <v>8</v>
      </c>
      <c r="Y802" s="2">
        <v>0</v>
      </c>
      <c r="Z802" s="7">
        <f>표1[[#This Row],[이용거리]]/표1[[#This Row],[이용시간]]</f>
        <v>0</v>
      </c>
      <c r="AA802" s="7">
        <f>IF(표1[[#This Row],[시속]] &gt; 300, 300,표1[[#This Row],[시속]])</f>
        <v>0</v>
      </c>
      <c r="AB802" s="9" t="e">
        <f ca="1">IFS(표1[[#This Row],[이용거리]] &lt; 1200, "단거리", 표1[[#This Row],[이용거리]] &lt; 3000, "중거리")</f>
        <v>#NAME?</v>
      </c>
    </row>
    <row r="803" spans="1:28" x14ac:dyDescent="0.25">
      <c r="A803" s="2" t="s">
        <v>3297</v>
      </c>
      <c r="B803" s="2" t="s">
        <v>3298</v>
      </c>
      <c r="C803" s="2">
        <f>YEAR(표1[[#This Row],[대여일시]])</f>
        <v>2021</v>
      </c>
      <c r="D803" s="2">
        <f>MONTH(표1[[#This Row],[대여일시]])</f>
        <v>1</v>
      </c>
      <c r="E803" s="2">
        <f>DAY(표1[[#This Row],[대여일시]])</f>
        <v>23</v>
      </c>
      <c r="F803" s="2" t="str">
        <f>TEXT(표1[[#This Row],[대여일시]], "ddd")</f>
        <v>Sat</v>
      </c>
      <c r="G803" s="5" t="str">
        <f>TEXT(표1[[#This Row],[대여일시]],"aaa")</f>
        <v>토</v>
      </c>
      <c r="H803" s="2">
        <f>HOUR(표1[[#This Row],[대여일시]])</f>
        <v>15</v>
      </c>
      <c r="I803" s="2" t="str" cm="1">
        <f t="array" ref="I803">_xlfn.IFS(ISNA(표1[[#This Row],[시간대]]), "Error: Missing timezone data", 표1[[#This Row],[시간대]] &lt; 8, "오전", 표1[[#This Row],[시간대]] &lt; 19, "오후", 표1[[#This Row],[시간대]] &lt; 24, "밤")</f>
        <v>오후</v>
      </c>
      <c r="J803" s="2" t="s">
        <v>3299</v>
      </c>
      <c r="K803" s="2" t="e">
        <f>SEARCH( "역", 표1[[#This Row],[대여 대여소명]])</f>
        <v>#VALUE!</v>
      </c>
      <c r="L803" s="2">
        <f>IFERROR(SEARCH("역",표1[[#This Row],[대여 대여소명]]),0)</f>
        <v>0</v>
      </c>
      <c r="M803" s="2" t="b">
        <f>IF(표1[[#This Row],[역_nan]] &gt;0,TRUE,FALSE)</f>
        <v>0</v>
      </c>
      <c r="N803" s="2">
        <f>IFERROR(SEARCH("정류장",표1[[#This Row],[대여 대여소명]]),0)</f>
        <v>0</v>
      </c>
      <c r="O803" s="2" t="b">
        <f>IF(표1[[#This Row],[정류장]]&gt;0,TRUE,FALSE)</f>
        <v>0</v>
      </c>
      <c r="P803" s="2">
        <f>IFERROR(SEARCH("학교",표1[[#This Row],[대여 대여소명]]),0)</f>
        <v>0</v>
      </c>
      <c r="Q803" s="2">
        <f>IFERROR(SEARCH("공원",표1[[#This Row],[대여 대여소명]]),0)</f>
        <v>0</v>
      </c>
      <c r="R803" s="2" t="b">
        <f>OR(표1[[#This Row],[역_파생변수]],표1[[#This Row],[정류장_파생변수]])</f>
        <v>0</v>
      </c>
      <c r="S803" s="2">
        <v>0</v>
      </c>
      <c r="T803" s="2" t="s">
        <v>3300</v>
      </c>
      <c r="U803" s="2" t="s">
        <v>3301</v>
      </c>
      <c r="V803" s="2" t="str">
        <f>IF(표1[[#This Row],[반납대여소명]]=표1[[#This Row],[대여 대여소명]],"일치","불일치")</f>
        <v>불일치</v>
      </c>
      <c r="W803" s="2">
        <v>0</v>
      </c>
      <c r="X803" s="2">
        <v>48</v>
      </c>
      <c r="Y803" s="2">
        <v>3696.77</v>
      </c>
      <c r="Z803" s="7">
        <f>표1[[#This Row],[이용거리]]/표1[[#This Row],[이용시간]]</f>
        <v>77.016041666666666</v>
      </c>
      <c r="AA803" s="7">
        <f>IF(표1[[#This Row],[시속]] &gt; 300, 300,표1[[#This Row],[시속]])</f>
        <v>77.016041666666666</v>
      </c>
      <c r="AB803" s="9" t="e">
        <f ca="1">IFS(표1[[#This Row],[이용거리]] &lt; 1200, "단거리", 표1[[#This Row],[이용거리]] &lt; 3000, "중거리")</f>
        <v>#NAME?</v>
      </c>
    </row>
    <row r="804" spans="1:28" x14ac:dyDescent="0.25">
      <c r="A804" s="2" t="s">
        <v>3302</v>
      </c>
      <c r="B804" s="2" t="s">
        <v>3303</v>
      </c>
      <c r="C804" s="2">
        <f>YEAR(표1[[#This Row],[대여일시]])</f>
        <v>2021</v>
      </c>
      <c r="D804" s="2">
        <f>MONTH(표1[[#This Row],[대여일시]])</f>
        <v>1</v>
      </c>
      <c r="E804" s="2">
        <f>DAY(표1[[#This Row],[대여일시]])</f>
        <v>9</v>
      </c>
      <c r="F804" s="2" t="str">
        <f>TEXT(표1[[#This Row],[대여일시]], "ddd")</f>
        <v>Sat</v>
      </c>
      <c r="G804" s="5" t="str">
        <f>TEXT(표1[[#This Row],[대여일시]],"aaa")</f>
        <v>토</v>
      </c>
      <c r="H804" s="2">
        <f>HOUR(표1[[#This Row],[대여일시]])</f>
        <v>14</v>
      </c>
      <c r="I804" s="2" t="str" cm="1">
        <f t="array" ref="I804">_xlfn.IFS(ISNA(표1[[#This Row],[시간대]]), "Error: Missing timezone data", 표1[[#This Row],[시간대]] &lt; 8, "오전", 표1[[#This Row],[시간대]] &lt; 19, "오후", 표1[[#This Row],[시간대]] &lt; 24, "밤")</f>
        <v>오후</v>
      </c>
      <c r="J804" s="2" t="s">
        <v>3304</v>
      </c>
      <c r="K804" s="2" t="e">
        <f>SEARCH( "역", 표1[[#This Row],[대여 대여소명]])</f>
        <v>#VALUE!</v>
      </c>
      <c r="L804" s="2">
        <f>IFERROR(SEARCH("역",표1[[#This Row],[대여 대여소명]]),0)</f>
        <v>0</v>
      </c>
      <c r="M804" s="2" t="b">
        <f>IF(표1[[#This Row],[역_nan]] &gt;0,TRUE,FALSE)</f>
        <v>0</v>
      </c>
      <c r="N804" s="2">
        <f>IFERROR(SEARCH("정류장",표1[[#This Row],[대여 대여소명]]),0)</f>
        <v>0</v>
      </c>
      <c r="O804" s="2" t="b">
        <f>IF(표1[[#This Row],[정류장]]&gt;0,TRUE,FALSE)</f>
        <v>0</v>
      </c>
      <c r="P804" s="2">
        <f>IFERROR(SEARCH("학교",표1[[#This Row],[대여 대여소명]]),0)</f>
        <v>0</v>
      </c>
      <c r="Q804" s="2">
        <f>IFERROR(SEARCH("공원",표1[[#This Row],[대여 대여소명]]),0)</f>
        <v>0</v>
      </c>
      <c r="R804" s="2" t="b">
        <f>OR(표1[[#This Row],[역_파생변수]],표1[[#This Row],[정류장_파생변수]])</f>
        <v>0</v>
      </c>
      <c r="S804" s="2">
        <v>0</v>
      </c>
      <c r="T804" s="2" t="s">
        <v>3305</v>
      </c>
      <c r="U804" s="2" t="s">
        <v>3306</v>
      </c>
      <c r="V804" s="2" t="str">
        <f>IF(표1[[#This Row],[반납대여소명]]=표1[[#This Row],[대여 대여소명]],"일치","불일치")</f>
        <v>불일치</v>
      </c>
      <c r="W804" s="2">
        <v>0</v>
      </c>
      <c r="X804" s="2">
        <v>32</v>
      </c>
      <c r="Y804" s="2">
        <v>2836.69</v>
      </c>
      <c r="Z804" s="7">
        <f>표1[[#This Row],[이용거리]]/표1[[#This Row],[이용시간]]</f>
        <v>88.646562500000002</v>
      </c>
      <c r="AA804" s="7">
        <f>IF(표1[[#This Row],[시속]] &gt; 300, 300,표1[[#This Row],[시속]])</f>
        <v>88.646562500000002</v>
      </c>
      <c r="AB804" s="9" t="e">
        <f ca="1">IFS(표1[[#This Row],[이용거리]] &lt; 1200, "단거리", 표1[[#This Row],[이용거리]] &lt; 3000, "중거리")</f>
        <v>#NAME?</v>
      </c>
    </row>
    <row r="805" spans="1:28" x14ac:dyDescent="0.25">
      <c r="A805" s="2" t="s">
        <v>3307</v>
      </c>
      <c r="B805" s="2" t="s">
        <v>3308</v>
      </c>
      <c r="C805" s="2">
        <f>YEAR(표1[[#This Row],[대여일시]])</f>
        <v>2021</v>
      </c>
      <c r="D805" s="2">
        <f>MONTH(표1[[#This Row],[대여일시]])</f>
        <v>1</v>
      </c>
      <c r="E805" s="2">
        <f>DAY(표1[[#This Row],[대여일시]])</f>
        <v>2</v>
      </c>
      <c r="F805" s="2" t="str">
        <f>TEXT(표1[[#This Row],[대여일시]], "ddd")</f>
        <v>Sat</v>
      </c>
      <c r="G805" s="5" t="str">
        <f>TEXT(표1[[#This Row],[대여일시]],"aaa")</f>
        <v>토</v>
      </c>
      <c r="H805" s="2">
        <f>HOUR(표1[[#This Row],[대여일시]])</f>
        <v>18</v>
      </c>
      <c r="I805" s="2" t="str" cm="1">
        <f t="array" ref="I805">_xlfn.IFS(ISNA(표1[[#This Row],[시간대]]), "Error: Missing timezone data", 표1[[#This Row],[시간대]] &lt; 8, "오전", 표1[[#This Row],[시간대]] &lt; 19, "오후", 표1[[#This Row],[시간대]] &lt; 24, "밤")</f>
        <v>오후</v>
      </c>
      <c r="J805" s="2" t="s">
        <v>3309</v>
      </c>
      <c r="K805" s="2" t="e">
        <f>SEARCH( "역", 표1[[#This Row],[대여 대여소명]])</f>
        <v>#VALUE!</v>
      </c>
      <c r="L805" s="2">
        <f>IFERROR(SEARCH("역",표1[[#This Row],[대여 대여소명]]),0)</f>
        <v>0</v>
      </c>
      <c r="M805" s="2" t="b">
        <f>IF(표1[[#This Row],[역_nan]] &gt;0,TRUE,FALSE)</f>
        <v>0</v>
      </c>
      <c r="N805" s="2">
        <f>IFERROR(SEARCH("정류장",표1[[#This Row],[대여 대여소명]]),0)</f>
        <v>0</v>
      </c>
      <c r="O805" s="2" t="b">
        <f>IF(표1[[#This Row],[정류장]]&gt;0,TRUE,FALSE)</f>
        <v>0</v>
      </c>
      <c r="P805" s="2">
        <f>IFERROR(SEARCH("학교",표1[[#This Row],[대여 대여소명]]),0)</f>
        <v>0</v>
      </c>
      <c r="Q805" s="2">
        <f>IFERROR(SEARCH("공원",표1[[#This Row],[대여 대여소명]]),0)</f>
        <v>0</v>
      </c>
      <c r="R805" s="2" t="b">
        <f>OR(표1[[#This Row],[역_파생변수]],표1[[#This Row],[정류장_파생변수]])</f>
        <v>0</v>
      </c>
      <c r="S805" s="2">
        <v>0</v>
      </c>
      <c r="T805" s="2" t="s">
        <v>3310</v>
      </c>
      <c r="U805" s="2" t="s">
        <v>3309</v>
      </c>
      <c r="V805" s="2" t="str">
        <f>IF(표1[[#This Row],[반납대여소명]]=표1[[#This Row],[대여 대여소명]],"일치","불일치")</f>
        <v>일치</v>
      </c>
      <c r="W805" s="2">
        <v>0</v>
      </c>
      <c r="X805" s="2">
        <v>38</v>
      </c>
      <c r="Y805" s="2">
        <v>1320.16</v>
      </c>
      <c r="Z805" s="7">
        <f>표1[[#This Row],[이용거리]]/표1[[#This Row],[이용시간]]</f>
        <v>34.741052631578953</v>
      </c>
      <c r="AA805" s="7">
        <f>IF(표1[[#This Row],[시속]] &gt; 300, 300,표1[[#This Row],[시속]])</f>
        <v>34.741052631578953</v>
      </c>
      <c r="AB805" s="9" t="e">
        <f ca="1">IFS(표1[[#This Row],[이용거리]] &lt; 1200, "단거리", 표1[[#This Row],[이용거리]] &lt; 3000, "중거리")</f>
        <v>#NAME?</v>
      </c>
    </row>
    <row r="806" spans="1:28" x14ac:dyDescent="0.25">
      <c r="A806" s="2" t="s">
        <v>642</v>
      </c>
      <c r="B806" s="2" t="s">
        <v>3311</v>
      </c>
      <c r="C806" s="2">
        <f>YEAR(표1[[#This Row],[대여일시]])</f>
        <v>2021</v>
      </c>
      <c r="D806" s="2">
        <f>MONTH(표1[[#This Row],[대여일시]])</f>
        <v>1</v>
      </c>
      <c r="E806" s="2">
        <f>DAY(표1[[#This Row],[대여일시]])</f>
        <v>20</v>
      </c>
      <c r="F806" s="2" t="str">
        <f>TEXT(표1[[#This Row],[대여일시]], "ddd")</f>
        <v>Wed</v>
      </c>
      <c r="G806" s="5" t="str">
        <f>TEXT(표1[[#This Row],[대여일시]],"aaa")</f>
        <v>수</v>
      </c>
      <c r="H806" s="2">
        <f>HOUR(표1[[#This Row],[대여일시]])</f>
        <v>8</v>
      </c>
      <c r="I806" s="2" t="str" cm="1">
        <f t="array" ref="I806">_xlfn.IFS(ISNA(표1[[#This Row],[시간대]]), "Error: Missing timezone data", 표1[[#This Row],[시간대]] &lt; 8, "오전", 표1[[#This Row],[시간대]] &lt; 19, "오후", 표1[[#This Row],[시간대]] &lt; 24, "밤")</f>
        <v>오후</v>
      </c>
      <c r="J806" s="2" t="s">
        <v>3312</v>
      </c>
      <c r="K806" s="2" t="e">
        <f>SEARCH( "역", 표1[[#This Row],[대여 대여소명]])</f>
        <v>#VALUE!</v>
      </c>
      <c r="L806" s="2">
        <f>IFERROR(SEARCH("역",표1[[#This Row],[대여 대여소명]]),0)</f>
        <v>0</v>
      </c>
      <c r="M806" s="2" t="b">
        <f>IF(표1[[#This Row],[역_nan]] &gt;0,TRUE,FALSE)</f>
        <v>0</v>
      </c>
      <c r="N806" s="2">
        <f>IFERROR(SEARCH("정류장",표1[[#This Row],[대여 대여소명]]),0)</f>
        <v>0</v>
      </c>
      <c r="O806" s="2" t="b">
        <f>IF(표1[[#This Row],[정류장]]&gt;0,TRUE,FALSE)</f>
        <v>0</v>
      </c>
      <c r="P806" s="2">
        <f>IFERROR(SEARCH("학교",표1[[#This Row],[대여 대여소명]]),0)</f>
        <v>4</v>
      </c>
      <c r="Q806" s="2">
        <f>IFERROR(SEARCH("공원",표1[[#This Row],[대여 대여소명]]),0)</f>
        <v>0</v>
      </c>
      <c r="R806" s="2" t="b">
        <f>OR(표1[[#This Row],[역_파생변수]],표1[[#This Row],[정류장_파생변수]])</f>
        <v>0</v>
      </c>
      <c r="S806" s="2">
        <v>0</v>
      </c>
      <c r="T806" s="2" t="s">
        <v>3313</v>
      </c>
      <c r="U806" s="2" t="s">
        <v>1728</v>
      </c>
      <c r="V806" s="2" t="str">
        <f>IF(표1[[#This Row],[반납대여소명]]=표1[[#This Row],[대여 대여소명]],"일치","불일치")</f>
        <v>불일치</v>
      </c>
      <c r="W806" s="2">
        <v>0</v>
      </c>
      <c r="X806" s="2">
        <v>5</v>
      </c>
      <c r="Y806" s="2">
        <v>957.04</v>
      </c>
      <c r="Z806" s="7">
        <f>표1[[#This Row],[이용거리]]/표1[[#This Row],[이용시간]]</f>
        <v>191.40799999999999</v>
      </c>
      <c r="AA806" s="7">
        <f>IF(표1[[#This Row],[시속]] &gt; 300, 300,표1[[#This Row],[시속]])</f>
        <v>191.40799999999999</v>
      </c>
      <c r="AB806" s="9" t="e">
        <f ca="1">IFS(표1[[#This Row],[이용거리]] &lt; 1200, "단거리", 표1[[#This Row],[이용거리]] &lt; 3000, "중거리")</f>
        <v>#NAME?</v>
      </c>
    </row>
    <row r="807" spans="1:28" x14ac:dyDescent="0.25">
      <c r="A807" s="2" t="s">
        <v>3314</v>
      </c>
      <c r="B807" s="2" t="s">
        <v>3315</v>
      </c>
      <c r="C807" s="2">
        <f>YEAR(표1[[#This Row],[대여일시]])</f>
        <v>2021</v>
      </c>
      <c r="D807" s="2">
        <f>MONTH(표1[[#This Row],[대여일시]])</f>
        <v>1</v>
      </c>
      <c r="E807" s="2">
        <f>DAY(표1[[#This Row],[대여일시]])</f>
        <v>23</v>
      </c>
      <c r="F807" s="2" t="str">
        <f>TEXT(표1[[#This Row],[대여일시]], "ddd")</f>
        <v>Sat</v>
      </c>
      <c r="G807" s="5" t="str">
        <f>TEXT(표1[[#This Row],[대여일시]],"aaa")</f>
        <v>토</v>
      </c>
      <c r="H807" s="2">
        <f>HOUR(표1[[#This Row],[대여일시]])</f>
        <v>16</v>
      </c>
      <c r="I807" s="2" t="str" cm="1">
        <f t="array" ref="I807">_xlfn.IFS(ISNA(표1[[#This Row],[시간대]]), "Error: Missing timezone data", 표1[[#This Row],[시간대]] &lt; 8, "오전", 표1[[#This Row],[시간대]] &lt; 19, "오후", 표1[[#This Row],[시간대]] &lt; 24, "밤")</f>
        <v>오후</v>
      </c>
      <c r="J807" s="2" t="s">
        <v>3316</v>
      </c>
      <c r="K807" s="2">
        <f>SEARCH( "역", 표1[[#This Row],[대여 대여소명]])</f>
        <v>10</v>
      </c>
      <c r="L807" s="2">
        <f>IFERROR(SEARCH("역",표1[[#This Row],[대여 대여소명]]),0)</f>
        <v>10</v>
      </c>
      <c r="M807" s="2" t="b">
        <f>IF(표1[[#This Row],[역_nan]] &gt;0,TRUE,FALSE)</f>
        <v>1</v>
      </c>
      <c r="N807" s="2">
        <f>IFERROR(SEARCH("정류장",표1[[#This Row],[대여 대여소명]]),0)</f>
        <v>0</v>
      </c>
      <c r="O807" s="2" t="b">
        <f>IF(표1[[#This Row],[정류장]]&gt;0,TRUE,FALSE)</f>
        <v>0</v>
      </c>
      <c r="P807" s="2">
        <f>IFERROR(SEARCH("학교",표1[[#This Row],[대여 대여소명]]),0)</f>
        <v>0</v>
      </c>
      <c r="Q807" s="2">
        <f>IFERROR(SEARCH("공원",표1[[#This Row],[대여 대여소명]]),0)</f>
        <v>0</v>
      </c>
      <c r="R807" s="2" t="b">
        <f>OR(표1[[#This Row],[역_파생변수]],표1[[#This Row],[정류장_파생변수]])</f>
        <v>1</v>
      </c>
      <c r="S807" s="2">
        <v>0</v>
      </c>
      <c r="T807" s="2" t="s">
        <v>3317</v>
      </c>
      <c r="U807" s="2" t="s">
        <v>1530</v>
      </c>
      <c r="V807" s="2" t="str">
        <f>IF(표1[[#This Row],[반납대여소명]]=표1[[#This Row],[대여 대여소명]],"일치","불일치")</f>
        <v>불일치</v>
      </c>
      <c r="W807" s="2">
        <v>0</v>
      </c>
      <c r="X807" s="2">
        <v>53</v>
      </c>
      <c r="Y807" s="2">
        <v>10262.06</v>
      </c>
      <c r="Z807" s="7">
        <f>표1[[#This Row],[이용거리]]/표1[[#This Row],[이용시간]]</f>
        <v>193.62377358490565</v>
      </c>
      <c r="AA807" s="7">
        <f>IF(표1[[#This Row],[시속]] &gt; 300, 300,표1[[#This Row],[시속]])</f>
        <v>193.62377358490565</v>
      </c>
      <c r="AB807" s="9" t="e">
        <f ca="1">IFS(표1[[#This Row],[이용거리]] &lt; 1200, "단거리", 표1[[#This Row],[이용거리]] &lt; 3000, "중거리")</f>
        <v>#NAME?</v>
      </c>
    </row>
    <row r="808" spans="1:28" x14ac:dyDescent="0.25">
      <c r="A808" s="2" t="s">
        <v>3318</v>
      </c>
      <c r="B808" s="2" t="s">
        <v>3319</v>
      </c>
      <c r="C808" s="2">
        <f>YEAR(표1[[#This Row],[대여일시]])</f>
        <v>2021</v>
      </c>
      <c r="D808" s="2">
        <f>MONTH(표1[[#This Row],[대여일시]])</f>
        <v>1</v>
      </c>
      <c r="E808" s="2">
        <f>DAY(표1[[#This Row],[대여일시]])</f>
        <v>24</v>
      </c>
      <c r="F808" s="2" t="str">
        <f>TEXT(표1[[#This Row],[대여일시]], "ddd")</f>
        <v>Sun</v>
      </c>
      <c r="G808" s="5" t="str">
        <f>TEXT(표1[[#This Row],[대여일시]],"aaa")</f>
        <v>일</v>
      </c>
      <c r="H808" s="2">
        <f>HOUR(표1[[#This Row],[대여일시]])</f>
        <v>19</v>
      </c>
      <c r="I808" s="2" t="str" cm="1">
        <f t="array" ref="I808">_xlfn.IFS(ISNA(표1[[#This Row],[시간대]]), "Error: Missing timezone data", 표1[[#This Row],[시간대]] &lt; 8, "오전", 표1[[#This Row],[시간대]] &lt; 19, "오후", 표1[[#This Row],[시간대]] &lt; 24, "밤")</f>
        <v>밤</v>
      </c>
      <c r="J808" s="2" t="s">
        <v>3320</v>
      </c>
      <c r="K808" s="2" t="e">
        <f>SEARCH( "역", 표1[[#This Row],[대여 대여소명]])</f>
        <v>#VALUE!</v>
      </c>
      <c r="L808" s="2">
        <f>IFERROR(SEARCH("역",표1[[#This Row],[대여 대여소명]]),0)</f>
        <v>0</v>
      </c>
      <c r="M808" s="2" t="b">
        <f>IF(표1[[#This Row],[역_nan]] &gt;0,TRUE,FALSE)</f>
        <v>0</v>
      </c>
      <c r="N808" s="2">
        <f>IFERROR(SEARCH("정류장",표1[[#This Row],[대여 대여소명]]),0)</f>
        <v>0</v>
      </c>
      <c r="O808" s="2" t="b">
        <f>IF(표1[[#This Row],[정류장]]&gt;0,TRUE,FALSE)</f>
        <v>0</v>
      </c>
      <c r="P808" s="2">
        <f>IFERROR(SEARCH("학교",표1[[#This Row],[대여 대여소명]]),0)</f>
        <v>0</v>
      </c>
      <c r="Q808" s="2">
        <f>IFERROR(SEARCH("공원",표1[[#This Row],[대여 대여소명]]),0)</f>
        <v>0</v>
      </c>
      <c r="R808" s="2" t="b">
        <f>OR(표1[[#This Row],[역_파생변수]],표1[[#This Row],[정류장_파생변수]])</f>
        <v>0</v>
      </c>
      <c r="S808" s="2">
        <v>0</v>
      </c>
      <c r="T808" s="2" t="s">
        <v>3321</v>
      </c>
      <c r="U808" s="2" t="s">
        <v>83</v>
      </c>
      <c r="V808" s="2" t="str">
        <f>IF(표1[[#This Row],[반납대여소명]]=표1[[#This Row],[대여 대여소명]],"일치","불일치")</f>
        <v>불일치</v>
      </c>
      <c r="W808" s="2">
        <v>0</v>
      </c>
      <c r="X808" s="2">
        <v>19</v>
      </c>
      <c r="Y808" s="2">
        <v>2498.2600000000002</v>
      </c>
      <c r="Z808" s="7">
        <f>표1[[#This Row],[이용거리]]/표1[[#This Row],[이용시간]]</f>
        <v>131.48736842105265</v>
      </c>
      <c r="AA808" s="7">
        <f>IF(표1[[#This Row],[시속]] &gt; 300, 300,표1[[#This Row],[시속]])</f>
        <v>131.48736842105265</v>
      </c>
      <c r="AB808" s="9" t="e">
        <f ca="1">IFS(표1[[#This Row],[이용거리]] &lt; 1200, "단거리", 표1[[#This Row],[이용거리]] &lt; 3000, "중거리")</f>
        <v>#NAME?</v>
      </c>
    </row>
    <row r="809" spans="1:28" x14ac:dyDescent="0.25">
      <c r="A809" s="2" t="s">
        <v>3322</v>
      </c>
      <c r="B809" s="2" t="s">
        <v>3323</v>
      </c>
      <c r="C809" s="2">
        <f>YEAR(표1[[#This Row],[대여일시]])</f>
        <v>2021</v>
      </c>
      <c r="D809" s="2">
        <f>MONTH(표1[[#This Row],[대여일시]])</f>
        <v>1</v>
      </c>
      <c r="E809" s="2">
        <f>DAY(표1[[#This Row],[대여일시]])</f>
        <v>27</v>
      </c>
      <c r="F809" s="2" t="str">
        <f>TEXT(표1[[#This Row],[대여일시]], "ddd")</f>
        <v>Wed</v>
      </c>
      <c r="G809" s="5" t="str">
        <f>TEXT(표1[[#This Row],[대여일시]],"aaa")</f>
        <v>수</v>
      </c>
      <c r="H809" s="2">
        <f>HOUR(표1[[#This Row],[대여일시]])</f>
        <v>18</v>
      </c>
      <c r="I809" s="2" t="str" cm="1">
        <f t="array" ref="I809">_xlfn.IFS(ISNA(표1[[#This Row],[시간대]]), "Error: Missing timezone data", 표1[[#This Row],[시간대]] &lt; 8, "오전", 표1[[#This Row],[시간대]] &lt; 19, "오후", 표1[[#This Row],[시간대]] &lt; 24, "밤")</f>
        <v>오후</v>
      </c>
      <c r="J809" s="2" t="s">
        <v>3324</v>
      </c>
      <c r="K809" s="2">
        <f>SEARCH( "역", 표1[[#This Row],[대여 대여소명]])</f>
        <v>3</v>
      </c>
      <c r="L809" s="2">
        <f>IFERROR(SEARCH("역",표1[[#This Row],[대여 대여소명]]),0)</f>
        <v>3</v>
      </c>
      <c r="M809" s="2" t="b">
        <f>IF(표1[[#This Row],[역_nan]] &gt;0,TRUE,FALSE)</f>
        <v>1</v>
      </c>
      <c r="N809" s="2">
        <f>IFERROR(SEARCH("정류장",표1[[#This Row],[대여 대여소명]]),0)</f>
        <v>0</v>
      </c>
      <c r="O809" s="2" t="b">
        <f>IF(표1[[#This Row],[정류장]]&gt;0,TRUE,FALSE)</f>
        <v>0</v>
      </c>
      <c r="P809" s="2">
        <f>IFERROR(SEARCH("학교",표1[[#This Row],[대여 대여소명]]),0)</f>
        <v>0</v>
      </c>
      <c r="Q809" s="2">
        <f>IFERROR(SEARCH("공원",표1[[#This Row],[대여 대여소명]]),0)</f>
        <v>0</v>
      </c>
      <c r="R809" s="2" t="b">
        <f>OR(표1[[#This Row],[역_파생변수]],표1[[#This Row],[정류장_파생변수]])</f>
        <v>1</v>
      </c>
      <c r="S809" s="2">
        <v>0</v>
      </c>
      <c r="T809" s="2" t="s">
        <v>3325</v>
      </c>
      <c r="U809" s="2" t="s">
        <v>3326</v>
      </c>
      <c r="V809" s="2" t="str">
        <f>IF(표1[[#This Row],[반납대여소명]]=표1[[#This Row],[대여 대여소명]],"일치","불일치")</f>
        <v>불일치</v>
      </c>
      <c r="W809" s="2">
        <v>0</v>
      </c>
      <c r="X809" s="2">
        <v>11</v>
      </c>
      <c r="Y809" s="2">
        <v>2185.83</v>
      </c>
      <c r="Z809" s="7">
        <f>표1[[#This Row],[이용거리]]/표1[[#This Row],[이용시간]]</f>
        <v>198.71181818181819</v>
      </c>
      <c r="AA809" s="7">
        <f>IF(표1[[#This Row],[시속]] &gt; 300, 300,표1[[#This Row],[시속]])</f>
        <v>198.71181818181819</v>
      </c>
      <c r="AB809" s="9" t="e">
        <f ca="1">IFS(표1[[#This Row],[이용거리]] &lt; 1200, "단거리", 표1[[#This Row],[이용거리]] &lt; 3000, "중거리")</f>
        <v>#NAME?</v>
      </c>
    </row>
    <row r="810" spans="1:28" x14ac:dyDescent="0.25">
      <c r="A810" s="2" t="s">
        <v>3327</v>
      </c>
      <c r="B810" s="2" t="s">
        <v>3328</v>
      </c>
      <c r="C810" s="2">
        <f>YEAR(표1[[#This Row],[대여일시]])</f>
        <v>2021</v>
      </c>
      <c r="D810" s="2">
        <f>MONTH(표1[[#This Row],[대여일시]])</f>
        <v>1</v>
      </c>
      <c r="E810" s="2">
        <f>DAY(표1[[#This Row],[대여일시]])</f>
        <v>11</v>
      </c>
      <c r="F810" s="2" t="str">
        <f>TEXT(표1[[#This Row],[대여일시]], "ddd")</f>
        <v>Mon</v>
      </c>
      <c r="G810" s="5" t="str">
        <f>TEXT(표1[[#This Row],[대여일시]],"aaa")</f>
        <v>월</v>
      </c>
      <c r="H810" s="2">
        <f>HOUR(표1[[#This Row],[대여일시]])</f>
        <v>19</v>
      </c>
      <c r="I810" s="2" t="str" cm="1">
        <f t="array" ref="I810">_xlfn.IFS(ISNA(표1[[#This Row],[시간대]]), "Error: Missing timezone data", 표1[[#This Row],[시간대]] &lt; 8, "오전", 표1[[#This Row],[시간대]] &lt; 19, "오후", 표1[[#This Row],[시간대]] &lt; 24, "밤")</f>
        <v>밤</v>
      </c>
      <c r="J810" s="2" t="s">
        <v>414</v>
      </c>
      <c r="K810" s="2" t="e">
        <f>SEARCH( "역", 표1[[#This Row],[대여 대여소명]])</f>
        <v>#VALUE!</v>
      </c>
      <c r="L810" s="2">
        <f>IFERROR(SEARCH("역",표1[[#This Row],[대여 대여소명]]),0)</f>
        <v>0</v>
      </c>
      <c r="M810" s="2" t="b">
        <f>IF(표1[[#This Row],[역_nan]] &gt;0,TRUE,FALSE)</f>
        <v>0</v>
      </c>
      <c r="N810" s="2">
        <f>IFERROR(SEARCH("정류장",표1[[#This Row],[대여 대여소명]]),0)</f>
        <v>0</v>
      </c>
      <c r="O810" s="2" t="b">
        <f>IF(표1[[#This Row],[정류장]]&gt;0,TRUE,FALSE)</f>
        <v>0</v>
      </c>
      <c r="P810" s="2">
        <f>IFERROR(SEARCH("학교",표1[[#This Row],[대여 대여소명]]),0)</f>
        <v>0</v>
      </c>
      <c r="Q810" s="2">
        <f>IFERROR(SEARCH("공원",표1[[#This Row],[대여 대여소명]]),0)</f>
        <v>0</v>
      </c>
      <c r="R810" s="2" t="b">
        <f>OR(표1[[#This Row],[역_파생변수]],표1[[#This Row],[정류장_파생변수]])</f>
        <v>0</v>
      </c>
      <c r="S810" s="2">
        <v>0</v>
      </c>
      <c r="T810" s="2" t="s">
        <v>3329</v>
      </c>
      <c r="U810" s="2" t="s">
        <v>1330</v>
      </c>
      <c r="V810" s="2" t="str">
        <f>IF(표1[[#This Row],[반납대여소명]]=표1[[#This Row],[대여 대여소명]],"일치","불일치")</f>
        <v>불일치</v>
      </c>
      <c r="W810" s="2">
        <v>0</v>
      </c>
      <c r="X810" s="2">
        <v>14</v>
      </c>
      <c r="Y810" s="2">
        <v>2180</v>
      </c>
      <c r="Z810" s="7">
        <f>표1[[#This Row],[이용거리]]/표1[[#This Row],[이용시간]]</f>
        <v>155.71428571428572</v>
      </c>
      <c r="AA810" s="7">
        <f>IF(표1[[#This Row],[시속]] &gt; 300, 300,표1[[#This Row],[시속]])</f>
        <v>155.71428571428572</v>
      </c>
      <c r="AB810" s="9" t="e">
        <f ca="1">IFS(표1[[#This Row],[이용거리]] &lt; 1200, "단거리", 표1[[#This Row],[이용거리]] &lt; 3000, "중거리")</f>
        <v>#NAME?</v>
      </c>
    </row>
    <row r="811" spans="1:28" x14ac:dyDescent="0.25">
      <c r="A811" s="2" t="s">
        <v>3330</v>
      </c>
      <c r="B811" s="2" t="s">
        <v>3331</v>
      </c>
      <c r="C811" s="2">
        <f>YEAR(표1[[#This Row],[대여일시]])</f>
        <v>2021</v>
      </c>
      <c r="D811" s="2">
        <f>MONTH(표1[[#This Row],[대여일시]])</f>
        <v>1</v>
      </c>
      <c r="E811" s="2">
        <f>DAY(표1[[#This Row],[대여일시]])</f>
        <v>30</v>
      </c>
      <c r="F811" s="2" t="str">
        <f>TEXT(표1[[#This Row],[대여일시]], "ddd")</f>
        <v>Sat</v>
      </c>
      <c r="G811" s="5" t="str">
        <f>TEXT(표1[[#This Row],[대여일시]],"aaa")</f>
        <v>토</v>
      </c>
      <c r="H811" s="2">
        <f>HOUR(표1[[#This Row],[대여일시]])</f>
        <v>18</v>
      </c>
      <c r="I811" s="2" t="str" cm="1">
        <f t="array" ref="I811">_xlfn.IFS(ISNA(표1[[#This Row],[시간대]]), "Error: Missing timezone data", 표1[[#This Row],[시간대]] &lt; 8, "오전", 표1[[#This Row],[시간대]] &lt; 19, "오후", 표1[[#This Row],[시간대]] &lt; 24, "밤")</f>
        <v>오후</v>
      </c>
      <c r="J811" s="2" t="s">
        <v>1175</v>
      </c>
      <c r="K811" s="2" t="e">
        <f>SEARCH( "역", 표1[[#This Row],[대여 대여소명]])</f>
        <v>#VALUE!</v>
      </c>
      <c r="L811" s="2">
        <f>IFERROR(SEARCH("역",표1[[#This Row],[대여 대여소명]]),0)</f>
        <v>0</v>
      </c>
      <c r="M811" s="2" t="b">
        <f>IF(표1[[#This Row],[역_nan]] &gt;0,TRUE,FALSE)</f>
        <v>0</v>
      </c>
      <c r="N811" s="2">
        <f>IFERROR(SEARCH("정류장",표1[[#This Row],[대여 대여소명]]),0)</f>
        <v>0</v>
      </c>
      <c r="O811" s="2" t="b">
        <f>IF(표1[[#This Row],[정류장]]&gt;0,TRUE,FALSE)</f>
        <v>0</v>
      </c>
      <c r="P811" s="2">
        <f>IFERROR(SEARCH("학교",표1[[#This Row],[대여 대여소명]]),0)</f>
        <v>0</v>
      </c>
      <c r="Q811" s="2">
        <f>IFERROR(SEARCH("공원",표1[[#This Row],[대여 대여소명]]),0)</f>
        <v>0</v>
      </c>
      <c r="R811" s="2" t="b">
        <f>OR(표1[[#This Row],[역_파생변수]],표1[[#This Row],[정류장_파생변수]])</f>
        <v>0</v>
      </c>
      <c r="S811" s="2">
        <v>0</v>
      </c>
      <c r="T811" s="2" t="s">
        <v>3332</v>
      </c>
      <c r="U811" s="2" t="s">
        <v>3333</v>
      </c>
      <c r="V811" s="2" t="str">
        <f>IF(표1[[#This Row],[반납대여소명]]=표1[[#This Row],[대여 대여소명]],"일치","불일치")</f>
        <v>불일치</v>
      </c>
      <c r="W811" s="2">
        <v>0</v>
      </c>
      <c r="X811" s="2">
        <v>12</v>
      </c>
      <c r="Y811" s="2">
        <v>2648.57</v>
      </c>
      <c r="Z811" s="7">
        <f>표1[[#This Row],[이용거리]]/표1[[#This Row],[이용시간]]</f>
        <v>220.71416666666667</v>
      </c>
      <c r="AA811" s="7">
        <f>IF(표1[[#This Row],[시속]] &gt; 300, 300,표1[[#This Row],[시속]])</f>
        <v>220.71416666666667</v>
      </c>
      <c r="AB811" s="9" t="e">
        <f ca="1">IFS(표1[[#This Row],[이용거리]] &lt; 1200, "단거리", 표1[[#This Row],[이용거리]] &lt; 3000, "중거리")</f>
        <v>#NAME?</v>
      </c>
    </row>
    <row r="812" spans="1:28" x14ac:dyDescent="0.25">
      <c r="A812" s="2" t="s">
        <v>3334</v>
      </c>
      <c r="B812" s="2" t="s">
        <v>3335</v>
      </c>
      <c r="C812" s="2">
        <f>YEAR(표1[[#This Row],[대여일시]])</f>
        <v>2021</v>
      </c>
      <c r="D812" s="2">
        <f>MONTH(표1[[#This Row],[대여일시]])</f>
        <v>1</v>
      </c>
      <c r="E812" s="2">
        <f>DAY(표1[[#This Row],[대여일시]])</f>
        <v>24</v>
      </c>
      <c r="F812" s="2" t="str">
        <f>TEXT(표1[[#This Row],[대여일시]], "ddd")</f>
        <v>Sun</v>
      </c>
      <c r="G812" s="5" t="str">
        <f>TEXT(표1[[#This Row],[대여일시]],"aaa")</f>
        <v>일</v>
      </c>
      <c r="H812" s="2">
        <f>HOUR(표1[[#This Row],[대여일시]])</f>
        <v>14</v>
      </c>
      <c r="I812" s="2" t="str" cm="1">
        <f t="array" ref="I812">_xlfn.IFS(ISNA(표1[[#This Row],[시간대]]), "Error: Missing timezone data", 표1[[#This Row],[시간대]] &lt; 8, "오전", 표1[[#This Row],[시간대]] &lt; 19, "오후", 표1[[#This Row],[시간대]] &lt; 24, "밤")</f>
        <v>오후</v>
      </c>
      <c r="J812" s="2" t="s">
        <v>3336</v>
      </c>
      <c r="K812" s="2">
        <f>SEARCH( "역", 표1[[#This Row],[대여 대여소명]])</f>
        <v>3</v>
      </c>
      <c r="L812" s="2">
        <f>IFERROR(SEARCH("역",표1[[#This Row],[대여 대여소명]]),0)</f>
        <v>3</v>
      </c>
      <c r="M812" s="2" t="b">
        <f>IF(표1[[#This Row],[역_nan]] &gt;0,TRUE,FALSE)</f>
        <v>1</v>
      </c>
      <c r="N812" s="2">
        <f>IFERROR(SEARCH("정류장",표1[[#This Row],[대여 대여소명]]),0)</f>
        <v>0</v>
      </c>
      <c r="O812" s="2" t="b">
        <f>IF(표1[[#This Row],[정류장]]&gt;0,TRUE,FALSE)</f>
        <v>0</v>
      </c>
      <c r="P812" s="2">
        <f>IFERROR(SEARCH("학교",표1[[#This Row],[대여 대여소명]]),0)</f>
        <v>0</v>
      </c>
      <c r="Q812" s="2">
        <f>IFERROR(SEARCH("공원",표1[[#This Row],[대여 대여소명]]),0)</f>
        <v>14</v>
      </c>
      <c r="R812" s="2" t="b">
        <f>OR(표1[[#This Row],[역_파생변수]],표1[[#This Row],[정류장_파생변수]])</f>
        <v>1</v>
      </c>
      <c r="S812" s="2">
        <v>0</v>
      </c>
      <c r="T812" s="2" t="s">
        <v>3337</v>
      </c>
      <c r="U812" s="2" t="s">
        <v>829</v>
      </c>
      <c r="V812" s="2" t="str">
        <f>IF(표1[[#This Row],[반납대여소명]]=표1[[#This Row],[대여 대여소명]],"일치","불일치")</f>
        <v>불일치</v>
      </c>
      <c r="W812" s="2">
        <v>0</v>
      </c>
      <c r="X812" s="2">
        <v>35</v>
      </c>
      <c r="Y812" s="2">
        <v>6245.41</v>
      </c>
      <c r="Z812" s="7">
        <f>표1[[#This Row],[이용거리]]/표1[[#This Row],[이용시간]]</f>
        <v>178.44028571428572</v>
      </c>
      <c r="AA812" s="7">
        <f>IF(표1[[#This Row],[시속]] &gt; 300, 300,표1[[#This Row],[시속]])</f>
        <v>178.44028571428572</v>
      </c>
      <c r="AB812" s="9" t="e">
        <f ca="1">IFS(표1[[#This Row],[이용거리]] &lt; 1200, "단거리", 표1[[#This Row],[이용거리]] &lt; 3000, "중거리")</f>
        <v>#NAME?</v>
      </c>
    </row>
    <row r="813" spans="1:28" x14ac:dyDescent="0.25">
      <c r="A813" s="2" t="s">
        <v>3338</v>
      </c>
      <c r="B813" s="2" t="s">
        <v>3339</v>
      </c>
      <c r="C813" s="2">
        <f>YEAR(표1[[#This Row],[대여일시]])</f>
        <v>2021</v>
      </c>
      <c r="D813" s="2">
        <f>MONTH(표1[[#This Row],[대여일시]])</f>
        <v>1</v>
      </c>
      <c r="E813" s="2">
        <f>DAY(표1[[#This Row],[대여일시]])</f>
        <v>5</v>
      </c>
      <c r="F813" s="2" t="str">
        <f>TEXT(표1[[#This Row],[대여일시]], "ddd")</f>
        <v>Tue</v>
      </c>
      <c r="G813" s="5" t="str">
        <f>TEXT(표1[[#This Row],[대여일시]],"aaa")</f>
        <v>화</v>
      </c>
      <c r="H813" s="2">
        <f>HOUR(표1[[#This Row],[대여일시]])</f>
        <v>21</v>
      </c>
      <c r="I813" s="2" t="str" cm="1">
        <f t="array" ref="I813">_xlfn.IFS(ISNA(표1[[#This Row],[시간대]]), "Error: Missing timezone data", 표1[[#This Row],[시간대]] &lt; 8, "오전", 표1[[#This Row],[시간대]] &lt; 19, "오후", 표1[[#This Row],[시간대]] &lt; 24, "밤")</f>
        <v>밤</v>
      </c>
      <c r="J813" s="2" t="s">
        <v>754</v>
      </c>
      <c r="K813" s="2">
        <f>SEARCH( "역", 표1[[#This Row],[대여 대여소명]])</f>
        <v>10</v>
      </c>
      <c r="L813" s="2">
        <f>IFERROR(SEARCH("역",표1[[#This Row],[대여 대여소명]]),0)</f>
        <v>10</v>
      </c>
      <c r="M813" s="2" t="b">
        <f>IF(표1[[#This Row],[역_nan]] &gt;0,TRUE,FALSE)</f>
        <v>1</v>
      </c>
      <c r="N813" s="2">
        <f>IFERROR(SEARCH("정류장",표1[[#This Row],[대여 대여소명]]),0)</f>
        <v>0</v>
      </c>
      <c r="O813" s="2" t="b">
        <f>IF(표1[[#This Row],[정류장]]&gt;0,TRUE,FALSE)</f>
        <v>0</v>
      </c>
      <c r="P813" s="2">
        <f>IFERROR(SEARCH("학교",표1[[#This Row],[대여 대여소명]]),0)</f>
        <v>0</v>
      </c>
      <c r="Q813" s="2">
        <f>IFERROR(SEARCH("공원",표1[[#This Row],[대여 대여소명]]),0)</f>
        <v>0</v>
      </c>
      <c r="R813" s="2" t="b">
        <f>OR(표1[[#This Row],[역_파생변수]],표1[[#This Row],[정류장_파생변수]])</f>
        <v>1</v>
      </c>
      <c r="S813" s="2">
        <v>0</v>
      </c>
      <c r="T813" s="2" t="s">
        <v>3340</v>
      </c>
      <c r="U813" s="2" t="s">
        <v>57</v>
      </c>
      <c r="V813" s="2" t="str">
        <f>IF(표1[[#This Row],[반납대여소명]]=표1[[#This Row],[대여 대여소명]],"일치","불일치")</f>
        <v>불일치</v>
      </c>
      <c r="W813" s="2">
        <v>0</v>
      </c>
      <c r="X813" s="2">
        <v>138</v>
      </c>
      <c r="Y813" s="2">
        <v>2115.9</v>
      </c>
      <c r="Z813" s="7">
        <f>표1[[#This Row],[이용거리]]/표1[[#This Row],[이용시간]]</f>
        <v>15.332608695652175</v>
      </c>
      <c r="AA813" s="7">
        <f>IF(표1[[#This Row],[시속]] &gt; 300, 300,표1[[#This Row],[시속]])</f>
        <v>15.332608695652175</v>
      </c>
      <c r="AB813" s="9" t="e">
        <f ca="1">IFS(표1[[#This Row],[이용거리]] &lt; 1200, "단거리", 표1[[#This Row],[이용거리]] &lt; 3000, "중거리")</f>
        <v>#NAME?</v>
      </c>
    </row>
    <row r="814" spans="1:28" x14ac:dyDescent="0.25">
      <c r="A814" s="2" t="s">
        <v>3341</v>
      </c>
      <c r="B814" s="2" t="s">
        <v>3342</v>
      </c>
      <c r="C814" s="2">
        <f>YEAR(표1[[#This Row],[대여일시]])</f>
        <v>2021</v>
      </c>
      <c r="D814" s="2">
        <f>MONTH(표1[[#This Row],[대여일시]])</f>
        <v>1</v>
      </c>
      <c r="E814" s="2">
        <f>DAY(표1[[#This Row],[대여일시]])</f>
        <v>28</v>
      </c>
      <c r="F814" s="2" t="str">
        <f>TEXT(표1[[#This Row],[대여일시]], "ddd")</f>
        <v>Thu</v>
      </c>
      <c r="G814" s="5" t="str">
        <f>TEXT(표1[[#This Row],[대여일시]],"aaa")</f>
        <v>목</v>
      </c>
      <c r="H814" s="2">
        <f>HOUR(표1[[#This Row],[대여일시]])</f>
        <v>16</v>
      </c>
      <c r="I814" s="2" t="str" cm="1">
        <f t="array" ref="I814">_xlfn.IFS(ISNA(표1[[#This Row],[시간대]]), "Error: Missing timezone data", 표1[[#This Row],[시간대]] &lt; 8, "오전", 표1[[#This Row],[시간대]] &lt; 19, "오후", 표1[[#This Row],[시간대]] &lt; 24, "밤")</f>
        <v>오후</v>
      </c>
      <c r="J814" s="2" t="s">
        <v>3343</v>
      </c>
      <c r="K814" s="2" t="e">
        <f>SEARCH( "역", 표1[[#This Row],[대여 대여소명]])</f>
        <v>#VALUE!</v>
      </c>
      <c r="L814" s="2">
        <f>IFERROR(SEARCH("역",표1[[#This Row],[대여 대여소명]]),0)</f>
        <v>0</v>
      </c>
      <c r="M814" s="2" t="b">
        <f>IF(표1[[#This Row],[역_nan]] &gt;0,TRUE,FALSE)</f>
        <v>0</v>
      </c>
      <c r="N814" s="2">
        <f>IFERROR(SEARCH("정류장",표1[[#This Row],[대여 대여소명]]),0)</f>
        <v>0</v>
      </c>
      <c r="O814" s="2" t="b">
        <f>IF(표1[[#This Row],[정류장]]&gt;0,TRUE,FALSE)</f>
        <v>0</v>
      </c>
      <c r="P814" s="2">
        <f>IFERROR(SEARCH("학교",표1[[#This Row],[대여 대여소명]]),0)</f>
        <v>0</v>
      </c>
      <c r="Q814" s="2">
        <f>IFERROR(SEARCH("공원",표1[[#This Row],[대여 대여소명]]),0)</f>
        <v>0</v>
      </c>
      <c r="R814" s="2" t="b">
        <f>OR(표1[[#This Row],[역_파생변수]],표1[[#This Row],[정류장_파생변수]])</f>
        <v>0</v>
      </c>
      <c r="S814" s="2">
        <v>0</v>
      </c>
      <c r="T814" s="2" t="s">
        <v>3344</v>
      </c>
      <c r="U814" s="2" t="s">
        <v>3345</v>
      </c>
      <c r="V814" s="2" t="str">
        <f>IF(표1[[#This Row],[반납대여소명]]=표1[[#This Row],[대여 대여소명]],"일치","불일치")</f>
        <v>불일치</v>
      </c>
      <c r="W814" s="2">
        <v>0</v>
      </c>
      <c r="X814" s="2">
        <v>7</v>
      </c>
      <c r="Y814" s="2">
        <v>601.91</v>
      </c>
      <c r="Z814" s="7">
        <f>표1[[#This Row],[이용거리]]/표1[[#This Row],[이용시간]]</f>
        <v>85.987142857142857</v>
      </c>
      <c r="AA814" s="7">
        <f>IF(표1[[#This Row],[시속]] &gt; 300, 300,표1[[#This Row],[시속]])</f>
        <v>85.987142857142857</v>
      </c>
      <c r="AB814" s="9" t="e">
        <f ca="1">IFS(표1[[#This Row],[이용거리]] &lt; 1200, "단거리", 표1[[#This Row],[이용거리]] &lt; 3000, "중거리")</f>
        <v>#NAME?</v>
      </c>
    </row>
    <row r="815" spans="1:28" x14ac:dyDescent="0.25">
      <c r="A815" s="2" t="s">
        <v>3346</v>
      </c>
      <c r="B815" s="2" t="s">
        <v>3347</v>
      </c>
      <c r="C815" s="2">
        <f>YEAR(표1[[#This Row],[대여일시]])</f>
        <v>2021</v>
      </c>
      <c r="D815" s="2">
        <f>MONTH(표1[[#This Row],[대여일시]])</f>
        <v>1</v>
      </c>
      <c r="E815" s="2">
        <f>DAY(표1[[#This Row],[대여일시]])</f>
        <v>22</v>
      </c>
      <c r="F815" s="2" t="str">
        <f>TEXT(표1[[#This Row],[대여일시]], "ddd")</f>
        <v>Fri</v>
      </c>
      <c r="G815" s="5" t="str">
        <f>TEXT(표1[[#This Row],[대여일시]],"aaa")</f>
        <v>금</v>
      </c>
      <c r="H815" s="2">
        <f>HOUR(표1[[#This Row],[대여일시]])</f>
        <v>11</v>
      </c>
      <c r="I815" s="2" t="str" cm="1">
        <f t="array" ref="I815">_xlfn.IFS(ISNA(표1[[#This Row],[시간대]]), "Error: Missing timezone data", 표1[[#This Row],[시간대]] &lt; 8, "오전", 표1[[#This Row],[시간대]] &lt; 19, "오후", 표1[[#This Row],[시간대]] &lt; 24, "밤")</f>
        <v>오후</v>
      </c>
      <c r="J815" s="2" t="s">
        <v>372</v>
      </c>
      <c r="K815" s="2">
        <f>SEARCH( "역", 표1[[#This Row],[대여 대여소명]])</f>
        <v>5</v>
      </c>
      <c r="L815" s="2">
        <f>IFERROR(SEARCH("역",표1[[#This Row],[대여 대여소명]]),0)</f>
        <v>5</v>
      </c>
      <c r="M815" s="2" t="b">
        <f>IF(표1[[#This Row],[역_nan]] &gt;0,TRUE,FALSE)</f>
        <v>1</v>
      </c>
      <c r="N815" s="2">
        <f>IFERROR(SEARCH("정류장",표1[[#This Row],[대여 대여소명]]),0)</f>
        <v>0</v>
      </c>
      <c r="O815" s="2" t="b">
        <f>IF(표1[[#This Row],[정류장]]&gt;0,TRUE,FALSE)</f>
        <v>0</v>
      </c>
      <c r="P815" s="2">
        <f>IFERROR(SEARCH("학교",표1[[#This Row],[대여 대여소명]]),0)</f>
        <v>0</v>
      </c>
      <c r="Q815" s="2">
        <f>IFERROR(SEARCH("공원",표1[[#This Row],[대여 대여소명]]),0)</f>
        <v>0</v>
      </c>
      <c r="R815" s="2" t="b">
        <f>OR(표1[[#This Row],[역_파생변수]],표1[[#This Row],[정류장_파생변수]])</f>
        <v>1</v>
      </c>
      <c r="S815" s="2">
        <v>0</v>
      </c>
      <c r="T815" s="2" t="s">
        <v>3348</v>
      </c>
      <c r="U815" s="2" t="s">
        <v>3349</v>
      </c>
      <c r="V815" s="2" t="str">
        <f>IF(표1[[#This Row],[반납대여소명]]=표1[[#This Row],[대여 대여소명]],"일치","불일치")</f>
        <v>불일치</v>
      </c>
      <c r="W815" s="2">
        <v>0</v>
      </c>
      <c r="X815" s="2">
        <v>55</v>
      </c>
      <c r="Y815" s="2">
        <v>0</v>
      </c>
      <c r="Z815" s="7">
        <f>표1[[#This Row],[이용거리]]/표1[[#This Row],[이용시간]]</f>
        <v>0</v>
      </c>
      <c r="AA815" s="7">
        <f>IF(표1[[#This Row],[시속]] &gt; 300, 300,표1[[#This Row],[시속]])</f>
        <v>0</v>
      </c>
      <c r="AB815" s="9" t="e">
        <f ca="1">IFS(표1[[#This Row],[이용거리]] &lt; 1200, "단거리", 표1[[#This Row],[이용거리]] &lt; 3000, "중거리")</f>
        <v>#NAME?</v>
      </c>
    </row>
    <row r="816" spans="1:28" x14ac:dyDescent="0.25">
      <c r="A816" s="2" t="s">
        <v>3350</v>
      </c>
      <c r="B816" s="2" t="s">
        <v>3351</v>
      </c>
      <c r="C816" s="2">
        <f>YEAR(표1[[#This Row],[대여일시]])</f>
        <v>2021</v>
      </c>
      <c r="D816" s="2">
        <f>MONTH(표1[[#This Row],[대여일시]])</f>
        <v>1</v>
      </c>
      <c r="E816" s="2">
        <f>DAY(표1[[#This Row],[대여일시]])</f>
        <v>1</v>
      </c>
      <c r="F816" s="2" t="str">
        <f>TEXT(표1[[#This Row],[대여일시]], "ddd")</f>
        <v>Fri</v>
      </c>
      <c r="G816" s="5" t="str">
        <f>TEXT(표1[[#This Row],[대여일시]],"aaa")</f>
        <v>금</v>
      </c>
      <c r="H816" s="2">
        <f>HOUR(표1[[#This Row],[대여일시]])</f>
        <v>12</v>
      </c>
      <c r="I816" s="2" t="str" cm="1">
        <f t="array" ref="I816">_xlfn.IFS(ISNA(표1[[#This Row],[시간대]]), "Error: Missing timezone data", 표1[[#This Row],[시간대]] &lt; 8, "오전", 표1[[#This Row],[시간대]] &lt; 19, "오후", 표1[[#This Row],[시간대]] &lt; 24, "밤")</f>
        <v>오후</v>
      </c>
      <c r="J816" s="2" t="s">
        <v>318</v>
      </c>
      <c r="K816" s="2" t="e">
        <f>SEARCH( "역", 표1[[#This Row],[대여 대여소명]])</f>
        <v>#VALUE!</v>
      </c>
      <c r="L816" s="2">
        <f>IFERROR(SEARCH("역",표1[[#This Row],[대여 대여소명]]),0)</f>
        <v>0</v>
      </c>
      <c r="M816" s="2" t="b">
        <f>IF(표1[[#This Row],[역_nan]] &gt;0,TRUE,FALSE)</f>
        <v>0</v>
      </c>
      <c r="N816" s="2">
        <f>IFERROR(SEARCH("정류장",표1[[#This Row],[대여 대여소명]]),0)</f>
        <v>0</v>
      </c>
      <c r="O816" s="2" t="b">
        <f>IF(표1[[#This Row],[정류장]]&gt;0,TRUE,FALSE)</f>
        <v>0</v>
      </c>
      <c r="P816" s="2">
        <f>IFERROR(SEARCH("학교",표1[[#This Row],[대여 대여소명]]),0)</f>
        <v>0</v>
      </c>
      <c r="Q816" s="2">
        <f>IFERROR(SEARCH("공원",표1[[#This Row],[대여 대여소명]]),0)</f>
        <v>0</v>
      </c>
      <c r="R816" s="2" t="b">
        <f>OR(표1[[#This Row],[역_파생변수]],표1[[#This Row],[정류장_파생변수]])</f>
        <v>0</v>
      </c>
      <c r="S816" s="2">
        <v>0</v>
      </c>
      <c r="T816" s="2" t="s">
        <v>3352</v>
      </c>
      <c r="U816" s="2" t="s">
        <v>3353</v>
      </c>
      <c r="V816" s="2" t="str">
        <f>IF(표1[[#This Row],[반납대여소명]]=표1[[#This Row],[대여 대여소명]],"일치","불일치")</f>
        <v>불일치</v>
      </c>
      <c r="W816" s="2">
        <v>0</v>
      </c>
      <c r="X816" s="2">
        <v>85</v>
      </c>
      <c r="Y816" s="2">
        <v>0</v>
      </c>
      <c r="Z816" s="7">
        <f>표1[[#This Row],[이용거리]]/표1[[#This Row],[이용시간]]</f>
        <v>0</v>
      </c>
      <c r="AA816" s="7">
        <f>IF(표1[[#This Row],[시속]] &gt; 300, 300,표1[[#This Row],[시속]])</f>
        <v>0</v>
      </c>
      <c r="AB816" s="9" t="e">
        <f ca="1">IFS(표1[[#This Row],[이용거리]] &lt; 1200, "단거리", 표1[[#This Row],[이용거리]] &lt; 3000, "중거리")</f>
        <v>#NAME?</v>
      </c>
    </row>
    <row r="817" spans="1:28" x14ac:dyDescent="0.25">
      <c r="A817" s="2" t="s">
        <v>3354</v>
      </c>
      <c r="B817" s="2" t="s">
        <v>3355</v>
      </c>
      <c r="C817" s="2">
        <f>YEAR(표1[[#This Row],[대여일시]])</f>
        <v>2021</v>
      </c>
      <c r="D817" s="2">
        <f>MONTH(표1[[#This Row],[대여일시]])</f>
        <v>1</v>
      </c>
      <c r="E817" s="2">
        <f>DAY(표1[[#This Row],[대여일시]])</f>
        <v>25</v>
      </c>
      <c r="F817" s="2" t="str">
        <f>TEXT(표1[[#This Row],[대여일시]], "ddd")</f>
        <v>Mon</v>
      </c>
      <c r="G817" s="5" t="str">
        <f>TEXT(표1[[#This Row],[대여일시]],"aaa")</f>
        <v>월</v>
      </c>
      <c r="H817" s="2">
        <f>HOUR(표1[[#This Row],[대여일시]])</f>
        <v>18</v>
      </c>
      <c r="I817" s="2" t="str" cm="1">
        <f t="array" ref="I817">_xlfn.IFS(ISNA(표1[[#This Row],[시간대]]), "Error: Missing timezone data", 표1[[#This Row],[시간대]] &lt; 8, "오전", 표1[[#This Row],[시간대]] &lt; 19, "오후", 표1[[#This Row],[시간대]] &lt; 24, "밤")</f>
        <v>오후</v>
      </c>
      <c r="J817" s="2" t="s">
        <v>3356</v>
      </c>
      <c r="K817" s="2" t="e">
        <f>SEARCH( "역", 표1[[#This Row],[대여 대여소명]])</f>
        <v>#VALUE!</v>
      </c>
      <c r="L817" s="2">
        <f>IFERROR(SEARCH("역",표1[[#This Row],[대여 대여소명]]),0)</f>
        <v>0</v>
      </c>
      <c r="M817" s="2" t="b">
        <f>IF(표1[[#This Row],[역_nan]] &gt;0,TRUE,FALSE)</f>
        <v>0</v>
      </c>
      <c r="N817" s="2">
        <f>IFERROR(SEARCH("정류장",표1[[#This Row],[대여 대여소명]]),0)</f>
        <v>0</v>
      </c>
      <c r="O817" s="2" t="b">
        <f>IF(표1[[#This Row],[정류장]]&gt;0,TRUE,FALSE)</f>
        <v>0</v>
      </c>
      <c r="P817" s="2">
        <f>IFERROR(SEARCH("학교",표1[[#This Row],[대여 대여소명]]),0)</f>
        <v>0</v>
      </c>
      <c r="Q817" s="2">
        <f>IFERROR(SEARCH("공원",표1[[#This Row],[대여 대여소명]]),0)</f>
        <v>0</v>
      </c>
      <c r="R817" s="2" t="b">
        <f>OR(표1[[#This Row],[역_파생변수]],표1[[#This Row],[정류장_파생변수]])</f>
        <v>0</v>
      </c>
      <c r="S817" s="2">
        <v>0</v>
      </c>
      <c r="T817" s="2" t="s">
        <v>3357</v>
      </c>
      <c r="U817" s="2" t="s">
        <v>2910</v>
      </c>
      <c r="V817" s="2" t="str">
        <f>IF(표1[[#This Row],[반납대여소명]]=표1[[#This Row],[대여 대여소명]],"일치","불일치")</f>
        <v>불일치</v>
      </c>
      <c r="W817" s="2">
        <v>0</v>
      </c>
      <c r="X817" s="2">
        <v>34</v>
      </c>
      <c r="Y817" s="2">
        <v>4382.5600000000004</v>
      </c>
      <c r="Z817" s="7">
        <f>표1[[#This Row],[이용거리]]/표1[[#This Row],[이용시간]]</f>
        <v>128.89882352941177</v>
      </c>
      <c r="AA817" s="7">
        <f>IF(표1[[#This Row],[시속]] &gt; 300, 300,표1[[#This Row],[시속]])</f>
        <v>128.89882352941177</v>
      </c>
      <c r="AB817" s="9" t="e">
        <f ca="1">IFS(표1[[#This Row],[이용거리]] &lt; 1200, "단거리", 표1[[#This Row],[이용거리]] &lt; 3000, "중거리")</f>
        <v>#NAME?</v>
      </c>
    </row>
    <row r="818" spans="1:28" x14ac:dyDescent="0.25">
      <c r="A818" s="2" t="s">
        <v>3358</v>
      </c>
      <c r="B818" s="2" t="s">
        <v>3359</v>
      </c>
      <c r="C818" s="2">
        <f>YEAR(표1[[#This Row],[대여일시]])</f>
        <v>2021</v>
      </c>
      <c r="D818" s="2">
        <f>MONTH(표1[[#This Row],[대여일시]])</f>
        <v>1</v>
      </c>
      <c r="E818" s="2">
        <f>DAY(표1[[#This Row],[대여일시]])</f>
        <v>22</v>
      </c>
      <c r="F818" s="2" t="str">
        <f>TEXT(표1[[#This Row],[대여일시]], "ddd")</f>
        <v>Fri</v>
      </c>
      <c r="G818" s="5" t="str">
        <f>TEXT(표1[[#This Row],[대여일시]],"aaa")</f>
        <v>금</v>
      </c>
      <c r="H818" s="2">
        <f>HOUR(표1[[#This Row],[대여일시]])</f>
        <v>22</v>
      </c>
      <c r="I818" s="2" t="str" cm="1">
        <f t="array" ref="I818">_xlfn.IFS(ISNA(표1[[#This Row],[시간대]]), "Error: Missing timezone data", 표1[[#This Row],[시간대]] &lt; 8, "오전", 표1[[#This Row],[시간대]] &lt; 19, "오후", 표1[[#This Row],[시간대]] &lt; 24, "밤")</f>
        <v>밤</v>
      </c>
      <c r="J818" s="2" t="s">
        <v>1609</v>
      </c>
      <c r="K818" s="2" t="e">
        <f>SEARCH( "역", 표1[[#This Row],[대여 대여소명]])</f>
        <v>#VALUE!</v>
      </c>
      <c r="L818" s="2">
        <f>IFERROR(SEARCH("역",표1[[#This Row],[대여 대여소명]]),0)</f>
        <v>0</v>
      </c>
      <c r="M818" s="2" t="b">
        <f>IF(표1[[#This Row],[역_nan]] &gt;0,TRUE,FALSE)</f>
        <v>0</v>
      </c>
      <c r="N818" s="2">
        <f>IFERROR(SEARCH("정류장",표1[[#This Row],[대여 대여소명]]),0)</f>
        <v>0</v>
      </c>
      <c r="O818" s="2" t="b">
        <f>IF(표1[[#This Row],[정류장]]&gt;0,TRUE,FALSE)</f>
        <v>0</v>
      </c>
      <c r="P818" s="2">
        <f>IFERROR(SEARCH("학교",표1[[#This Row],[대여 대여소명]]),0)</f>
        <v>0</v>
      </c>
      <c r="Q818" s="2">
        <f>IFERROR(SEARCH("공원",표1[[#This Row],[대여 대여소명]]),0)</f>
        <v>0</v>
      </c>
      <c r="R818" s="2" t="b">
        <f>OR(표1[[#This Row],[역_파생변수]],표1[[#This Row],[정류장_파생변수]])</f>
        <v>0</v>
      </c>
      <c r="S818" s="2">
        <v>0</v>
      </c>
      <c r="T818" s="2" t="s">
        <v>3360</v>
      </c>
      <c r="U818" s="2" t="s">
        <v>3361</v>
      </c>
      <c r="V818" s="2" t="str">
        <f>IF(표1[[#This Row],[반납대여소명]]=표1[[#This Row],[대여 대여소명]],"일치","불일치")</f>
        <v>불일치</v>
      </c>
      <c r="W818" s="2">
        <v>0</v>
      </c>
      <c r="X818" s="2">
        <v>5</v>
      </c>
      <c r="Y818" s="2">
        <v>1076.54</v>
      </c>
      <c r="Z818" s="7">
        <f>표1[[#This Row],[이용거리]]/표1[[#This Row],[이용시간]]</f>
        <v>215.30799999999999</v>
      </c>
      <c r="AA818" s="7">
        <f>IF(표1[[#This Row],[시속]] &gt; 300, 300,표1[[#This Row],[시속]])</f>
        <v>215.30799999999999</v>
      </c>
      <c r="AB818" s="9" t="e">
        <f ca="1">IFS(표1[[#This Row],[이용거리]] &lt; 1200, "단거리", 표1[[#This Row],[이용거리]] &lt; 3000, "중거리")</f>
        <v>#NAME?</v>
      </c>
    </row>
    <row r="819" spans="1:28" x14ac:dyDescent="0.25">
      <c r="A819" s="2" t="s">
        <v>3362</v>
      </c>
      <c r="B819" s="2" t="s">
        <v>3363</v>
      </c>
      <c r="C819" s="2">
        <f>YEAR(표1[[#This Row],[대여일시]])</f>
        <v>2021</v>
      </c>
      <c r="D819" s="2">
        <f>MONTH(표1[[#This Row],[대여일시]])</f>
        <v>1</v>
      </c>
      <c r="E819" s="2">
        <f>DAY(표1[[#This Row],[대여일시]])</f>
        <v>5</v>
      </c>
      <c r="F819" s="2" t="str">
        <f>TEXT(표1[[#This Row],[대여일시]], "ddd")</f>
        <v>Tue</v>
      </c>
      <c r="G819" s="5" t="str">
        <f>TEXT(표1[[#This Row],[대여일시]],"aaa")</f>
        <v>화</v>
      </c>
      <c r="H819" s="2">
        <f>HOUR(표1[[#This Row],[대여일시]])</f>
        <v>16</v>
      </c>
      <c r="I819" s="2" t="str" cm="1">
        <f t="array" ref="I819">_xlfn.IFS(ISNA(표1[[#This Row],[시간대]]), "Error: Missing timezone data", 표1[[#This Row],[시간대]] &lt; 8, "오전", 표1[[#This Row],[시간대]] &lt; 19, "오후", 표1[[#This Row],[시간대]] &lt; 24, "밤")</f>
        <v>오후</v>
      </c>
      <c r="J819" s="2" t="s">
        <v>3364</v>
      </c>
      <c r="K819" s="2" t="e">
        <f>SEARCH( "역", 표1[[#This Row],[대여 대여소명]])</f>
        <v>#VALUE!</v>
      </c>
      <c r="L819" s="2">
        <f>IFERROR(SEARCH("역",표1[[#This Row],[대여 대여소명]]),0)</f>
        <v>0</v>
      </c>
      <c r="M819" s="2" t="b">
        <f>IF(표1[[#This Row],[역_nan]] &gt;0,TRUE,FALSE)</f>
        <v>0</v>
      </c>
      <c r="N819" s="2">
        <f>IFERROR(SEARCH("정류장",표1[[#This Row],[대여 대여소명]]),0)</f>
        <v>0</v>
      </c>
      <c r="O819" s="2" t="b">
        <f>IF(표1[[#This Row],[정류장]]&gt;0,TRUE,FALSE)</f>
        <v>0</v>
      </c>
      <c r="P819" s="2">
        <f>IFERROR(SEARCH("학교",표1[[#This Row],[대여 대여소명]]),0)</f>
        <v>0</v>
      </c>
      <c r="Q819" s="2">
        <f>IFERROR(SEARCH("공원",표1[[#This Row],[대여 대여소명]]),0)</f>
        <v>0</v>
      </c>
      <c r="R819" s="2" t="b">
        <f>OR(표1[[#This Row],[역_파생변수]],표1[[#This Row],[정류장_파생변수]])</f>
        <v>0</v>
      </c>
      <c r="S819" s="2">
        <v>0</v>
      </c>
      <c r="T819" s="2" t="s">
        <v>3365</v>
      </c>
      <c r="U819" s="2" t="s">
        <v>1202</v>
      </c>
      <c r="V819" s="2" t="str">
        <f>IF(표1[[#This Row],[반납대여소명]]=표1[[#This Row],[대여 대여소명]],"일치","불일치")</f>
        <v>불일치</v>
      </c>
      <c r="W819" s="2">
        <v>0</v>
      </c>
      <c r="X819" s="2">
        <v>5</v>
      </c>
      <c r="Y819" s="2">
        <v>788.8</v>
      </c>
      <c r="Z819" s="7">
        <f>표1[[#This Row],[이용거리]]/표1[[#This Row],[이용시간]]</f>
        <v>157.76</v>
      </c>
      <c r="AA819" s="7">
        <f>IF(표1[[#This Row],[시속]] &gt; 300, 300,표1[[#This Row],[시속]])</f>
        <v>157.76</v>
      </c>
      <c r="AB819" s="9" t="e">
        <f ca="1">IFS(표1[[#This Row],[이용거리]] &lt; 1200, "단거리", 표1[[#This Row],[이용거리]] &lt; 3000, "중거리")</f>
        <v>#NAME?</v>
      </c>
    </row>
    <row r="820" spans="1:28" x14ac:dyDescent="0.25">
      <c r="A820" s="2" t="s">
        <v>3366</v>
      </c>
      <c r="B820" s="2" t="s">
        <v>3367</v>
      </c>
      <c r="C820" s="2">
        <f>YEAR(표1[[#This Row],[대여일시]])</f>
        <v>2021</v>
      </c>
      <c r="D820" s="2">
        <f>MONTH(표1[[#This Row],[대여일시]])</f>
        <v>1</v>
      </c>
      <c r="E820" s="2">
        <f>DAY(표1[[#This Row],[대여일시]])</f>
        <v>24</v>
      </c>
      <c r="F820" s="2" t="str">
        <f>TEXT(표1[[#This Row],[대여일시]], "ddd")</f>
        <v>Sun</v>
      </c>
      <c r="G820" s="5" t="str">
        <f>TEXT(표1[[#This Row],[대여일시]],"aaa")</f>
        <v>일</v>
      </c>
      <c r="H820" s="2">
        <f>HOUR(표1[[#This Row],[대여일시]])</f>
        <v>20</v>
      </c>
      <c r="I820" s="2" t="str" cm="1">
        <f t="array" ref="I820">_xlfn.IFS(ISNA(표1[[#This Row],[시간대]]), "Error: Missing timezone data", 표1[[#This Row],[시간대]] &lt; 8, "오전", 표1[[#This Row],[시간대]] &lt; 19, "오후", 표1[[#This Row],[시간대]] &lt; 24, "밤")</f>
        <v>밤</v>
      </c>
      <c r="J820" s="2" t="s">
        <v>3368</v>
      </c>
      <c r="K820" s="2">
        <f>SEARCH( "역", 표1[[#This Row],[대여 대여소명]])</f>
        <v>3</v>
      </c>
      <c r="L820" s="2">
        <f>IFERROR(SEARCH("역",표1[[#This Row],[대여 대여소명]]),0)</f>
        <v>3</v>
      </c>
      <c r="M820" s="2" t="b">
        <f>IF(표1[[#This Row],[역_nan]] &gt;0,TRUE,FALSE)</f>
        <v>1</v>
      </c>
      <c r="N820" s="2">
        <f>IFERROR(SEARCH("정류장",표1[[#This Row],[대여 대여소명]]),0)</f>
        <v>0</v>
      </c>
      <c r="O820" s="2" t="b">
        <f>IF(표1[[#This Row],[정류장]]&gt;0,TRUE,FALSE)</f>
        <v>0</v>
      </c>
      <c r="P820" s="2">
        <f>IFERROR(SEARCH("학교",표1[[#This Row],[대여 대여소명]]),0)</f>
        <v>0</v>
      </c>
      <c r="Q820" s="2">
        <f>IFERROR(SEARCH("공원",표1[[#This Row],[대여 대여소명]]),0)</f>
        <v>0</v>
      </c>
      <c r="R820" s="2" t="b">
        <f>OR(표1[[#This Row],[역_파생변수]],표1[[#This Row],[정류장_파생변수]])</f>
        <v>1</v>
      </c>
      <c r="S820" s="2">
        <v>0</v>
      </c>
      <c r="T820" s="2" t="s">
        <v>3369</v>
      </c>
      <c r="U820" s="2" t="s">
        <v>3370</v>
      </c>
      <c r="V820" s="2" t="str">
        <f>IF(표1[[#This Row],[반납대여소명]]=표1[[#This Row],[대여 대여소명]],"일치","불일치")</f>
        <v>불일치</v>
      </c>
      <c r="W820" s="2">
        <v>0</v>
      </c>
      <c r="X820" s="2">
        <v>11</v>
      </c>
      <c r="Y820" s="2">
        <v>1716.35</v>
      </c>
      <c r="Z820" s="7">
        <f>표1[[#This Row],[이용거리]]/표1[[#This Row],[이용시간]]</f>
        <v>156.03181818181818</v>
      </c>
      <c r="AA820" s="7">
        <f>IF(표1[[#This Row],[시속]] &gt; 300, 300,표1[[#This Row],[시속]])</f>
        <v>156.03181818181818</v>
      </c>
      <c r="AB820" s="9" t="e">
        <f ca="1">IFS(표1[[#This Row],[이용거리]] &lt; 1200, "단거리", 표1[[#This Row],[이용거리]] &lt; 3000, "중거리")</f>
        <v>#NAME?</v>
      </c>
    </row>
    <row r="821" spans="1:28" x14ac:dyDescent="0.25">
      <c r="A821" s="2" t="s">
        <v>3371</v>
      </c>
      <c r="B821" s="2" t="s">
        <v>3372</v>
      </c>
      <c r="C821" s="2">
        <f>YEAR(표1[[#This Row],[대여일시]])</f>
        <v>2021</v>
      </c>
      <c r="D821" s="2">
        <f>MONTH(표1[[#This Row],[대여일시]])</f>
        <v>1</v>
      </c>
      <c r="E821" s="2">
        <f>DAY(표1[[#This Row],[대여일시]])</f>
        <v>4</v>
      </c>
      <c r="F821" s="2" t="str">
        <f>TEXT(표1[[#This Row],[대여일시]], "ddd")</f>
        <v>Mon</v>
      </c>
      <c r="G821" s="5" t="str">
        <f>TEXT(표1[[#This Row],[대여일시]],"aaa")</f>
        <v>월</v>
      </c>
      <c r="H821" s="2">
        <f>HOUR(표1[[#This Row],[대여일시]])</f>
        <v>9</v>
      </c>
      <c r="I821" s="2" t="str" cm="1">
        <f t="array" ref="I821">_xlfn.IFS(ISNA(표1[[#This Row],[시간대]]), "Error: Missing timezone data", 표1[[#This Row],[시간대]] &lt; 8, "오전", 표1[[#This Row],[시간대]] &lt; 19, "오후", 표1[[#This Row],[시간대]] &lt; 24, "밤")</f>
        <v>오후</v>
      </c>
      <c r="J821" s="2" t="s">
        <v>636</v>
      </c>
      <c r="K821" s="2" t="e">
        <f>SEARCH( "역", 표1[[#This Row],[대여 대여소명]])</f>
        <v>#VALUE!</v>
      </c>
      <c r="L821" s="2">
        <f>IFERROR(SEARCH("역",표1[[#This Row],[대여 대여소명]]),0)</f>
        <v>0</v>
      </c>
      <c r="M821" s="2" t="b">
        <f>IF(표1[[#This Row],[역_nan]] &gt;0,TRUE,FALSE)</f>
        <v>0</v>
      </c>
      <c r="N821" s="2">
        <f>IFERROR(SEARCH("정류장",표1[[#This Row],[대여 대여소명]]),0)</f>
        <v>0</v>
      </c>
      <c r="O821" s="2" t="b">
        <f>IF(표1[[#This Row],[정류장]]&gt;0,TRUE,FALSE)</f>
        <v>0</v>
      </c>
      <c r="P821" s="2">
        <f>IFERROR(SEARCH("학교",표1[[#This Row],[대여 대여소명]]),0)</f>
        <v>0</v>
      </c>
      <c r="Q821" s="2">
        <f>IFERROR(SEARCH("공원",표1[[#This Row],[대여 대여소명]]),0)</f>
        <v>0</v>
      </c>
      <c r="R821" s="2" t="b">
        <f>OR(표1[[#This Row],[역_파생변수]],표1[[#This Row],[정류장_파생변수]])</f>
        <v>0</v>
      </c>
      <c r="S821" s="2">
        <v>0</v>
      </c>
      <c r="T821" s="2" t="s">
        <v>3373</v>
      </c>
      <c r="U821" s="2" t="s">
        <v>734</v>
      </c>
      <c r="V821" s="2" t="str">
        <f>IF(표1[[#This Row],[반납대여소명]]=표1[[#This Row],[대여 대여소명]],"일치","불일치")</f>
        <v>불일치</v>
      </c>
      <c r="W821" s="2">
        <v>0</v>
      </c>
      <c r="X821" s="2">
        <v>10</v>
      </c>
      <c r="Y821" s="2">
        <v>0</v>
      </c>
      <c r="Z821" s="7">
        <f>표1[[#This Row],[이용거리]]/표1[[#This Row],[이용시간]]</f>
        <v>0</v>
      </c>
      <c r="AA821" s="7">
        <f>IF(표1[[#This Row],[시속]] &gt; 300, 300,표1[[#This Row],[시속]])</f>
        <v>0</v>
      </c>
      <c r="AB821" s="9" t="e">
        <f ca="1">IFS(표1[[#This Row],[이용거리]] &lt; 1200, "단거리", 표1[[#This Row],[이용거리]] &lt; 3000, "중거리")</f>
        <v>#NAME?</v>
      </c>
    </row>
    <row r="822" spans="1:28" x14ac:dyDescent="0.25">
      <c r="A822" s="2" t="s">
        <v>3374</v>
      </c>
      <c r="B822" s="2" t="s">
        <v>3375</v>
      </c>
      <c r="C822" s="2">
        <f>YEAR(표1[[#This Row],[대여일시]])</f>
        <v>2021</v>
      </c>
      <c r="D822" s="2">
        <f>MONTH(표1[[#This Row],[대여일시]])</f>
        <v>1</v>
      </c>
      <c r="E822" s="2">
        <f>DAY(표1[[#This Row],[대여일시]])</f>
        <v>7</v>
      </c>
      <c r="F822" s="2" t="str">
        <f>TEXT(표1[[#This Row],[대여일시]], "ddd")</f>
        <v>Thu</v>
      </c>
      <c r="G822" s="5" t="str">
        <f>TEXT(표1[[#This Row],[대여일시]],"aaa")</f>
        <v>목</v>
      </c>
      <c r="H822" s="2">
        <f>HOUR(표1[[#This Row],[대여일시]])</f>
        <v>5</v>
      </c>
      <c r="I822" s="2" t="str" cm="1">
        <f t="array" ref="I822">_xlfn.IFS(ISNA(표1[[#This Row],[시간대]]), "Error: Missing timezone data", 표1[[#This Row],[시간대]] &lt; 8, "오전", 표1[[#This Row],[시간대]] &lt; 19, "오후", 표1[[#This Row],[시간대]] &lt; 24, "밤")</f>
        <v>오전</v>
      </c>
      <c r="J822" s="2" t="s">
        <v>3376</v>
      </c>
      <c r="K822" s="2" t="e">
        <f>SEARCH( "역", 표1[[#This Row],[대여 대여소명]])</f>
        <v>#VALUE!</v>
      </c>
      <c r="L822" s="2">
        <f>IFERROR(SEARCH("역",표1[[#This Row],[대여 대여소명]]),0)</f>
        <v>0</v>
      </c>
      <c r="M822" s="2" t="b">
        <f>IF(표1[[#This Row],[역_nan]] &gt;0,TRUE,FALSE)</f>
        <v>0</v>
      </c>
      <c r="N822" s="2">
        <f>IFERROR(SEARCH("정류장",표1[[#This Row],[대여 대여소명]]),0)</f>
        <v>0</v>
      </c>
      <c r="O822" s="2" t="b">
        <f>IF(표1[[#This Row],[정류장]]&gt;0,TRUE,FALSE)</f>
        <v>0</v>
      </c>
      <c r="P822" s="2">
        <f>IFERROR(SEARCH("학교",표1[[#This Row],[대여 대여소명]]),0)</f>
        <v>0</v>
      </c>
      <c r="Q822" s="2">
        <f>IFERROR(SEARCH("공원",표1[[#This Row],[대여 대여소명]]),0)</f>
        <v>0</v>
      </c>
      <c r="R822" s="2" t="b">
        <f>OR(표1[[#This Row],[역_파생변수]],표1[[#This Row],[정류장_파생변수]])</f>
        <v>0</v>
      </c>
      <c r="S822" s="2">
        <v>0</v>
      </c>
      <c r="T822" s="2" t="s">
        <v>3377</v>
      </c>
      <c r="U822" s="2" t="s">
        <v>3378</v>
      </c>
      <c r="V822" s="2" t="str">
        <f>IF(표1[[#This Row],[반납대여소명]]=표1[[#This Row],[대여 대여소명]],"일치","불일치")</f>
        <v>불일치</v>
      </c>
      <c r="W822" s="2">
        <v>0</v>
      </c>
      <c r="X822" s="2">
        <v>15</v>
      </c>
      <c r="Y822" s="2">
        <v>1323.22</v>
      </c>
      <c r="Z822" s="7">
        <f>표1[[#This Row],[이용거리]]/표1[[#This Row],[이용시간]]</f>
        <v>88.214666666666673</v>
      </c>
      <c r="AA822" s="7">
        <f>IF(표1[[#This Row],[시속]] &gt; 300, 300,표1[[#This Row],[시속]])</f>
        <v>88.214666666666673</v>
      </c>
      <c r="AB822" s="9" t="e">
        <f ca="1">IFS(표1[[#This Row],[이용거리]] &lt; 1200, "단거리", 표1[[#This Row],[이용거리]] &lt; 3000, "중거리")</f>
        <v>#NAME?</v>
      </c>
    </row>
    <row r="823" spans="1:28" x14ac:dyDescent="0.25">
      <c r="A823" s="2" t="s">
        <v>3379</v>
      </c>
      <c r="B823" s="2" t="s">
        <v>3380</v>
      </c>
      <c r="C823" s="2">
        <f>YEAR(표1[[#This Row],[대여일시]])</f>
        <v>2021</v>
      </c>
      <c r="D823" s="2">
        <f>MONTH(표1[[#This Row],[대여일시]])</f>
        <v>1</v>
      </c>
      <c r="E823" s="2">
        <f>DAY(표1[[#This Row],[대여일시]])</f>
        <v>19</v>
      </c>
      <c r="F823" s="2" t="str">
        <f>TEXT(표1[[#This Row],[대여일시]], "ddd")</f>
        <v>Tue</v>
      </c>
      <c r="G823" s="5" t="str">
        <f>TEXT(표1[[#This Row],[대여일시]],"aaa")</f>
        <v>화</v>
      </c>
      <c r="H823" s="2">
        <f>HOUR(표1[[#This Row],[대여일시]])</f>
        <v>19</v>
      </c>
      <c r="I823" s="2" t="str" cm="1">
        <f t="array" ref="I823">_xlfn.IFS(ISNA(표1[[#This Row],[시간대]]), "Error: Missing timezone data", 표1[[#This Row],[시간대]] &lt; 8, "오전", 표1[[#This Row],[시간대]] &lt; 19, "오후", 표1[[#This Row],[시간대]] &lt; 24, "밤")</f>
        <v>밤</v>
      </c>
      <c r="J823" s="2" t="s">
        <v>3193</v>
      </c>
      <c r="K823" s="2">
        <f>SEARCH( "역", 표1[[#This Row],[대여 대여소명]])</f>
        <v>3</v>
      </c>
      <c r="L823" s="2">
        <f>IFERROR(SEARCH("역",표1[[#This Row],[대여 대여소명]]),0)</f>
        <v>3</v>
      </c>
      <c r="M823" s="2" t="b">
        <f>IF(표1[[#This Row],[역_nan]] &gt;0,TRUE,FALSE)</f>
        <v>1</v>
      </c>
      <c r="N823" s="2">
        <f>IFERROR(SEARCH("정류장",표1[[#This Row],[대여 대여소명]]),0)</f>
        <v>0</v>
      </c>
      <c r="O823" s="2" t="b">
        <f>IF(표1[[#This Row],[정류장]]&gt;0,TRUE,FALSE)</f>
        <v>0</v>
      </c>
      <c r="P823" s="2">
        <f>IFERROR(SEARCH("학교",표1[[#This Row],[대여 대여소명]]),0)</f>
        <v>0</v>
      </c>
      <c r="Q823" s="2">
        <f>IFERROR(SEARCH("공원",표1[[#This Row],[대여 대여소명]]),0)</f>
        <v>0</v>
      </c>
      <c r="R823" s="2" t="b">
        <f>OR(표1[[#This Row],[역_파생변수]],표1[[#This Row],[정류장_파생변수]])</f>
        <v>1</v>
      </c>
      <c r="S823" s="2">
        <v>0</v>
      </c>
      <c r="T823" s="2" t="s">
        <v>3381</v>
      </c>
      <c r="U823" s="2" t="s">
        <v>1648</v>
      </c>
      <c r="V823" s="2" t="str">
        <f>IF(표1[[#This Row],[반납대여소명]]=표1[[#This Row],[대여 대여소명]],"일치","불일치")</f>
        <v>불일치</v>
      </c>
      <c r="W823" s="2">
        <v>0</v>
      </c>
      <c r="X823" s="2">
        <v>11</v>
      </c>
      <c r="Y823" s="2">
        <v>1672.28</v>
      </c>
      <c r="Z823" s="7">
        <f>표1[[#This Row],[이용거리]]/표1[[#This Row],[이용시간]]</f>
        <v>152.02545454545455</v>
      </c>
      <c r="AA823" s="7">
        <f>IF(표1[[#This Row],[시속]] &gt; 300, 300,표1[[#This Row],[시속]])</f>
        <v>152.02545454545455</v>
      </c>
      <c r="AB823" s="9" t="e">
        <f ca="1">IFS(표1[[#This Row],[이용거리]] &lt; 1200, "단거리", 표1[[#This Row],[이용거리]] &lt; 3000, "중거리")</f>
        <v>#NAME?</v>
      </c>
    </row>
    <row r="824" spans="1:28" x14ac:dyDescent="0.25">
      <c r="A824" s="2" t="s">
        <v>3382</v>
      </c>
      <c r="B824" s="2" t="s">
        <v>3383</v>
      </c>
      <c r="C824" s="2">
        <f>YEAR(표1[[#This Row],[대여일시]])</f>
        <v>2021</v>
      </c>
      <c r="D824" s="2">
        <f>MONTH(표1[[#This Row],[대여일시]])</f>
        <v>1</v>
      </c>
      <c r="E824" s="2">
        <f>DAY(표1[[#This Row],[대여일시]])</f>
        <v>1</v>
      </c>
      <c r="F824" s="2" t="str">
        <f>TEXT(표1[[#This Row],[대여일시]], "ddd")</f>
        <v>Fri</v>
      </c>
      <c r="G824" s="5" t="str">
        <f>TEXT(표1[[#This Row],[대여일시]],"aaa")</f>
        <v>금</v>
      </c>
      <c r="H824" s="2">
        <f>HOUR(표1[[#This Row],[대여일시]])</f>
        <v>14</v>
      </c>
      <c r="I824" s="2" t="str" cm="1">
        <f t="array" ref="I824">_xlfn.IFS(ISNA(표1[[#This Row],[시간대]]), "Error: Missing timezone data", 표1[[#This Row],[시간대]] &lt; 8, "오전", 표1[[#This Row],[시간대]] &lt; 19, "오후", 표1[[#This Row],[시간대]] &lt; 24, "밤")</f>
        <v>오후</v>
      </c>
      <c r="J824" s="2" t="s">
        <v>3384</v>
      </c>
      <c r="K824" s="2" t="e">
        <f>SEARCH( "역", 표1[[#This Row],[대여 대여소명]])</f>
        <v>#VALUE!</v>
      </c>
      <c r="L824" s="2">
        <f>IFERROR(SEARCH("역",표1[[#This Row],[대여 대여소명]]),0)</f>
        <v>0</v>
      </c>
      <c r="M824" s="2" t="b">
        <f>IF(표1[[#This Row],[역_nan]] &gt;0,TRUE,FALSE)</f>
        <v>0</v>
      </c>
      <c r="N824" s="2">
        <f>IFERROR(SEARCH("정류장",표1[[#This Row],[대여 대여소명]]),0)</f>
        <v>0</v>
      </c>
      <c r="O824" s="2" t="b">
        <f>IF(표1[[#This Row],[정류장]]&gt;0,TRUE,FALSE)</f>
        <v>0</v>
      </c>
      <c r="P824" s="2">
        <f>IFERROR(SEARCH("학교",표1[[#This Row],[대여 대여소명]]),0)</f>
        <v>0</v>
      </c>
      <c r="Q824" s="2">
        <f>IFERROR(SEARCH("공원",표1[[#This Row],[대여 대여소명]]),0)</f>
        <v>0</v>
      </c>
      <c r="R824" s="2" t="b">
        <f>OR(표1[[#This Row],[역_파생변수]],표1[[#This Row],[정류장_파생변수]])</f>
        <v>0</v>
      </c>
      <c r="S824" s="2">
        <v>0</v>
      </c>
      <c r="T824" s="2" t="s">
        <v>3385</v>
      </c>
      <c r="U824" s="2" t="s">
        <v>3386</v>
      </c>
      <c r="V824" s="2" t="str">
        <f>IF(표1[[#This Row],[반납대여소명]]=표1[[#This Row],[대여 대여소명]],"일치","불일치")</f>
        <v>불일치</v>
      </c>
      <c r="W824" s="2">
        <v>0</v>
      </c>
      <c r="X824" s="2">
        <v>57</v>
      </c>
      <c r="Y824" s="2">
        <v>1660.07</v>
      </c>
      <c r="Z824" s="7">
        <f>표1[[#This Row],[이용거리]]/표1[[#This Row],[이용시간]]</f>
        <v>29.124035087719296</v>
      </c>
      <c r="AA824" s="7">
        <f>IF(표1[[#This Row],[시속]] &gt; 300, 300,표1[[#This Row],[시속]])</f>
        <v>29.124035087719296</v>
      </c>
      <c r="AB824" s="9" t="e">
        <f ca="1">IFS(표1[[#This Row],[이용거리]] &lt; 1200, "단거리", 표1[[#This Row],[이용거리]] &lt; 3000, "중거리")</f>
        <v>#NAME?</v>
      </c>
    </row>
    <row r="825" spans="1:28" x14ac:dyDescent="0.25">
      <c r="A825" s="2" t="s">
        <v>3387</v>
      </c>
      <c r="B825" s="2" t="s">
        <v>3388</v>
      </c>
      <c r="C825" s="2">
        <f>YEAR(표1[[#This Row],[대여일시]])</f>
        <v>2021</v>
      </c>
      <c r="D825" s="2">
        <f>MONTH(표1[[#This Row],[대여일시]])</f>
        <v>1</v>
      </c>
      <c r="E825" s="2">
        <f>DAY(표1[[#This Row],[대여일시]])</f>
        <v>4</v>
      </c>
      <c r="F825" s="2" t="str">
        <f>TEXT(표1[[#This Row],[대여일시]], "ddd")</f>
        <v>Mon</v>
      </c>
      <c r="G825" s="5" t="str">
        <f>TEXT(표1[[#This Row],[대여일시]],"aaa")</f>
        <v>월</v>
      </c>
      <c r="H825" s="2">
        <f>HOUR(표1[[#This Row],[대여일시]])</f>
        <v>16</v>
      </c>
      <c r="I825" s="2" t="str" cm="1">
        <f t="array" ref="I825">_xlfn.IFS(ISNA(표1[[#This Row],[시간대]]), "Error: Missing timezone data", 표1[[#This Row],[시간대]] &lt; 8, "오전", 표1[[#This Row],[시간대]] &lt; 19, "오후", 표1[[#This Row],[시간대]] &lt; 24, "밤")</f>
        <v>오후</v>
      </c>
      <c r="J825" s="2" t="s">
        <v>308</v>
      </c>
      <c r="K825" s="2">
        <f>SEARCH( "역", 표1[[#This Row],[대여 대여소명]])</f>
        <v>4</v>
      </c>
      <c r="L825" s="2">
        <f>IFERROR(SEARCH("역",표1[[#This Row],[대여 대여소명]]),0)</f>
        <v>4</v>
      </c>
      <c r="M825" s="2" t="b">
        <f>IF(표1[[#This Row],[역_nan]] &gt;0,TRUE,FALSE)</f>
        <v>1</v>
      </c>
      <c r="N825" s="2">
        <f>IFERROR(SEARCH("정류장",표1[[#This Row],[대여 대여소명]]),0)</f>
        <v>0</v>
      </c>
      <c r="O825" s="2" t="b">
        <f>IF(표1[[#This Row],[정류장]]&gt;0,TRUE,FALSE)</f>
        <v>0</v>
      </c>
      <c r="P825" s="2">
        <f>IFERROR(SEARCH("학교",표1[[#This Row],[대여 대여소명]]),0)</f>
        <v>0</v>
      </c>
      <c r="Q825" s="2">
        <f>IFERROR(SEARCH("공원",표1[[#This Row],[대여 대여소명]]),0)</f>
        <v>0</v>
      </c>
      <c r="R825" s="2" t="b">
        <f>OR(표1[[#This Row],[역_파생변수]],표1[[#This Row],[정류장_파생변수]])</f>
        <v>1</v>
      </c>
      <c r="S825" s="2">
        <v>0</v>
      </c>
      <c r="T825" s="2" t="s">
        <v>3389</v>
      </c>
      <c r="U825" s="2" t="s">
        <v>3056</v>
      </c>
      <c r="V825" s="2" t="str">
        <f>IF(표1[[#This Row],[반납대여소명]]=표1[[#This Row],[대여 대여소명]],"일치","불일치")</f>
        <v>불일치</v>
      </c>
      <c r="W825" s="2">
        <v>0</v>
      </c>
      <c r="X825" s="2">
        <v>34</v>
      </c>
      <c r="Y825" s="2">
        <v>2329.14</v>
      </c>
      <c r="Z825" s="7">
        <f>표1[[#This Row],[이용거리]]/표1[[#This Row],[이용시간]]</f>
        <v>68.50411764705882</v>
      </c>
      <c r="AA825" s="7">
        <f>IF(표1[[#This Row],[시속]] &gt; 300, 300,표1[[#This Row],[시속]])</f>
        <v>68.50411764705882</v>
      </c>
      <c r="AB825" s="9" t="e">
        <f ca="1">IFS(표1[[#This Row],[이용거리]] &lt; 1200, "단거리", 표1[[#This Row],[이용거리]] &lt; 3000, "중거리")</f>
        <v>#NAME?</v>
      </c>
    </row>
    <row r="826" spans="1:28" x14ac:dyDescent="0.25">
      <c r="A826" s="2" t="s">
        <v>3390</v>
      </c>
      <c r="B826" s="2" t="s">
        <v>3391</v>
      </c>
      <c r="C826" s="2">
        <f>YEAR(표1[[#This Row],[대여일시]])</f>
        <v>2021</v>
      </c>
      <c r="D826" s="2">
        <f>MONTH(표1[[#This Row],[대여일시]])</f>
        <v>1</v>
      </c>
      <c r="E826" s="2">
        <f>DAY(표1[[#This Row],[대여일시]])</f>
        <v>5</v>
      </c>
      <c r="F826" s="2" t="str">
        <f>TEXT(표1[[#This Row],[대여일시]], "ddd")</f>
        <v>Tue</v>
      </c>
      <c r="G826" s="5" t="str">
        <f>TEXT(표1[[#This Row],[대여일시]],"aaa")</f>
        <v>화</v>
      </c>
      <c r="H826" s="2">
        <f>HOUR(표1[[#This Row],[대여일시]])</f>
        <v>21</v>
      </c>
      <c r="I826" s="2" t="str" cm="1">
        <f t="array" ref="I826">_xlfn.IFS(ISNA(표1[[#This Row],[시간대]]), "Error: Missing timezone data", 표1[[#This Row],[시간대]] &lt; 8, "오전", 표1[[#This Row],[시간대]] &lt; 19, "오후", 표1[[#This Row],[시간대]] &lt; 24, "밤")</f>
        <v>밤</v>
      </c>
      <c r="J826" s="2" t="s">
        <v>174</v>
      </c>
      <c r="K826" s="2" t="e">
        <f>SEARCH( "역", 표1[[#This Row],[대여 대여소명]])</f>
        <v>#VALUE!</v>
      </c>
      <c r="L826" s="2">
        <f>IFERROR(SEARCH("역",표1[[#This Row],[대여 대여소명]]),0)</f>
        <v>0</v>
      </c>
      <c r="M826" s="2" t="b">
        <f>IF(표1[[#This Row],[역_nan]] &gt;0,TRUE,FALSE)</f>
        <v>0</v>
      </c>
      <c r="N826" s="2">
        <f>IFERROR(SEARCH("정류장",표1[[#This Row],[대여 대여소명]]),0)</f>
        <v>0</v>
      </c>
      <c r="O826" s="2" t="b">
        <f>IF(표1[[#This Row],[정류장]]&gt;0,TRUE,FALSE)</f>
        <v>0</v>
      </c>
      <c r="P826" s="2">
        <f>IFERROR(SEARCH("학교",표1[[#This Row],[대여 대여소명]]),0)</f>
        <v>0</v>
      </c>
      <c r="Q826" s="2">
        <f>IFERROR(SEARCH("공원",표1[[#This Row],[대여 대여소명]]),0)</f>
        <v>0</v>
      </c>
      <c r="R826" s="2" t="b">
        <f>OR(표1[[#This Row],[역_파생변수]],표1[[#This Row],[정류장_파생변수]])</f>
        <v>0</v>
      </c>
      <c r="S826" s="2">
        <v>0</v>
      </c>
      <c r="T826" s="2" t="s">
        <v>3392</v>
      </c>
      <c r="U826" s="2" t="s">
        <v>683</v>
      </c>
      <c r="V826" s="2" t="str">
        <f>IF(표1[[#This Row],[반납대여소명]]=표1[[#This Row],[대여 대여소명]],"일치","불일치")</f>
        <v>불일치</v>
      </c>
      <c r="W826" s="2">
        <v>0</v>
      </c>
      <c r="X826" s="2">
        <v>28</v>
      </c>
      <c r="Y826" s="2">
        <v>3492.33</v>
      </c>
      <c r="Z826" s="7">
        <f>표1[[#This Row],[이용거리]]/표1[[#This Row],[이용시간]]</f>
        <v>124.72607142857143</v>
      </c>
      <c r="AA826" s="7">
        <f>IF(표1[[#This Row],[시속]] &gt; 300, 300,표1[[#This Row],[시속]])</f>
        <v>124.72607142857143</v>
      </c>
      <c r="AB826" s="9" t="e">
        <f ca="1">IFS(표1[[#This Row],[이용거리]] &lt; 1200, "단거리", 표1[[#This Row],[이용거리]] &lt; 3000, "중거리")</f>
        <v>#NAME?</v>
      </c>
    </row>
    <row r="827" spans="1:28" x14ac:dyDescent="0.25">
      <c r="A827" s="2" t="s">
        <v>3393</v>
      </c>
      <c r="B827" s="2" t="s">
        <v>3394</v>
      </c>
      <c r="C827" s="2">
        <f>YEAR(표1[[#This Row],[대여일시]])</f>
        <v>2021</v>
      </c>
      <c r="D827" s="2">
        <f>MONTH(표1[[#This Row],[대여일시]])</f>
        <v>1</v>
      </c>
      <c r="E827" s="2">
        <f>DAY(표1[[#This Row],[대여일시]])</f>
        <v>3</v>
      </c>
      <c r="F827" s="2" t="str">
        <f>TEXT(표1[[#This Row],[대여일시]], "ddd")</f>
        <v>Sun</v>
      </c>
      <c r="G827" s="5" t="str">
        <f>TEXT(표1[[#This Row],[대여일시]],"aaa")</f>
        <v>일</v>
      </c>
      <c r="H827" s="2">
        <f>HOUR(표1[[#This Row],[대여일시]])</f>
        <v>13</v>
      </c>
      <c r="I827" s="2" t="str" cm="1">
        <f t="array" ref="I827">_xlfn.IFS(ISNA(표1[[#This Row],[시간대]]), "Error: Missing timezone data", 표1[[#This Row],[시간대]] &lt; 8, "오전", 표1[[#This Row],[시간대]] &lt; 19, "오후", 표1[[#This Row],[시간대]] &lt; 24, "밤")</f>
        <v>오후</v>
      </c>
      <c r="J827" s="2" t="s">
        <v>3395</v>
      </c>
      <c r="K827" s="2">
        <f>SEARCH( "역", 표1[[#This Row],[대여 대여소명]])</f>
        <v>10</v>
      </c>
      <c r="L827" s="2">
        <f>IFERROR(SEARCH("역",표1[[#This Row],[대여 대여소명]]),0)</f>
        <v>10</v>
      </c>
      <c r="M827" s="2" t="b">
        <f>IF(표1[[#This Row],[역_nan]] &gt;0,TRUE,FALSE)</f>
        <v>1</v>
      </c>
      <c r="N827" s="2">
        <f>IFERROR(SEARCH("정류장",표1[[#This Row],[대여 대여소명]]),0)</f>
        <v>0</v>
      </c>
      <c r="O827" s="2" t="b">
        <f>IF(표1[[#This Row],[정류장]]&gt;0,TRUE,FALSE)</f>
        <v>0</v>
      </c>
      <c r="P827" s="2">
        <f>IFERROR(SEARCH("학교",표1[[#This Row],[대여 대여소명]]),0)</f>
        <v>0</v>
      </c>
      <c r="Q827" s="2">
        <f>IFERROR(SEARCH("공원",표1[[#This Row],[대여 대여소명]]),0)</f>
        <v>0</v>
      </c>
      <c r="R827" s="2" t="b">
        <f>OR(표1[[#This Row],[역_파생변수]],표1[[#This Row],[정류장_파생변수]])</f>
        <v>1</v>
      </c>
      <c r="S827" s="2">
        <v>0</v>
      </c>
      <c r="T827" s="2" t="s">
        <v>3396</v>
      </c>
      <c r="U827" s="2" t="s">
        <v>3397</v>
      </c>
      <c r="V827" s="2" t="str">
        <f>IF(표1[[#This Row],[반납대여소명]]=표1[[#This Row],[대여 대여소명]],"일치","불일치")</f>
        <v>불일치</v>
      </c>
      <c r="W827" s="2">
        <v>0</v>
      </c>
      <c r="X827" s="2">
        <v>23</v>
      </c>
      <c r="Y827" s="2">
        <v>0</v>
      </c>
      <c r="Z827" s="7">
        <f>표1[[#This Row],[이용거리]]/표1[[#This Row],[이용시간]]</f>
        <v>0</v>
      </c>
      <c r="AA827" s="7">
        <f>IF(표1[[#This Row],[시속]] &gt; 300, 300,표1[[#This Row],[시속]])</f>
        <v>0</v>
      </c>
      <c r="AB827" s="9" t="e">
        <f ca="1">IFS(표1[[#This Row],[이용거리]] &lt; 1200, "단거리", 표1[[#This Row],[이용거리]] &lt; 3000, "중거리")</f>
        <v>#NAME?</v>
      </c>
    </row>
    <row r="828" spans="1:28" x14ac:dyDescent="0.25">
      <c r="A828" s="2" t="s">
        <v>3398</v>
      </c>
      <c r="B828" s="2" t="s">
        <v>3399</v>
      </c>
      <c r="C828" s="2">
        <f>YEAR(표1[[#This Row],[대여일시]])</f>
        <v>2021</v>
      </c>
      <c r="D828" s="2">
        <f>MONTH(표1[[#This Row],[대여일시]])</f>
        <v>1</v>
      </c>
      <c r="E828" s="2">
        <f>DAY(표1[[#This Row],[대여일시]])</f>
        <v>5</v>
      </c>
      <c r="F828" s="2" t="str">
        <f>TEXT(표1[[#This Row],[대여일시]], "ddd")</f>
        <v>Tue</v>
      </c>
      <c r="G828" s="5" t="str">
        <f>TEXT(표1[[#This Row],[대여일시]],"aaa")</f>
        <v>화</v>
      </c>
      <c r="H828" s="2">
        <f>HOUR(표1[[#This Row],[대여일시]])</f>
        <v>18</v>
      </c>
      <c r="I828" s="2" t="str" cm="1">
        <f t="array" ref="I828">_xlfn.IFS(ISNA(표1[[#This Row],[시간대]]), "Error: Missing timezone data", 표1[[#This Row],[시간대]] &lt; 8, "오전", 표1[[#This Row],[시간대]] &lt; 19, "오후", 표1[[#This Row],[시간대]] &lt; 24, "밤")</f>
        <v>오후</v>
      </c>
      <c r="J828" s="2" t="s">
        <v>3400</v>
      </c>
      <c r="K828" s="2" t="e">
        <f>SEARCH( "역", 표1[[#This Row],[대여 대여소명]])</f>
        <v>#VALUE!</v>
      </c>
      <c r="L828" s="2">
        <f>IFERROR(SEARCH("역",표1[[#This Row],[대여 대여소명]]),0)</f>
        <v>0</v>
      </c>
      <c r="M828" s="2" t="b">
        <f>IF(표1[[#This Row],[역_nan]] &gt;0,TRUE,FALSE)</f>
        <v>0</v>
      </c>
      <c r="N828" s="2">
        <f>IFERROR(SEARCH("정류장",표1[[#This Row],[대여 대여소명]]),0)</f>
        <v>0</v>
      </c>
      <c r="O828" s="2" t="b">
        <f>IF(표1[[#This Row],[정류장]]&gt;0,TRUE,FALSE)</f>
        <v>0</v>
      </c>
      <c r="P828" s="2">
        <f>IFERROR(SEARCH("학교",표1[[#This Row],[대여 대여소명]]),0)</f>
        <v>0</v>
      </c>
      <c r="Q828" s="2">
        <f>IFERROR(SEARCH("공원",표1[[#This Row],[대여 대여소명]]),0)</f>
        <v>0</v>
      </c>
      <c r="R828" s="2" t="b">
        <f>OR(표1[[#This Row],[역_파생변수]],표1[[#This Row],[정류장_파생변수]])</f>
        <v>0</v>
      </c>
      <c r="S828" s="2">
        <v>0</v>
      </c>
      <c r="T828" s="2" t="s">
        <v>3401</v>
      </c>
      <c r="U828" s="2" t="s">
        <v>2241</v>
      </c>
      <c r="V828" s="2" t="str">
        <f>IF(표1[[#This Row],[반납대여소명]]=표1[[#This Row],[대여 대여소명]],"일치","불일치")</f>
        <v>불일치</v>
      </c>
      <c r="W828" s="2">
        <v>0</v>
      </c>
      <c r="X828" s="2">
        <v>8</v>
      </c>
      <c r="Y828" s="2">
        <v>1442.85</v>
      </c>
      <c r="Z828" s="7">
        <f>표1[[#This Row],[이용거리]]/표1[[#This Row],[이용시간]]</f>
        <v>180.35624999999999</v>
      </c>
      <c r="AA828" s="7">
        <f>IF(표1[[#This Row],[시속]] &gt; 300, 300,표1[[#This Row],[시속]])</f>
        <v>180.35624999999999</v>
      </c>
      <c r="AB828" s="9" t="e">
        <f ca="1">IFS(표1[[#This Row],[이용거리]] &lt; 1200, "단거리", 표1[[#This Row],[이용거리]] &lt; 3000, "중거리")</f>
        <v>#NAME?</v>
      </c>
    </row>
    <row r="829" spans="1:28" x14ac:dyDescent="0.25">
      <c r="A829" s="2" t="s">
        <v>3402</v>
      </c>
      <c r="B829" s="2" t="s">
        <v>3403</v>
      </c>
      <c r="C829" s="2">
        <f>YEAR(표1[[#This Row],[대여일시]])</f>
        <v>2021</v>
      </c>
      <c r="D829" s="2">
        <f>MONTH(표1[[#This Row],[대여일시]])</f>
        <v>1</v>
      </c>
      <c r="E829" s="2">
        <f>DAY(표1[[#This Row],[대여일시]])</f>
        <v>8</v>
      </c>
      <c r="F829" s="2" t="str">
        <f>TEXT(표1[[#This Row],[대여일시]], "ddd")</f>
        <v>Fri</v>
      </c>
      <c r="G829" s="5" t="str">
        <f>TEXT(표1[[#This Row],[대여일시]],"aaa")</f>
        <v>금</v>
      </c>
      <c r="H829" s="2">
        <f>HOUR(표1[[#This Row],[대여일시]])</f>
        <v>14</v>
      </c>
      <c r="I829" s="2" t="str" cm="1">
        <f t="array" ref="I829">_xlfn.IFS(ISNA(표1[[#This Row],[시간대]]), "Error: Missing timezone data", 표1[[#This Row],[시간대]] &lt; 8, "오전", 표1[[#This Row],[시간대]] &lt; 19, "오후", 표1[[#This Row],[시간대]] &lt; 24, "밤")</f>
        <v>오후</v>
      </c>
      <c r="J829" s="2" t="s">
        <v>3404</v>
      </c>
      <c r="K829" s="2">
        <f>SEARCH( "역", 표1[[#This Row],[대여 대여소명]])</f>
        <v>5</v>
      </c>
      <c r="L829" s="2">
        <f>IFERROR(SEARCH("역",표1[[#This Row],[대여 대여소명]]),0)</f>
        <v>5</v>
      </c>
      <c r="M829" s="2" t="b">
        <f>IF(표1[[#This Row],[역_nan]] &gt;0,TRUE,FALSE)</f>
        <v>1</v>
      </c>
      <c r="N829" s="2">
        <f>IFERROR(SEARCH("정류장",표1[[#This Row],[대여 대여소명]]),0)</f>
        <v>0</v>
      </c>
      <c r="O829" s="2" t="b">
        <f>IF(표1[[#This Row],[정류장]]&gt;0,TRUE,FALSE)</f>
        <v>0</v>
      </c>
      <c r="P829" s="2">
        <f>IFERROR(SEARCH("학교",표1[[#This Row],[대여 대여소명]]),0)</f>
        <v>0</v>
      </c>
      <c r="Q829" s="2">
        <f>IFERROR(SEARCH("공원",표1[[#This Row],[대여 대여소명]]),0)</f>
        <v>0</v>
      </c>
      <c r="R829" s="2" t="b">
        <f>OR(표1[[#This Row],[역_파생변수]],표1[[#This Row],[정류장_파생변수]])</f>
        <v>1</v>
      </c>
      <c r="S829" s="2">
        <v>0</v>
      </c>
      <c r="T829" s="2" t="s">
        <v>3405</v>
      </c>
      <c r="U829" s="2" t="s">
        <v>3406</v>
      </c>
      <c r="V829" s="2" t="str">
        <f>IF(표1[[#This Row],[반납대여소명]]=표1[[#This Row],[대여 대여소명]],"일치","불일치")</f>
        <v>불일치</v>
      </c>
      <c r="W829" s="2">
        <v>0</v>
      </c>
      <c r="X829" s="2">
        <v>13</v>
      </c>
      <c r="Y829" s="2">
        <v>2129.5</v>
      </c>
      <c r="Z829" s="7">
        <f>표1[[#This Row],[이용거리]]/표1[[#This Row],[이용시간]]</f>
        <v>163.80769230769232</v>
      </c>
      <c r="AA829" s="7">
        <f>IF(표1[[#This Row],[시속]] &gt; 300, 300,표1[[#This Row],[시속]])</f>
        <v>163.80769230769232</v>
      </c>
      <c r="AB829" s="9" t="e">
        <f ca="1">IFS(표1[[#This Row],[이용거리]] &lt; 1200, "단거리", 표1[[#This Row],[이용거리]] &lt; 3000, "중거리")</f>
        <v>#NAME?</v>
      </c>
    </row>
    <row r="830" spans="1:28" x14ac:dyDescent="0.25">
      <c r="A830" s="2" t="s">
        <v>3407</v>
      </c>
      <c r="B830" s="2" t="s">
        <v>3408</v>
      </c>
      <c r="C830" s="2">
        <f>YEAR(표1[[#This Row],[대여일시]])</f>
        <v>2021</v>
      </c>
      <c r="D830" s="2">
        <f>MONTH(표1[[#This Row],[대여일시]])</f>
        <v>1</v>
      </c>
      <c r="E830" s="2">
        <f>DAY(표1[[#This Row],[대여일시]])</f>
        <v>25</v>
      </c>
      <c r="F830" s="2" t="str">
        <f>TEXT(표1[[#This Row],[대여일시]], "ddd")</f>
        <v>Mon</v>
      </c>
      <c r="G830" s="5" t="str">
        <f>TEXT(표1[[#This Row],[대여일시]],"aaa")</f>
        <v>월</v>
      </c>
      <c r="H830" s="2">
        <f>HOUR(표1[[#This Row],[대여일시]])</f>
        <v>15</v>
      </c>
      <c r="I830" s="2" t="str" cm="1">
        <f t="array" ref="I830">_xlfn.IFS(ISNA(표1[[#This Row],[시간대]]), "Error: Missing timezone data", 표1[[#This Row],[시간대]] &lt; 8, "오전", 표1[[#This Row],[시간대]] &lt; 19, "오후", 표1[[#This Row],[시간대]] &lt; 24, "밤")</f>
        <v>오후</v>
      </c>
      <c r="J830" s="2" t="s">
        <v>2087</v>
      </c>
      <c r="K830" s="2" t="e">
        <f>SEARCH( "역", 표1[[#This Row],[대여 대여소명]])</f>
        <v>#VALUE!</v>
      </c>
      <c r="L830" s="2">
        <f>IFERROR(SEARCH("역",표1[[#This Row],[대여 대여소명]]),0)</f>
        <v>0</v>
      </c>
      <c r="M830" s="2" t="b">
        <f>IF(표1[[#This Row],[역_nan]] &gt;0,TRUE,FALSE)</f>
        <v>0</v>
      </c>
      <c r="N830" s="2">
        <f>IFERROR(SEARCH("정류장",표1[[#This Row],[대여 대여소명]]),0)</f>
        <v>0</v>
      </c>
      <c r="O830" s="2" t="b">
        <f>IF(표1[[#This Row],[정류장]]&gt;0,TRUE,FALSE)</f>
        <v>0</v>
      </c>
      <c r="P830" s="2">
        <f>IFERROR(SEARCH("학교",표1[[#This Row],[대여 대여소명]]),0)</f>
        <v>0</v>
      </c>
      <c r="Q830" s="2">
        <f>IFERROR(SEARCH("공원",표1[[#This Row],[대여 대여소명]]),0)</f>
        <v>0</v>
      </c>
      <c r="R830" s="2" t="b">
        <f>OR(표1[[#This Row],[역_파생변수]],표1[[#This Row],[정류장_파생변수]])</f>
        <v>0</v>
      </c>
      <c r="S830" s="2">
        <v>0</v>
      </c>
      <c r="T830" s="2" t="s">
        <v>3409</v>
      </c>
      <c r="U830" s="2" t="s">
        <v>3410</v>
      </c>
      <c r="V830" s="2" t="str">
        <f>IF(표1[[#This Row],[반납대여소명]]=표1[[#This Row],[대여 대여소명]],"일치","불일치")</f>
        <v>불일치</v>
      </c>
      <c r="W830" s="2">
        <v>0</v>
      </c>
      <c r="X830" s="2">
        <v>7</v>
      </c>
      <c r="Y830" s="2">
        <v>1179.19</v>
      </c>
      <c r="Z830" s="7">
        <f>표1[[#This Row],[이용거리]]/표1[[#This Row],[이용시간]]</f>
        <v>168.45571428571429</v>
      </c>
      <c r="AA830" s="7">
        <f>IF(표1[[#This Row],[시속]] &gt; 300, 300,표1[[#This Row],[시속]])</f>
        <v>168.45571428571429</v>
      </c>
      <c r="AB830" s="9" t="e">
        <f ca="1">IFS(표1[[#This Row],[이용거리]] &lt; 1200, "단거리", 표1[[#This Row],[이용거리]] &lt; 3000, "중거리")</f>
        <v>#NAME?</v>
      </c>
    </row>
    <row r="831" spans="1:28" x14ac:dyDescent="0.25">
      <c r="A831" s="2" t="s">
        <v>3411</v>
      </c>
      <c r="B831" s="2" t="s">
        <v>3412</v>
      </c>
      <c r="C831" s="2">
        <f>YEAR(표1[[#This Row],[대여일시]])</f>
        <v>2021</v>
      </c>
      <c r="D831" s="2">
        <f>MONTH(표1[[#This Row],[대여일시]])</f>
        <v>1</v>
      </c>
      <c r="E831" s="2">
        <f>DAY(표1[[#This Row],[대여일시]])</f>
        <v>24</v>
      </c>
      <c r="F831" s="2" t="str">
        <f>TEXT(표1[[#This Row],[대여일시]], "ddd")</f>
        <v>Sun</v>
      </c>
      <c r="G831" s="5" t="str">
        <f>TEXT(표1[[#This Row],[대여일시]],"aaa")</f>
        <v>일</v>
      </c>
      <c r="H831" s="2">
        <f>HOUR(표1[[#This Row],[대여일시]])</f>
        <v>16</v>
      </c>
      <c r="I831" s="2" t="str" cm="1">
        <f t="array" ref="I831">_xlfn.IFS(ISNA(표1[[#This Row],[시간대]]), "Error: Missing timezone data", 표1[[#This Row],[시간대]] &lt; 8, "오전", 표1[[#This Row],[시간대]] &lt; 19, "오후", 표1[[#This Row],[시간대]] &lt; 24, "밤")</f>
        <v>오후</v>
      </c>
      <c r="J831" s="2" t="s">
        <v>73</v>
      </c>
      <c r="K831" s="2" t="e">
        <f>SEARCH( "역", 표1[[#This Row],[대여 대여소명]])</f>
        <v>#VALUE!</v>
      </c>
      <c r="L831" s="2">
        <f>IFERROR(SEARCH("역",표1[[#This Row],[대여 대여소명]]),0)</f>
        <v>0</v>
      </c>
      <c r="M831" s="2" t="b">
        <f>IF(표1[[#This Row],[역_nan]] &gt;0,TRUE,FALSE)</f>
        <v>0</v>
      </c>
      <c r="N831" s="2">
        <f>IFERROR(SEARCH("정류장",표1[[#This Row],[대여 대여소명]]),0)</f>
        <v>0</v>
      </c>
      <c r="O831" s="2" t="b">
        <f>IF(표1[[#This Row],[정류장]]&gt;0,TRUE,FALSE)</f>
        <v>0</v>
      </c>
      <c r="P831" s="2">
        <f>IFERROR(SEARCH("학교",표1[[#This Row],[대여 대여소명]]),0)</f>
        <v>0</v>
      </c>
      <c r="Q831" s="2">
        <f>IFERROR(SEARCH("공원",표1[[#This Row],[대여 대여소명]]),0)</f>
        <v>0</v>
      </c>
      <c r="R831" s="2" t="b">
        <f>OR(표1[[#This Row],[역_파생변수]],표1[[#This Row],[정류장_파생변수]])</f>
        <v>0</v>
      </c>
      <c r="S831" s="2">
        <v>0</v>
      </c>
      <c r="T831" s="2" t="s">
        <v>3413</v>
      </c>
      <c r="U831" s="2" t="s">
        <v>3414</v>
      </c>
      <c r="V831" s="2" t="str">
        <f>IF(표1[[#This Row],[반납대여소명]]=표1[[#This Row],[대여 대여소명]],"일치","불일치")</f>
        <v>불일치</v>
      </c>
      <c r="W831" s="2">
        <v>0</v>
      </c>
      <c r="X831" s="2">
        <v>27</v>
      </c>
      <c r="Y831" s="2">
        <v>3091.31</v>
      </c>
      <c r="Z831" s="7">
        <f>표1[[#This Row],[이용거리]]/표1[[#This Row],[이용시간]]</f>
        <v>114.49296296296296</v>
      </c>
      <c r="AA831" s="7">
        <f>IF(표1[[#This Row],[시속]] &gt; 300, 300,표1[[#This Row],[시속]])</f>
        <v>114.49296296296296</v>
      </c>
      <c r="AB831" s="9" t="e">
        <f ca="1">IFS(표1[[#This Row],[이용거리]] &lt; 1200, "단거리", 표1[[#This Row],[이용거리]] &lt; 3000, "중거리")</f>
        <v>#NAME?</v>
      </c>
    </row>
    <row r="832" spans="1:28" x14ac:dyDescent="0.25">
      <c r="A832" s="2" t="s">
        <v>3415</v>
      </c>
      <c r="B832" s="2" t="s">
        <v>3416</v>
      </c>
      <c r="C832" s="2">
        <f>YEAR(표1[[#This Row],[대여일시]])</f>
        <v>2021</v>
      </c>
      <c r="D832" s="2">
        <f>MONTH(표1[[#This Row],[대여일시]])</f>
        <v>1</v>
      </c>
      <c r="E832" s="2">
        <f>DAY(표1[[#This Row],[대여일시]])</f>
        <v>8</v>
      </c>
      <c r="F832" s="2" t="str">
        <f>TEXT(표1[[#This Row],[대여일시]], "ddd")</f>
        <v>Fri</v>
      </c>
      <c r="G832" s="5" t="str">
        <f>TEXT(표1[[#This Row],[대여일시]],"aaa")</f>
        <v>금</v>
      </c>
      <c r="H832" s="2">
        <f>HOUR(표1[[#This Row],[대여일시]])</f>
        <v>12</v>
      </c>
      <c r="I832" s="2" t="str" cm="1">
        <f t="array" ref="I832">_xlfn.IFS(ISNA(표1[[#This Row],[시간대]]), "Error: Missing timezone data", 표1[[#This Row],[시간대]] &lt; 8, "오전", 표1[[#This Row],[시간대]] &lt; 19, "오후", 표1[[#This Row],[시간대]] &lt; 24, "밤")</f>
        <v>오후</v>
      </c>
      <c r="J832" s="2" t="s">
        <v>3417</v>
      </c>
      <c r="K832" s="2" t="e">
        <f>SEARCH( "역", 표1[[#This Row],[대여 대여소명]])</f>
        <v>#VALUE!</v>
      </c>
      <c r="L832" s="2">
        <f>IFERROR(SEARCH("역",표1[[#This Row],[대여 대여소명]]),0)</f>
        <v>0</v>
      </c>
      <c r="M832" s="2" t="b">
        <f>IF(표1[[#This Row],[역_nan]] &gt;0,TRUE,FALSE)</f>
        <v>0</v>
      </c>
      <c r="N832" s="2">
        <f>IFERROR(SEARCH("정류장",표1[[#This Row],[대여 대여소명]]),0)</f>
        <v>0</v>
      </c>
      <c r="O832" s="2" t="b">
        <f>IF(표1[[#This Row],[정류장]]&gt;0,TRUE,FALSE)</f>
        <v>0</v>
      </c>
      <c r="P832" s="2">
        <f>IFERROR(SEARCH("학교",표1[[#This Row],[대여 대여소명]]),0)</f>
        <v>0</v>
      </c>
      <c r="Q832" s="2">
        <f>IFERROR(SEARCH("공원",표1[[#This Row],[대여 대여소명]]),0)</f>
        <v>0</v>
      </c>
      <c r="R832" s="2" t="b">
        <f>OR(표1[[#This Row],[역_파생변수]],표1[[#This Row],[정류장_파생변수]])</f>
        <v>0</v>
      </c>
      <c r="S832" s="2">
        <v>99</v>
      </c>
      <c r="T832" s="2" t="s">
        <v>3418</v>
      </c>
      <c r="U832" s="2" t="s">
        <v>1748</v>
      </c>
      <c r="V832" s="2" t="str">
        <f>IF(표1[[#This Row],[반납대여소명]]=표1[[#This Row],[대여 대여소명]],"일치","불일치")</f>
        <v>불일치</v>
      </c>
      <c r="W832" s="2">
        <v>99</v>
      </c>
      <c r="X832" s="2">
        <v>27</v>
      </c>
      <c r="Y832" s="2">
        <v>1700</v>
      </c>
      <c r="Z832" s="7">
        <f>표1[[#This Row],[이용거리]]/표1[[#This Row],[이용시간]]</f>
        <v>62.962962962962962</v>
      </c>
      <c r="AA832" s="7">
        <f>IF(표1[[#This Row],[시속]] &gt; 300, 300,표1[[#This Row],[시속]])</f>
        <v>62.962962962962962</v>
      </c>
      <c r="AB832" s="9" t="e">
        <f ca="1">IFS(표1[[#This Row],[이용거리]] &lt; 1200, "단거리", 표1[[#This Row],[이용거리]] &lt; 3000, "중거리")</f>
        <v>#NAME?</v>
      </c>
    </row>
    <row r="833" spans="1:28" x14ac:dyDescent="0.25">
      <c r="A833" s="2" t="s">
        <v>3419</v>
      </c>
      <c r="B833" s="2" t="s">
        <v>3420</v>
      </c>
      <c r="C833" s="2">
        <f>YEAR(표1[[#This Row],[대여일시]])</f>
        <v>2021</v>
      </c>
      <c r="D833" s="2">
        <f>MONTH(표1[[#This Row],[대여일시]])</f>
        <v>1</v>
      </c>
      <c r="E833" s="2">
        <f>DAY(표1[[#This Row],[대여일시]])</f>
        <v>4</v>
      </c>
      <c r="F833" s="2" t="str">
        <f>TEXT(표1[[#This Row],[대여일시]], "ddd")</f>
        <v>Mon</v>
      </c>
      <c r="G833" s="5" t="str">
        <f>TEXT(표1[[#This Row],[대여일시]],"aaa")</f>
        <v>월</v>
      </c>
      <c r="H833" s="2">
        <f>HOUR(표1[[#This Row],[대여일시]])</f>
        <v>7</v>
      </c>
      <c r="I833" s="2" t="str" cm="1">
        <f t="array" ref="I833">_xlfn.IFS(ISNA(표1[[#This Row],[시간대]]), "Error: Missing timezone data", 표1[[#This Row],[시간대]] &lt; 8, "오전", 표1[[#This Row],[시간대]] &lt; 19, "오후", 표1[[#This Row],[시간대]] &lt; 24, "밤")</f>
        <v>오전</v>
      </c>
      <c r="J833" s="2" t="s">
        <v>948</v>
      </c>
      <c r="K833" s="2">
        <f>SEARCH( "역", 표1[[#This Row],[대여 대여소명]])</f>
        <v>4</v>
      </c>
      <c r="L833" s="2">
        <f>IFERROR(SEARCH("역",표1[[#This Row],[대여 대여소명]]),0)</f>
        <v>4</v>
      </c>
      <c r="M833" s="2" t="b">
        <f>IF(표1[[#This Row],[역_nan]] &gt;0,TRUE,FALSE)</f>
        <v>1</v>
      </c>
      <c r="N833" s="2">
        <f>IFERROR(SEARCH("정류장",표1[[#This Row],[대여 대여소명]]),0)</f>
        <v>0</v>
      </c>
      <c r="O833" s="2" t="b">
        <f>IF(표1[[#This Row],[정류장]]&gt;0,TRUE,FALSE)</f>
        <v>0</v>
      </c>
      <c r="P833" s="2">
        <f>IFERROR(SEARCH("학교",표1[[#This Row],[대여 대여소명]]),0)</f>
        <v>0</v>
      </c>
      <c r="Q833" s="2">
        <f>IFERROR(SEARCH("공원",표1[[#This Row],[대여 대여소명]]),0)</f>
        <v>8</v>
      </c>
      <c r="R833" s="2" t="b">
        <f>OR(표1[[#This Row],[역_파생변수]],표1[[#This Row],[정류장_파생변수]])</f>
        <v>1</v>
      </c>
      <c r="S833" s="2">
        <v>12</v>
      </c>
      <c r="T833" s="2" t="s">
        <v>3421</v>
      </c>
      <c r="U833" s="2" t="s">
        <v>3422</v>
      </c>
      <c r="V833" s="2" t="str">
        <f>IF(표1[[#This Row],[반납대여소명]]=표1[[#This Row],[대여 대여소명]],"일치","불일치")</f>
        <v>불일치</v>
      </c>
      <c r="W833" s="2">
        <v>3</v>
      </c>
      <c r="X833" s="2">
        <v>8</v>
      </c>
      <c r="Y833" s="2">
        <v>0</v>
      </c>
      <c r="Z833" s="7">
        <f>표1[[#This Row],[이용거리]]/표1[[#This Row],[이용시간]]</f>
        <v>0</v>
      </c>
      <c r="AA833" s="7">
        <f>IF(표1[[#This Row],[시속]] &gt; 300, 300,표1[[#This Row],[시속]])</f>
        <v>0</v>
      </c>
      <c r="AB833" s="9" t="e">
        <f ca="1">IFS(표1[[#This Row],[이용거리]] &lt; 1200, "단거리", 표1[[#This Row],[이용거리]] &lt; 3000, "중거리")</f>
        <v>#NAME?</v>
      </c>
    </row>
    <row r="834" spans="1:28" x14ac:dyDescent="0.25">
      <c r="A834" s="2" t="s">
        <v>3423</v>
      </c>
      <c r="B834" s="2" t="s">
        <v>3424</v>
      </c>
      <c r="C834" s="2">
        <f>YEAR(표1[[#This Row],[대여일시]])</f>
        <v>2021</v>
      </c>
      <c r="D834" s="2">
        <f>MONTH(표1[[#This Row],[대여일시]])</f>
        <v>1</v>
      </c>
      <c r="E834" s="2">
        <f>DAY(표1[[#This Row],[대여일시]])</f>
        <v>4</v>
      </c>
      <c r="F834" s="2" t="str">
        <f>TEXT(표1[[#This Row],[대여일시]], "ddd")</f>
        <v>Mon</v>
      </c>
      <c r="G834" s="5" t="str">
        <f>TEXT(표1[[#This Row],[대여일시]],"aaa")</f>
        <v>월</v>
      </c>
      <c r="H834" s="2">
        <f>HOUR(표1[[#This Row],[대여일시]])</f>
        <v>11</v>
      </c>
      <c r="I834" s="2" t="str" cm="1">
        <f t="array" ref="I834">_xlfn.IFS(ISNA(표1[[#This Row],[시간대]]), "Error: Missing timezone data", 표1[[#This Row],[시간대]] &lt; 8, "오전", 표1[[#This Row],[시간대]] &lt; 19, "오후", 표1[[#This Row],[시간대]] &lt; 24, "밤")</f>
        <v>오후</v>
      </c>
      <c r="J834" s="2" t="s">
        <v>3425</v>
      </c>
      <c r="K834" s="2" t="e">
        <f>SEARCH( "역", 표1[[#This Row],[대여 대여소명]])</f>
        <v>#VALUE!</v>
      </c>
      <c r="L834" s="2">
        <f>IFERROR(SEARCH("역",표1[[#This Row],[대여 대여소명]]),0)</f>
        <v>0</v>
      </c>
      <c r="M834" s="2" t="b">
        <f>IF(표1[[#This Row],[역_nan]] &gt;0,TRUE,FALSE)</f>
        <v>0</v>
      </c>
      <c r="N834" s="2">
        <f>IFERROR(SEARCH("정류장",표1[[#This Row],[대여 대여소명]]),0)</f>
        <v>0</v>
      </c>
      <c r="O834" s="2" t="b">
        <f>IF(표1[[#This Row],[정류장]]&gt;0,TRUE,FALSE)</f>
        <v>0</v>
      </c>
      <c r="P834" s="2">
        <f>IFERROR(SEARCH("학교",표1[[#This Row],[대여 대여소명]]),0)</f>
        <v>0</v>
      </c>
      <c r="Q834" s="2">
        <f>IFERROR(SEARCH("공원",표1[[#This Row],[대여 대여소명]]),0)</f>
        <v>0</v>
      </c>
      <c r="R834" s="2" t="b">
        <f>OR(표1[[#This Row],[역_파생변수]],표1[[#This Row],[정류장_파생변수]])</f>
        <v>0</v>
      </c>
      <c r="S834" s="2">
        <v>0</v>
      </c>
      <c r="T834" s="2" t="s">
        <v>3426</v>
      </c>
      <c r="U834" s="2" t="s">
        <v>3427</v>
      </c>
      <c r="V834" s="2" t="str">
        <f>IF(표1[[#This Row],[반납대여소명]]=표1[[#This Row],[대여 대여소명]],"일치","불일치")</f>
        <v>불일치</v>
      </c>
      <c r="W834" s="2">
        <v>0</v>
      </c>
      <c r="X834" s="2">
        <v>4</v>
      </c>
      <c r="Y834" s="2">
        <v>88.19</v>
      </c>
      <c r="Z834" s="7">
        <f>표1[[#This Row],[이용거리]]/표1[[#This Row],[이용시간]]</f>
        <v>22.047499999999999</v>
      </c>
      <c r="AA834" s="7">
        <f>IF(표1[[#This Row],[시속]] &gt; 300, 300,표1[[#This Row],[시속]])</f>
        <v>22.047499999999999</v>
      </c>
      <c r="AB834" s="9" t="e">
        <f ca="1">IFS(표1[[#This Row],[이용거리]] &lt; 1200, "단거리", 표1[[#This Row],[이용거리]] &lt; 3000, "중거리")</f>
        <v>#NAME?</v>
      </c>
    </row>
    <row r="835" spans="1:28" x14ac:dyDescent="0.25">
      <c r="A835" s="2" t="s">
        <v>3428</v>
      </c>
      <c r="B835" s="2" t="s">
        <v>3429</v>
      </c>
      <c r="C835" s="2">
        <f>YEAR(표1[[#This Row],[대여일시]])</f>
        <v>2021</v>
      </c>
      <c r="D835" s="2">
        <f>MONTH(표1[[#This Row],[대여일시]])</f>
        <v>1</v>
      </c>
      <c r="E835" s="2">
        <f>DAY(표1[[#This Row],[대여일시]])</f>
        <v>24</v>
      </c>
      <c r="F835" s="2" t="str">
        <f>TEXT(표1[[#This Row],[대여일시]], "ddd")</f>
        <v>Sun</v>
      </c>
      <c r="G835" s="5" t="str">
        <f>TEXT(표1[[#This Row],[대여일시]],"aaa")</f>
        <v>일</v>
      </c>
      <c r="H835" s="2">
        <f>HOUR(표1[[#This Row],[대여일시]])</f>
        <v>14</v>
      </c>
      <c r="I835" s="2" t="str" cm="1">
        <f t="array" ref="I835">_xlfn.IFS(ISNA(표1[[#This Row],[시간대]]), "Error: Missing timezone data", 표1[[#This Row],[시간대]] &lt; 8, "오전", 표1[[#This Row],[시간대]] &lt; 19, "오후", 표1[[#This Row],[시간대]] &lt; 24, "밤")</f>
        <v>오후</v>
      </c>
      <c r="J835" s="2" t="s">
        <v>3430</v>
      </c>
      <c r="K835" s="2" t="e">
        <f>SEARCH( "역", 표1[[#This Row],[대여 대여소명]])</f>
        <v>#VALUE!</v>
      </c>
      <c r="L835" s="2">
        <f>IFERROR(SEARCH("역",표1[[#This Row],[대여 대여소명]]),0)</f>
        <v>0</v>
      </c>
      <c r="M835" s="2" t="b">
        <f>IF(표1[[#This Row],[역_nan]] &gt;0,TRUE,FALSE)</f>
        <v>0</v>
      </c>
      <c r="N835" s="2">
        <f>IFERROR(SEARCH("정류장",표1[[#This Row],[대여 대여소명]]),0)</f>
        <v>0</v>
      </c>
      <c r="O835" s="2" t="b">
        <f>IF(표1[[#This Row],[정류장]]&gt;0,TRUE,FALSE)</f>
        <v>0</v>
      </c>
      <c r="P835" s="2">
        <f>IFERROR(SEARCH("학교",표1[[#This Row],[대여 대여소명]]),0)</f>
        <v>0</v>
      </c>
      <c r="Q835" s="2">
        <f>IFERROR(SEARCH("공원",표1[[#This Row],[대여 대여소명]]),0)</f>
        <v>0</v>
      </c>
      <c r="R835" s="2" t="b">
        <f>OR(표1[[#This Row],[역_파생변수]],표1[[#This Row],[정류장_파생변수]])</f>
        <v>0</v>
      </c>
      <c r="S835" s="2">
        <v>0</v>
      </c>
      <c r="T835" s="2" t="s">
        <v>3431</v>
      </c>
      <c r="U835" s="2" t="s">
        <v>3430</v>
      </c>
      <c r="V835" s="2" t="str">
        <f>IF(표1[[#This Row],[반납대여소명]]=표1[[#This Row],[대여 대여소명]],"일치","불일치")</f>
        <v>일치</v>
      </c>
      <c r="W835" s="2">
        <v>0</v>
      </c>
      <c r="X835" s="2">
        <v>14</v>
      </c>
      <c r="Y835" s="2">
        <v>1723.78</v>
      </c>
      <c r="Z835" s="7">
        <f>표1[[#This Row],[이용거리]]/표1[[#This Row],[이용시간]]</f>
        <v>123.12714285714286</v>
      </c>
      <c r="AA835" s="7">
        <f>IF(표1[[#This Row],[시속]] &gt; 300, 300,표1[[#This Row],[시속]])</f>
        <v>123.12714285714286</v>
      </c>
      <c r="AB835" s="9" t="e">
        <f ca="1">IFS(표1[[#This Row],[이용거리]] &lt; 1200, "단거리", 표1[[#This Row],[이용거리]] &lt; 3000, "중거리")</f>
        <v>#NAME?</v>
      </c>
    </row>
    <row r="836" spans="1:28" x14ac:dyDescent="0.25">
      <c r="A836" s="2" t="s">
        <v>2306</v>
      </c>
      <c r="B836" s="2" t="s">
        <v>3432</v>
      </c>
      <c r="C836" s="2">
        <f>YEAR(표1[[#This Row],[대여일시]])</f>
        <v>2021</v>
      </c>
      <c r="D836" s="2">
        <f>MONTH(표1[[#This Row],[대여일시]])</f>
        <v>1</v>
      </c>
      <c r="E836" s="2">
        <f>DAY(표1[[#This Row],[대여일시]])</f>
        <v>29</v>
      </c>
      <c r="F836" s="2" t="str">
        <f>TEXT(표1[[#This Row],[대여일시]], "ddd")</f>
        <v>Fri</v>
      </c>
      <c r="G836" s="5" t="str">
        <f>TEXT(표1[[#This Row],[대여일시]],"aaa")</f>
        <v>금</v>
      </c>
      <c r="H836" s="2">
        <f>HOUR(표1[[#This Row],[대여일시]])</f>
        <v>13</v>
      </c>
      <c r="I836" s="2" t="str" cm="1">
        <f t="array" ref="I836">_xlfn.IFS(ISNA(표1[[#This Row],[시간대]]), "Error: Missing timezone data", 표1[[#This Row],[시간대]] &lt; 8, "오전", 표1[[#This Row],[시간대]] &lt; 19, "오후", 표1[[#This Row],[시간대]] &lt; 24, "밤")</f>
        <v>오후</v>
      </c>
      <c r="J836" s="2" t="s">
        <v>2318</v>
      </c>
      <c r="K836" s="2" t="e">
        <f>SEARCH( "역", 표1[[#This Row],[대여 대여소명]])</f>
        <v>#VALUE!</v>
      </c>
      <c r="L836" s="2">
        <f>IFERROR(SEARCH("역",표1[[#This Row],[대여 대여소명]]),0)</f>
        <v>0</v>
      </c>
      <c r="M836" s="2" t="b">
        <f>IF(표1[[#This Row],[역_nan]] &gt;0,TRUE,FALSE)</f>
        <v>0</v>
      </c>
      <c r="N836" s="2">
        <f>IFERROR(SEARCH("정류장",표1[[#This Row],[대여 대여소명]]),0)</f>
        <v>0</v>
      </c>
      <c r="O836" s="2" t="b">
        <f>IF(표1[[#This Row],[정류장]]&gt;0,TRUE,FALSE)</f>
        <v>0</v>
      </c>
      <c r="P836" s="2">
        <f>IFERROR(SEARCH("학교",표1[[#This Row],[대여 대여소명]]),0)</f>
        <v>0</v>
      </c>
      <c r="Q836" s="2">
        <f>IFERROR(SEARCH("공원",표1[[#This Row],[대여 대여소명]]),0)</f>
        <v>0</v>
      </c>
      <c r="R836" s="2" t="b">
        <f>OR(표1[[#This Row],[역_파생변수]],표1[[#This Row],[정류장_파생변수]])</f>
        <v>0</v>
      </c>
      <c r="S836" s="2">
        <v>0</v>
      </c>
      <c r="T836" s="2" t="s">
        <v>3433</v>
      </c>
      <c r="U836" s="2" t="s">
        <v>3434</v>
      </c>
      <c r="V836" s="2" t="str">
        <f>IF(표1[[#This Row],[반납대여소명]]=표1[[#This Row],[대여 대여소명]],"일치","불일치")</f>
        <v>불일치</v>
      </c>
      <c r="W836" s="2">
        <v>0</v>
      </c>
      <c r="X836" s="2">
        <v>18</v>
      </c>
      <c r="Y836" s="2">
        <v>2408.5100000000002</v>
      </c>
      <c r="Z836" s="7">
        <f>표1[[#This Row],[이용거리]]/표1[[#This Row],[이용시간]]</f>
        <v>133.80611111111114</v>
      </c>
      <c r="AA836" s="7">
        <f>IF(표1[[#This Row],[시속]] &gt; 300, 300,표1[[#This Row],[시속]])</f>
        <v>133.80611111111114</v>
      </c>
      <c r="AB836" s="9" t="e">
        <f ca="1">IFS(표1[[#This Row],[이용거리]] &lt; 1200, "단거리", 표1[[#This Row],[이용거리]] &lt; 3000, "중거리")</f>
        <v>#NAME?</v>
      </c>
    </row>
    <row r="837" spans="1:28" x14ac:dyDescent="0.25">
      <c r="A837" s="2" t="s">
        <v>3435</v>
      </c>
      <c r="B837" s="2" t="s">
        <v>3436</v>
      </c>
      <c r="C837" s="2">
        <f>YEAR(표1[[#This Row],[대여일시]])</f>
        <v>2021</v>
      </c>
      <c r="D837" s="2">
        <f>MONTH(표1[[#This Row],[대여일시]])</f>
        <v>1</v>
      </c>
      <c r="E837" s="2">
        <f>DAY(표1[[#This Row],[대여일시]])</f>
        <v>19</v>
      </c>
      <c r="F837" s="2" t="str">
        <f>TEXT(표1[[#This Row],[대여일시]], "ddd")</f>
        <v>Tue</v>
      </c>
      <c r="G837" s="5" t="str">
        <f>TEXT(표1[[#This Row],[대여일시]],"aaa")</f>
        <v>화</v>
      </c>
      <c r="H837" s="2">
        <f>HOUR(표1[[#This Row],[대여일시]])</f>
        <v>18</v>
      </c>
      <c r="I837" s="2" t="str" cm="1">
        <f t="array" ref="I837">_xlfn.IFS(ISNA(표1[[#This Row],[시간대]]), "Error: Missing timezone data", 표1[[#This Row],[시간대]] &lt; 8, "오전", 표1[[#This Row],[시간대]] &lt; 19, "오후", 표1[[#This Row],[시간대]] &lt; 24, "밤")</f>
        <v>오후</v>
      </c>
      <c r="J837" s="2" t="s">
        <v>3437</v>
      </c>
      <c r="K837" s="2" t="e">
        <f>SEARCH( "역", 표1[[#This Row],[대여 대여소명]])</f>
        <v>#VALUE!</v>
      </c>
      <c r="L837" s="2">
        <f>IFERROR(SEARCH("역",표1[[#This Row],[대여 대여소명]]),0)</f>
        <v>0</v>
      </c>
      <c r="M837" s="2" t="b">
        <f>IF(표1[[#This Row],[역_nan]] &gt;0,TRUE,FALSE)</f>
        <v>0</v>
      </c>
      <c r="N837" s="2">
        <f>IFERROR(SEARCH("정류장",표1[[#This Row],[대여 대여소명]]),0)</f>
        <v>0</v>
      </c>
      <c r="O837" s="2" t="b">
        <f>IF(표1[[#This Row],[정류장]]&gt;0,TRUE,FALSE)</f>
        <v>0</v>
      </c>
      <c r="P837" s="2">
        <f>IFERROR(SEARCH("학교",표1[[#This Row],[대여 대여소명]]),0)</f>
        <v>0</v>
      </c>
      <c r="Q837" s="2">
        <f>IFERROR(SEARCH("공원",표1[[#This Row],[대여 대여소명]]),0)</f>
        <v>0</v>
      </c>
      <c r="R837" s="2" t="b">
        <f>OR(표1[[#This Row],[역_파생변수]],표1[[#This Row],[정류장_파생변수]])</f>
        <v>0</v>
      </c>
      <c r="S837" s="2">
        <v>0</v>
      </c>
      <c r="T837" s="2" t="s">
        <v>3438</v>
      </c>
      <c r="U837" s="2" t="s">
        <v>1299</v>
      </c>
      <c r="V837" s="2" t="str">
        <f>IF(표1[[#This Row],[반납대여소명]]=표1[[#This Row],[대여 대여소명]],"일치","불일치")</f>
        <v>불일치</v>
      </c>
      <c r="W837" s="2">
        <v>0</v>
      </c>
      <c r="X837" s="2">
        <v>23</v>
      </c>
      <c r="Y837" s="2">
        <v>2127.88</v>
      </c>
      <c r="Z837" s="7">
        <f>표1[[#This Row],[이용거리]]/표1[[#This Row],[이용시간]]</f>
        <v>92.51652173913044</v>
      </c>
      <c r="AA837" s="7">
        <f>IF(표1[[#This Row],[시속]] &gt; 300, 300,표1[[#This Row],[시속]])</f>
        <v>92.51652173913044</v>
      </c>
      <c r="AB837" s="9" t="e">
        <f ca="1">IFS(표1[[#This Row],[이용거리]] &lt; 1200, "단거리", 표1[[#This Row],[이용거리]] &lt; 3000, "중거리")</f>
        <v>#NAME?</v>
      </c>
    </row>
    <row r="838" spans="1:28" x14ac:dyDescent="0.25">
      <c r="A838" s="2" t="s">
        <v>3439</v>
      </c>
      <c r="B838" s="2" t="s">
        <v>3440</v>
      </c>
      <c r="C838" s="2">
        <f>YEAR(표1[[#This Row],[대여일시]])</f>
        <v>2021</v>
      </c>
      <c r="D838" s="2">
        <f>MONTH(표1[[#This Row],[대여일시]])</f>
        <v>1</v>
      </c>
      <c r="E838" s="2">
        <f>DAY(표1[[#This Row],[대여일시]])</f>
        <v>4</v>
      </c>
      <c r="F838" s="2" t="str">
        <f>TEXT(표1[[#This Row],[대여일시]], "ddd")</f>
        <v>Mon</v>
      </c>
      <c r="G838" s="5" t="str">
        <f>TEXT(표1[[#This Row],[대여일시]],"aaa")</f>
        <v>월</v>
      </c>
      <c r="H838" s="2">
        <f>HOUR(표1[[#This Row],[대여일시]])</f>
        <v>18</v>
      </c>
      <c r="I838" s="2" t="str" cm="1">
        <f t="array" ref="I838">_xlfn.IFS(ISNA(표1[[#This Row],[시간대]]), "Error: Missing timezone data", 표1[[#This Row],[시간대]] &lt; 8, "오전", 표1[[#This Row],[시간대]] &lt; 19, "오후", 표1[[#This Row],[시간대]] &lt; 24, "밤")</f>
        <v>오후</v>
      </c>
      <c r="J838" s="2" t="s">
        <v>3441</v>
      </c>
      <c r="K838" s="2" t="e">
        <f>SEARCH( "역", 표1[[#This Row],[대여 대여소명]])</f>
        <v>#VALUE!</v>
      </c>
      <c r="L838" s="2">
        <f>IFERROR(SEARCH("역",표1[[#This Row],[대여 대여소명]]),0)</f>
        <v>0</v>
      </c>
      <c r="M838" s="2" t="b">
        <f>IF(표1[[#This Row],[역_nan]] &gt;0,TRUE,FALSE)</f>
        <v>0</v>
      </c>
      <c r="N838" s="2">
        <f>IFERROR(SEARCH("정류장",표1[[#This Row],[대여 대여소명]]),0)</f>
        <v>0</v>
      </c>
      <c r="O838" s="2" t="b">
        <f>IF(표1[[#This Row],[정류장]]&gt;0,TRUE,FALSE)</f>
        <v>0</v>
      </c>
      <c r="P838" s="2">
        <f>IFERROR(SEARCH("학교",표1[[#This Row],[대여 대여소명]]),0)</f>
        <v>0</v>
      </c>
      <c r="Q838" s="2">
        <f>IFERROR(SEARCH("공원",표1[[#This Row],[대여 대여소명]]),0)</f>
        <v>0</v>
      </c>
      <c r="R838" s="2" t="b">
        <f>OR(표1[[#This Row],[역_파생변수]],표1[[#This Row],[정류장_파생변수]])</f>
        <v>0</v>
      </c>
      <c r="S838" s="2">
        <v>0</v>
      </c>
      <c r="T838" s="2" t="s">
        <v>3442</v>
      </c>
      <c r="U838" s="2" t="s">
        <v>428</v>
      </c>
      <c r="V838" s="2" t="str">
        <f>IF(표1[[#This Row],[반납대여소명]]=표1[[#This Row],[대여 대여소명]],"일치","불일치")</f>
        <v>불일치</v>
      </c>
      <c r="W838" s="2">
        <v>0</v>
      </c>
      <c r="X838" s="2">
        <v>33</v>
      </c>
      <c r="Y838" s="2">
        <v>0</v>
      </c>
      <c r="Z838" s="7">
        <f>표1[[#This Row],[이용거리]]/표1[[#This Row],[이용시간]]</f>
        <v>0</v>
      </c>
      <c r="AA838" s="7">
        <f>IF(표1[[#This Row],[시속]] &gt; 300, 300,표1[[#This Row],[시속]])</f>
        <v>0</v>
      </c>
      <c r="AB838" s="9" t="e">
        <f ca="1">IFS(표1[[#This Row],[이용거리]] &lt; 1200, "단거리", 표1[[#This Row],[이용거리]] &lt; 3000, "중거리")</f>
        <v>#NAME?</v>
      </c>
    </row>
    <row r="839" spans="1:28" x14ac:dyDescent="0.25">
      <c r="A839" s="2" t="s">
        <v>3443</v>
      </c>
      <c r="B839" s="2" t="s">
        <v>3444</v>
      </c>
      <c r="C839" s="2">
        <f>YEAR(표1[[#This Row],[대여일시]])</f>
        <v>2021</v>
      </c>
      <c r="D839" s="2">
        <f>MONTH(표1[[#This Row],[대여일시]])</f>
        <v>1</v>
      </c>
      <c r="E839" s="2">
        <f>DAY(표1[[#This Row],[대여일시]])</f>
        <v>16</v>
      </c>
      <c r="F839" s="2" t="str">
        <f>TEXT(표1[[#This Row],[대여일시]], "ddd")</f>
        <v>Sat</v>
      </c>
      <c r="G839" s="5" t="str">
        <f>TEXT(표1[[#This Row],[대여일시]],"aaa")</f>
        <v>토</v>
      </c>
      <c r="H839" s="2">
        <f>HOUR(표1[[#This Row],[대여일시]])</f>
        <v>15</v>
      </c>
      <c r="I839" s="2" t="str" cm="1">
        <f t="array" ref="I839">_xlfn.IFS(ISNA(표1[[#This Row],[시간대]]), "Error: Missing timezone data", 표1[[#This Row],[시간대]] &lt; 8, "오전", 표1[[#This Row],[시간대]] &lt; 19, "오후", 표1[[#This Row],[시간대]] &lt; 24, "밤")</f>
        <v>오후</v>
      </c>
      <c r="J839" s="2" t="s">
        <v>3445</v>
      </c>
      <c r="K839" s="2" t="e">
        <f>SEARCH( "역", 표1[[#This Row],[대여 대여소명]])</f>
        <v>#VALUE!</v>
      </c>
      <c r="L839" s="2">
        <f>IFERROR(SEARCH("역",표1[[#This Row],[대여 대여소명]]),0)</f>
        <v>0</v>
      </c>
      <c r="M839" s="2" t="b">
        <f>IF(표1[[#This Row],[역_nan]] &gt;0,TRUE,FALSE)</f>
        <v>0</v>
      </c>
      <c r="N839" s="2">
        <f>IFERROR(SEARCH("정류장",표1[[#This Row],[대여 대여소명]]),0)</f>
        <v>0</v>
      </c>
      <c r="O839" s="2" t="b">
        <f>IF(표1[[#This Row],[정류장]]&gt;0,TRUE,FALSE)</f>
        <v>0</v>
      </c>
      <c r="P839" s="2">
        <f>IFERROR(SEARCH("학교",표1[[#This Row],[대여 대여소명]]),0)</f>
        <v>0</v>
      </c>
      <c r="Q839" s="2">
        <f>IFERROR(SEARCH("공원",표1[[#This Row],[대여 대여소명]]),0)</f>
        <v>0</v>
      </c>
      <c r="R839" s="2" t="b">
        <f>OR(표1[[#This Row],[역_파생변수]],표1[[#This Row],[정류장_파생변수]])</f>
        <v>0</v>
      </c>
      <c r="S839" s="2">
        <v>0</v>
      </c>
      <c r="T839" s="2" t="s">
        <v>3446</v>
      </c>
      <c r="U839" s="2" t="s">
        <v>3445</v>
      </c>
      <c r="V839" s="2" t="str">
        <f>IF(표1[[#This Row],[반납대여소명]]=표1[[#This Row],[대여 대여소명]],"일치","불일치")</f>
        <v>일치</v>
      </c>
      <c r="W839" s="2">
        <v>0</v>
      </c>
      <c r="X839" s="2">
        <v>30</v>
      </c>
      <c r="Y839" s="2">
        <v>2272.35</v>
      </c>
      <c r="Z839" s="7">
        <f>표1[[#This Row],[이용거리]]/표1[[#This Row],[이용시간]]</f>
        <v>75.74499999999999</v>
      </c>
      <c r="AA839" s="7">
        <f>IF(표1[[#This Row],[시속]] &gt; 300, 300,표1[[#This Row],[시속]])</f>
        <v>75.74499999999999</v>
      </c>
      <c r="AB839" s="9" t="e">
        <f ca="1">IFS(표1[[#This Row],[이용거리]] &lt; 1200, "단거리", 표1[[#This Row],[이용거리]] &lt; 3000, "중거리")</f>
        <v>#NAME?</v>
      </c>
    </row>
    <row r="840" spans="1:28" x14ac:dyDescent="0.25">
      <c r="A840" s="2" t="s">
        <v>3447</v>
      </c>
      <c r="B840" s="2" t="s">
        <v>3448</v>
      </c>
      <c r="C840" s="2">
        <f>YEAR(표1[[#This Row],[대여일시]])</f>
        <v>2021</v>
      </c>
      <c r="D840" s="2">
        <f>MONTH(표1[[#This Row],[대여일시]])</f>
        <v>1</v>
      </c>
      <c r="E840" s="2">
        <f>DAY(표1[[#This Row],[대여일시]])</f>
        <v>22</v>
      </c>
      <c r="F840" s="2" t="str">
        <f>TEXT(표1[[#This Row],[대여일시]], "ddd")</f>
        <v>Fri</v>
      </c>
      <c r="G840" s="5" t="str">
        <f>TEXT(표1[[#This Row],[대여일시]],"aaa")</f>
        <v>금</v>
      </c>
      <c r="H840" s="2">
        <f>HOUR(표1[[#This Row],[대여일시]])</f>
        <v>19</v>
      </c>
      <c r="I840" s="2" t="str" cm="1">
        <f t="array" ref="I840">_xlfn.IFS(ISNA(표1[[#This Row],[시간대]]), "Error: Missing timezone data", 표1[[#This Row],[시간대]] &lt; 8, "오전", 표1[[#This Row],[시간대]] &lt; 19, "오후", 표1[[#This Row],[시간대]] &lt; 24, "밤")</f>
        <v>밤</v>
      </c>
      <c r="J840" s="2" t="s">
        <v>3449</v>
      </c>
      <c r="K840" s="2" t="e">
        <f>SEARCH( "역", 표1[[#This Row],[대여 대여소명]])</f>
        <v>#VALUE!</v>
      </c>
      <c r="L840" s="2">
        <f>IFERROR(SEARCH("역",표1[[#This Row],[대여 대여소명]]),0)</f>
        <v>0</v>
      </c>
      <c r="M840" s="2" t="b">
        <f>IF(표1[[#This Row],[역_nan]] &gt;0,TRUE,FALSE)</f>
        <v>0</v>
      </c>
      <c r="N840" s="2">
        <f>IFERROR(SEARCH("정류장",표1[[#This Row],[대여 대여소명]]),0)</f>
        <v>0</v>
      </c>
      <c r="O840" s="2" t="b">
        <f>IF(표1[[#This Row],[정류장]]&gt;0,TRUE,FALSE)</f>
        <v>0</v>
      </c>
      <c r="P840" s="2">
        <f>IFERROR(SEARCH("학교",표1[[#This Row],[대여 대여소명]]),0)</f>
        <v>0</v>
      </c>
      <c r="Q840" s="2">
        <f>IFERROR(SEARCH("공원",표1[[#This Row],[대여 대여소명]]),0)</f>
        <v>0</v>
      </c>
      <c r="R840" s="2" t="b">
        <f>OR(표1[[#This Row],[역_파생변수]],표1[[#This Row],[정류장_파생변수]])</f>
        <v>0</v>
      </c>
      <c r="S840" s="2">
        <v>99</v>
      </c>
      <c r="T840" s="2" t="s">
        <v>3450</v>
      </c>
      <c r="U840" s="2" t="s">
        <v>3451</v>
      </c>
      <c r="V840" s="2" t="str">
        <f>IF(표1[[#This Row],[반납대여소명]]=표1[[#This Row],[대여 대여소명]],"일치","불일치")</f>
        <v>불일치</v>
      </c>
      <c r="W840" s="2">
        <v>99</v>
      </c>
      <c r="X840" s="2">
        <v>5</v>
      </c>
      <c r="Y840" s="2">
        <v>700</v>
      </c>
      <c r="Z840" s="7">
        <f>표1[[#This Row],[이용거리]]/표1[[#This Row],[이용시간]]</f>
        <v>140</v>
      </c>
      <c r="AA840" s="7">
        <f>IF(표1[[#This Row],[시속]] &gt; 300, 300,표1[[#This Row],[시속]])</f>
        <v>140</v>
      </c>
      <c r="AB840" s="9" t="e">
        <f ca="1">IFS(표1[[#This Row],[이용거리]] &lt; 1200, "단거리", 표1[[#This Row],[이용거리]] &lt; 3000, "중거리")</f>
        <v>#NAME?</v>
      </c>
    </row>
    <row r="841" spans="1:28" x14ac:dyDescent="0.25">
      <c r="A841" s="2" t="s">
        <v>3452</v>
      </c>
      <c r="B841" s="2" t="s">
        <v>3453</v>
      </c>
      <c r="C841" s="2">
        <f>YEAR(표1[[#This Row],[대여일시]])</f>
        <v>2021</v>
      </c>
      <c r="D841" s="2">
        <f>MONTH(표1[[#This Row],[대여일시]])</f>
        <v>1</v>
      </c>
      <c r="E841" s="2">
        <f>DAY(표1[[#This Row],[대여일시]])</f>
        <v>19</v>
      </c>
      <c r="F841" s="2" t="str">
        <f>TEXT(표1[[#This Row],[대여일시]], "ddd")</f>
        <v>Tue</v>
      </c>
      <c r="G841" s="5" t="str">
        <f>TEXT(표1[[#This Row],[대여일시]],"aaa")</f>
        <v>화</v>
      </c>
      <c r="H841" s="2">
        <f>HOUR(표1[[#This Row],[대여일시]])</f>
        <v>11</v>
      </c>
      <c r="I841" s="2" t="str" cm="1">
        <f t="array" ref="I841">_xlfn.IFS(ISNA(표1[[#This Row],[시간대]]), "Error: Missing timezone data", 표1[[#This Row],[시간대]] &lt; 8, "오전", 표1[[#This Row],[시간대]] &lt; 19, "오후", 표1[[#This Row],[시간대]] &lt; 24, "밤")</f>
        <v>오후</v>
      </c>
      <c r="J841" s="2" t="s">
        <v>3454</v>
      </c>
      <c r="K841" s="2">
        <f>SEARCH( "역", 표1[[#This Row],[대여 대여소명]])</f>
        <v>3</v>
      </c>
      <c r="L841" s="2">
        <f>IFERROR(SEARCH("역",표1[[#This Row],[대여 대여소명]]),0)</f>
        <v>3</v>
      </c>
      <c r="M841" s="2" t="b">
        <f>IF(표1[[#This Row],[역_nan]] &gt;0,TRUE,FALSE)</f>
        <v>1</v>
      </c>
      <c r="N841" s="2">
        <f>IFERROR(SEARCH("정류장",표1[[#This Row],[대여 대여소명]]),0)</f>
        <v>0</v>
      </c>
      <c r="O841" s="2" t="b">
        <f>IF(표1[[#This Row],[정류장]]&gt;0,TRUE,FALSE)</f>
        <v>0</v>
      </c>
      <c r="P841" s="2">
        <f>IFERROR(SEARCH("학교",표1[[#This Row],[대여 대여소명]]),0)</f>
        <v>0</v>
      </c>
      <c r="Q841" s="2">
        <f>IFERROR(SEARCH("공원",표1[[#This Row],[대여 대여소명]]),0)</f>
        <v>0</v>
      </c>
      <c r="R841" s="2" t="b">
        <f>OR(표1[[#This Row],[역_파생변수]],표1[[#This Row],[정류장_파생변수]])</f>
        <v>1</v>
      </c>
      <c r="S841" s="2">
        <v>0</v>
      </c>
      <c r="T841" s="2" t="s">
        <v>3455</v>
      </c>
      <c r="U841" s="2" t="s">
        <v>711</v>
      </c>
      <c r="V841" s="2" t="str">
        <f>IF(표1[[#This Row],[반납대여소명]]=표1[[#This Row],[대여 대여소명]],"일치","불일치")</f>
        <v>불일치</v>
      </c>
      <c r="W841" s="2">
        <v>0</v>
      </c>
      <c r="X841" s="2">
        <v>23</v>
      </c>
      <c r="Y841" s="2">
        <v>3889.03</v>
      </c>
      <c r="Z841" s="7">
        <f>표1[[#This Row],[이용거리]]/표1[[#This Row],[이용시간]]</f>
        <v>169.08826086956523</v>
      </c>
      <c r="AA841" s="7">
        <f>IF(표1[[#This Row],[시속]] &gt; 300, 300,표1[[#This Row],[시속]])</f>
        <v>169.08826086956523</v>
      </c>
      <c r="AB841" s="9" t="e">
        <f ca="1">IFS(표1[[#This Row],[이용거리]] &lt; 1200, "단거리", 표1[[#This Row],[이용거리]] &lt; 3000, "중거리")</f>
        <v>#NAME?</v>
      </c>
    </row>
    <row r="842" spans="1:28" x14ac:dyDescent="0.25">
      <c r="A842" s="2" t="s">
        <v>3456</v>
      </c>
      <c r="B842" s="2" t="s">
        <v>3457</v>
      </c>
      <c r="C842" s="2">
        <f>YEAR(표1[[#This Row],[대여일시]])</f>
        <v>2021</v>
      </c>
      <c r="D842" s="2">
        <f>MONTH(표1[[#This Row],[대여일시]])</f>
        <v>1</v>
      </c>
      <c r="E842" s="2">
        <f>DAY(표1[[#This Row],[대여일시]])</f>
        <v>3</v>
      </c>
      <c r="F842" s="2" t="str">
        <f>TEXT(표1[[#This Row],[대여일시]], "ddd")</f>
        <v>Sun</v>
      </c>
      <c r="G842" s="5" t="str">
        <f>TEXT(표1[[#This Row],[대여일시]],"aaa")</f>
        <v>일</v>
      </c>
      <c r="H842" s="2">
        <f>HOUR(표1[[#This Row],[대여일시]])</f>
        <v>22</v>
      </c>
      <c r="I842" s="2" t="str" cm="1">
        <f t="array" ref="I842">_xlfn.IFS(ISNA(표1[[#This Row],[시간대]]), "Error: Missing timezone data", 표1[[#This Row],[시간대]] &lt; 8, "오전", 표1[[#This Row],[시간대]] &lt; 19, "오후", 표1[[#This Row],[시간대]] &lt; 24, "밤")</f>
        <v>밤</v>
      </c>
      <c r="J842" s="2" t="s">
        <v>3458</v>
      </c>
      <c r="K842" s="2" t="e">
        <f>SEARCH( "역", 표1[[#This Row],[대여 대여소명]])</f>
        <v>#VALUE!</v>
      </c>
      <c r="L842" s="2">
        <f>IFERROR(SEARCH("역",표1[[#This Row],[대여 대여소명]]),0)</f>
        <v>0</v>
      </c>
      <c r="M842" s="2" t="b">
        <f>IF(표1[[#This Row],[역_nan]] &gt;0,TRUE,FALSE)</f>
        <v>0</v>
      </c>
      <c r="N842" s="2">
        <f>IFERROR(SEARCH("정류장",표1[[#This Row],[대여 대여소명]]),0)</f>
        <v>0</v>
      </c>
      <c r="O842" s="2" t="b">
        <f>IF(표1[[#This Row],[정류장]]&gt;0,TRUE,FALSE)</f>
        <v>0</v>
      </c>
      <c r="P842" s="2">
        <f>IFERROR(SEARCH("학교",표1[[#This Row],[대여 대여소명]]),0)</f>
        <v>0</v>
      </c>
      <c r="Q842" s="2">
        <f>IFERROR(SEARCH("공원",표1[[#This Row],[대여 대여소명]]),0)</f>
        <v>0</v>
      </c>
      <c r="R842" s="2" t="b">
        <f>OR(표1[[#This Row],[역_파생변수]],표1[[#This Row],[정류장_파생변수]])</f>
        <v>0</v>
      </c>
      <c r="S842" s="2">
        <v>0</v>
      </c>
      <c r="T842" s="2" t="s">
        <v>3459</v>
      </c>
      <c r="U842" s="2" t="s">
        <v>858</v>
      </c>
      <c r="V842" s="2" t="str">
        <f>IF(표1[[#This Row],[반납대여소명]]=표1[[#This Row],[대여 대여소명]],"일치","불일치")</f>
        <v>불일치</v>
      </c>
      <c r="W842" s="2">
        <v>0</v>
      </c>
      <c r="X842" s="2">
        <v>18</v>
      </c>
      <c r="Y842" s="2">
        <v>3083.46</v>
      </c>
      <c r="Z842" s="7">
        <f>표1[[#This Row],[이용거리]]/표1[[#This Row],[이용시간]]</f>
        <v>171.30333333333334</v>
      </c>
      <c r="AA842" s="7">
        <f>IF(표1[[#This Row],[시속]] &gt; 300, 300,표1[[#This Row],[시속]])</f>
        <v>171.30333333333334</v>
      </c>
      <c r="AB842" s="9" t="e">
        <f ca="1">IFS(표1[[#This Row],[이용거리]] &lt; 1200, "단거리", 표1[[#This Row],[이용거리]] &lt; 3000, "중거리")</f>
        <v>#NAME?</v>
      </c>
    </row>
    <row r="843" spans="1:28" x14ac:dyDescent="0.25">
      <c r="A843" s="2" t="s">
        <v>3460</v>
      </c>
      <c r="B843" s="2" t="s">
        <v>3461</v>
      </c>
      <c r="C843" s="2">
        <f>YEAR(표1[[#This Row],[대여일시]])</f>
        <v>2021</v>
      </c>
      <c r="D843" s="2">
        <f>MONTH(표1[[#This Row],[대여일시]])</f>
        <v>1</v>
      </c>
      <c r="E843" s="2">
        <f>DAY(표1[[#This Row],[대여일시]])</f>
        <v>26</v>
      </c>
      <c r="F843" s="2" t="str">
        <f>TEXT(표1[[#This Row],[대여일시]], "ddd")</f>
        <v>Tue</v>
      </c>
      <c r="G843" s="5" t="str">
        <f>TEXT(표1[[#This Row],[대여일시]],"aaa")</f>
        <v>화</v>
      </c>
      <c r="H843" s="2">
        <f>HOUR(표1[[#This Row],[대여일시]])</f>
        <v>8</v>
      </c>
      <c r="I843" s="2" t="str" cm="1">
        <f t="array" ref="I843">_xlfn.IFS(ISNA(표1[[#This Row],[시간대]]), "Error: Missing timezone data", 표1[[#This Row],[시간대]] &lt; 8, "오전", 표1[[#This Row],[시간대]] &lt; 19, "오후", 표1[[#This Row],[시간대]] &lt; 24, "밤")</f>
        <v>오후</v>
      </c>
      <c r="J843" s="2" t="s">
        <v>533</v>
      </c>
      <c r="K843" s="2" t="e">
        <f>SEARCH( "역", 표1[[#This Row],[대여 대여소명]])</f>
        <v>#VALUE!</v>
      </c>
      <c r="L843" s="2">
        <f>IFERROR(SEARCH("역",표1[[#This Row],[대여 대여소명]]),0)</f>
        <v>0</v>
      </c>
      <c r="M843" s="2" t="b">
        <f>IF(표1[[#This Row],[역_nan]] &gt;0,TRUE,FALSE)</f>
        <v>0</v>
      </c>
      <c r="N843" s="2">
        <f>IFERROR(SEARCH("정류장",표1[[#This Row],[대여 대여소명]]),0)</f>
        <v>0</v>
      </c>
      <c r="O843" s="2" t="b">
        <f>IF(표1[[#This Row],[정류장]]&gt;0,TRUE,FALSE)</f>
        <v>0</v>
      </c>
      <c r="P843" s="2">
        <f>IFERROR(SEARCH("학교",표1[[#This Row],[대여 대여소명]]),0)</f>
        <v>0</v>
      </c>
      <c r="Q843" s="2">
        <f>IFERROR(SEARCH("공원",표1[[#This Row],[대여 대여소명]]),0)</f>
        <v>0</v>
      </c>
      <c r="R843" s="2" t="b">
        <f>OR(표1[[#This Row],[역_파생변수]],표1[[#This Row],[정류장_파생변수]])</f>
        <v>0</v>
      </c>
      <c r="S843" s="2">
        <v>0</v>
      </c>
      <c r="T843" s="2" t="s">
        <v>3462</v>
      </c>
      <c r="U843" s="2" t="s">
        <v>53</v>
      </c>
      <c r="V843" s="2" t="str">
        <f>IF(표1[[#This Row],[반납대여소명]]=표1[[#This Row],[대여 대여소명]],"일치","불일치")</f>
        <v>불일치</v>
      </c>
      <c r="W843" s="2">
        <v>0</v>
      </c>
      <c r="X843" s="2">
        <v>26</v>
      </c>
      <c r="Y843" s="2">
        <v>5700.41</v>
      </c>
      <c r="Z843" s="7">
        <f>표1[[#This Row],[이용거리]]/표1[[#This Row],[이용시간]]</f>
        <v>219.24653846153845</v>
      </c>
      <c r="AA843" s="7">
        <f>IF(표1[[#This Row],[시속]] &gt; 300, 300,표1[[#This Row],[시속]])</f>
        <v>219.24653846153845</v>
      </c>
      <c r="AB843" s="9" t="e">
        <f ca="1">IFS(표1[[#This Row],[이용거리]] &lt; 1200, "단거리", 표1[[#This Row],[이용거리]] &lt; 3000, "중거리")</f>
        <v>#NAME?</v>
      </c>
    </row>
    <row r="844" spans="1:28" x14ac:dyDescent="0.25">
      <c r="A844" s="2" t="s">
        <v>3463</v>
      </c>
      <c r="B844" s="2" t="s">
        <v>3464</v>
      </c>
      <c r="C844" s="2">
        <f>YEAR(표1[[#This Row],[대여일시]])</f>
        <v>2021</v>
      </c>
      <c r="D844" s="2">
        <f>MONTH(표1[[#This Row],[대여일시]])</f>
        <v>1</v>
      </c>
      <c r="E844" s="2">
        <f>DAY(표1[[#This Row],[대여일시]])</f>
        <v>16</v>
      </c>
      <c r="F844" s="2" t="str">
        <f>TEXT(표1[[#This Row],[대여일시]], "ddd")</f>
        <v>Sat</v>
      </c>
      <c r="G844" s="5" t="str">
        <f>TEXT(표1[[#This Row],[대여일시]],"aaa")</f>
        <v>토</v>
      </c>
      <c r="H844" s="2">
        <f>HOUR(표1[[#This Row],[대여일시]])</f>
        <v>11</v>
      </c>
      <c r="I844" s="2" t="str" cm="1">
        <f t="array" ref="I844">_xlfn.IFS(ISNA(표1[[#This Row],[시간대]]), "Error: Missing timezone data", 표1[[#This Row],[시간대]] &lt; 8, "오전", 표1[[#This Row],[시간대]] &lt; 19, "오후", 표1[[#This Row],[시간대]] &lt; 24, "밤")</f>
        <v>오후</v>
      </c>
      <c r="J844" s="2" t="s">
        <v>3465</v>
      </c>
      <c r="K844" s="2">
        <f>SEARCH( "역", 표1[[#This Row],[대여 대여소명]])</f>
        <v>4</v>
      </c>
      <c r="L844" s="2">
        <f>IFERROR(SEARCH("역",표1[[#This Row],[대여 대여소명]]),0)</f>
        <v>4</v>
      </c>
      <c r="M844" s="2" t="b">
        <f>IF(표1[[#This Row],[역_nan]] &gt;0,TRUE,FALSE)</f>
        <v>1</v>
      </c>
      <c r="N844" s="2">
        <f>IFERROR(SEARCH("정류장",표1[[#This Row],[대여 대여소명]]),0)</f>
        <v>0</v>
      </c>
      <c r="O844" s="2" t="b">
        <f>IF(표1[[#This Row],[정류장]]&gt;0,TRUE,FALSE)</f>
        <v>0</v>
      </c>
      <c r="P844" s="2">
        <f>IFERROR(SEARCH("학교",표1[[#This Row],[대여 대여소명]]),0)</f>
        <v>0</v>
      </c>
      <c r="Q844" s="2">
        <f>IFERROR(SEARCH("공원",표1[[#This Row],[대여 대여소명]]),0)</f>
        <v>0</v>
      </c>
      <c r="R844" s="2" t="b">
        <f>OR(표1[[#This Row],[역_파생변수]],표1[[#This Row],[정류장_파생변수]])</f>
        <v>1</v>
      </c>
      <c r="S844" s="2">
        <v>99</v>
      </c>
      <c r="T844" s="2" t="s">
        <v>3466</v>
      </c>
      <c r="U844" s="2" t="s">
        <v>3148</v>
      </c>
      <c r="V844" s="2" t="str">
        <f>IF(표1[[#This Row],[반납대여소명]]=표1[[#This Row],[대여 대여소명]],"일치","불일치")</f>
        <v>불일치</v>
      </c>
      <c r="W844" s="2">
        <v>99</v>
      </c>
      <c r="X844" s="2">
        <v>3</v>
      </c>
      <c r="Y844" s="2">
        <v>270</v>
      </c>
      <c r="Z844" s="7">
        <f>표1[[#This Row],[이용거리]]/표1[[#This Row],[이용시간]]</f>
        <v>90</v>
      </c>
      <c r="AA844" s="7">
        <f>IF(표1[[#This Row],[시속]] &gt; 300, 300,표1[[#This Row],[시속]])</f>
        <v>90</v>
      </c>
      <c r="AB844" s="9" t="e">
        <f ca="1">IFS(표1[[#This Row],[이용거리]] &lt; 1200, "단거리", 표1[[#This Row],[이용거리]] &lt; 3000, "중거리")</f>
        <v>#NAME?</v>
      </c>
    </row>
    <row r="845" spans="1:28" x14ac:dyDescent="0.25">
      <c r="A845" s="2" t="s">
        <v>3467</v>
      </c>
      <c r="B845" s="2" t="s">
        <v>3468</v>
      </c>
      <c r="C845" s="2">
        <f>YEAR(표1[[#This Row],[대여일시]])</f>
        <v>2021</v>
      </c>
      <c r="D845" s="2">
        <f>MONTH(표1[[#This Row],[대여일시]])</f>
        <v>1</v>
      </c>
      <c r="E845" s="2">
        <f>DAY(표1[[#This Row],[대여일시]])</f>
        <v>13</v>
      </c>
      <c r="F845" s="2" t="str">
        <f>TEXT(표1[[#This Row],[대여일시]], "ddd")</f>
        <v>Wed</v>
      </c>
      <c r="G845" s="5" t="str">
        <f>TEXT(표1[[#This Row],[대여일시]],"aaa")</f>
        <v>수</v>
      </c>
      <c r="H845" s="2">
        <f>HOUR(표1[[#This Row],[대여일시]])</f>
        <v>16</v>
      </c>
      <c r="I845" s="2" t="str" cm="1">
        <f t="array" ref="I845">_xlfn.IFS(ISNA(표1[[#This Row],[시간대]]), "Error: Missing timezone data", 표1[[#This Row],[시간대]] &lt; 8, "오전", 표1[[#This Row],[시간대]] &lt; 19, "오후", 표1[[#This Row],[시간대]] &lt; 24, "밤")</f>
        <v>오후</v>
      </c>
      <c r="J845" s="2" t="s">
        <v>3469</v>
      </c>
      <c r="K845" s="2" t="e">
        <f>SEARCH( "역", 표1[[#This Row],[대여 대여소명]])</f>
        <v>#VALUE!</v>
      </c>
      <c r="L845" s="2">
        <f>IFERROR(SEARCH("역",표1[[#This Row],[대여 대여소명]]),0)</f>
        <v>0</v>
      </c>
      <c r="M845" s="2" t="b">
        <f>IF(표1[[#This Row],[역_nan]] &gt;0,TRUE,FALSE)</f>
        <v>0</v>
      </c>
      <c r="N845" s="2">
        <f>IFERROR(SEARCH("정류장",표1[[#This Row],[대여 대여소명]]),0)</f>
        <v>0</v>
      </c>
      <c r="O845" s="2" t="b">
        <f>IF(표1[[#This Row],[정류장]]&gt;0,TRUE,FALSE)</f>
        <v>0</v>
      </c>
      <c r="P845" s="2">
        <f>IFERROR(SEARCH("학교",표1[[#This Row],[대여 대여소명]]),0)</f>
        <v>0</v>
      </c>
      <c r="Q845" s="2">
        <f>IFERROR(SEARCH("공원",표1[[#This Row],[대여 대여소명]]),0)</f>
        <v>0</v>
      </c>
      <c r="R845" s="2" t="b">
        <f>OR(표1[[#This Row],[역_파생변수]],표1[[#This Row],[정류장_파생변수]])</f>
        <v>0</v>
      </c>
      <c r="S845" s="2">
        <v>0</v>
      </c>
      <c r="T845" s="2" t="s">
        <v>3470</v>
      </c>
      <c r="U845" s="2" t="s">
        <v>3471</v>
      </c>
      <c r="V845" s="2" t="str">
        <f>IF(표1[[#This Row],[반납대여소명]]=표1[[#This Row],[대여 대여소명]],"일치","불일치")</f>
        <v>불일치</v>
      </c>
      <c r="W845" s="2">
        <v>0</v>
      </c>
      <c r="X845" s="2">
        <v>49</v>
      </c>
      <c r="Y845" s="2">
        <v>9265.82</v>
      </c>
      <c r="Z845" s="7">
        <f>표1[[#This Row],[이용거리]]/표1[[#This Row],[이용시간]]</f>
        <v>189.09836734693877</v>
      </c>
      <c r="AA845" s="7">
        <f>IF(표1[[#This Row],[시속]] &gt; 300, 300,표1[[#This Row],[시속]])</f>
        <v>189.09836734693877</v>
      </c>
      <c r="AB845" s="9" t="e">
        <f ca="1">IFS(표1[[#This Row],[이용거리]] &lt; 1200, "단거리", 표1[[#This Row],[이용거리]] &lt; 3000, "중거리")</f>
        <v>#NAME?</v>
      </c>
    </row>
    <row r="846" spans="1:28" x14ac:dyDescent="0.25">
      <c r="A846" s="2" t="s">
        <v>3472</v>
      </c>
      <c r="B846" s="2" t="s">
        <v>3473</v>
      </c>
      <c r="C846" s="2">
        <f>YEAR(표1[[#This Row],[대여일시]])</f>
        <v>2021</v>
      </c>
      <c r="D846" s="2">
        <f>MONTH(표1[[#This Row],[대여일시]])</f>
        <v>1</v>
      </c>
      <c r="E846" s="2">
        <f>DAY(표1[[#This Row],[대여일시]])</f>
        <v>11</v>
      </c>
      <c r="F846" s="2" t="str">
        <f>TEXT(표1[[#This Row],[대여일시]], "ddd")</f>
        <v>Mon</v>
      </c>
      <c r="G846" s="5" t="str">
        <f>TEXT(표1[[#This Row],[대여일시]],"aaa")</f>
        <v>월</v>
      </c>
      <c r="H846" s="2">
        <f>HOUR(표1[[#This Row],[대여일시]])</f>
        <v>18</v>
      </c>
      <c r="I846" s="2" t="str" cm="1">
        <f t="array" ref="I846">_xlfn.IFS(ISNA(표1[[#This Row],[시간대]]), "Error: Missing timezone data", 표1[[#This Row],[시간대]] &lt; 8, "오전", 표1[[#This Row],[시간대]] &lt; 19, "오후", 표1[[#This Row],[시간대]] &lt; 24, "밤")</f>
        <v>오후</v>
      </c>
      <c r="J846" s="2" t="s">
        <v>2083</v>
      </c>
      <c r="K846" s="2" t="e">
        <f>SEARCH( "역", 표1[[#This Row],[대여 대여소명]])</f>
        <v>#VALUE!</v>
      </c>
      <c r="L846" s="2">
        <f>IFERROR(SEARCH("역",표1[[#This Row],[대여 대여소명]]),0)</f>
        <v>0</v>
      </c>
      <c r="M846" s="2" t="b">
        <f>IF(표1[[#This Row],[역_nan]] &gt;0,TRUE,FALSE)</f>
        <v>0</v>
      </c>
      <c r="N846" s="2">
        <f>IFERROR(SEARCH("정류장",표1[[#This Row],[대여 대여소명]]),0)</f>
        <v>0</v>
      </c>
      <c r="O846" s="2" t="b">
        <f>IF(표1[[#This Row],[정류장]]&gt;0,TRUE,FALSE)</f>
        <v>0</v>
      </c>
      <c r="P846" s="2">
        <f>IFERROR(SEARCH("학교",표1[[#This Row],[대여 대여소명]]),0)</f>
        <v>0</v>
      </c>
      <c r="Q846" s="2">
        <f>IFERROR(SEARCH("공원",표1[[#This Row],[대여 대여소명]]),0)</f>
        <v>0</v>
      </c>
      <c r="R846" s="2" t="b">
        <f>OR(표1[[#This Row],[역_파생변수]],표1[[#This Row],[정류장_파생변수]])</f>
        <v>0</v>
      </c>
      <c r="S846" s="2">
        <v>0</v>
      </c>
      <c r="T846" s="2" t="s">
        <v>3474</v>
      </c>
      <c r="U846" s="2" t="s">
        <v>2083</v>
      </c>
      <c r="V846" s="2" t="str">
        <f>IF(표1[[#This Row],[반납대여소명]]=표1[[#This Row],[대여 대여소명]],"일치","불일치")</f>
        <v>일치</v>
      </c>
      <c r="W846" s="2">
        <v>0</v>
      </c>
      <c r="X846" s="2">
        <v>9</v>
      </c>
      <c r="Y846" s="2">
        <v>1286.57</v>
      </c>
      <c r="Z846" s="7">
        <f>표1[[#This Row],[이용거리]]/표1[[#This Row],[이용시간]]</f>
        <v>142.95222222222222</v>
      </c>
      <c r="AA846" s="7">
        <f>IF(표1[[#This Row],[시속]] &gt; 300, 300,표1[[#This Row],[시속]])</f>
        <v>142.95222222222222</v>
      </c>
      <c r="AB846" s="9" t="e">
        <f ca="1">IFS(표1[[#This Row],[이용거리]] &lt; 1200, "단거리", 표1[[#This Row],[이용거리]] &lt; 3000, "중거리")</f>
        <v>#NAME?</v>
      </c>
    </row>
    <row r="847" spans="1:28" x14ac:dyDescent="0.25">
      <c r="A847" s="2" t="s">
        <v>3475</v>
      </c>
      <c r="B847" s="2" t="s">
        <v>3476</v>
      </c>
      <c r="C847" s="2">
        <f>YEAR(표1[[#This Row],[대여일시]])</f>
        <v>2021</v>
      </c>
      <c r="D847" s="2">
        <f>MONTH(표1[[#This Row],[대여일시]])</f>
        <v>1</v>
      </c>
      <c r="E847" s="2">
        <f>DAY(표1[[#This Row],[대여일시]])</f>
        <v>24</v>
      </c>
      <c r="F847" s="2" t="str">
        <f>TEXT(표1[[#This Row],[대여일시]], "ddd")</f>
        <v>Sun</v>
      </c>
      <c r="G847" s="5" t="str">
        <f>TEXT(표1[[#This Row],[대여일시]],"aaa")</f>
        <v>일</v>
      </c>
      <c r="H847" s="2">
        <f>HOUR(표1[[#This Row],[대여일시]])</f>
        <v>22</v>
      </c>
      <c r="I847" s="2" t="str" cm="1">
        <f t="array" ref="I847">_xlfn.IFS(ISNA(표1[[#This Row],[시간대]]), "Error: Missing timezone data", 표1[[#This Row],[시간대]] &lt; 8, "오전", 표1[[#This Row],[시간대]] &lt; 19, "오후", 표1[[#This Row],[시간대]] &lt; 24, "밤")</f>
        <v>밤</v>
      </c>
      <c r="J847" s="2" t="s">
        <v>3477</v>
      </c>
      <c r="K847" s="2" t="e">
        <f>SEARCH( "역", 표1[[#This Row],[대여 대여소명]])</f>
        <v>#VALUE!</v>
      </c>
      <c r="L847" s="2">
        <f>IFERROR(SEARCH("역",표1[[#This Row],[대여 대여소명]]),0)</f>
        <v>0</v>
      </c>
      <c r="M847" s="2" t="b">
        <f>IF(표1[[#This Row],[역_nan]] &gt;0,TRUE,FALSE)</f>
        <v>0</v>
      </c>
      <c r="N847" s="2">
        <f>IFERROR(SEARCH("정류장",표1[[#This Row],[대여 대여소명]]),0)</f>
        <v>0</v>
      </c>
      <c r="O847" s="2" t="b">
        <f>IF(표1[[#This Row],[정류장]]&gt;0,TRUE,FALSE)</f>
        <v>0</v>
      </c>
      <c r="P847" s="2">
        <f>IFERROR(SEARCH("학교",표1[[#This Row],[대여 대여소명]]),0)</f>
        <v>0</v>
      </c>
      <c r="Q847" s="2">
        <f>IFERROR(SEARCH("공원",표1[[#This Row],[대여 대여소명]]),0)</f>
        <v>0</v>
      </c>
      <c r="R847" s="2" t="b">
        <f>OR(표1[[#This Row],[역_파생변수]],표1[[#This Row],[정류장_파생변수]])</f>
        <v>0</v>
      </c>
      <c r="S847" s="2">
        <v>0</v>
      </c>
      <c r="T847" s="2" t="s">
        <v>3478</v>
      </c>
      <c r="U847" s="2" t="s">
        <v>3479</v>
      </c>
      <c r="V847" s="2" t="str">
        <f>IF(표1[[#This Row],[반납대여소명]]=표1[[#This Row],[대여 대여소명]],"일치","불일치")</f>
        <v>불일치</v>
      </c>
      <c r="W847" s="2">
        <v>0</v>
      </c>
      <c r="X847" s="2">
        <v>20</v>
      </c>
      <c r="Y847" s="2">
        <v>0</v>
      </c>
      <c r="Z847" s="7">
        <f>표1[[#This Row],[이용거리]]/표1[[#This Row],[이용시간]]</f>
        <v>0</v>
      </c>
      <c r="AA847" s="7">
        <f>IF(표1[[#This Row],[시속]] &gt; 300, 300,표1[[#This Row],[시속]])</f>
        <v>0</v>
      </c>
      <c r="AB847" s="9" t="e">
        <f ca="1">IFS(표1[[#This Row],[이용거리]] &lt; 1200, "단거리", 표1[[#This Row],[이용거리]] &lt; 3000, "중거리")</f>
        <v>#NAME?</v>
      </c>
    </row>
    <row r="848" spans="1:28" x14ac:dyDescent="0.25">
      <c r="A848" s="2" t="s">
        <v>3480</v>
      </c>
      <c r="B848" s="2" t="s">
        <v>3481</v>
      </c>
      <c r="C848" s="2">
        <f>YEAR(표1[[#This Row],[대여일시]])</f>
        <v>2021</v>
      </c>
      <c r="D848" s="2">
        <f>MONTH(표1[[#This Row],[대여일시]])</f>
        <v>1</v>
      </c>
      <c r="E848" s="2">
        <f>DAY(표1[[#This Row],[대여일시]])</f>
        <v>4</v>
      </c>
      <c r="F848" s="2" t="str">
        <f>TEXT(표1[[#This Row],[대여일시]], "ddd")</f>
        <v>Mon</v>
      </c>
      <c r="G848" s="5" t="str">
        <f>TEXT(표1[[#This Row],[대여일시]],"aaa")</f>
        <v>월</v>
      </c>
      <c r="H848" s="2">
        <f>HOUR(표1[[#This Row],[대여일시]])</f>
        <v>11</v>
      </c>
      <c r="I848" s="2" t="str" cm="1">
        <f t="array" ref="I848">_xlfn.IFS(ISNA(표1[[#This Row],[시간대]]), "Error: Missing timezone data", 표1[[#This Row],[시간대]] &lt; 8, "오전", 표1[[#This Row],[시간대]] &lt; 19, "오후", 표1[[#This Row],[시간대]] &lt; 24, "밤")</f>
        <v>오후</v>
      </c>
      <c r="J848" s="2" t="s">
        <v>23</v>
      </c>
      <c r="K848" s="2" t="e">
        <f>SEARCH( "역", 표1[[#This Row],[대여 대여소명]])</f>
        <v>#VALUE!</v>
      </c>
      <c r="L848" s="2">
        <f>IFERROR(SEARCH("역",표1[[#This Row],[대여 대여소명]]),0)</f>
        <v>0</v>
      </c>
      <c r="M848" s="2" t="b">
        <f>IF(표1[[#This Row],[역_nan]] &gt;0,TRUE,FALSE)</f>
        <v>0</v>
      </c>
      <c r="N848" s="2">
        <f>IFERROR(SEARCH("정류장",표1[[#This Row],[대여 대여소명]]),0)</f>
        <v>0</v>
      </c>
      <c r="O848" s="2" t="b">
        <f>IF(표1[[#This Row],[정류장]]&gt;0,TRUE,FALSE)</f>
        <v>0</v>
      </c>
      <c r="P848" s="2">
        <f>IFERROR(SEARCH("학교",표1[[#This Row],[대여 대여소명]]),0)</f>
        <v>0</v>
      </c>
      <c r="Q848" s="2">
        <f>IFERROR(SEARCH("공원",표1[[#This Row],[대여 대여소명]]),0)</f>
        <v>0</v>
      </c>
      <c r="R848" s="2" t="b">
        <f>OR(표1[[#This Row],[역_파생변수]],표1[[#This Row],[정류장_파생변수]])</f>
        <v>0</v>
      </c>
      <c r="S848" s="2">
        <v>0</v>
      </c>
      <c r="T848" s="2" t="s">
        <v>3482</v>
      </c>
      <c r="U848" s="2" t="s">
        <v>211</v>
      </c>
      <c r="V848" s="2" t="str">
        <f>IF(표1[[#This Row],[반납대여소명]]=표1[[#This Row],[대여 대여소명]],"일치","불일치")</f>
        <v>불일치</v>
      </c>
      <c r="W848" s="2">
        <v>0</v>
      </c>
      <c r="X848" s="2">
        <v>4</v>
      </c>
      <c r="Y848" s="2">
        <v>0</v>
      </c>
      <c r="Z848" s="7">
        <f>표1[[#This Row],[이용거리]]/표1[[#This Row],[이용시간]]</f>
        <v>0</v>
      </c>
      <c r="AA848" s="7">
        <f>IF(표1[[#This Row],[시속]] &gt; 300, 300,표1[[#This Row],[시속]])</f>
        <v>0</v>
      </c>
      <c r="AB848" s="9" t="e">
        <f ca="1">IFS(표1[[#This Row],[이용거리]] &lt; 1200, "단거리", 표1[[#This Row],[이용거리]] &lt; 3000, "중거리")</f>
        <v>#NAME?</v>
      </c>
    </row>
    <row r="849" spans="1:28" x14ac:dyDescent="0.25">
      <c r="A849" s="2" t="s">
        <v>3483</v>
      </c>
      <c r="B849" s="2" t="s">
        <v>3484</v>
      </c>
      <c r="C849" s="2">
        <f>YEAR(표1[[#This Row],[대여일시]])</f>
        <v>2021</v>
      </c>
      <c r="D849" s="2">
        <f>MONTH(표1[[#This Row],[대여일시]])</f>
        <v>1</v>
      </c>
      <c r="E849" s="2">
        <f>DAY(표1[[#This Row],[대여일시]])</f>
        <v>23</v>
      </c>
      <c r="F849" s="2" t="str">
        <f>TEXT(표1[[#This Row],[대여일시]], "ddd")</f>
        <v>Sat</v>
      </c>
      <c r="G849" s="5" t="str">
        <f>TEXT(표1[[#This Row],[대여일시]],"aaa")</f>
        <v>토</v>
      </c>
      <c r="H849" s="2">
        <f>HOUR(표1[[#This Row],[대여일시]])</f>
        <v>21</v>
      </c>
      <c r="I849" s="2" t="str" cm="1">
        <f t="array" ref="I849">_xlfn.IFS(ISNA(표1[[#This Row],[시간대]]), "Error: Missing timezone data", 표1[[#This Row],[시간대]] &lt; 8, "오전", 표1[[#This Row],[시간대]] &lt; 19, "오후", 표1[[#This Row],[시간대]] &lt; 24, "밤")</f>
        <v>밤</v>
      </c>
      <c r="J849" s="2" t="s">
        <v>1383</v>
      </c>
      <c r="K849" s="2">
        <f>SEARCH( "역", 표1[[#This Row],[대여 대여소명]])</f>
        <v>5</v>
      </c>
      <c r="L849" s="2">
        <f>IFERROR(SEARCH("역",표1[[#This Row],[대여 대여소명]]),0)</f>
        <v>5</v>
      </c>
      <c r="M849" s="2" t="b">
        <f>IF(표1[[#This Row],[역_nan]] &gt;0,TRUE,FALSE)</f>
        <v>1</v>
      </c>
      <c r="N849" s="2">
        <f>IFERROR(SEARCH("정류장",표1[[#This Row],[대여 대여소명]]),0)</f>
        <v>0</v>
      </c>
      <c r="O849" s="2" t="b">
        <f>IF(표1[[#This Row],[정류장]]&gt;0,TRUE,FALSE)</f>
        <v>0</v>
      </c>
      <c r="P849" s="2">
        <f>IFERROR(SEARCH("학교",표1[[#This Row],[대여 대여소명]]),0)</f>
        <v>0</v>
      </c>
      <c r="Q849" s="2">
        <f>IFERROR(SEARCH("공원",표1[[#This Row],[대여 대여소명]]),0)</f>
        <v>0</v>
      </c>
      <c r="R849" s="2" t="b">
        <f>OR(표1[[#This Row],[역_파생변수]],표1[[#This Row],[정류장_파생변수]])</f>
        <v>1</v>
      </c>
      <c r="S849" s="2">
        <v>0</v>
      </c>
      <c r="T849" s="2" t="s">
        <v>3485</v>
      </c>
      <c r="U849" s="2" t="s">
        <v>3486</v>
      </c>
      <c r="V849" s="2" t="str">
        <f>IF(표1[[#This Row],[반납대여소명]]=표1[[#This Row],[대여 대여소명]],"일치","불일치")</f>
        <v>불일치</v>
      </c>
      <c r="W849" s="2">
        <v>0</v>
      </c>
      <c r="X849" s="2">
        <v>3</v>
      </c>
      <c r="Y849" s="2">
        <v>475.48</v>
      </c>
      <c r="Z849" s="7">
        <f>표1[[#This Row],[이용거리]]/표1[[#This Row],[이용시간]]</f>
        <v>158.49333333333334</v>
      </c>
      <c r="AA849" s="7">
        <f>IF(표1[[#This Row],[시속]] &gt; 300, 300,표1[[#This Row],[시속]])</f>
        <v>158.49333333333334</v>
      </c>
      <c r="AB849" s="9" t="e">
        <f ca="1">IFS(표1[[#This Row],[이용거리]] &lt; 1200, "단거리", 표1[[#This Row],[이용거리]] &lt; 3000, "중거리")</f>
        <v>#NAME?</v>
      </c>
    </row>
    <row r="850" spans="1:28" x14ac:dyDescent="0.25">
      <c r="A850" s="2" t="s">
        <v>3487</v>
      </c>
      <c r="B850" s="2" t="s">
        <v>3488</v>
      </c>
      <c r="C850" s="2">
        <f>YEAR(표1[[#This Row],[대여일시]])</f>
        <v>2021</v>
      </c>
      <c r="D850" s="2">
        <f>MONTH(표1[[#This Row],[대여일시]])</f>
        <v>1</v>
      </c>
      <c r="E850" s="2">
        <f>DAY(표1[[#This Row],[대여일시]])</f>
        <v>3</v>
      </c>
      <c r="F850" s="2" t="str">
        <f>TEXT(표1[[#This Row],[대여일시]], "ddd")</f>
        <v>Sun</v>
      </c>
      <c r="G850" s="5" t="str">
        <f>TEXT(표1[[#This Row],[대여일시]],"aaa")</f>
        <v>일</v>
      </c>
      <c r="H850" s="2">
        <f>HOUR(표1[[#This Row],[대여일시]])</f>
        <v>15</v>
      </c>
      <c r="I850" s="2" t="str" cm="1">
        <f t="array" ref="I850">_xlfn.IFS(ISNA(표1[[#This Row],[시간대]]), "Error: Missing timezone data", 표1[[#This Row],[시간대]] &lt; 8, "오전", 표1[[#This Row],[시간대]] &lt; 19, "오후", 표1[[#This Row],[시간대]] &lt; 24, "밤")</f>
        <v>오후</v>
      </c>
      <c r="J850" s="2" t="s">
        <v>216</v>
      </c>
      <c r="K850" s="2" t="e">
        <f>SEARCH( "역", 표1[[#This Row],[대여 대여소명]])</f>
        <v>#VALUE!</v>
      </c>
      <c r="L850" s="2">
        <f>IFERROR(SEARCH("역",표1[[#This Row],[대여 대여소명]]),0)</f>
        <v>0</v>
      </c>
      <c r="M850" s="2" t="b">
        <f>IF(표1[[#This Row],[역_nan]] &gt;0,TRUE,FALSE)</f>
        <v>0</v>
      </c>
      <c r="N850" s="2">
        <f>IFERROR(SEARCH("정류장",표1[[#This Row],[대여 대여소명]]),0)</f>
        <v>0</v>
      </c>
      <c r="O850" s="2" t="b">
        <f>IF(표1[[#This Row],[정류장]]&gt;0,TRUE,FALSE)</f>
        <v>0</v>
      </c>
      <c r="P850" s="2">
        <f>IFERROR(SEARCH("학교",표1[[#This Row],[대여 대여소명]]),0)</f>
        <v>0</v>
      </c>
      <c r="Q850" s="2">
        <f>IFERROR(SEARCH("공원",표1[[#This Row],[대여 대여소명]]),0)</f>
        <v>0</v>
      </c>
      <c r="R850" s="2" t="b">
        <f>OR(표1[[#This Row],[역_파생변수]],표1[[#This Row],[정류장_파생변수]])</f>
        <v>0</v>
      </c>
      <c r="S850" s="2">
        <v>0</v>
      </c>
      <c r="T850" s="2" t="s">
        <v>3489</v>
      </c>
      <c r="U850" s="2" t="s">
        <v>379</v>
      </c>
      <c r="V850" s="2" t="str">
        <f>IF(표1[[#This Row],[반납대여소명]]=표1[[#This Row],[대여 대여소명]],"일치","불일치")</f>
        <v>불일치</v>
      </c>
      <c r="W850" s="2">
        <v>0</v>
      </c>
      <c r="X850" s="2">
        <v>80</v>
      </c>
      <c r="Y850" s="2">
        <v>15808.4</v>
      </c>
      <c r="Z850" s="7">
        <f>표1[[#This Row],[이용거리]]/표1[[#This Row],[이용시간]]</f>
        <v>197.60499999999999</v>
      </c>
      <c r="AA850" s="7">
        <f>IF(표1[[#This Row],[시속]] &gt; 300, 300,표1[[#This Row],[시속]])</f>
        <v>197.60499999999999</v>
      </c>
      <c r="AB850" s="9" t="e">
        <f ca="1">IFS(표1[[#This Row],[이용거리]] &lt; 1200, "단거리", 표1[[#This Row],[이용거리]] &lt; 3000, "중거리")</f>
        <v>#NAME?</v>
      </c>
    </row>
    <row r="851" spans="1:28" x14ac:dyDescent="0.25">
      <c r="A851" s="2" t="s">
        <v>3490</v>
      </c>
      <c r="B851" s="2" t="s">
        <v>3491</v>
      </c>
      <c r="C851" s="2">
        <f>YEAR(표1[[#This Row],[대여일시]])</f>
        <v>2021</v>
      </c>
      <c r="D851" s="2">
        <f>MONTH(표1[[#This Row],[대여일시]])</f>
        <v>1</v>
      </c>
      <c r="E851" s="2">
        <f>DAY(표1[[#This Row],[대여일시]])</f>
        <v>31</v>
      </c>
      <c r="F851" s="2" t="str">
        <f>TEXT(표1[[#This Row],[대여일시]], "ddd")</f>
        <v>Sun</v>
      </c>
      <c r="G851" s="5" t="str">
        <f>TEXT(표1[[#This Row],[대여일시]],"aaa")</f>
        <v>일</v>
      </c>
      <c r="H851" s="2">
        <f>HOUR(표1[[#This Row],[대여일시]])</f>
        <v>7</v>
      </c>
      <c r="I851" s="2" t="str" cm="1">
        <f t="array" ref="I851">_xlfn.IFS(ISNA(표1[[#This Row],[시간대]]), "Error: Missing timezone data", 표1[[#This Row],[시간대]] &lt; 8, "오전", 표1[[#This Row],[시간대]] &lt; 19, "오후", 표1[[#This Row],[시간대]] &lt; 24, "밤")</f>
        <v>오전</v>
      </c>
      <c r="J851" s="2" t="s">
        <v>1791</v>
      </c>
      <c r="K851" s="2" t="e">
        <f>SEARCH( "역", 표1[[#This Row],[대여 대여소명]])</f>
        <v>#VALUE!</v>
      </c>
      <c r="L851" s="2">
        <f>IFERROR(SEARCH("역",표1[[#This Row],[대여 대여소명]]),0)</f>
        <v>0</v>
      </c>
      <c r="M851" s="2" t="b">
        <f>IF(표1[[#This Row],[역_nan]] &gt;0,TRUE,FALSE)</f>
        <v>0</v>
      </c>
      <c r="N851" s="2">
        <f>IFERROR(SEARCH("정류장",표1[[#This Row],[대여 대여소명]]),0)</f>
        <v>0</v>
      </c>
      <c r="O851" s="2" t="b">
        <f>IF(표1[[#This Row],[정류장]]&gt;0,TRUE,FALSE)</f>
        <v>0</v>
      </c>
      <c r="P851" s="2">
        <f>IFERROR(SEARCH("학교",표1[[#This Row],[대여 대여소명]]),0)</f>
        <v>0</v>
      </c>
      <c r="Q851" s="2">
        <f>IFERROR(SEARCH("공원",표1[[#This Row],[대여 대여소명]]),0)</f>
        <v>0</v>
      </c>
      <c r="R851" s="2" t="b">
        <f>OR(표1[[#This Row],[역_파생변수]],표1[[#This Row],[정류장_파생변수]])</f>
        <v>0</v>
      </c>
      <c r="S851" s="2">
        <v>0</v>
      </c>
      <c r="T851" s="2" t="s">
        <v>3492</v>
      </c>
      <c r="U851" s="2" t="s">
        <v>3493</v>
      </c>
      <c r="V851" s="2" t="str">
        <f>IF(표1[[#This Row],[반납대여소명]]=표1[[#This Row],[대여 대여소명]],"일치","불일치")</f>
        <v>불일치</v>
      </c>
      <c r="W851" s="2">
        <v>0</v>
      </c>
      <c r="X851" s="2">
        <v>7</v>
      </c>
      <c r="Y851" s="2">
        <v>1220.05</v>
      </c>
      <c r="Z851" s="7">
        <f>표1[[#This Row],[이용거리]]/표1[[#This Row],[이용시간]]</f>
        <v>174.29285714285714</v>
      </c>
      <c r="AA851" s="7">
        <f>IF(표1[[#This Row],[시속]] &gt; 300, 300,표1[[#This Row],[시속]])</f>
        <v>174.29285714285714</v>
      </c>
      <c r="AB851" s="9" t="e">
        <f ca="1">IFS(표1[[#This Row],[이용거리]] &lt; 1200, "단거리", 표1[[#This Row],[이용거리]] &lt; 3000, "중거리")</f>
        <v>#NAME?</v>
      </c>
    </row>
    <row r="852" spans="1:28" x14ac:dyDescent="0.25">
      <c r="A852" s="2" t="s">
        <v>3494</v>
      </c>
      <c r="B852" s="2" t="s">
        <v>3495</v>
      </c>
      <c r="C852" s="2">
        <f>YEAR(표1[[#This Row],[대여일시]])</f>
        <v>2021</v>
      </c>
      <c r="D852" s="2">
        <f>MONTH(표1[[#This Row],[대여일시]])</f>
        <v>1</v>
      </c>
      <c r="E852" s="2">
        <f>DAY(표1[[#This Row],[대여일시]])</f>
        <v>15</v>
      </c>
      <c r="F852" s="2" t="str">
        <f>TEXT(표1[[#This Row],[대여일시]], "ddd")</f>
        <v>Fri</v>
      </c>
      <c r="G852" s="5" t="str">
        <f>TEXT(표1[[#This Row],[대여일시]],"aaa")</f>
        <v>금</v>
      </c>
      <c r="H852" s="2">
        <f>HOUR(표1[[#This Row],[대여일시]])</f>
        <v>8</v>
      </c>
      <c r="I852" s="2" t="str" cm="1">
        <f t="array" ref="I852">_xlfn.IFS(ISNA(표1[[#This Row],[시간대]]), "Error: Missing timezone data", 표1[[#This Row],[시간대]] &lt; 8, "오전", 표1[[#This Row],[시간대]] &lt; 19, "오후", 표1[[#This Row],[시간대]] &lt; 24, "밤")</f>
        <v>오후</v>
      </c>
      <c r="J852" s="2" t="s">
        <v>3299</v>
      </c>
      <c r="K852" s="2" t="e">
        <f>SEARCH( "역", 표1[[#This Row],[대여 대여소명]])</f>
        <v>#VALUE!</v>
      </c>
      <c r="L852" s="2">
        <f>IFERROR(SEARCH("역",표1[[#This Row],[대여 대여소명]]),0)</f>
        <v>0</v>
      </c>
      <c r="M852" s="2" t="b">
        <f>IF(표1[[#This Row],[역_nan]] &gt;0,TRUE,FALSE)</f>
        <v>0</v>
      </c>
      <c r="N852" s="2">
        <f>IFERROR(SEARCH("정류장",표1[[#This Row],[대여 대여소명]]),0)</f>
        <v>0</v>
      </c>
      <c r="O852" s="2" t="b">
        <f>IF(표1[[#This Row],[정류장]]&gt;0,TRUE,FALSE)</f>
        <v>0</v>
      </c>
      <c r="P852" s="2">
        <f>IFERROR(SEARCH("학교",표1[[#This Row],[대여 대여소명]]),0)</f>
        <v>0</v>
      </c>
      <c r="Q852" s="2">
        <f>IFERROR(SEARCH("공원",표1[[#This Row],[대여 대여소명]]),0)</f>
        <v>0</v>
      </c>
      <c r="R852" s="2" t="b">
        <f>OR(표1[[#This Row],[역_파생변수]],표1[[#This Row],[정류장_파생변수]])</f>
        <v>0</v>
      </c>
      <c r="S852" s="2">
        <v>0</v>
      </c>
      <c r="T852" s="2" t="s">
        <v>3496</v>
      </c>
      <c r="U852" s="2" t="s">
        <v>1024</v>
      </c>
      <c r="V852" s="2" t="str">
        <f>IF(표1[[#This Row],[반납대여소명]]=표1[[#This Row],[대여 대여소명]],"일치","불일치")</f>
        <v>불일치</v>
      </c>
      <c r="W852" s="2">
        <v>0</v>
      </c>
      <c r="X852" s="2">
        <v>89</v>
      </c>
      <c r="Y852" s="2">
        <v>13917.85</v>
      </c>
      <c r="Z852" s="7">
        <f>표1[[#This Row],[이용거리]]/표1[[#This Row],[이용시간]]</f>
        <v>156.38033707865168</v>
      </c>
      <c r="AA852" s="7">
        <f>IF(표1[[#This Row],[시속]] &gt; 300, 300,표1[[#This Row],[시속]])</f>
        <v>156.38033707865168</v>
      </c>
      <c r="AB852" s="9" t="e">
        <f ca="1">IFS(표1[[#This Row],[이용거리]] &lt; 1200, "단거리", 표1[[#This Row],[이용거리]] &lt; 3000, "중거리")</f>
        <v>#NAME?</v>
      </c>
    </row>
    <row r="853" spans="1:28" x14ac:dyDescent="0.25">
      <c r="A853" s="2" t="s">
        <v>3497</v>
      </c>
      <c r="B853" s="2" t="s">
        <v>3498</v>
      </c>
      <c r="C853" s="2">
        <f>YEAR(표1[[#This Row],[대여일시]])</f>
        <v>2021</v>
      </c>
      <c r="D853" s="2">
        <f>MONTH(표1[[#This Row],[대여일시]])</f>
        <v>1</v>
      </c>
      <c r="E853" s="2">
        <f>DAY(표1[[#This Row],[대여일시]])</f>
        <v>23</v>
      </c>
      <c r="F853" s="2" t="str">
        <f>TEXT(표1[[#This Row],[대여일시]], "ddd")</f>
        <v>Sat</v>
      </c>
      <c r="G853" s="5" t="str">
        <f>TEXT(표1[[#This Row],[대여일시]],"aaa")</f>
        <v>토</v>
      </c>
      <c r="H853" s="2">
        <f>HOUR(표1[[#This Row],[대여일시]])</f>
        <v>2</v>
      </c>
      <c r="I853" s="2" t="str" cm="1">
        <f t="array" ref="I853">_xlfn.IFS(ISNA(표1[[#This Row],[시간대]]), "Error: Missing timezone data", 표1[[#This Row],[시간대]] &lt; 8, "오전", 표1[[#This Row],[시간대]] &lt; 19, "오후", 표1[[#This Row],[시간대]] &lt; 24, "밤")</f>
        <v>오전</v>
      </c>
      <c r="J853" s="2" t="s">
        <v>3499</v>
      </c>
      <c r="K853" s="2" t="e">
        <f>SEARCH( "역", 표1[[#This Row],[대여 대여소명]])</f>
        <v>#VALUE!</v>
      </c>
      <c r="L853" s="2">
        <f>IFERROR(SEARCH("역",표1[[#This Row],[대여 대여소명]]),0)</f>
        <v>0</v>
      </c>
      <c r="M853" s="2" t="b">
        <f>IF(표1[[#This Row],[역_nan]] &gt;0,TRUE,FALSE)</f>
        <v>0</v>
      </c>
      <c r="N853" s="2">
        <f>IFERROR(SEARCH("정류장",표1[[#This Row],[대여 대여소명]]),0)</f>
        <v>0</v>
      </c>
      <c r="O853" s="2" t="b">
        <f>IF(표1[[#This Row],[정류장]]&gt;0,TRUE,FALSE)</f>
        <v>0</v>
      </c>
      <c r="P853" s="2">
        <f>IFERROR(SEARCH("학교",표1[[#This Row],[대여 대여소명]]),0)</f>
        <v>0</v>
      </c>
      <c r="Q853" s="2">
        <f>IFERROR(SEARCH("공원",표1[[#This Row],[대여 대여소명]]),0)</f>
        <v>0</v>
      </c>
      <c r="R853" s="2" t="b">
        <f>OR(표1[[#This Row],[역_파생변수]],표1[[#This Row],[정류장_파생변수]])</f>
        <v>0</v>
      </c>
      <c r="S853" s="2">
        <v>0</v>
      </c>
      <c r="T853" s="2" t="s">
        <v>3500</v>
      </c>
      <c r="U853" s="2" t="s">
        <v>1831</v>
      </c>
      <c r="V853" s="2" t="str">
        <f>IF(표1[[#This Row],[반납대여소명]]=표1[[#This Row],[대여 대여소명]],"일치","불일치")</f>
        <v>불일치</v>
      </c>
      <c r="W853" s="2">
        <v>0</v>
      </c>
      <c r="X853" s="2">
        <v>25</v>
      </c>
      <c r="Y853" s="2">
        <v>2986.82</v>
      </c>
      <c r="Z853" s="7">
        <f>표1[[#This Row],[이용거리]]/표1[[#This Row],[이용시간]]</f>
        <v>119.47280000000001</v>
      </c>
      <c r="AA853" s="7">
        <f>IF(표1[[#This Row],[시속]] &gt; 300, 300,표1[[#This Row],[시속]])</f>
        <v>119.47280000000001</v>
      </c>
      <c r="AB853" s="9" t="e">
        <f ca="1">IFS(표1[[#This Row],[이용거리]] &lt; 1200, "단거리", 표1[[#This Row],[이용거리]] &lt; 3000, "중거리")</f>
        <v>#NAME?</v>
      </c>
    </row>
    <row r="854" spans="1:28" x14ac:dyDescent="0.25">
      <c r="A854" s="2" t="s">
        <v>3501</v>
      </c>
      <c r="B854" s="2" t="s">
        <v>3502</v>
      </c>
      <c r="C854" s="2">
        <f>YEAR(표1[[#This Row],[대여일시]])</f>
        <v>2021</v>
      </c>
      <c r="D854" s="2">
        <f>MONTH(표1[[#This Row],[대여일시]])</f>
        <v>1</v>
      </c>
      <c r="E854" s="2">
        <f>DAY(표1[[#This Row],[대여일시]])</f>
        <v>30</v>
      </c>
      <c r="F854" s="2" t="str">
        <f>TEXT(표1[[#This Row],[대여일시]], "ddd")</f>
        <v>Sat</v>
      </c>
      <c r="G854" s="5" t="str">
        <f>TEXT(표1[[#This Row],[대여일시]],"aaa")</f>
        <v>토</v>
      </c>
      <c r="H854" s="2">
        <f>HOUR(표1[[#This Row],[대여일시]])</f>
        <v>22</v>
      </c>
      <c r="I854" s="2" t="str" cm="1">
        <f t="array" ref="I854">_xlfn.IFS(ISNA(표1[[#This Row],[시간대]]), "Error: Missing timezone data", 표1[[#This Row],[시간대]] &lt; 8, "오전", 표1[[#This Row],[시간대]] &lt; 19, "오후", 표1[[#This Row],[시간대]] &lt; 24, "밤")</f>
        <v>밤</v>
      </c>
      <c r="J854" s="2" t="s">
        <v>2614</v>
      </c>
      <c r="K854" s="2">
        <f>SEARCH( "역", 표1[[#This Row],[대여 대여소명]])</f>
        <v>3</v>
      </c>
      <c r="L854" s="2">
        <f>IFERROR(SEARCH("역",표1[[#This Row],[대여 대여소명]]),0)</f>
        <v>3</v>
      </c>
      <c r="M854" s="2" t="b">
        <f>IF(표1[[#This Row],[역_nan]] &gt;0,TRUE,FALSE)</f>
        <v>1</v>
      </c>
      <c r="N854" s="2">
        <f>IFERROR(SEARCH("정류장",표1[[#This Row],[대여 대여소명]]),0)</f>
        <v>0</v>
      </c>
      <c r="O854" s="2" t="b">
        <f>IF(표1[[#This Row],[정류장]]&gt;0,TRUE,FALSE)</f>
        <v>0</v>
      </c>
      <c r="P854" s="2">
        <f>IFERROR(SEARCH("학교",표1[[#This Row],[대여 대여소명]]),0)</f>
        <v>0</v>
      </c>
      <c r="Q854" s="2">
        <f>IFERROR(SEARCH("공원",표1[[#This Row],[대여 대여소명]]),0)</f>
        <v>0</v>
      </c>
      <c r="R854" s="2" t="b">
        <f>OR(표1[[#This Row],[역_파생변수]],표1[[#This Row],[정류장_파생변수]])</f>
        <v>1</v>
      </c>
      <c r="S854" s="2">
        <v>0</v>
      </c>
      <c r="T854" s="2" t="s">
        <v>3503</v>
      </c>
      <c r="U854" s="2" t="s">
        <v>2614</v>
      </c>
      <c r="V854" s="2" t="str">
        <f>IF(표1[[#This Row],[반납대여소명]]=표1[[#This Row],[대여 대여소명]],"일치","불일치")</f>
        <v>일치</v>
      </c>
      <c r="W854" s="2">
        <v>0</v>
      </c>
      <c r="X854" s="2">
        <v>45</v>
      </c>
      <c r="Y854" s="2">
        <v>6296.76</v>
      </c>
      <c r="Z854" s="7">
        <f>표1[[#This Row],[이용거리]]/표1[[#This Row],[이용시간]]</f>
        <v>139.928</v>
      </c>
      <c r="AA854" s="7">
        <f>IF(표1[[#This Row],[시속]] &gt; 300, 300,표1[[#This Row],[시속]])</f>
        <v>139.928</v>
      </c>
      <c r="AB854" s="9" t="e">
        <f ca="1">IFS(표1[[#This Row],[이용거리]] &lt; 1200, "단거리", 표1[[#This Row],[이용거리]] &lt; 3000, "중거리")</f>
        <v>#NAME?</v>
      </c>
    </row>
    <row r="855" spans="1:28" x14ac:dyDescent="0.25">
      <c r="A855" s="2" t="s">
        <v>3504</v>
      </c>
      <c r="B855" s="2" t="s">
        <v>3505</v>
      </c>
      <c r="C855" s="2">
        <f>YEAR(표1[[#This Row],[대여일시]])</f>
        <v>2021</v>
      </c>
      <c r="D855" s="2">
        <f>MONTH(표1[[#This Row],[대여일시]])</f>
        <v>1</v>
      </c>
      <c r="E855" s="2">
        <f>DAY(표1[[#This Row],[대여일시]])</f>
        <v>20</v>
      </c>
      <c r="F855" s="2" t="str">
        <f>TEXT(표1[[#This Row],[대여일시]], "ddd")</f>
        <v>Wed</v>
      </c>
      <c r="G855" s="5" t="str">
        <f>TEXT(표1[[#This Row],[대여일시]],"aaa")</f>
        <v>수</v>
      </c>
      <c r="H855" s="2">
        <f>HOUR(표1[[#This Row],[대여일시]])</f>
        <v>14</v>
      </c>
      <c r="I855" s="2" t="str" cm="1">
        <f t="array" ref="I855">_xlfn.IFS(ISNA(표1[[#This Row],[시간대]]), "Error: Missing timezone data", 표1[[#This Row],[시간대]] &lt; 8, "오전", 표1[[#This Row],[시간대]] &lt; 19, "오후", 표1[[#This Row],[시간대]] &lt; 24, "밤")</f>
        <v>오후</v>
      </c>
      <c r="J855" s="2" t="s">
        <v>940</v>
      </c>
      <c r="K855" s="2" t="e">
        <f>SEARCH( "역", 표1[[#This Row],[대여 대여소명]])</f>
        <v>#VALUE!</v>
      </c>
      <c r="L855" s="2">
        <f>IFERROR(SEARCH("역",표1[[#This Row],[대여 대여소명]]),0)</f>
        <v>0</v>
      </c>
      <c r="M855" s="2" t="b">
        <f>IF(표1[[#This Row],[역_nan]] &gt;0,TRUE,FALSE)</f>
        <v>0</v>
      </c>
      <c r="N855" s="2">
        <f>IFERROR(SEARCH("정류장",표1[[#This Row],[대여 대여소명]]),0)</f>
        <v>0</v>
      </c>
      <c r="O855" s="2" t="b">
        <f>IF(표1[[#This Row],[정류장]]&gt;0,TRUE,FALSE)</f>
        <v>0</v>
      </c>
      <c r="P855" s="2">
        <f>IFERROR(SEARCH("학교",표1[[#This Row],[대여 대여소명]]),0)</f>
        <v>0</v>
      </c>
      <c r="Q855" s="2">
        <f>IFERROR(SEARCH("공원",표1[[#This Row],[대여 대여소명]]),0)</f>
        <v>0</v>
      </c>
      <c r="R855" s="2" t="b">
        <f>OR(표1[[#This Row],[역_파생변수]],표1[[#This Row],[정류장_파생변수]])</f>
        <v>0</v>
      </c>
      <c r="S855" s="2">
        <v>0</v>
      </c>
      <c r="T855" s="2" t="s">
        <v>3506</v>
      </c>
      <c r="U855" s="2" t="s">
        <v>3224</v>
      </c>
      <c r="V855" s="2" t="str">
        <f>IF(표1[[#This Row],[반납대여소명]]=표1[[#This Row],[대여 대여소명]],"일치","불일치")</f>
        <v>불일치</v>
      </c>
      <c r="W855" s="2">
        <v>0</v>
      </c>
      <c r="X855" s="2">
        <v>13</v>
      </c>
      <c r="Y855" s="2">
        <v>2035.48</v>
      </c>
      <c r="Z855" s="7">
        <f>표1[[#This Row],[이용거리]]/표1[[#This Row],[이용시간]]</f>
        <v>156.57538461538462</v>
      </c>
      <c r="AA855" s="7">
        <f>IF(표1[[#This Row],[시속]] &gt; 300, 300,표1[[#This Row],[시속]])</f>
        <v>156.57538461538462</v>
      </c>
      <c r="AB855" s="9" t="e">
        <f ca="1">IFS(표1[[#This Row],[이용거리]] &lt; 1200, "단거리", 표1[[#This Row],[이용거리]] &lt; 3000, "중거리")</f>
        <v>#NAME?</v>
      </c>
    </row>
    <row r="856" spans="1:28" x14ac:dyDescent="0.25">
      <c r="A856" s="2" t="s">
        <v>3507</v>
      </c>
      <c r="B856" s="2" t="s">
        <v>3508</v>
      </c>
      <c r="C856" s="2">
        <f>YEAR(표1[[#This Row],[대여일시]])</f>
        <v>2021</v>
      </c>
      <c r="D856" s="2">
        <f>MONTH(표1[[#This Row],[대여일시]])</f>
        <v>1</v>
      </c>
      <c r="E856" s="2">
        <f>DAY(표1[[#This Row],[대여일시]])</f>
        <v>22</v>
      </c>
      <c r="F856" s="2" t="str">
        <f>TEXT(표1[[#This Row],[대여일시]], "ddd")</f>
        <v>Fri</v>
      </c>
      <c r="G856" s="5" t="str">
        <f>TEXT(표1[[#This Row],[대여일시]],"aaa")</f>
        <v>금</v>
      </c>
      <c r="H856" s="2">
        <f>HOUR(표1[[#This Row],[대여일시]])</f>
        <v>12</v>
      </c>
      <c r="I856" s="2" t="str" cm="1">
        <f t="array" ref="I856">_xlfn.IFS(ISNA(표1[[#This Row],[시간대]]), "Error: Missing timezone data", 표1[[#This Row],[시간대]] &lt; 8, "오전", 표1[[#This Row],[시간대]] &lt; 19, "오후", 표1[[#This Row],[시간대]] &lt; 24, "밤")</f>
        <v>오후</v>
      </c>
      <c r="J856" s="2" t="s">
        <v>3509</v>
      </c>
      <c r="K856" s="2" t="e">
        <f>SEARCH( "역", 표1[[#This Row],[대여 대여소명]])</f>
        <v>#VALUE!</v>
      </c>
      <c r="L856" s="2">
        <f>IFERROR(SEARCH("역",표1[[#This Row],[대여 대여소명]]),0)</f>
        <v>0</v>
      </c>
      <c r="M856" s="2" t="b">
        <f>IF(표1[[#This Row],[역_nan]] &gt;0,TRUE,FALSE)</f>
        <v>0</v>
      </c>
      <c r="N856" s="2">
        <f>IFERROR(SEARCH("정류장",표1[[#This Row],[대여 대여소명]]),0)</f>
        <v>0</v>
      </c>
      <c r="O856" s="2" t="b">
        <f>IF(표1[[#This Row],[정류장]]&gt;0,TRUE,FALSE)</f>
        <v>0</v>
      </c>
      <c r="P856" s="2">
        <f>IFERROR(SEARCH("학교",표1[[#This Row],[대여 대여소명]]),0)</f>
        <v>5</v>
      </c>
      <c r="Q856" s="2">
        <f>IFERROR(SEARCH("공원",표1[[#This Row],[대여 대여소명]]),0)</f>
        <v>0</v>
      </c>
      <c r="R856" s="2" t="b">
        <f>OR(표1[[#This Row],[역_파생변수]],표1[[#This Row],[정류장_파생변수]])</f>
        <v>0</v>
      </c>
      <c r="S856" s="2">
        <v>0</v>
      </c>
      <c r="T856" s="2" t="s">
        <v>3510</v>
      </c>
      <c r="U856" s="2" t="s">
        <v>3509</v>
      </c>
      <c r="V856" s="2" t="str">
        <f>IF(표1[[#This Row],[반납대여소명]]=표1[[#This Row],[대여 대여소명]],"일치","불일치")</f>
        <v>일치</v>
      </c>
      <c r="W856" s="2">
        <v>0</v>
      </c>
      <c r="X856" s="2">
        <v>118</v>
      </c>
      <c r="Y856" s="2">
        <v>12941.73</v>
      </c>
      <c r="Z856" s="7">
        <f>표1[[#This Row],[이용거리]]/표1[[#This Row],[이용시간]]</f>
        <v>109.67567796610169</v>
      </c>
      <c r="AA856" s="7">
        <f>IF(표1[[#This Row],[시속]] &gt; 300, 300,표1[[#This Row],[시속]])</f>
        <v>109.67567796610169</v>
      </c>
      <c r="AB856" s="9" t="e">
        <f ca="1">IFS(표1[[#This Row],[이용거리]] &lt; 1200, "단거리", 표1[[#This Row],[이용거리]] &lt; 3000, "중거리")</f>
        <v>#NAME?</v>
      </c>
    </row>
    <row r="857" spans="1:28" x14ac:dyDescent="0.25">
      <c r="A857" s="2" t="s">
        <v>3511</v>
      </c>
      <c r="B857" s="2" t="s">
        <v>3512</v>
      </c>
      <c r="C857" s="2">
        <f>YEAR(표1[[#This Row],[대여일시]])</f>
        <v>2021</v>
      </c>
      <c r="D857" s="2">
        <f>MONTH(표1[[#This Row],[대여일시]])</f>
        <v>1</v>
      </c>
      <c r="E857" s="2">
        <f>DAY(표1[[#This Row],[대여일시]])</f>
        <v>20</v>
      </c>
      <c r="F857" s="2" t="str">
        <f>TEXT(표1[[#This Row],[대여일시]], "ddd")</f>
        <v>Wed</v>
      </c>
      <c r="G857" s="5" t="str">
        <f>TEXT(표1[[#This Row],[대여일시]],"aaa")</f>
        <v>수</v>
      </c>
      <c r="H857" s="2">
        <f>HOUR(표1[[#This Row],[대여일시]])</f>
        <v>7</v>
      </c>
      <c r="I857" s="2" t="str" cm="1">
        <f t="array" ref="I857">_xlfn.IFS(ISNA(표1[[#This Row],[시간대]]), "Error: Missing timezone data", 표1[[#This Row],[시간대]] &lt; 8, "오전", 표1[[#This Row],[시간대]] &lt; 19, "오후", 표1[[#This Row],[시간대]] &lt; 24, "밤")</f>
        <v>오전</v>
      </c>
      <c r="J857" s="2" t="s">
        <v>3513</v>
      </c>
      <c r="K857" s="2">
        <f>SEARCH( "역", 표1[[#This Row],[대여 대여소명]])</f>
        <v>3</v>
      </c>
      <c r="L857" s="2">
        <f>IFERROR(SEARCH("역",표1[[#This Row],[대여 대여소명]]),0)</f>
        <v>3</v>
      </c>
      <c r="M857" s="2" t="b">
        <f>IF(표1[[#This Row],[역_nan]] &gt;0,TRUE,FALSE)</f>
        <v>1</v>
      </c>
      <c r="N857" s="2">
        <f>IFERROR(SEARCH("정류장",표1[[#This Row],[대여 대여소명]]),0)</f>
        <v>0</v>
      </c>
      <c r="O857" s="2" t="b">
        <f>IF(표1[[#This Row],[정류장]]&gt;0,TRUE,FALSE)</f>
        <v>0</v>
      </c>
      <c r="P857" s="2">
        <f>IFERROR(SEARCH("학교",표1[[#This Row],[대여 대여소명]]),0)</f>
        <v>0</v>
      </c>
      <c r="Q857" s="2">
        <f>IFERROR(SEARCH("공원",표1[[#This Row],[대여 대여소명]]),0)</f>
        <v>0</v>
      </c>
      <c r="R857" s="2" t="b">
        <f>OR(표1[[#This Row],[역_파생변수]],표1[[#This Row],[정류장_파생변수]])</f>
        <v>1</v>
      </c>
      <c r="S857" s="2">
        <v>0</v>
      </c>
      <c r="T857" s="2" t="s">
        <v>3514</v>
      </c>
      <c r="U857" s="2" t="s">
        <v>1213</v>
      </c>
      <c r="V857" s="2" t="str">
        <f>IF(표1[[#This Row],[반납대여소명]]=표1[[#This Row],[대여 대여소명]],"일치","불일치")</f>
        <v>불일치</v>
      </c>
      <c r="W857" s="2">
        <v>0</v>
      </c>
      <c r="X857" s="2">
        <v>7</v>
      </c>
      <c r="Y857" s="2">
        <v>812.03</v>
      </c>
      <c r="Z857" s="7">
        <f>표1[[#This Row],[이용거리]]/표1[[#This Row],[이용시간]]</f>
        <v>116.00428571428571</v>
      </c>
      <c r="AA857" s="7">
        <f>IF(표1[[#This Row],[시속]] &gt; 300, 300,표1[[#This Row],[시속]])</f>
        <v>116.00428571428571</v>
      </c>
      <c r="AB857" s="9" t="e">
        <f ca="1">IFS(표1[[#This Row],[이용거리]] &lt; 1200, "단거리", 표1[[#This Row],[이용거리]] &lt; 3000, "중거리")</f>
        <v>#NAME?</v>
      </c>
    </row>
    <row r="858" spans="1:28" x14ac:dyDescent="0.25">
      <c r="A858" s="2" t="s">
        <v>1061</v>
      </c>
      <c r="B858" s="2" t="s">
        <v>3515</v>
      </c>
      <c r="C858" s="2">
        <f>YEAR(표1[[#This Row],[대여일시]])</f>
        <v>2021</v>
      </c>
      <c r="D858" s="2">
        <f>MONTH(표1[[#This Row],[대여일시]])</f>
        <v>1</v>
      </c>
      <c r="E858" s="2">
        <f>DAY(표1[[#This Row],[대여일시]])</f>
        <v>27</v>
      </c>
      <c r="F858" s="2" t="str">
        <f>TEXT(표1[[#This Row],[대여일시]], "ddd")</f>
        <v>Wed</v>
      </c>
      <c r="G858" s="5" t="str">
        <f>TEXT(표1[[#This Row],[대여일시]],"aaa")</f>
        <v>수</v>
      </c>
      <c r="H858" s="2">
        <f>HOUR(표1[[#This Row],[대여일시]])</f>
        <v>13</v>
      </c>
      <c r="I858" s="2" t="str" cm="1">
        <f t="array" ref="I858">_xlfn.IFS(ISNA(표1[[#This Row],[시간대]]), "Error: Missing timezone data", 표1[[#This Row],[시간대]] &lt; 8, "오전", 표1[[#This Row],[시간대]] &lt; 19, "오후", 표1[[#This Row],[시간대]] &lt; 24, "밤")</f>
        <v>오후</v>
      </c>
      <c r="J858" s="2" t="s">
        <v>992</v>
      </c>
      <c r="K858" s="2">
        <f>SEARCH( "역", 표1[[#This Row],[대여 대여소명]])</f>
        <v>5</v>
      </c>
      <c r="L858" s="2">
        <f>IFERROR(SEARCH("역",표1[[#This Row],[대여 대여소명]]),0)</f>
        <v>5</v>
      </c>
      <c r="M858" s="2" t="b">
        <f>IF(표1[[#This Row],[역_nan]] &gt;0,TRUE,FALSE)</f>
        <v>1</v>
      </c>
      <c r="N858" s="2">
        <f>IFERROR(SEARCH("정류장",표1[[#This Row],[대여 대여소명]]),0)</f>
        <v>0</v>
      </c>
      <c r="O858" s="2" t="b">
        <f>IF(표1[[#This Row],[정류장]]&gt;0,TRUE,FALSE)</f>
        <v>0</v>
      </c>
      <c r="P858" s="2">
        <f>IFERROR(SEARCH("학교",표1[[#This Row],[대여 대여소명]]),0)</f>
        <v>0</v>
      </c>
      <c r="Q858" s="2">
        <f>IFERROR(SEARCH("공원",표1[[#This Row],[대여 대여소명]]),0)</f>
        <v>0</v>
      </c>
      <c r="R858" s="2" t="b">
        <f>OR(표1[[#This Row],[역_파생변수]],표1[[#This Row],[정류장_파생변수]])</f>
        <v>1</v>
      </c>
      <c r="S858" s="2">
        <v>0</v>
      </c>
      <c r="T858" s="2" t="s">
        <v>3516</v>
      </c>
      <c r="U858" s="2" t="s">
        <v>1894</v>
      </c>
      <c r="V858" s="2" t="str">
        <f>IF(표1[[#This Row],[반납대여소명]]=표1[[#This Row],[대여 대여소명]],"일치","불일치")</f>
        <v>불일치</v>
      </c>
      <c r="W858" s="2">
        <v>0</v>
      </c>
      <c r="X858" s="2">
        <v>5</v>
      </c>
      <c r="Y858" s="2">
        <v>549.79999999999995</v>
      </c>
      <c r="Z858" s="7">
        <f>표1[[#This Row],[이용거리]]/표1[[#This Row],[이용시간]]</f>
        <v>109.96</v>
      </c>
      <c r="AA858" s="7">
        <f>IF(표1[[#This Row],[시속]] &gt; 300, 300,표1[[#This Row],[시속]])</f>
        <v>109.96</v>
      </c>
      <c r="AB858" s="9" t="e">
        <f ca="1">IFS(표1[[#This Row],[이용거리]] &lt; 1200, "단거리", 표1[[#This Row],[이용거리]] &lt; 3000, "중거리")</f>
        <v>#NAME?</v>
      </c>
    </row>
    <row r="859" spans="1:28" x14ac:dyDescent="0.25">
      <c r="A859" s="2" t="s">
        <v>3517</v>
      </c>
      <c r="B859" s="2" t="s">
        <v>3518</v>
      </c>
      <c r="C859" s="2">
        <f>YEAR(표1[[#This Row],[대여일시]])</f>
        <v>2021</v>
      </c>
      <c r="D859" s="2">
        <f>MONTH(표1[[#This Row],[대여일시]])</f>
        <v>1</v>
      </c>
      <c r="E859" s="2">
        <f>DAY(표1[[#This Row],[대여일시]])</f>
        <v>23</v>
      </c>
      <c r="F859" s="2" t="str">
        <f>TEXT(표1[[#This Row],[대여일시]], "ddd")</f>
        <v>Sat</v>
      </c>
      <c r="G859" s="5" t="str">
        <f>TEXT(표1[[#This Row],[대여일시]],"aaa")</f>
        <v>토</v>
      </c>
      <c r="H859" s="2">
        <f>HOUR(표1[[#This Row],[대여일시]])</f>
        <v>21</v>
      </c>
      <c r="I859" s="2" t="str" cm="1">
        <f t="array" ref="I859">_xlfn.IFS(ISNA(표1[[#This Row],[시간대]]), "Error: Missing timezone data", 표1[[#This Row],[시간대]] &lt; 8, "오전", 표1[[#This Row],[시간대]] &lt; 19, "오후", 표1[[#This Row],[시간대]] &lt; 24, "밤")</f>
        <v>밤</v>
      </c>
      <c r="J859" s="2" t="s">
        <v>827</v>
      </c>
      <c r="K859" s="2">
        <f>SEARCH( "역", 표1[[#This Row],[대여 대여소명]])</f>
        <v>7</v>
      </c>
      <c r="L859" s="2">
        <f>IFERROR(SEARCH("역",표1[[#This Row],[대여 대여소명]]),0)</f>
        <v>7</v>
      </c>
      <c r="M859" s="2" t="b">
        <f>IF(표1[[#This Row],[역_nan]] &gt;0,TRUE,FALSE)</f>
        <v>1</v>
      </c>
      <c r="N859" s="2">
        <f>IFERROR(SEARCH("정류장",표1[[#This Row],[대여 대여소명]]),0)</f>
        <v>0</v>
      </c>
      <c r="O859" s="2" t="b">
        <f>IF(표1[[#This Row],[정류장]]&gt;0,TRUE,FALSE)</f>
        <v>0</v>
      </c>
      <c r="P859" s="2">
        <f>IFERROR(SEARCH("학교",표1[[#This Row],[대여 대여소명]]),0)</f>
        <v>0</v>
      </c>
      <c r="Q859" s="2">
        <f>IFERROR(SEARCH("공원",표1[[#This Row],[대여 대여소명]]),0)</f>
        <v>0</v>
      </c>
      <c r="R859" s="2" t="b">
        <f>OR(표1[[#This Row],[역_파생변수]],표1[[#This Row],[정류장_파생변수]])</f>
        <v>1</v>
      </c>
      <c r="S859" s="2">
        <v>0</v>
      </c>
      <c r="T859" s="2" t="s">
        <v>3519</v>
      </c>
      <c r="U859" s="2" t="s">
        <v>1018</v>
      </c>
      <c r="V859" s="2" t="str">
        <f>IF(표1[[#This Row],[반납대여소명]]=표1[[#This Row],[대여 대여소명]],"일치","불일치")</f>
        <v>불일치</v>
      </c>
      <c r="W859" s="2">
        <v>0</v>
      </c>
      <c r="X859" s="2">
        <v>52</v>
      </c>
      <c r="Y859" s="2">
        <v>6931.9</v>
      </c>
      <c r="Z859" s="7">
        <f>표1[[#This Row],[이용거리]]/표1[[#This Row],[이용시간]]</f>
        <v>133.30576923076922</v>
      </c>
      <c r="AA859" s="7">
        <f>IF(표1[[#This Row],[시속]] &gt; 300, 300,표1[[#This Row],[시속]])</f>
        <v>133.30576923076922</v>
      </c>
      <c r="AB859" s="9" t="e">
        <f ca="1">IFS(표1[[#This Row],[이용거리]] &lt; 1200, "단거리", 표1[[#This Row],[이용거리]] &lt; 3000, "중거리")</f>
        <v>#NAME?</v>
      </c>
    </row>
    <row r="860" spans="1:28" x14ac:dyDescent="0.25">
      <c r="A860" s="2" t="s">
        <v>3520</v>
      </c>
      <c r="B860" s="2" t="s">
        <v>3521</v>
      </c>
      <c r="C860" s="2">
        <f>YEAR(표1[[#This Row],[대여일시]])</f>
        <v>2021</v>
      </c>
      <c r="D860" s="2">
        <f>MONTH(표1[[#This Row],[대여일시]])</f>
        <v>1</v>
      </c>
      <c r="E860" s="2">
        <f>DAY(표1[[#This Row],[대여일시]])</f>
        <v>14</v>
      </c>
      <c r="F860" s="2" t="str">
        <f>TEXT(표1[[#This Row],[대여일시]], "ddd")</f>
        <v>Thu</v>
      </c>
      <c r="G860" s="5" t="str">
        <f>TEXT(표1[[#This Row],[대여일시]],"aaa")</f>
        <v>목</v>
      </c>
      <c r="H860" s="2">
        <f>HOUR(표1[[#This Row],[대여일시]])</f>
        <v>14</v>
      </c>
      <c r="I860" s="2" t="str" cm="1">
        <f t="array" ref="I860">_xlfn.IFS(ISNA(표1[[#This Row],[시간대]]), "Error: Missing timezone data", 표1[[#This Row],[시간대]] &lt; 8, "오전", 표1[[#This Row],[시간대]] &lt; 19, "오후", 표1[[#This Row],[시간대]] &lt; 24, "밤")</f>
        <v>오후</v>
      </c>
      <c r="J860" s="2" t="s">
        <v>3522</v>
      </c>
      <c r="K860" s="2" t="e">
        <f>SEARCH( "역", 표1[[#This Row],[대여 대여소명]])</f>
        <v>#VALUE!</v>
      </c>
      <c r="L860" s="2">
        <f>IFERROR(SEARCH("역",표1[[#This Row],[대여 대여소명]]),0)</f>
        <v>0</v>
      </c>
      <c r="M860" s="2" t="b">
        <f>IF(표1[[#This Row],[역_nan]] &gt;0,TRUE,FALSE)</f>
        <v>0</v>
      </c>
      <c r="N860" s="2">
        <f>IFERROR(SEARCH("정류장",표1[[#This Row],[대여 대여소명]]),0)</f>
        <v>0</v>
      </c>
      <c r="O860" s="2" t="b">
        <f>IF(표1[[#This Row],[정류장]]&gt;0,TRUE,FALSE)</f>
        <v>0</v>
      </c>
      <c r="P860" s="2">
        <f>IFERROR(SEARCH("학교",표1[[#This Row],[대여 대여소명]]),0)</f>
        <v>0</v>
      </c>
      <c r="Q860" s="2">
        <f>IFERROR(SEARCH("공원",표1[[#This Row],[대여 대여소명]]),0)</f>
        <v>0</v>
      </c>
      <c r="R860" s="2" t="b">
        <f>OR(표1[[#This Row],[역_파생변수]],표1[[#This Row],[정류장_파생변수]])</f>
        <v>0</v>
      </c>
      <c r="S860" s="2">
        <v>0</v>
      </c>
      <c r="T860" s="2" t="s">
        <v>3523</v>
      </c>
      <c r="U860" s="2" t="s">
        <v>3326</v>
      </c>
      <c r="V860" s="2" t="str">
        <f>IF(표1[[#This Row],[반납대여소명]]=표1[[#This Row],[대여 대여소명]],"일치","불일치")</f>
        <v>불일치</v>
      </c>
      <c r="W860" s="2">
        <v>0</v>
      </c>
      <c r="X860" s="2">
        <v>12</v>
      </c>
      <c r="Y860" s="2">
        <v>0</v>
      </c>
      <c r="Z860" s="7">
        <f>표1[[#This Row],[이용거리]]/표1[[#This Row],[이용시간]]</f>
        <v>0</v>
      </c>
      <c r="AA860" s="7">
        <f>IF(표1[[#This Row],[시속]] &gt; 300, 300,표1[[#This Row],[시속]])</f>
        <v>0</v>
      </c>
      <c r="AB860" s="9" t="e">
        <f ca="1">IFS(표1[[#This Row],[이용거리]] &lt; 1200, "단거리", 표1[[#This Row],[이용거리]] &lt; 3000, "중거리")</f>
        <v>#NAME?</v>
      </c>
    </row>
    <row r="861" spans="1:28" x14ac:dyDescent="0.25">
      <c r="A861" s="2" t="s">
        <v>3524</v>
      </c>
      <c r="B861" s="2" t="s">
        <v>3525</v>
      </c>
      <c r="C861" s="2">
        <f>YEAR(표1[[#This Row],[대여일시]])</f>
        <v>2021</v>
      </c>
      <c r="D861" s="2">
        <f>MONTH(표1[[#This Row],[대여일시]])</f>
        <v>1</v>
      </c>
      <c r="E861" s="2">
        <f>DAY(표1[[#This Row],[대여일시]])</f>
        <v>13</v>
      </c>
      <c r="F861" s="2" t="str">
        <f>TEXT(표1[[#This Row],[대여일시]], "ddd")</f>
        <v>Wed</v>
      </c>
      <c r="G861" s="5" t="str">
        <f>TEXT(표1[[#This Row],[대여일시]],"aaa")</f>
        <v>수</v>
      </c>
      <c r="H861" s="2">
        <f>HOUR(표1[[#This Row],[대여일시]])</f>
        <v>17</v>
      </c>
      <c r="I861" s="2" t="str" cm="1">
        <f t="array" ref="I861">_xlfn.IFS(ISNA(표1[[#This Row],[시간대]]), "Error: Missing timezone data", 표1[[#This Row],[시간대]] &lt; 8, "오전", 표1[[#This Row],[시간대]] &lt; 19, "오후", 표1[[#This Row],[시간대]] &lt; 24, "밤")</f>
        <v>오후</v>
      </c>
      <c r="J861" s="2" t="s">
        <v>3526</v>
      </c>
      <c r="K861" s="2" t="e">
        <f>SEARCH( "역", 표1[[#This Row],[대여 대여소명]])</f>
        <v>#VALUE!</v>
      </c>
      <c r="L861" s="2">
        <f>IFERROR(SEARCH("역",표1[[#This Row],[대여 대여소명]]),0)</f>
        <v>0</v>
      </c>
      <c r="M861" s="2" t="b">
        <f>IF(표1[[#This Row],[역_nan]] &gt;0,TRUE,FALSE)</f>
        <v>0</v>
      </c>
      <c r="N861" s="2">
        <f>IFERROR(SEARCH("정류장",표1[[#This Row],[대여 대여소명]]),0)</f>
        <v>0</v>
      </c>
      <c r="O861" s="2" t="b">
        <f>IF(표1[[#This Row],[정류장]]&gt;0,TRUE,FALSE)</f>
        <v>0</v>
      </c>
      <c r="P861" s="2">
        <f>IFERROR(SEARCH("학교",표1[[#This Row],[대여 대여소명]]),0)</f>
        <v>0</v>
      </c>
      <c r="Q861" s="2">
        <f>IFERROR(SEARCH("공원",표1[[#This Row],[대여 대여소명]]),0)</f>
        <v>0</v>
      </c>
      <c r="R861" s="2" t="b">
        <f>OR(표1[[#This Row],[역_파생변수]],표1[[#This Row],[정류장_파생변수]])</f>
        <v>0</v>
      </c>
      <c r="S861" s="2">
        <v>0</v>
      </c>
      <c r="T861" s="2" t="s">
        <v>3527</v>
      </c>
      <c r="U861" s="2" t="s">
        <v>3526</v>
      </c>
      <c r="V861" s="2" t="str">
        <f>IF(표1[[#This Row],[반납대여소명]]=표1[[#This Row],[대여 대여소명]],"일치","불일치")</f>
        <v>일치</v>
      </c>
      <c r="W861" s="2">
        <v>0</v>
      </c>
      <c r="X861" s="2">
        <v>20</v>
      </c>
      <c r="Y861" s="2">
        <v>968.42</v>
      </c>
      <c r="Z861" s="7">
        <f>표1[[#This Row],[이용거리]]/표1[[#This Row],[이용시간]]</f>
        <v>48.420999999999999</v>
      </c>
      <c r="AA861" s="7">
        <f>IF(표1[[#This Row],[시속]] &gt; 300, 300,표1[[#This Row],[시속]])</f>
        <v>48.420999999999999</v>
      </c>
      <c r="AB861" s="9" t="e">
        <f ca="1">IFS(표1[[#This Row],[이용거리]] &lt; 1200, "단거리", 표1[[#This Row],[이용거리]] &lt; 3000, "중거리")</f>
        <v>#NAME?</v>
      </c>
    </row>
    <row r="862" spans="1:28" x14ac:dyDescent="0.25">
      <c r="A862" s="2" t="s">
        <v>3528</v>
      </c>
      <c r="B862" s="2" t="s">
        <v>3529</v>
      </c>
      <c r="C862" s="2">
        <f>YEAR(표1[[#This Row],[대여일시]])</f>
        <v>2021</v>
      </c>
      <c r="D862" s="2">
        <f>MONTH(표1[[#This Row],[대여일시]])</f>
        <v>1</v>
      </c>
      <c r="E862" s="2">
        <f>DAY(표1[[#This Row],[대여일시]])</f>
        <v>25</v>
      </c>
      <c r="F862" s="2" t="str">
        <f>TEXT(표1[[#This Row],[대여일시]], "ddd")</f>
        <v>Mon</v>
      </c>
      <c r="G862" s="5" t="str">
        <f>TEXT(표1[[#This Row],[대여일시]],"aaa")</f>
        <v>월</v>
      </c>
      <c r="H862" s="2">
        <f>HOUR(표1[[#This Row],[대여일시]])</f>
        <v>17</v>
      </c>
      <c r="I862" s="2" t="str" cm="1">
        <f t="array" ref="I862">_xlfn.IFS(ISNA(표1[[#This Row],[시간대]]), "Error: Missing timezone data", 표1[[#This Row],[시간대]] &lt; 8, "오전", 표1[[#This Row],[시간대]] &lt; 19, "오후", 표1[[#This Row],[시간대]] &lt; 24, "밤")</f>
        <v>오후</v>
      </c>
      <c r="J862" s="2" t="s">
        <v>578</v>
      </c>
      <c r="K862" s="2" t="e">
        <f>SEARCH( "역", 표1[[#This Row],[대여 대여소명]])</f>
        <v>#VALUE!</v>
      </c>
      <c r="L862" s="2">
        <f>IFERROR(SEARCH("역",표1[[#This Row],[대여 대여소명]]),0)</f>
        <v>0</v>
      </c>
      <c r="M862" s="2" t="b">
        <f>IF(표1[[#This Row],[역_nan]] &gt;0,TRUE,FALSE)</f>
        <v>0</v>
      </c>
      <c r="N862" s="2">
        <f>IFERROR(SEARCH("정류장",표1[[#This Row],[대여 대여소명]]),0)</f>
        <v>8</v>
      </c>
      <c r="O862" s="2" t="b">
        <f>IF(표1[[#This Row],[정류장]]&gt;0,TRUE,FALSE)</f>
        <v>1</v>
      </c>
      <c r="P862" s="2">
        <f>IFERROR(SEARCH("학교",표1[[#This Row],[대여 대여소명]]),0)</f>
        <v>0</v>
      </c>
      <c r="Q862" s="2">
        <f>IFERROR(SEARCH("공원",표1[[#This Row],[대여 대여소명]]),0)</f>
        <v>0</v>
      </c>
      <c r="R862" s="2" t="b">
        <f>OR(표1[[#This Row],[역_파생변수]],표1[[#This Row],[정류장_파생변수]])</f>
        <v>1</v>
      </c>
      <c r="S862" s="2">
        <v>0</v>
      </c>
      <c r="T862" s="2" t="s">
        <v>3530</v>
      </c>
      <c r="U862" s="2" t="s">
        <v>177</v>
      </c>
      <c r="V862" s="2" t="str">
        <f>IF(표1[[#This Row],[반납대여소명]]=표1[[#This Row],[대여 대여소명]],"일치","불일치")</f>
        <v>불일치</v>
      </c>
      <c r="W862" s="2">
        <v>0</v>
      </c>
      <c r="X862" s="2">
        <v>33</v>
      </c>
      <c r="Y862" s="2">
        <v>6162.65</v>
      </c>
      <c r="Z862" s="7">
        <f>표1[[#This Row],[이용거리]]/표1[[#This Row],[이용시간]]</f>
        <v>186.7469696969697</v>
      </c>
      <c r="AA862" s="7">
        <f>IF(표1[[#This Row],[시속]] &gt; 300, 300,표1[[#This Row],[시속]])</f>
        <v>186.7469696969697</v>
      </c>
      <c r="AB862" s="9" t="e">
        <f ca="1">IFS(표1[[#This Row],[이용거리]] &lt; 1200, "단거리", 표1[[#This Row],[이용거리]] &lt; 3000, "중거리")</f>
        <v>#NAME?</v>
      </c>
    </row>
    <row r="863" spans="1:28" x14ac:dyDescent="0.25">
      <c r="A863" s="2" t="s">
        <v>3531</v>
      </c>
      <c r="B863" s="2" t="s">
        <v>3532</v>
      </c>
      <c r="C863" s="2">
        <f>YEAR(표1[[#This Row],[대여일시]])</f>
        <v>2021</v>
      </c>
      <c r="D863" s="2">
        <f>MONTH(표1[[#This Row],[대여일시]])</f>
        <v>1</v>
      </c>
      <c r="E863" s="2">
        <f>DAY(표1[[#This Row],[대여일시]])</f>
        <v>22</v>
      </c>
      <c r="F863" s="2" t="str">
        <f>TEXT(표1[[#This Row],[대여일시]], "ddd")</f>
        <v>Fri</v>
      </c>
      <c r="G863" s="5" t="str">
        <f>TEXT(표1[[#This Row],[대여일시]],"aaa")</f>
        <v>금</v>
      </c>
      <c r="H863" s="2">
        <f>HOUR(표1[[#This Row],[대여일시]])</f>
        <v>15</v>
      </c>
      <c r="I863" s="2" t="str" cm="1">
        <f t="array" ref="I863">_xlfn.IFS(ISNA(표1[[#This Row],[시간대]]), "Error: Missing timezone data", 표1[[#This Row],[시간대]] &lt; 8, "오전", 표1[[#This Row],[시간대]] &lt; 19, "오후", 표1[[#This Row],[시간대]] &lt; 24, "밤")</f>
        <v>오후</v>
      </c>
      <c r="J863" s="2" t="s">
        <v>3533</v>
      </c>
      <c r="K863" s="2" t="e">
        <f>SEARCH( "역", 표1[[#This Row],[대여 대여소명]])</f>
        <v>#VALUE!</v>
      </c>
      <c r="L863" s="2">
        <f>IFERROR(SEARCH("역",표1[[#This Row],[대여 대여소명]]),0)</f>
        <v>0</v>
      </c>
      <c r="M863" s="2" t="b">
        <f>IF(표1[[#This Row],[역_nan]] &gt;0,TRUE,FALSE)</f>
        <v>0</v>
      </c>
      <c r="N863" s="2">
        <f>IFERROR(SEARCH("정류장",표1[[#This Row],[대여 대여소명]]),0)</f>
        <v>0</v>
      </c>
      <c r="O863" s="2" t="b">
        <f>IF(표1[[#This Row],[정류장]]&gt;0,TRUE,FALSE)</f>
        <v>0</v>
      </c>
      <c r="P863" s="2">
        <f>IFERROR(SEARCH("학교",표1[[#This Row],[대여 대여소명]]),0)</f>
        <v>0</v>
      </c>
      <c r="Q863" s="2">
        <f>IFERROR(SEARCH("공원",표1[[#This Row],[대여 대여소명]]),0)</f>
        <v>0</v>
      </c>
      <c r="R863" s="2" t="b">
        <f>OR(표1[[#This Row],[역_파생변수]],표1[[#This Row],[정류장_파생변수]])</f>
        <v>0</v>
      </c>
      <c r="S863" s="2">
        <v>0</v>
      </c>
      <c r="T863" s="2" t="s">
        <v>3534</v>
      </c>
      <c r="U863" s="2" t="s">
        <v>1278</v>
      </c>
      <c r="V863" s="2" t="str">
        <f>IF(표1[[#This Row],[반납대여소명]]=표1[[#This Row],[대여 대여소명]],"일치","불일치")</f>
        <v>불일치</v>
      </c>
      <c r="W863" s="2">
        <v>0</v>
      </c>
      <c r="X863" s="2">
        <v>7</v>
      </c>
      <c r="Y863" s="2">
        <v>1090.8499999999999</v>
      </c>
      <c r="Z863" s="7">
        <f>표1[[#This Row],[이용거리]]/표1[[#This Row],[이용시간]]</f>
        <v>155.83571428571426</v>
      </c>
      <c r="AA863" s="7">
        <f>IF(표1[[#This Row],[시속]] &gt; 300, 300,표1[[#This Row],[시속]])</f>
        <v>155.83571428571426</v>
      </c>
      <c r="AB863" s="9" t="e">
        <f ca="1">IFS(표1[[#This Row],[이용거리]] &lt; 1200, "단거리", 표1[[#This Row],[이용거리]] &lt; 3000, "중거리")</f>
        <v>#NAME?</v>
      </c>
    </row>
    <row r="864" spans="1:28" x14ac:dyDescent="0.25">
      <c r="A864" s="2" t="s">
        <v>3535</v>
      </c>
      <c r="B864" s="2" t="s">
        <v>3536</v>
      </c>
      <c r="C864" s="2">
        <f>YEAR(표1[[#This Row],[대여일시]])</f>
        <v>2021</v>
      </c>
      <c r="D864" s="2">
        <f>MONTH(표1[[#This Row],[대여일시]])</f>
        <v>1</v>
      </c>
      <c r="E864" s="2">
        <f>DAY(표1[[#This Row],[대여일시]])</f>
        <v>17</v>
      </c>
      <c r="F864" s="2" t="str">
        <f>TEXT(표1[[#This Row],[대여일시]], "ddd")</f>
        <v>Sun</v>
      </c>
      <c r="G864" s="5" t="str">
        <f>TEXT(표1[[#This Row],[대여일시]],"aaa")</f>
        <v>일</v>
      </c>
      <c r="H864" s="2">
        <f>HOUR(표1[[#This Row],[대여일시]])</f>
        <v>11</v>
      </c>
      <c r="I864" s="2" t="str" cm="1">
        <f t="array" ref="I864">_xlfn.IFS(ISNA(표1[[#This Row],[시간대]]), "Error: Missing timezone data", 표1[[#This Row],[시간대]] &lt; 8, "오전", 표1[[#This Row],[시간대]] &lt; 19, "오후", 표1[[#This Row],[시간대]] &lt; 24, "밤")</f>
        <v>오후</v>
      </c>
      <c r="J864" s="2" t="s">
        <v>3537</v>
      </c>
      <c r="K864" s="2" t="e">
        <f>SEARCH( "역", 표1[[#This Row],[대여 대여소명]])</f>
        <v>#VALUE!</v>
      </c>
      <c r="L864" s="2">
        <f>IFERROR(SEARCH("역",표1[[#This Row],[대여 대여소명]]),0)</f>
        <v>0</v>
      </c>
      <c r="M864" s="2" t="b">
        <f>IF(표1[[#This Row],[역_nan]] &gt;0,TRUE,FALSE)</f>
        <v>0</v>
      </c>
      <c r="N864" s="2">
        <f>IFERROR(SEARCH("정류장",표1[[#This Row],[대여 대여소명]]),0)</f>
        <v>0</v>
      </c>
      <c r="O864" s="2" t="b">
        <f>IF(표1[[#This Row],[정류장]]&gt;0,TRUE,FALSE)</f>
        <v>0</v>
      </c>
      <c r="P864" s="2">
        <f>IFERROR(SEARCH("학교",표1[[#This Row],[대여 대여소명]]),0)</f>
        <v>0</v>
      </c>
      <c r="Q864" s="2">
        <f>IFERROR(SEARCH("공원",표1[[#This Row],[대여 대여소명]]),0)</f>
        <v>0</v>
      </c>
      <c r="R864" s="2" t="b">
        <f>OR(표1[[#This Row],[역_파생변수]],표1[[#This Row],[정류장_파생변수]])</f>
        <v>0</v>
      </c>
      <c r="S864" s="2">
        <v>0</v>
      </c>
      <c r="T864" s="2" t="s">
        <v>3538</v>
      </c>
      <c r="U864" s="2" t="s">
        <v>15</v>
      </c>
      <c r="V864" s="2" t="str">
        <f>IF(표1[[#This Row],[반납대여소명]]=표1[[#This Row],[대여 대여소명]],"일치","불일치")</f>
        <v>불일치</v>
      </c>
      <c r="W864" s="2">
        <v>0</v>
      </c>
      <c r="X864" s="2">
        <v>15</v>
      </c>
      <c r="Y864" s="2">
        <v>2199.48</v>
      </c>
      <c r="Z864" s="7">
        <f>표1[[#This Row],[이용거리]]/표1[[#This Row],[이용시간]]</f>
        <v>146.63200000000001</v>
      </c>
      <c r="AA864" s="7">
        <f>IF(표1[[#This Row],[시속]] &gt; 300, 300,표1[[#This Row],[시속]])</f>
        <v>146.63200000000001</v>
      </c>
      <c r="AB864" s="9" t="e">
        <f ca="1">IFS(표1[[#This Row],[이용거리]] &lt; 1200, "단거리", 표1[[#This Row],[이용거리]] &lt; 3000, "중거리")</f>
        <v>#NAME?</v>
      </c>
    </row>
    <row r="865" spans="1:28" x14ac:dyDescent="0.25">
      <c r="A865" s="2" t="s">
        <v>704</v>
      </c>
      <c r="B865" s="2" t="s">
        <v>3539</v>
      </c>
      <c r="C865" s="2">
        <f>YEAR(표1[[#This Row],[대여일시]])</f>
        <v>2021</v>
      </c>
      <c r="D865" s="2">
        <f>MONTH(표1[[#This Row],[대여일시]])</f>
        <v>1</v>
      </c>
      <c r="E865" s="2">
        <f>DAY(표1[[#This Row],[대여일시]])</f>
        <v>23</v>
      </c>
      <c r="F865" s="2" t="str">
        <f>TEXT(표1[[#This Row],[대여일시]], "ddd")</f>
        <v>Sat</v>
      </c>
      <c r="G865" s="5" t="str">
        <f>TEXT(표1[[#This Row],[대여일시]],"aaa")</f>
        <v>토</v>
      </c>
      <c r="H865" s="2">
        <f>HOUR(표1[[#This Row],[대여일시]])</f>
        <v>16</v>
      </c>
      <c r="I865" s="2" t="str" cm="1">
        <f t="array" ref="I865">_xlfn.IFS(ISNA(표1[[#This Row],[시간대]]), "Error: Missing timezone data", 표1[[#This Row],[시간대]] &lt; 8, "오전", 표1[[#This Row],[시간대]] &lt; 19, "오후", 표1[[#This Row],[시간대]] &lt; 24, "밤")</f>
        <v>오후</v>
      </c>
      <c r="J865" s="2" t="s">
        <v>3540</v>
      </c>
      <c r="K865" s="2" t="e">
        <f>SEARCH( "역", 표1[[#This Row],[대여 대여소명]])</f>
        <v>#VALUE!</v>
      </c>
      <c r="L865" s="2">
        <f>IFERROR(SEARCH("역",표1[[#This Row],[대여 대여소명]]),0)</f>
        <v>0</v>
      </c>
      <c r="M865" s="2" t="b">
        <f>IF(표1[[#This Row],[역_nan]] &gt;0,TRUE,FALSE)</f>
        <v>0</v>
      </c>
      <c r="N865" s="2">
        <f>IFERROR(SEARCH("정류장",표1[[#This Row],[대여 대여소명]]),0)</f>
        <v>0</v>
      </c>
      <c r="O865" s="2" t="b">
        <f>IF(표1[[#This Row],[정류장]]&gt;0,TRUE,FALSE)</f>
        <v>0</v>
      </c>
      <c r="P865" s="2">
        <f>IFERROR(SEARCH("학교",표1[[#This Row],[대여 대여소명]]),0)</f>
        <v>0</v>
      </c>
      <c r="Q865" s="2">
        <f>IFERROR(SEARCH("공원",표1[[#This Row],[대여 대여소명]]),0)</f>
        <v>0</v>
      </c>
      <c r="R865" s="2" t="b">
        <f>OR(표1[[#This Row],[역_파생변수]],표1[[#This Row],[정류장_파생변수]])</f>
        <v>0</v>
      </c>
      <c r="S865" s="2">
        <v>0</v>
      </c>
      <c r="T865" s="2" t="s">
        <v>3541</v>
      </c>
      <c r="U865" s="2" t="s">
        <v>1155</v>
      </c>
      <c r="V865" s="2" t="str">
        <f>IF(표1[[#This Row],[반납대여소명]]=표1[[#This Row],[대여 대여소명]],"일치","불일치")</f>
        <v>불일치</v>
      </c>
      <c r="W865" s="2">
        <v>0</v>
      </c>
      <c r="X865" s="2">
        <v>13</v>
      </c>
      <c r="Y865" s="2">
        <v>1700.39</v>
      </c>
      <c r="Z865" s="7">
        <f>표1[[#This Row],[이용거리]]/표1[[#This Row],[이용시간]]</f>
        <v>130.79923076923077</v>
      </c>
      <c r="AA865" s="7">
        <f>IF(표1[[#This Row],[시속]] &gt; 300, 300,표1[[#This Row],[시속]])</f>
        <v>130.79923076923077</v>
      </c>
      <c r="AB865" s="9" t="e">
        <f ca="1">IFS(표1[[#This Row],[이용거리]] &lt; 1200, "단거리", 표1[[#This Row],[이용거리]] &lt; 3000, "중거리")</f>
        <v>#NAME?</v>
      </c>
    </row>
    <row r="866" spans="1:28" x14ac:dyDescent="0.25">
      <c r="A866" s="2" t="s">
        <v>3542</v>
      </c>
      <c r="B866" s="2" t="s">
        <v>3543</v>
      </c>
      <c r="C866" s="2">
        <f>YEAR(표1[[#This Row],[대여일시]])</f>
        <v>2021</v>
      </c>
      <c r="D866" s="2">
        <f>MONTH(표1[[#This Row],[대여일시]])</f>
        <v>1</v>
      </c>
      <c r="E866" s="2">
        <f>DAY(표1[[#This Row],[대여일시]])</f>
        <v>4</v>
      </c>
      <c r="F866" s="2" t="str">
        <f>TEXT(표1[[#This Row],[대여일시]], "ddd")</f>
        <v>Mon</v>
      </c>
      <c r="G866" s="5" t="str">
        <f>TEXT(표1[[#This Row],[대여일시]],"aaa")</f>
        <v>월</v>
      </c>
      <c r="H866" s="2">
        <f>HOUR(표1[[#This Row],[대여일시]])</f>
        <v>18</v>
      </c>
      <c r="I866" s="2" t="str" cm="1">
        <f t="array" ref="I866">_xlfn.IFS(ISNA(표1[[#This Row],[시간대]]), "Error: Missing timezone data", 표1[[#This Row],[시간대]] &lt; 8, "오전", 표1[[#This Row],[시간대]] &lt; 19, "오후", 표1[[#This Row],[시간대]] &lt; 24, "밤")</f>
        <v>오후</v>
      </c>
      <c r="J866" s="2" t="s">
        <v>3544</v>
      </c>
      <c r="K866" s="2" t="e">
        <f>SEARCH( "역", 표1[[#This Row],[대여 대여소명]])</f>
        <v>#VALUE!</v>
      </c>
      <c r="L866" s="2">
        <f>IFERROR(SEARCH("역",표1[[#This Row],[대여 대여소명]]),0)</f>
        <v>0</v>
      </c>
      <c r="M866" s="2" t="b">
        <f>IF(표1[[#This Row],[역_nan]] &gt;0,TRUE,FALSE)</f>
        <v>0</v>
      </c>
      <c r="N866" s="2">
        <f>IFERROR(SEARCH("정류장",표1[[#This Row],[대여 대여소명]]),0)</f>
        <v>0</v>
      </c>
      <c r="O866" s="2" t="b">
        <f>IF(표1[[#This Row],[정류장]]&gt;0,TRUE,FALSE)</f>
        <v>0</v>
      </c>
      <c r="P866" s="2">
        <f>IFERROR(SEARCH("학교",표1[[#This Row],[대여 대여소명]]),0)</f>
        <v>0</v>
      </c>
      <c r="Q866" s="2">
        <f>IFERROR(SEARCH("공원",표1[[#This Row],[대여 대여소명]]),0)</f>
        <v>0</v>
      </c>
      <c r="R866" s="2" t="b">
        <f>OR(표1[[#This Row],[역_파생변수]],표1[[#This Row],[정류장_파생변수]])</f>
        <v>0</v>
      </c>
      <c r="S866" s="2">
        <v>0</v>
      </c>
      <c r="T866" s="2" t="s">
        <v>3545</v>
      </c>
      <c r="U866" s="2" t="s">
        <v>3546</v>
      </c>
      <c r="V866" s="2" t="str">
        <f>IF(표1[[#This Row],[반납대여소명]]=표1[[#This Row],[대여 대여소명]],"일치","불일치")</f>
        <v>불일치</v>
      </c>
      <c r="W866" s="2">
        <v>0</v>
      </c>
      <c r="X866" s="2">
        <v>2</v>
      </c>
      <c r="Y866" s="2">
        <v>0</v>
      </c>
      <c r="Z866" s="7">
        <f>표1[[#This Row],[이용거리]]/표1[[#This Row],[이용시간]]</f>
        <v>0</v>
      </c>
      <c r="AA866" s="7">
        <f>IF(표1[[#This Row],[시속]] &gt; 300, 300,표1[[#This Row],[시속]])</f>
        <v>0</v>
      </c>
      <c r="AB866" s="9" t="e">
        <f ca="1">IFS(표1[[#This Row],[이용거리]] &lt; 1200, "단거리", 표1[[#This Row],[이용거리]] &lt; 3000, "중거리")</f>
        <v>#NAME?</v>
      </c>
    </row>
    <row r="867" spans="1:28" x14ac:dyDescent="0.25">
      <c r="A867" s="2" t="s">
        <v>1342</v>
      </c>
      <c r="B867" s="2" t="s">
        <v>3547</v>
      </c>
      <c r="C867" s="2">
        <f>YEAR(표1[[#This Row],[대여일시]])</f>
        <v>2021</v>
      </c>
      <c r="D867" s="2">
        <f>MONTH(표1[[#This Row],[대여일시]])</f>
        <v>1</v>
      </c>
      <c r="E867" s="2">
        <f>DAY(표1[[#This Row],[대여일시]])</f>
        <v>25</v>
      </c>
      <c r="F867" s="2" t="str">
        <f>TEXT(표1[[#This Row],[대여일시]], "ddd")</f>
        <v>Mon</v>
      </c>
      <c r="G867" s="5" t="str">
        <f>TEXT(표1[[#This Row],[대여일시]],"aaa")</f>
        <v>월</v>
      </c>
      <c r="H867" s="2">
        <f>HOUR(표1[[#This Row],[대여일시]])</f>
        <v>20</v>
      </c>
      <c r="I867" s="2" t="str" cm="1">
        <f t="array" ref="I867">_xlfn.IFS(ISNA(표1[[#This Row],[시간대]]), "Error: Missing timezone data", 표1[[#This Row],[시간대]] &lt; 8, "오전", 표1[[#This Row],[시간대]] &lt; 19, "오후", 표1[[#This Row],[시간대]] &lt; 24, "밤")</f>
        <v>밤</v>
      </c>
      <c r="J867" s="2" t="s">
        <v>1993</v>
      </c>
      <c r="K867" s="2">
        <f>SEARCH( "역", 표1[[#This Row],[대여 대여소명]])</f>
        <v>9</v>
      </c>
      <c r="L867" s="2">
        <f>IFERROR(SEARCH("역",표1[[#This Row],[대여 대여소명]]),0)</f>
        <v>9</v>
      </c>
      <c r="M867" s="2" t="b">
        <f>IF(표1[[#This Row],[역_nan]] &gt;0,TRUE,FALSE)</f>
        <v>1</v>
      </c>
      <c r="N867" s="2">
        <f>IFERROR(SEARCH("정류장",표1[[#This Row],[대여 대여소명]]),0)</f>
        <v>0</v>
      </c>
      <c r="O867" s="2" t="b">
        <f>IF(표1[[#This Row],[정류장]]&gt;0,TRUE,FALSE)</f>
        <v>0</v>
      </c>
      <c r="P867" s="2">
        <f>IFERROR(SEARCH("학교",표1[[#This Row],[대여 대여소명]]),0)</f>
        <v>0</v>
      </c>
      <c r="Q867" s="2">
        <f>IFERROR(SEARCH("공원",표1[[#This Row],[대여 대여소명]]),0)</f>
        <v>0</v>
      </c>
      <c r="R867" s="2" t="b">
        <f>OR(표1[[#This Row],[역_파생변수]],표1[[#This Row],[정류장_파생변수]])</f>
        <v>1</v>
      </c>
      <c r="S867" s="2">
        <v>0</v>
      </c>
      <c r="T867" s="2" t="s">
        <v>3548</v>
      </c>
      <c r="U867" s="2" t="s">
        <v>3549</v>
      </c>
      <c r="V867" s="2" t="str">
        <f>IF(표1[[#This Row],[반납대여소명]]=표1[[#This Row],[대여 대여소명]],"일치","불일치")</f>
        <v>불일치</v>
      </c>
      <c r="W867" s="2">
        <v>0</v>
      </c>
      <c r="X867" s="2">
        <v>4</v>
      </c>
      <c r="Y867" s="2">
        <v>733.6</v>
      </c>
      <c r="Z867" s="7">
        <f>표1[[#This Row],[이용거리]]/표1[[#This Row],[이용시간]]</f>
        <v>183.4</v>
      </c>
      <c r="AA867" s="7">
        <f>IF(표1[[#This Row],[시속]] &gt; 300, 300,표1[[#This Row],[시속]])</f>
        <v>183.4</v>
      </c>
      <c r="AB867" s="9" t="e">
        <f ca="1">IFS(표1[[#This Row],[이용거리]] &lt; 1200, "단거리", 표1[[#This Row],[이용거리]] &lt; 3000, "중거리")</f>
        <v>#NAME?</v>
      </c>
    </row>
    <row r="868" spans="1:28" x14ac:dyDescent="0.25">
      <c r="A868" s="2" t="s">
        <v>3550</v>
      </c>
      <c r="B868" s="2" t="s">
        <v>3551</v>
      </c>
      <c r="C868" s="2">
        <f>YEAR(표1[[#This Row],[대여일시]])</f>
        <v>2021</v>
      </c>
      <c r="D868" s="2">
        <f>MONTH(표1[[#This Row],[대여일시]])</f>
        <v>1</v>
      </c>
      <c r="E868" s="2">
        <f>DAY(표1[[#This Row],[대여일시]])</f>
        <v>22</v>
      </c>
      <c r="F868" s="2" t="str">
        <f>TEXT(표1[[#This Row],[대여일시]], "ddd")</f>
        <v>Fri</v>
      </c>
      <c r="G868" s="5" t="str">
        <f>TEXT(표1[[#This Row],[대여일시]],"aaa")</f>
        <v>금</v>
      </c>
      <c r="H868" s="2">
        <f>HOUR(표1[[#This Row],[대여일시]])</f>
        <v>15</v>
      </c>
      <c r="I868" s="2" t="str" cm="1">
        <f t="array" ref="I868">_xlfn.IFS(ISNA(표1[[#This Row],[시간대]]), "Error: Missing timezone data", 표1[[#This Row],[시간대]] &lt; 8, "오전", 표1[[#This Row],[시간대]] &lt; 19, "오후", 표1[[#This Row],[시간대]] &lt; 24, "밤")</f>
        <v>오후</v>
      </c>
      <c r="J868" s="2" t="s">
        <v>3552</v>
      </c>
      <c r="K868" s="2" t="e">
        <f>SEARCH( "역", 표1[[#This Row],[대여 대여소명]])</f>
        <v>#VALUE!</v>
      </c>
      <c r="L868" s="2">
        <f>IFERROR(SEARCH("역",표1[[#This Row],[대여 대여소명]]),0)</f>
        <v>0</v>
      </c>
      <c r="M868" s="2" t="b">
        <f>IF(표1[[#This Row],[역_nan]] &gt;0,TRUE,FALSE)</f>
        <v>0</v>
      </c>
      <c r="N868" s="2">
        <f>IFERROR(SEARCH("정류장",표1[[#This Row],[대여 대여소명]]),0)</f>
        <v>0</v>
      </c>
      <c r="O868" s="2" t="b">
        <f>IF(표1[[#This Row],[정류장]]&gt;0,TRUE,FALSE)</f>
        <v>0</v>
      </c>
      <c r="P868" s="2">
        <f>IFERROR(SEARCH("학교",표1[[#This Row],[대여 대여소명]]),0)</f>
        <v>0</v>
      </c>
      <c r="Q868" s="2">
        <f>IFERROR(SEARCH("공원",표1[[#This Row],[대여 대여소명]]),0)</f>
        <v>0</v>
      </c>
      <c r="R868" s="2" t="b">
        <f>OR(표1[[#This Row],[역_파생변수]],표1[[#This Row],[정류장_파생변수]])</f>
        <v>0</v>
      </c>
      <c r="S868" s="2">
        <v>0</v>
      </c>
      <c r="T868" s="2" t="s">
        <v>3553</v>
      </c>
      <c r="U868" s="2" t="s">
        <v>3554</v>
      </c>
      <c r="V868" s="2" t="str">
        <f>IF(표1[[#This Row],[반납대여소명]]=표1[[#This Row],[대여 대여소명]],"일치","불일치")</f>
        <v>불일치</v>
      </c>
      <c r="W868" s="2">
        <v>0</v>
      </c>
      <c r="X868" s="2">
        <v>16</v>
      </c>
      <c r="Y868" s="2">
        <v>2365.4699999999998</v>
      </c>
      <c r="Z868" s="7">
        <f>표1[[#This Row],[이용거리]]/표1[[#This Row],[이용시간]]</f>
        <v>147.84187499999999</v>
      </c>
      <c r="AA868" s="7">
        <f>IF(표1[[#This Row],[시속]] &gt; 300, 300,표1[[#This Row],[시속]])</f>
        <v>147.84187499999999</v>
      </c>
      <c r="AB868" s="9" t="e">
        <f ca="1">IFS(표1[[#This Row],[이용거리]] &lt; 1200, "단거리", 표1[[#This Row],[이용거리]] &lt; 3000, "중거리")</f>
        <v>#NAME?</v>
      </c>
    </row>
    <row r="869" spans="1:28" x14ac:dyDescent="0.25">
      <c r="A869" s="2" t="s">
        <v>3555</v>
      </c>
      <c r="B869" s="2" t="s">
        <v>3556</v>
      </c>
      <c r="C869" s="2">
        <f>YEAR(표1[[#This Row],[대여일시]])</f>
        <v>2021</v>
      </c>
      <c r="D869" s="2">
        <f>MONTH(표1[[#This Row],[대여일시]])</f>
        <v>1</v>
      </c>
      <c r="E869" s="2">
        <f>DAY(표1[[#This Row],[대여일시]])</f>
        <v>27</v>
      </c>
      <c r="F869" s="2" t="str">
        <f>TEXT(표1[[#This Row],[대여일시]], "ddd")</f>
        <v>Wed</v>
      </c>
      <c r="G869" s="5" t="str">
        <f>TEXT(표1[[#This Row],[대여일시]],"aaa")</f>
        <v>수</v>
      </c>
      <c r="H869" s="2">
        <f>HOUR(표1[[#This Row],[대여일시]])</f>
        <v>13</v>
      </c>
      <c r="I869" s="2" t="str" cm="1">
        <f t="array" ref="I869">_xlfn.IFS(ISNA(표1[[#This Row],[시간대]]), "Error: Missing timezone data", 표1[[#This Row],[시간대]] &lt; 8, "오전", 표1[[#This Row],[시간대]] &lt; 19, "오후", 표1[[#This Row],[시간대]] &lt; 24, "밤")</f>
        <v>오후</v>
      </c>
      <c r="J869" s="2" t="s">
        <v>2916</v>
      </c>
      <c r="K869" s="2" t="e">
        <f>SEARCH( "역", 표1[[#This Row],[대여 대여소명]])</f>
        <v>#VALUE!</v>
      </c>
      <c r="L869" s="2">
        <f>IFERROR(SEARCH("역",표1[[#This Row],[대여 대여소명]]),0)</f>
        <v>0</v>
      </c>
      <c r="M869" s="2" t="b">
        <f>IF(표1[[#This Row],[역_nan]] &gt;0,TRUE,FALSE)</f>
        <v>0</v>
      </c>
      <c r="N869" s="2">
        <f>IFERROR(SEARCH("정류장",표1[[#This Row],[대여 대여소명]]),0)</f>
        <v>0</v>
      </c>
      <c r="O869" s="2" t="b">
        <f>IF(표1[[#This Row],[정류장]]&gt;0,TRUE,FALSE)</f>
        <v>0</v>
      </c>
      <c r="P869" s="2">
        <f>IFERROR(SEARCH("학교",표1[[#This Row],[대여 대여소명]]),0)</f>
        <v>0</v>
      </c>
      <c r="Q869" s="2">
        <f>IFERROR(SEARCH("공원",표1[[#This Row],[대여 대여소명]]),0)</f>
        <v>0</v>
      </c>
      <c r="R869" s="2" t="b">
        <f>OR(표1[[#This Row],[역_파생변수]],표1[[#This Row],[정류장_파생변수]])</f>
        <v>0</v>
      </c>
      <c r="S869" s="2">
        <v>0</v>
      </c>
      <c r="T869" s="2" t="s">
        <v>3557</v>
      </c>
      <c r="U869" s="2" t="s">
        <v>3558</v>
      </c>
      <c r="V869" s="2" t="str">
        <f>IF(표1[[#This Row],[반납대여소명]]=표1[[#This Row],[대여 대여소명]],"일치","불일치")</f>
        <v>불일치</v>
      </c>
      <c r="W869" s="2">
        <v>0</v>
      </c>
      <c r="X869" s="2">
        <v>8</v>
      </c>
      <c r="Y869" s="2">
        <v>1223.98</v>
      </c>
      <c r="Z869" s="7">
        <f>표1[[#This Row],[이용거리]]/표1[[#This Row],[이용시간]]</f>
        <v>152.9975</v>
      </c>
      <c r="AA869" s="7">
        <f>IF(표1[[#This Row],[시속]] &gt; 300, 300,표1[[#This Row],[시속]])</f>
        <v>152.9975</v>
      </c>
      <c r="AB869" s="9" t="e">
        <f ca="1">IFS(표1[[#This Row],[이용거리]] &lt; 1200, "단거리", 표1[[#This Row],[이용거리]] &lt; 3000, "중거리")</f>
        <v>#NAME?</v>
      </c>
    </row>
    <row r="870" spans="1:28" x14ac:dyDescent="0.25">
      <c r="A870" s="2" t="s">
        <v>3559</v>
      </c>
      <c r="B870" s="2" t="s">
        <v>3560</v>
      </c>
      <c r="C870" s="2">
        <f>YEAR(표1[[#This Row],[대여일시]])</f>
        <v>2021</v>
      </c>
      <c r="D870" s="2">
        <f>MONTH(표1[[#This Row],[대여일시]])</f>
        <v>1</v>
      </c>
      <c r="E870" s="2">
        <f>DAY(표1[[#This Row],[대여일시]])</f>
        <v>31</v>
      </c>
      <c r="F870" s="2" t="str">
        <f>TEXT(표1[[#This Row],[대여일시]], "ddd")</f>
        <v>Sun</v>
      </c>
      <c r="G870" s="5" t="str">
        <f>TEXT(표1[[#This Row],[대여일시]],"aaa")</f>
        <v>일</v>
      </c>
      <c r="H870" s="2">
        <f>HOUR(표1[[#This Row],[대여일시]])</f>
        <v>18</v>
      </c>
      <c r="I870" s="2" t="str" cm="1">
        <f t="array" ref="I870">_xlfn.IFS(ISNA(표1[[#This Row],[시간대]]), "Error: Missing timezone data", 표1[[#This Row],[시간대]] &lt; 8, "오전", 표1[[#This Row],[시간대]] &lt; 19, "오후", 표1[[#This Row],[시간대]] &lt; 24, "밤")</f>
        <v>오후</v>
      </c>
      <c r="J870" s="2" t="s">
        <v>1448</v>
      </c>
      <c r="K870" s="2">
        <f>SEARCH( "역", 표1[[#This Row],[대여 대여소명]])</f>
        <v>4</v>
      </c>
      <c r="L870" s="2">
        <f>IFERROR(SEARCH("역",표1[[#This Row],[대여 대여소명]]),0)</f>
        <v>4</v>
      </c>
      <c r="M870" s="2" t="b">
        <f>IF(표1[[#This Row],[역_nan]] &gt;0,TRUE,FALSE)</f>
        <v>1</v>
      </c>
      <c r="N870" s="2">
        <f>IFERROR(SEARCH("정류장",표1[[#This Row],[대여 대여소명]]),0)</f>
        <v>0</v>
      </c>
      <c r="O870" s="2" t="b">
        <f>IF(표1[[#This Row],[정류장]]&gt;0,TRUE,FALSE)</f>
        <v>0</v>
      </c>
      <c r="P870" s="2">
        <f>IFERROR(SEARCH("학교",표1[[#This Row],[대여 대여소명]]),0)</f>
        <v>0</v>
      </c>
      <c r="Q870" s="2">
        <f>IFERROR(SEARCH("공원",표1[[#This Row],[대여 대여소명]]),0)</f>
        <v>0</v>
      </c>
      <c r="R870" s="2" t="b">
        <f>OR(표1[[#This Row],[역_파생변수]],표1[[#This Row],[정류장_파생변수]])</f>
        <v>1</v>
      </c>
      <c r="S870" s="2">
        <v>0</v>
      </c>
      <c r="T870" s="2" t="s">
        <v>3561</v>
      </c>
      <c r="U870" s="2" t="s">
        <v>3417</v>
      </c>
      <c r="V870" s="2" t="str">
        <f>IF(표1[[#This Row],[반납대여소명]]=표1[[#This Row],[대여 대여소명]],"일치","불일치")</f>
        <v>불일치</v>
      </c>
      <c r="W870" s="2">
        <v>0</v>
      </c>
      <c r="X870" s="2">
        <v>5</v>
      </c>
      <c r="Y870" s="2">
        <v>398.67</v>
      </c>
      <c r="Z870" s="7">
        <f>표1[[#This Row],[이용거리]]/표1[[#This Row],[이용시간]]</f>
        <v>79.734000000000009</v>
      </c>
      <c r="AA870" s="7">
        <f>IF(표1[[#This Row],[시속]] &gt; 300, 300,표1[[#This Row],[시속]])</f>
        <v>79.734000000000009</v>
      </c>
      <c r="AB870" s="9" t="e">
        <f ca="1">IFS(표1[[#This Row],[이용거리]] &lt; 1200, "단거리", 표1[[#This Row],[이용거리]] &lt; 3000, "중거리")</f>
        <v>#NAME?</v>
      </c>
    </row>
    <row r="871" spans="1:28" x14ac:dyDescent="0.25">
      <c r="A871" s="2" t="s">
        <v>3562</v>
      </c>
      <c r="B871" s="2" t="s">
        <v>3563</v>
      </c>
      <c r="C871" s="2">
        <f>YEAR(표1[[#This Row],[대여일시]])</f>
        <v>2021</v>
      </c>
      <c r="D871" s="2">
        <f>MONTH(표1[[#This Row],[대여일시]])</f>
        <v>1</v>
      </c>
      <c r="E871" s="2">
        <f>DAY(표1[[#This Row],[대여일시]])</f>
        <v>8</v>
      </c>
      <c r="F871" s="2" t="str">
        <f>TEXT(표1[[#This Row],[대여일시]], "ddd")</f>
        <v>Fri</v>
      </c>
      <c r="G871" s="5" t="str">
        <f>TEXT(표1[[#This Row],[대여일시]],"aaa")</f>
        <v>금</v>
      </c>
      <c r="H871" s="2">
        <f>HOUR(표1[[#This Row],[대여일시]])</f>
        <v>14</v>
      </c>
      <c r="I871" s="2" t="str" cm="1">
        <f t="array" ref="I871">_xlfn.IFS(ISNA(표1[[#This Row],[시간대]]), "Error: Missing timezone data", 표1[[#This Row],[시간대]] &lt; 8, "오전", 표1[[#This Row],[시간대]] &lt; 19, "오후", 표1[[#This Row],[시간대]] &lt; 24, "밤")</f>
        <v>오후</v>
      </c>
      <c r="J871" s="2" t="s">
        <v>1005</v>
      </c>
      <c r="K871" s="2">
        <f>SEARCH( "역", 표1[[#This Row],[대여 대여소명]])</f>
        <v>1</v>
      </c>
      <c r="L871" s="2">
        <f>IFERROR(SEARCH("역",표1[[#This Row],[대여 대여소명]]),0)</f>
        <v>1</v>
      </c>
      <c r="M871" s="2" t="b">
        <f>IF(표1[[#This Row],[역_nan]] &gt;0,TRUE,FALSE)</f>
        <v>1</v>
      </c>
      <c r="N871" s="2">
        <f>IFERROR(SEARCH("정류장",표1[[#This Row],[대여 대여소명]]),0)</f>
        <v>0</v>
      </c>
      <c r="O871" s="2" t="b">
        <f>IF(표1[[#This Row],[정류장]]&gt;0,TRUE,FALSE)</f>
        <v>0</v>
      </c>
      <c r="P871" s="2">
        <f>IFERROR(SEARCH("학교",표1[[#This Row],[대여 대여소명]]),0)</f>
        <v>0</v>
      </c>
      <c r="Q871" s="2">
        <f>IFERROR(SEARCH("공원",표1[[#This Row],[대여 대여소명]]),0)</f>
        <v>0</v>
      </c>
      <c r="R871" s="2" t="b">
        <f>OR(표1[[#This Row],[역_파생변수]],표1[[#This Row],[정류장_파생변수]])</f>
        <v>1</v>
      </c>
      <c r="S871" s="2">
        <v>0</v>
      </c>
      <c r="T871" s="2" t="s">
        <v>3564</v>
      </c>
      <c r="U871" s="2" t="s">
        <v>636</v>
      </c>
      <c r="V871" s="2" t="str">
        <f>IF(표1[[#This Row],[반납대여소명]]=표1[[#This Row],[대여 대여소명]],"일치","불일치")</f>
        <v>불일치</v>
      </c>
      <c r="W871" s="2">
        <v>0</v>
      </c>
      <c r="X871" s="2">
        <v>89</v>
      </c>
      <c r="Y871" s="2">
        <v>11887.69</v>
      </c>
      <c r="Z871" s="7">
        <f>표1[[#This Row],[이용거리]]/표1[[#This Row],[이용시간]]</f>
        <v>133.56955056179777</v>
      </c>
      <c r="AA871" s="7">
        <f>IF(표1[[#This Row],[시속]] &gt; 300, 300,표1[[#This Row],[시속]])</f>
        <v>133.56955056179777</v>
      </c>
      <c r="AB871" s="9" t="e">
        <f ca="1">IFS(표1[[#This Row],[이용거리]] &lt; 1200, "단거리", 표1[[#This Row],[이용거리]] &lt; 3000, "중거리")</f>
        <v>#NAME?</v>
      </c>
    </row>
    <row r="872" spans="1:28" x14ac:dyDescent="0.25">
      <c r="A872" s="2" t="s">
        <v>3565</v>
      </c>
      <c r="B872" s="2" t="s">
        <v>3566</v>
      </c>
      <c r="C872" s="2">
        <f>YEAR(표1[[#This Row],[대여일시]])</f>
        <v>2021</v>
      </c>
      <c r="D872" s="2">
        <f>MONTH(표1[[#This Row],[대여일시]])</f>
        <v>1</v>
      </c>
      <c r="E872" s="2">
        <f>DAY(표1[[#This Row],[대여일시]])</f>
        <v>25</v>
      </c>
      <c r="F872" s="2" t="str">
        <f>TEXT(표1[[#This Row],[대여일시]], "ddd")</f>
        <v>Mon</v>
      </c>
      <c r="G872" s="5" t="str">
        <f>TEXT(표1[[#This Row],[대여일시]],"aaa")</f>
        <v>월</v>
      </c>
      <c r="H872" s="2">
        <f>HOUR(표1[[#This Row],[대여일시]])</f>
        <v>18</v>
      </c>
      <c r="I872" s="2" t="str" cm="1">
        <f t="array" ref="I872">_xlfn.IFS(ISNA(표1[[#This Row],[시간대]]), "Error: Missing timezone data", 표1[[#This Row],[시간대]] &lt; 8, "오전", 표1[[#This Row],[시간대]] &lt; 19, "오후", 표1[[#This Row],[시간대]] &lt; 24, "밤")</f>
        <v>오후</v>
      </c>
      <c r="J872" s="2" t="s">
        <v>3567</v>
      </c>
      <c r="K872" s="2" t="e">
        <f>SEARCH( "역", 표1[[#This Row],[대여 대여소명]])</f>
        <v>#VALUE!</v>
      </c>
      <c r="L872" s="2">
        <f>IFERROR(SEARCH("역",표1[[#This Row],[대여 대여소명]]),0)</f>
        <v>0</v>
      </c>
      <c r="M872" s="2" t="b">
        <f>IF(표1[[#This Row],[역_nan]] &gt;0,TRUE,FALSE)</f>
        <v>0</v>
      </c>
      <c r="N872" s="2">
        <f>IFERROR(SEARCH("정류장",표1[[#This Row],[대여 대여소명]]),0)</f>
        <v>0</v>
      </c>
      <c r="O872" s="2" t="b">
        <f>IF(표1[[#This Row],[정류장]]&gt;0,TRUE,FALSE)</f>
        <v>0</v>
      </c>
      <c r="P872" s="2">
        <f>IFERROR(SEARCH("학교",표1[[#This Row],[대여 대여소명]]),0)</f>
        <v>0</v>
      </c>
      <c r="Q872" s="2">
        <f>IFERROR(SEARCH("공원",표1[[#This Row],[대여 대여소명]]),0)</f>
        <v>0</v>
      </c>
      <c r="R872" s="2" t="b">
        <f>OR(표1[[#This Row],[역_파생변수]],표1[[#This Row],[정류장_파생변수]])</f>
        <v>0</v>
      </c>
      <c r="S872" s="2">
        <v>0</v>
      </c>
      <c r="T872" s="2" t="s">
        <v>3568</v>
      </c>
      <c r="U872" s="2" t="s">
        <v>1739</v>
      </c>
      <c r="V872" s="2" t="str">
        <f>IF(표1[[#This Row],[반납대여소명]]=표1[[#This Row],[대여 대여소명]],"일치","불일치")</f>
        <v>불일치</v>
      </c>
      <c r="W872" s="2">
        <v>0</v>
      </c>
      <c r="X872" s="2">
        <v>27</v>
      </c>
      <c r="Y872" s="2">
        <v>4950.66</v>
      </c>
      <c r="Z872" s="7">
        <f>표1[[#This Row],[이용거리]]/표1[[#This Row],[이용시간]]</f>
        <v>183.35777777777778</v>
      </c>
      <c r="AA872" s="7">
        <f>IF(표1[[#This Row],[시속]] &gt; 300, 300,표1[[#This Row],[시속]])</f>
        <v>183.35777777777778</v>
      </c>
      <c r="AB872" s="9" t="e">
        <f ca="1">IFS(표1[[#This Row],[이용거리]] &lt; 1200, "단거리", 표1[[#This Row],[이용거리]] &lt; 3000, "중거리")</f>
        <v>#NAME?</v>
      </c>
    </row>
    <row r="873" spans="1:28" x14ac:dyDescent="0.25">
      <c r="A873" s="2" t="s">
        <v>3569</v>
      </c>
      <c r="B873" s="2" t="s">
        <v>3570</v>
      </c>
      <c r="C873" s="2">
        <f>YEAR(표1[[#This Row],[대여일시]])</f>
        <v>2021</v>
      </c>
      <c r="D873" s="2">
        <f>MONTH(표1[[#This Row],[대여일시]])</f>
        <v>1</v>
      </c>
      <c r="E873" s="2">
        <f>DAY(표1[[#This Row],[대여일시]])</f>
        <v>26</v>
      </c>
      <c r="F873" s="2" t="str">
        <f>TEXT(표1[[#This Row],[대여일시]], "ddd")</f>
        <v>Tue</v>
      </c>
      <c r="G873" s="5" t="str">
        <f>TEXT(표1[[#This Row],[대여일시]],"aaa")</f>
        <v>화</v>
      </c>
      <c r="H873" s="2">
        <f>HOUR(표1[[#This Row],[대여일시]])</f>
        <v>7</v>
      </c>
      <c r="I873" s="2" t="str" cm="1">
        <f t="array" ref="I873">_xlfn.IFS(ISNA(표1[[#This Row],[시간대]]), "Error: Missing timezone data", 표1[[#This Row],[시간대]] &lt; 8, "오전", 표1[[#This Row],[시간대]] &lt; 19, "오후", 표1[[#This Row],[시간대]] &lt; 24, "밤")</f>
        <v>오전</v>
      </c>
      <c r="J873" s="2" t="s">
        <v>1353</v>
      </c>
      <c r="K873" s="2">
        <f>SEARCH( "역", 표1[[#This Row],[대여 대여소명]])</f>
        <v>5</v>
      </c>
      <c r="L873" s="2">
        <f>IFERROR(SEARCH("역",표1[[#This Row],[대여 대여소명]]),0)</f>
        <v>5</v>
      </c>
      <c r="M873" s="2" t="b">
        <f>IF(표1[[#This Row],[역_nan]] &gt;0,TRUE,FALSE)</f>
        <v>1</v>
      </c>
      <c r="N873" s="2">
        <f>IFERROR(SEARCH("정류장",표1[[#This Row],[대여 대여소명]]),0)</f>
        <v>0</v>
      </c>
      <c r="O873" s="2" t="b">
        <f>IF(표1[[#This Row],[정류장]]&gt;0,TRUE,FALSE)</f>
        <v>0</v>
      </c>
      <c r="P873" s="2">
        <f>IFERROR(SEARCH("학교",표1[[#This Row],[대여 대여소명]]),0)</f>
        <v>0</v>
      </c>
      <c r="Q873" s="2">
        <f>IFERROR(SEARCH("공원",표1[[#This Row],[대여 대여소명]]),0)</f>
        <v>0</v>
      </c>
      <c r="R873" s="2" t="b">
        <f>OR(표1[[#This Row],[역_파생변수]],표1[[#This Row],[정류장_파생변수]])</f>
        <v>1</v>
      </c>
      <c r="S873" s="2">
        <v>0</v>
      </c>
      <c r="T873" s="2" t="s">
        <v>3571</v>
      </c>
      <c r="U873" s="2" t="s">
        <v>3572</v>
      </c>
      <c r="V873" s="2" t="str">
        <f>IF(표1[[#This Row],[반납대여소명]]=표1[[#This Row],[대여 대여소명]],"일치","불일치")</f>
        <v>불일치</v>
      </c>
      <c r="W873" s="2">
        <v>0</v>
      </c>
      <c r="X873" s="2">
        <v>8</v>
      </c>
      <c r="Y873" s="2">
        <v>1270.77</v>
      </c>
      <c r="Z873" s="7">
        <f>표1[[#This Row],[이용거리]]/표1[[#This Row],[이용시간]]</f>
        <v>158.84625</v>
      </c>
      <c r="AA873" s="7">
        <f>IF(표1[[#This Row],[시속]] &gt; 300, 300,표1[[#This Row],[시속]])</f>
        <v>158.84625</v>
      </c>
      <c r="AB873" s="9" t="e">
        <f ca="1">IFS(표1[[#This Row],[이용거리]] &lt; 1200, "단거리", 표1[[#This Row],[이용거리]] &lt; 3000, "중거리")</f>
        <v>#NAME?</v>
      </c>
    </row>
    <row r="874" spans="1:28" x14ac:dyDescent="0.25">
      <c r="A874" s="2" t="s">
        <v>3573</v>
      </c>
      <c r="B874" s="2" t="s">
        <v>3574</v>
      </c>
      <c r="C874" s="2">
        <f>YEAR(표1[[#This Row],[대여일시]])</f>
        <v>2021</v>
      </c>
      <c r="D874" s="2">
        <f>MONTH(표1[[#This Row],[대여일시]])</f>
        <v>1</v>
      </c>
      <c r="E874" s="2">
        <f>DAY(표1[[#This Row],[대여일시]])</f>
        <v>20</v>
      </c>
      <c r="F874" s="2" t="str">
        <f>TEXT(표1[[#This Row],[대여일시]], "ddd")</f>
        <v>Wed</v>
      </c>
      <c r="G874" s="5" t="str">
        <f>TEXT(표1[[#This Row],[대여일시]],"aaa")</f>
        <v>수</v>
      </c>
      <c r="H874" s="2">
        <f>HOUR(표1[[#This Row],[대여일시]])</f>
        <v>13</v>
      </c>
      <c r="I874" s="2" t="str" cm="1">
        <f t="array" ref="I874">_xlfn.IFS(ISNA(표1[[#This Row],[시간대]]), "Error: Missing timezone data", 표1[[#This Row],[시간대]] &lt; 8, "오전", 표1[[#This Row],[시간대]] &lt; 19, "오후", 표1[[#This Row],[시간대]] &lt; 24, "밤")</f>
        <v>오후</v>
      </c>
      <c r="J874" s="2" t="s">
        <v>936</v>
      </c>
      <c r="K874" s="2">
        <f>SEARCH( "역", 표1[[#This Row],[대여 대여소명]])</f>
        <v>3</v>
      </c>
      <c r="L874" s="2">
        <f>IFERROR(SEARCH("역",표1[[#This Row],[대여 대여소명]]),0)</f>
        <v>3</v>
      </c>
      <c r="M874" s="2" t="b">
        <f>IF(표1[[#This Row],[역_nan]] &gt;0,TRUE,FALSE)</f>
        <v>1</v>
      </c>
      <c r="N874" s="2">
        <f>IFERROR(SEARCH("정류장",표1[[#This Row],[대여 대여소명]]),0)</f>
        <v>0</v>
      </c>
      <c r="O874" s="2" t="b">
        <f>IF(표1[[#This Row],[정류장]]&gt;0,TRUE,FALSE)</f>
        <v>0</v>
      </c>
      <c r="P874" s="2">
        <f>IFERROR(SEARCH("학교",표1[[#This Row],[대여 대여소명]]),0)</f>
        <v>0</v>
      </c>
      <c r="Q874" s="2">
        <f>IFERROR(SEARCH("공원",표1[[#This Row],[대여 대여소명]]),0)</f>
        <v>0</v>
      </c>
      <c r="R874" s="2" t="b">
        <f>OR(표1[[#This Row],[역_파생변수]],표1[[#This Row],[정류장_파생변수]])</f>
        <v>1</v>
      </c>
      <c r="S874" s="2">
        <v>0</v>
      </c>
      <c r="T874" s="2" t="s">
        <v>3575</v>
      </c>
      <c r="U874" s="2" t="s">
        <v>904</v>
      </c>
      <c r="V874" s="2" t="str">
        <f>IF(표1[[#This Row],[반납대여소명]]=표1[[#This Row],[대여 대여소명]],"일치","불일치")</f>
        <v>불일치</v>
      </c>
      <c r="W874" s="2">
        <v>0</v>
      </c>
      <c r="X874" s="2">
        <v>55</v>
      </c>
      <c r="Y874" s="2">
        <v>12165.34</v>
      </c>
      <c r="Z874" s="7">
        <f>표1[[#This Row],[이용거리]]/표1[[#This Row],[이용시간]]</f>
        <v>221.18800000000002</v>
      </c>
      <c r="AA874" s="7">
        <f>IF(표1[[#This Row],[시속]] &gt; 300, 300,표1[[#This Row],[시속]])</f>
        <v>221.18800000000002</v>
      </c>
      <c r="AB874" s="9" t="e">
        <f ca="1">IFS(표1[[#This Row],[이용거리]] &lt; 1200, "단거리", 표1[[#This Row],[이용거리]] &lt; 3000, "중거리")</f>
        <v>#NAME?</v>
      </c>
    </row>
    <row r="875" spans="1:28" x14ac:dyDescent="0.25">
      <c r="A875" s="2" t="s">
        <v>3576</v>
      </c>
      <c r="B875" s="2" t="s">
        <v>3577</v>
      </c>
      <c r="C875" s="2">
        <f>YEAR(표1[[#This Row],[대여일시]])</f>
        <v>2021</v>
      </c>
      <c r="D875" s="2">
        <f>MONTH(표1[[#This Row],[대여일시]])</f>
        <v>1</v>
      </c>
      <c r="E875" s="2">
        <f>DAY(표1[[#This Row],[대여일시]])</f>
        <v>23</v>
      </c>
      <c r="F875" s="2" t="str">
        <f>TEXT(표1[[#This Row],[대여일시]], "ddd")</f>
        <v>Sat</v>
      </c>
      <c r="G875" s="5" t="str">
        <f>TEXT(표1[[#This Row],[대여일시]],"aaa")</f>
        <v>토</v>
      </c>
      <c r="H875" s="2">
        <f>HOUR(표1[[#This Row],[대여일시]])</f>
        <v>20</v>
      </c>
      <c r="I875" s="2" t="str" cm="1">
        <f t="array" ref="I875">_xlfn.IFS(ISNA(표1[[#This Row],[시간대]]), "Error: Missing timezone data", 표1[[#This Row],[시간대]] &lt; 8, "오전", 표1[[#This Row],[시간대]] &lt; 19, "오후", 표1[[#This Row],[시간대]] &lt; 24, "밤")</f>
        <v>밤</v>
      </c>
      <c r="J875" s="2" t="s">
        <v>2470</v>
      </c>
      <c r="K875" s="2" t="e">
        <f>SEARCH( "역", 표1[[#This Row],[대여 대여소명]])</f>
        <v>#VALUE!</v>
      </c>
      <c r="L875" s="2">
        <f>IFERROR(SEARCH("역",표1[[#This Row],[대여 대여소명]]),0)</f>
        <v>0</v>
      </c>
      <c r="M875" s="2" t="b">
        <f>IF(표1[[#This Row],[역_nan]] &gt;0,TRUE,FALSE)</f>
        <v>0</v>
      </c>
      <c r="N875" s="2">
        <f>IFERROR(SEARCH("정류장",표1[[#This Row],[대여 대여소명]]),0)</f>
        <v>0</v>
      </c>
      <c r="O875" s="2" t="b">
        <f>IF(표1[[#This Row],[정류장]]&gt;0,TRUE,FALSE)</f>
        <v>0</v>
      </c>
      <c r="P875" s="2">
        <f>IFERROR(SEARCH("학교",표1[[#This Row],[대여 대여소명]]),0)</f>
        <v>0</v>
      </c>
      <c r="Q875" s="2">
        <f>IFERROR(SEARCH("공원",표1[[#This Row],[대여 대여소명]]),0)</f>
        <v>0</v>
      </c>
      <c r="R875" s="2" t="b">
        <f>OR(표1[[#This Row],[역_파생변수]],표1[[#This Row],[정류장_파생변수]])</f>
        <v>0</v>
      </c>
      <c r="S875" s="2">
        <v>0</v>
      </c>
      <c r="T875" s="2" t="s">
        <v>3578</v>
      </c>
      <c r="U875" s="2" t="s">
        <v>3579</v>
      </c>
      <c r="V875" s="2" t="str">
        <f>IF(표1[[#This Row],[반납대여소명]]=표1[[#This Row],[대여 대여소명]],"일치","불일치")</f>
        <v>불일치</v>
      </c>
      <c r="W875" s="2">
        <v>0</v>
      </c>
      <c r="X875" s="2">
        <v>29</v>
      </c>
      <c r="Y875" s="2">
        <v>3909.74</v>
      </c>
      <c r="Z875" s="7">
        <f>표1[[#This Row],[이용거리]]/표1[[#This Row],[이용시간]]</f>
        <v>134.81862068965518</v>
      </c>
      <c r="AA875" s="7">
        <f>IF(표1[[#This Row],[시속]] &gt; 300, 300,표1[[#This Row],[시속]])</f>
        <v>134.81862068965518</v>
      </c>
      <c r="AB875" s="9" t="e">
        <f ca="1">IFS(표1[[#This Row],[이용거리]] &lt; 1200, "단거리", 표1[[#This Row],[이용거리]] &lt; 3000, "중거리")</f>
        <v>#NAME?</v>
      </c>
    </row>
    <row r="876" spans="1:28" x14ac:dyDescent="0.25">
      <c r="A876" s="2" t="s">
        <v>3580</v>
      </c>
      <c r="B876" s="2" t="s">
        <v>3581</v>
      </c>
      <c r="C876" s="2">
        <f>YEAR(표1[[#This Row],[대여일시]])</f>
        <v>2021</v>
      </c>
      <c r="D876" s="2">
        <f>MONTH(표1[[#This Row],[대여일시]])</f>
        <v>1</v>
      </c>
      <c r="E876" s="2">
        <f>DAY(표1[[#This Row],[대여일시]])</f>
        <v>10</v>
      </c>
      <c r="F876" s="2" t="str">
        <f>TEXT(표1[[#This Row],[대여일시]], "ddd")</f>
        <v>Sun</v>
      </c>
      <c r="G876" s="5" t="str">
        <f>TEXT(표1[[#This Row],[대여일시]],"aaa")</f>
        <v>일</v>
      </c>
      <c r="H876" s="2">
        <f>HOUR(표1[[#This Row],[대여일시]])</f>
        <v>22</v>
      </c>
      <c r="I876" s="2" t="str" cm="1">
        <f t="array" ref="I876">_xlfn.IFS(ISNA(표1[[#This Row],[시간대]]), "Error: Missing timezone data", 표1[[#This Row],[시간대]] &lt; 8, "오전", 표1[[#This Row],[시간대]] &lt; 19, "오후", 표1[[#This Row],[시간대]] &lt; 24, "밤")</f>
        <v>밤</v>
      </c>
      <c r="J876" s="2" t="s">
        <v>3582</v>
      </c>
      <c r="K876" s="2" t="e">
        <f>SEARCH( "역", 표1[[#This Row],[대여 대여소명]])</f>
        <v>#VALUE!</v>
      </c>
      <c r="L876" s="2">
        <f>IFERROR(SEARCH("역",표1[[#This Row],[대여 대여소명]]),0)</f>
        <v>0</v>
      </c>
      <c r="M876" s="2" t="b">
        <f>IF(표1[[#This Row],[역_nan]] &gt;0,TRUE,FALSE)</f>
        <v>0</v>
      </c>
      <c r="N876" s="2">
        <f>IFERROR(SEARCH("정류장",표1[[#This Row],[대여 대여소명]]),0)</f>
        <v>0</v>
      </c>
      <c r="O876" s="2" t="b">
        <f>IF(표1[[#This Row],[정류장]]&gt;0,TRUE,FALSE)</f>
        <v>0</v>
      </c>
      <c r="P876" s="2">
        <f>IFERROR(SEARCH("학교",표1[[#This Row],[대여 대여소명]]),0)</f>
        <v>0</v>
      </c>
      <c r="Q876" s="2">
        <f>IFERROR(SEARCH("공원",표1[[#This Row],[대여 대여소명]]),0)</f>
        <v>10</v>
      </c>
      <c r="R876" s="2" t="b">
        <f>OR(표1[[#This Row],[역_파생변수]],표1[[#This Row],[정류장_파생변수]])</f>
        <v>0</v>
      </c>
      <c r="S876" s="2">
        <v>0</v>
      </c>
      <c r="T876" s="2" t="s">
        <v>3583</v>
      </c>
      <c r="U876" s="2" t="s">
        <v>3584</v>
      </c>
      <c r="V876" s="2" t="str">
        <f>IF(표1[[#This Row],[반납대여소명]]=표1[[#This Row],[대여 대여소명]],"일치","불일치")</f>
        <v>불일치</v>
      </c>
      <c r="W876" s="2">
        <v>0</v>
      </c>
      <c r="X876" s="2">
        <v>3</v>
      </c>
      <c r="Y876" s="2">
        <v>661.37</v>
      </c>
      <c r="Z876" s="7">
        <f>표1[[#This Row],[이용거리]]/표1[[#This Row],[이용시간]]</f>
        <v>220.45666666666668</v>
      </c>
      <c r="AA876" s="7">
        <f>IF(표1[[#This Row],[시속]] &gt; 300, 300,표1[[#This Row],[시속]])</f>
        <v>220.45666666666668</v>
      </c>
      <c r="AB876" s="9" t="e">
        <f ca="1">IFS(표1[[#This Row],[이용거리]] &lt; 1200, "단거리", 표1[[#This Row],[이용거리]] &lt; 3000, "중거리")</f>
        <v>#NAME?</v>
      </c>
    </row>
    <row r="877" spans="1:28" x14ac:dyDescent="0.25">
      <c r="A877" s="2" t="s">
        <v>3585</v>
      </c>
      <c r="B877" s="2" t="s">
        <v>3586</v>
      </c>
      <c r="C877" s="2">
        <f>YEAR(표1[[#This Row],[대여일시]])</f>
        <v>2021</v>
      </c>
      <c r="D877" s="2">
        <f>MONTH(표1[[#This Row],[대여일시]])</f>
        <v>1</v>
      </c>
      <c r="E877" s="2">
        <f>DAY(표1[[#This Row],[대여일시]])</f>
        <v>9</v>
      </c>
      <c r="F877" s="2" t="str">
        <f>TEXT(표1[[#This Row],[대여일시]], "ddd")</f>
        <v>Sat</v>
      </c>
      <c r="G877" s="5" t="str">
        <f>TEXT(표1[[#This Row],[대여일시]],"aaa")</f>
        <v>토</v>
      </c>
      <c r="H877" s="2">
        <f>HOUR(표1[[#This Row],[대여일시]])</f>
        <v>18</v>
      </c>
      <c r="I877" s="2" t="str" cm="1">
        <f t="array" ref="I877">_xlfn.IFS(ISNA(표1[[#This Row],[시간대]]), "Error: Missing timezone data", 표1[[#This Row],[시간대]] &lt; 8, "오전", 표1[[#This Row],[시간대]] &lt; 19, "오후", 표1[[#This Row],[시간대]] &lt; 24, "밤")</f>
        <v>오후</v>
      </c>
      <c r="J877" s="2" t="s">
        <v>2382</v>
      </c>
      <c r="K877" s="2">
        <f>SEARCH( "역", 표1[[#This Row],[대여 대여소명]])</f>
        <v>3</v>
      </c>
      <c r="L877" s="2">
        <f>IFERROR(SEARCH("역",표1[[#This Row],[대여 대여소명]]),0)</f>
        <v>3</v>
      </c>
      <c r="M877" s="2" t="b">
        <f>IF(표1[[#This Row],[역_nan]] &gt;0,TRUE,FALSE)</f>
        <v>1</v>
      </c>
      <c r="N877" s="2">
        <f>IFERROR(SEARCH("정류장",표1[[#This Row],[대여 대여소명]]),0)</f>
        <v>0</v>
      </c>
      <c r="O877" s="2" t="b">
        <f>IF(표1[[#This Row],[정류장]]&gt;0,TRUE,FALSE)</f>
        <v>0</v>
      </c>
      <c r="P877" s="2">
        <f>IFERROR(SEARCH("학교",표1[[#This Row],[대여 대여소명]]),0)</f>
        <v>0</v>
      </c>
      <c r="Q877" s="2">
        <f>IFERROR(SEARCH("공원",표1[[#This Row],[대여 대여소명]]),0)</f>
        <v>0</v>
      </c>
      <c r="R877" s="2" t="b">
        <f>OR(표1[[#This Row],[역_파생변수]],표1[[#This Row],[정류장_파생변수]])</f>
        <v>1</v>
      </c>
      <c r="S877" s="2">
        <v>0</v>
      </c>
      <c r="T877" s="2" t="s">
        <v>3587</v>
      </c>
      <c r="U877" s="2" t="s">
        <v>2382</v>
      </c>
      <c r="V877" s="2" t="str">
        <f>IF(표1[[#This Row],[반납대여소명]]=표1[[#This Row],[대여 대여소명]],"일치","불일치")</f>
        <v>일치</v>
      </c>
      <c r="W877" s="2">
        <v>0</v>
      </c>
      <c r="X877" s="2">
        <v>111</v>
      </c>
      <c r="Y877" s="2">
        <v>3612.71</v>
      </c>
      <c r="Z877" s="7">
        <f>표1[[#This Row],[이용거리]]/표1[[#This Row],[이용시간]]</f>
        <v>32.546936936936937</v>
      </c>
      <c r="AA877" s="7">
        <f>IF(표1[[#This Row],[시속]] &gt; 300, 300,표1[[#This Row],[시속]])</f>
        <v>32.546936936936937</v>
      </c>
      <c r="AB877" s="9" t="e">
        <f ca="1">IFS(표1[[#This Row],[이용거리]] &lt; 1200, "단거리", 표1[[#This Row],[이용거리]] &lt; 3000, "중거리")</f>
        <v>#NAME?</v>
      </c>
    </row>
    <row r="878" spans="1:28" x14ac:dyDescent="0.25">
      <c r="A878" s="2" t="s">
        <v>3588</v>
      </c>
      <c r="B878" s="2" t="s">
        <v>3589</v>
      </c>
      <c r="C878" s="2">
        <f>YEAR(표1[[#This Row],[대여일시]])</f>
        <v>2021</v>
      </c>
      <c r="D878" s="2">
        <f>MONTH(표1[[#This Row],[대여일시]])</f>
        <v>1</v>
      </c>
      <c r="E878" s="2">
        <f>DAY(표1[[#This Row],[대여일시]])</f>
        <v>30</v>
      </c>
      <c r="F878" s="2" t="str">
        <f>TEXT(표1[[#This Row],[대여일시]], "ddd")</f>
        <v>Sat</v>
      </c>
      <c r="G878" s="5" t="str">
        <f>TEXT(표1[[#This Row],[대여일시]],"aaa")</f>
        <v>토</v>
      </c>
      <c r="H878" s="2">
        <f>HOUR(표1[[#This Row],[대여일시]])</f>
        <v>18</v>
      </c>
      <c r="I878" s="2" t="str" cm="1">
        <f t="array" ref="I878">_xlfn.IFS(ISNA(표1[[#This Row],[시간대]]), "Error: Missing timezone data", 표1[[#This Row],[시간대]] &lt; 8, "오전", 표1[[#This Row],[시간대]] &lt; 19, "오후", 표1[[#This Row],[시간대]] &lt; 24, "밤")</f>
        <v>오후</v>
      </c>
      <c r="J878" s="2" t="s">
        <v>3590</v>
      </c>
      <c r="K878" s="2">
        <f>SEARCH( "역", 표1[[#This Row],[대여 대여소명]])</f>
        <v>6</v>
      </c>
      <c r="L878" s="2">
        <f>IFERROR(SEARCH("역",표1[[#This Row],[대여 대여소명]]),0)</f>
        <v>6</v>
      </c>
      <c r="M878" s="2" t="b">
        <f>IF(표1[[#This Row],[역_nan]] &gt;0,TRUE,FALSE)</f>
        <v>1</v>
      </c>
      <c r="N878" s="2">
        <f>IFERROR(SEARCH("정류장",표1[[#This Row],[대여 대여소명]]),0)</f>
        <v>0</v>
      </c>
      <c r="O878" s="2" t="b">
        <f>IF(표1[[#This Row],[정류장]]&gt;0,TRUE,FALSE)</f>
        <v>0</v>
      </c>
      <c r="P878" s="2">
        <f>IFERROR(SEARCH("학교",표1[[#This Row],[대여 대여소명]]),0)</f>
        <v>0</v>
      </c>
      <c r="Q878" s="2">
        <f>IFERROR(SEARCH("공원",표1[[#This Row],[대여 대여소명]]),0)</f>
        <v>0</v>
      </c>
      <c r="R878" s="2" t="b">
        <f>OR(표1[[#This Row],[역_파생변수]],표1[[#This Row],[정류장_파생변수]])</f>
        <v>1</v>
      </c>
      <c r="S878" s="2">
        <v>0</v>
      </c>
      <c r="T878" s="2" t="s">
        <v>3591</v>
      </c>
      <c r="U878" s="2" t="s">
        <v>2253</v>
      </c>
      <c r="V878" s="2" t="str">
        <f>IF(표1[[#This Row],[반납대여소명]]=표1[[#This Row],[대여 대여소명]],"일치","불일치")</f>
        <v>불일치</v>
      </c>
      <c r="W878" s="2">
        <v>0</v>
      </c>
      <c r="X878" s="2">
        <v>20</v>
      </c>
      <c r="Y878" s="2">
        <v>2522.0700000000002</v>
      </c>
      <c r="Z878" s="7">
        <f>표1[[#This Row],[이용거리]]/표1[[#This Row],[이용시간]]</f>
        <v>126.10350000000001</v>
      </c>
      <c r="AA878" s="7">
        <f>IF(표1[[#This Row],[시속]] &gt; 300, 300,표1[[#This Row],[시속]])</f>
        <v>126.10350000000001</v>
      </c>
      <c r="AB878" s="9" t="e">
        <f ca="1">IFS(표1[[#This Row],[이용거리]] &lt; 1200, "단거리", 표1[[#This Row],[이용거리]] &lt; 3000, "중거리")</f>
        <v>#NAME?</v>
      </c>
    </row>
    <row r="879" spans="1:28" x14ac:dyDescent="0.25">
      <c r="A879" s="2" t="s">
        <v>3592</v>
      </c>
      <c r="B879" s="2" t="s">
        <v>3593</v>
      </c>
      <c r="C879" s="2">
        <f>YEAR(표1[[#This Row],[대여일시]])</f>
        <v>2021</v>
      </c>
      <c r="D879" s="2">
        <f>MONTH(표1[[#This Row],[대여일시]])</f>
        <v>1</v>
      </c>
      <c r="E879" s="2">
        <f>DAY(표1[[#This Row],[대여일시]])</f>
        <v>24</v>
      </c>
      <c r="F879" s="2" t="str">
        <f>TEXT(표1[[#This Row],[대여일시]], "ddd")</f>
        <v>Sun</v>
      </c>
      <c r="G879" s="5" t="str">
        <f>TEXT(표1[[#This Row],[대여일시]],"aaa")</f>
        <v>일</v>
      </c>
      <c r="H879" s="2">
        <f>HOUR(표1[[#This Row],[대여일시]])</f>
        <v>15</v>
      </c>
      <c r="I879" s="2" t="str" cm="1">
        <f t="array" ref="I879">_xlfn.IFS(ISNA(표1[[#This Row],[시간대]]), "Error: Missing timezone data", 표1[[#This Row],[시간대]] &lt; 8, "오전", 표1[[#This Row],[시간대]] &lt; 19, "오후", 표1[[#This Row],[시간대]] &lt; 24, "밤")</f>
        <v>오후</v>
      </c>
      <c r="J879" s="2" t="s">
        <v>2296</v>
      </c>
      <c r="K879" s="2">
        <f>SEARCH( "역", 표1[[#This Row],[대여 대여소명]])</f>
        <v>3</v>
      </c>
      <c r="L879" s="2">
        <f>IFERROR(SEARCH("역",표1[[#This Row],[대여 대여소명]]),0)</f>
        <v>3</v>
      </c>
      <c r="M879" s="2" t="b">
        <f>IF(표1[[#This Row],[역_nan]] &gt;0,TRUE,FALSE)</f>
        <v>1</v>
      </c>
      <c r="N879" s="2">
        <f>IFERROR(SEARCH("정류장",표1[[#This Row],[대여 대여소명]]),0)</f>
        <v>0</v>
      </c>
      <c r="O879" s="2" t="b">
        <f>IF(표1[[#This Row],[정류장]]&gt;0,TRUE,FALSE)</f>
        <v>0</v>
      </c>
      <c r="P879" s="2">
        <f>IFERROR(SEARCH("학교",표1[[#This Row],[대여 대여소명]]),0)</f>
        <v>0</v>
      </c>
      <c r="Q879" s="2">
        <f>IFERROR(SEARCH("공원",표1[[#This Row],[대여 대여소명]]),0)</f>
        <v>0</v>
      </c>
      <c r="R879" s="2" t="b">
        <f>OR(표1[[#This Row],[역_파생변수]],표1[[#This Row],[정류장_파생변수]])</f>
        <v>1</v>
      </c>
      <c r="S879" s="2">
        <v>0</v>
      </c>
      <c r="T879" s="2" t="s">
        <v>3594</v>
      </c>
      <c r="U879" s="2" t="s">
        <v>62</v>
      </c>
      <c r="V879" s="2" t="str">
        <f>IF(표1[[#This Row],[반납대여소명]]=표1[[#This Row],[대여 대여소명]],"일치","불일치")</f>
        <v>불일치</v>
      </c>
      <c r="W879" s="2">
        <v>0</v>
      </c>
      <c r="X879" s="2">
        <v>18</v>
      </c>
      <c r="Y879" s="2">
        <v>2303.35</v>
      </c>
      <c r="Z879" s="7">
        <f>표1[[#This Row],[이용거리]]/표1[[#This Row],[이용시간]]</f>
        <v>127.96388888888889</v>
      </c>
      <c r="AA879" s="7">
        <f>IF(표1[[#This Row],[시속]] &gt; 300, 300,표1[[#This Row],[시속]])</f>
        <v>127.96388888888889</v>
      </c>
      <c r="AB879" s="9" t="e">
        <f ca="1">IFS(표1[[#This Row],[이용거리]] &lt; 1200, "단거리", 표1[[#This Row],[이용거리]] &lt; 3000, "중거리")</f>
        <v>#NAME?</v>
      </c>
    </row>
    <row r="880" spans="1:28" x14ac:dyDescent="0.25">
      <c r="A880" s="2" t="s">
        <v>3595</v>
      </c>
      <c r="B880" s="2" t="s">
        <v>3596</v>
      </c>
      <c r="C880" s="2">
        <f>YEAR(표1[[#This Row],[대여일시]])</f>
        <v>2021</v>
      </c>
      <c r="D880" s="2">
        <f>MONTH(표1[[#This Row],[대여일시]])</f>
        <v>1</v>
      </c>
      <c r="E880" s="2">
        <f>DAY(표1[[#This Row],[대여일시]])</f>
        <v>26</v>
      </c>
      <c r="F880" s="2" t="str">
        <f>TEXT(표1[[#This Row],[대여일시]], "ddd")</f>
        <v>Tue</v>
      </c>
      <c r="G880" s="5" t="str">
        <f>TEXT(표1[[#This Row],[대여일시]],"aaa")</f>
        <v>화</v>
      </c>
      <c r="H880" s="2">
        <f>HOUR(표1[[#This Row],[대여일시]])</f>
        <v>21</v>
      </c>
      <c r="I880" s="2" t="str" cm="1">
        <f t="array" ref="I880">_xlfn.IFS(ISNA(표1[[#This Row],[시간대]]), "Error: Missing timezone data", 표1[[#This Row],[시간대]] &lt; 8, "오전", 표1[[#This Row],[시간대]] &lt; 19, "오후", 표1[[#This Row],[시간대]] &lt; 24, "밤")</f>
        <v>밤</v>
      </c>
      <c r="J880" s="2" t="s">
        <v>1476</v>
      </c>
      <c r="K880" s="2">
        <f>SEARCH( "역", 표1[[#This Row],[대여 대여소명]])</f>
        <v>6</v>
      </c>
      <c r="L880" s="2">
        <f>IFERROR(SEARCH("역",표1[[#This Row],[대여 대여소명]]),0)</f>
        <v>6</v>
      </c>
      <c r="M880" s="2" t="b">
        <f>IF(표1[[#This Row],[역_nan]] &gt;0,TRUE,FALSE)</f>
        <v>1</v>
      </c>
      <c r="N880" s="2">
        <f>IFERROR(SEARCH("정류장",표1[[#This Row],[대여 대여소명]]),0)</f>
        <v>0</v>
      </c>
      <c r="O880" s="2" t="b">
        <f>IF(표1[[#This Row],[정류장]]&gt;0,TRUE,FALSE)</f>
        <v>0</v>
      </c>
      <c r="P880" s="2">
        <f>IFERROR(SEARCH("학교",표1[[#This Row],[대여 대여소명]]),0)</f>
        <v>0</v>
      </c>
      <c r="Q880" s="2">
        <f>IFERROR(SEARCH("공원",표1[[#This Row],[대여 대여소명]]),0)</f>
        <v>0</v>
      </c>
      <c r="R880" s="2" t="b">
        <f>OR(표1[[#This Row],[역_파생변수]],표1[[#This Row],[정류장_파생변수]])</f>
        <v>1</v>
      </c>
      <c r="S880" s="2">
        <v>0</v>
      </c>
      <c r="T880" s="2" t="s">
        <v>3597</v>
      </c>
      <c r="U880" s="2" t="s">
        <v>1582</v>
      </c>
      <c r="V880" s="2" t="str">
        <f>IF(표1[[#This Row],[반납대여소명]]=표1[[#This Row],[대여 대여소명]],"일치","불일치")</f>
        <v>불일치</v>
      </c>
      <c r="W880" s="2">
        <v>0</v>
      </c>
      <c r="X880" s="2">
        <v>19</v>
      </c>
      <c r="Y880" s="2">
        <v>2366.7800000000002</v>
      </c>
      <c r="Z880" s="7">
        <f>표1[[#This Row],[이용거리]]/표1[[#This Row],[이용시간]]</f>
        <v>124.56736842105265</v>
      </c>
      <c r="AA880" s="7">
        <f>IF(표1[[#This Row],[시속]] &gt; 300, 300,표1[[#This Row],[시속]])</f>
        <v>124.56736842105265</v>
      </c>
      <c r="AB880" s="9" t="e">
        <f ca="1">IFS(표1[[#This Row],[이용거리]] &lt; 1200, "단거리", 표1[[#This Row],[이용거리]] &lt; 3000, "중거리")</f>
        <v>#NAME?</v>
      </c>
    </row>
    <row r="881" spans="1:28" x14ac:dyDescent="0.25">
      <c r="A881" s="2" t="s">
        <v>3598</v>
      </c>
      <c r="B881" s="2" t="s">
        <v>3599</v>
      </c>
      <c r="C881" s="2">
        <f>YEAR(표1[[#This Row],[대여일시]])</f>
        <v>2021</v>
      </c>
      <c r="D881" s="2">
        <f>MONTH(표1[[#This Row],[대여일시]])</f>
        <v>1</v>
      </c>
      <c r="E881" s="2">
        <f>DAY(표1[[#This Row],[대여일시]])</f>
        <v>23</v>
      </c>
      <c r="F881" s="2" t="str">
        <f>TEXT(표1[[#This Row],[대여일시]], "ddd")</f>
        <v>Sat</v>
      </c>
      <c r="G881" s="5" t="str">
        <f>TEXT(표1[[#This Row],[대여일시]],"aaa")</f>
        <v>토</v>
      </c>
      <c r="H881" s="2">
        <f>HOUR(표1[[#This Row],[대여일시]])</f>
        <v>14</v>
      </c>
      <c r="I881" s="2" t="str" cm="1">
        <f t="array" ref="I881">_xlfn.IFS(ISNA(표1[[#This Row],[시간대]]), "Error: Missing timezone data", 표1[[#This Row],[시간대]] &lt; 8, "오전", 표1[[#This Row],[시간대]] &lt; 19, "오후", 표1[[#This Row],[시간대]] &lt; 24, "밤")</f>
        <v>오후</v>
      </c>
      <c r="J881" s="2" t="s">
        <v>3600</v>
      </c>
      <c r="K881" s="2">
        <f>SEARCH( "역", 표1[[#This Row],[대여 대여소명]])</f>
        <v>6</v>
      </c>
      <c r="L881" s="2">
        <f>IFERROR(SEARCH("역",표1[[#This Row],[대여 대여소명]]),0)</f>
        <v>6</v>
      </c>
      <c r="M881" s="2" t="b">
        <f>IF(표1[[#This Row],[역_nan]] &gt;0,TRUE,FALSE)</f>
        <v>1</v>
      </c>
      <c r="N881" s="2">
        <f>IFERROR(SEARCH("정류장",표1[[#This Row],[대여 대여소명]]),0)</f>
        <v>0</v>
      </c>
      <c r="O881" s="2" t="b">
        <f>IF(표1[[#This Row],[정류장]]&gt;0,TRUE,FALSE)</f>
        <v>0</v>
      </c>
      <c r="P881" s="2">
        <f>IFERROR(SEARCH("학교",표1[[#This Row],[대여 대여소명]]),0)</f>
        <v>0</v>
      </c>
      <c r="Q881" s="2">
        <f>IFERROR(SEARCH("공원",표1[[#This Row],[대여 대여소명]]),0)</f>
        <v>0</v>
      </c>
      <c r="R881" s="2" t="b">
        <f>OR(표1[[#This Row],[역_파생변수]],표1[[#This Row],[정류장_파생변수]])</f>
        <v>1</v>
      </c>
      <c r="S881" s="2">
        <v>0</v>
      </c>
      <c r="T881" s="2" t="s">
        <v>3601</v>
      </c>
      <c r="U881" s="2" t="s">
        <v>922</v>
      </c>
      <c r="V881" s="2" t="str">
        <f>IF(표1[[#This Row],[반납대여소명]]=표1[[#This Row],[대여 대여소명]],"일치","불일치")</f>
        <v>불일치</v>
      </c>
      <c r="W881" s="2">
        <v>0</v>
      </c>
      <c r="X881" s="2">
        <v>23</v>
      </c>
      <c r="Y881" s="2">
        <v>1050</v>
      </c>
      <c r="Z881" s="7">
        <f>표1[[#This Row],[이용거리]]/표1[[#This Row],[이용시간]]</f>
        <v>45.652173913043477</v>
      </c>
      <c r="AA881" s="7">
        <f>IF(표1[[#This Row],[시속]] &gt; 300, 300,표1[[#This Row],[시속]])</f>
        <v>45.652173913043477</v>
      </c>
      <c r="AB881" s="9" t="e">
        <f ca="1">IFS(표1[[#This Row],[이용거리]] &lt; 1200, "단거리", 표1[[#This Row],[이용거리]] &lt; 3000, "중거리")</f>
        <v>#NAME?</v>
      </c>
    </row>
    <row r="882" spans="1:28" x14ac:dyDescent="0.25">
      <c r="A882" s="2" t="s">
        <v>3602</v>
      </c>
      <c r="B882" s="2" t="s">
        <v>3603</v>
      </c>
      <c r="C882" s="2">
        <f>YEAR(표1[[#This Row],[대여일시]])</f>
        <v>2021</v>
      </c>
      <c r="D882" s="2">
        <f>MONTH(표1[[#This Row],[대여일시]])</f>
        <v>1</v>
      </c>
      <c r="E882" s="2">
        <f>DAY(표1[[#This Row],[대여일시]])</f>
        <v>19</v>
      </c>
      <c r="F882" s="2" t="str">
        <f>TEXT(표1[[#This Row],[대여일시]], "ddd")</f>
        <v>Tue</v>
      </c>
      <c r="G882" s="5" t="str">
        <f>TEXT(표1[[#This Row],[대여일시]],"aaa")</f>
        <v>화</v>
      </c>
      <c r="H882" s="2">
        <f>HOUR(표1[[#This Row],[대여일시]])</f>
        <v>15</v>
      </c>
      <c r="I882" s="2" t="str" cm="1">
        <f t="array" ref="I882">_xlfn.IFS(ISNA(표1[[#This Row],[시간대]]), "Error: Missing timezone data", 표1[[#This Row],[시간대]] &lt; 8, "오전", 표1[[#This Row],[시간대]] &lt; 19, "오후", 표1[[#This Row],[시간대]] &lt; 24, "밤")</f>
        <v>오후</v>
      </c>
      <c r="J882" s="2" t="s">
        <v>3604</v>
      </c>
      <c r="K882" s="2" t="e">
        <f>SEARCH( "역", 표1[[#This Row],[대여 대여소명]])</f>
        <v>#VALUE!</v>
      </c>
      <c r="L882" s="2">
        <f>IFERROR(SEARCH("역",표1[[#This Row],[대여 대여소명]]),0)</f>
        <v>0</v>
      </c>
      <c r="M882" s="2" t="b">
        <f>IF(표1[[#This Row],[역_nan]] &gt;0,TRUE,FALSE)</f>
        <v>0</v>
      </c>
      <c r="N882" s="2">
        <f>IFERROR(SEARCH("정류장",표1[[#This Row],[대여 대여소명]]),0)</f>
        <v>0</v>
      </c>
      <c r="O882" s="2" t="b">
        <f>IF(표1[[#This Row],[정류장]]&gt;0,TRUE,FALSE)</f>
        <v>0</v>
      </c>
      <c r="P882" s="2">
        <f>IFERROR(SEARCH("학교",표1[[#This Row],[대여 대여소명]]),0)</f>
        <v>0</v>
      </c>
      <c r="Q882" s="2">
        <f>IFERROR(SEARCH("공원",표1[[#This Row],[대여 대여소명]]),0)</f>
        <v>15</v>
      </c>
      <c r="R882" s="2" t="b">
        <f>OR(표1[[#This Row],[역_파생변수]],표1[[#This Row],[정류장_파생변수]])</f>
        <v>0</v>
      </c>
      <c r="S882" s="2">
        <v>0</v>
      </c>
      <c r="T882" s="2" t="s">
        <v>3605</v>
      </c>
      <c r="U882" s="2" t="s">
        <v>2866</v>
      </c>
      <c r="V882" s="2" t="str">
        <f>IF(표1[[#This Row],[반납대여소명]]=표1[[#This Row],[대여 대여소명]],"일치","불일치")</f>
        <v>불일치</v>
      </c>
      <c r="W882" s="2">
        <v>0</v>
      </c>
      <c r="X882" s="2">
        <v>9</v>
      </c>
      <c r="Y882" s="2">
        <v>1895.06</v>
      </c>
      <c r="Z882" s="7">
        <f>표1[[#This Row],[이용거리]]/표1[[#This Row],[이용시간]]</f>
        <v>210.5622222222222</v>
      </c>
      <c r="AA882" s="7">
        <f>IF(표1[[#This Row],[시속]] &gt; 300, 300,표1[[#This Row],[시속]])</f>
        <v>210.5622222222222</v>
      </c>
      <c r="AB882" s="9" t="e">
        <f ca="1">IFS(표1[[#This Row],[이용거리]] &lt; 1200, "단거리", 표1[[#This Row],[이용거리]] &lt; 3000, "중거리")</f>
        <v>#NAME?</v>
      </c>
    </row>
    <row r="883" spans="1:28" x14ac:dyDescent="0.25">
      <c r="A883" s="2" t="s">
        <v>3606</v>
      </c>
      <c r="B883" s="2" t="s">
        <v>3607</v>
      </c>
      <c r="C883" s="2">
        <f>YEAR(표1[[#This Row],[대여일시]])</f>
        <v>2021</v>
      </c>
      <c r="D883" s="2">
        <f>MONTH(표1[[#This Row],[대여일시]])</f>
        <v>1</v>
      </c>
      <c r="E883" s="2">
        <f>DAY(표1[[#This Row],[대여일시]])</f>
        <v>30</v>
      </c>
      <c r="F883" s="2" t="str">
        <f>TEXT(표1[[#This Row],[대여일시]], "ddd")</f>
        <v>Sat</v>
      </c>
      <c r="G883" s="5" t="str">
        <f>TEXT(표1[[#This Row],[대여일시]],"aaa")</f>
        <v>토</v>
      </c>
      <c r="H883" s="2">
        <f>HOUR(표1[[#This Row],[대여일시]])</f>
        <v>16</v>
      </c>
      <c r="I883" s="2" t="str" cm="1">
        <f t="array" ref="I883">_xlfn.IFS(ISNA(표1[[#This Row],[시간대]]), "Error: Missing timezone data", 표1[[#This Row],[시간대]] &lt; 8, "오전", 표1[[#This Row],[시간대]] &lt; 19, "오후", 표1[[#This Row],[시간대]] &lt; 24, "밤")</f>
        <v>오후</v>
      </c>
      <c r="J883" s="2" t="s">
        <v>3608</v>
      </c>
      <c r="K883" s="2" t="e">
        <f>SEARCH( "역", 표1[[#This Row],[대여 대여소명]])</f>
        <v>#VALUE!</v>
      </c>
      <c r="L883" s="2">
        <f>IFERROR(SEARCH("역",표1[[#This Row],[대여 대여소명]]),0)</f>
        <v>0</v>
      </c>
      <c r="M883" s="2" t="b">
        <f>IF(표1[[#This Row],[역_nan]] &gt;0,TRUE,FALSE)</f>
        <v>0</v>
      </c>
      <c r="N883" s="2">
        <f>IFERROR(SEARCH("정류장",표1[[#This Row],[대여 대여소명]]),0)</f>
        <v>0</v>
      </c>
      <c r="O883" s="2" t="b">
        <f>IF(표1[[#This Row],[정류장]]&gt;0,TRUE,FALSE)</f>
        <v>0</v>
      </c>
      <c r="P883" s="2">
        <f>IFERROR(SEARCH("학교",표1[[#This Row],[대여 대여소명]]),0)</f>
        <v>0</v>
      </c>
      <c r="Q883" s="2">
        <f>IFERROR(SEARCH("공원",표1[[#This Row],[대여 대여소명]]),0)</f>
        <v>0</v>
      </c>
      <c r="R883" s="2" t="b">
        <f>OR(표1[[#This Row],[역_파생변수]],표1[[#This Row],[정류장_파생변수]])</f>
        <v>0</v>
      </c>
      <c r="S883" s="2">
        <v>0</v>
      </c>
      <c r="T883" s="2" t="s">
        <v>3609</v>
      </c>
      <c r="U883" s="2" t="s">
        <v>1845</v>
      </c>
      <c r="V883" s="2" t="str">
        <f>IF(표1[[#This Row],[반납대여소명]]=표1[[#This Row],[대여 대여소명]],"일치","불일치")</f>
        <v>불일치</v>
      </c>
      <c r="W883" s="2">
        <v>0</v>
      </c>
      <c r="X883" s="2">
        <v>10</v>
      </c>
      <c r="Y883" s="2">
        <v>788.89</v>
      </c>
      <c r="Z883" s="7">
        <f>표1[[#This Row],[이용거리]]/표1[[#This Row],[이용시간]]</f>
        <v>78.888999999999996</v>
      </c>
      <c r="AA883" s="7">
        <f>IF(표1[[#This Row],[시속]] &gt; 300, 300,표1[[#This Row],[시속]])</f>
        <v>78.888999999999996</v>
      </c>
      <c r="AB883" s="9" t="e">
        <f ca="1">IFS(표1[[#This Row],[이용거리]] &lt; 1200, "단거리", 표1[[#This Row],[이용거리]] &lt; 3000, "중거리")</f>
        <v>#NAME?</v>
      </c>
    </row>
    <row r="884" spans="1:28" x14ac:dyDescent="0.25">
      <c r="A884" s="2" t="s">
        <v>3610</v>
      </c>
      <c r="B884" s="2" t="s">
        <v>3611</v>
      </c>
      <c r="C884" s="2">
        <f>YEAR(표1[[#This Row],[대여일시]])</f>
        <v>2021</v>
      </c>
      <c r="D884" s="2">
        <f>MONTH(표1[[#This Row],[대여일시]])</f>
        <v>1</v>
      </c>
      <c r="E884" s="2">
        <f>DAY(표1[[#This Row],[대여일시]])</f>
        <v>29</v>
      </c>
      <c r="F884" s="2" t="str">
        <f>TEXT(표1[[#This Row],[대여일시]], "ddd")</f>
        <v>Fri</v>
      </c>
      <c r="G884" s="5" t="str">
        <f>TEXT(표1[[#This Row],[대여일시]],"aaa")</f>
        <v>금</v>
      </c>
      <c r="H884" s="2">
        <f>HOUR(표1[[#This Row],[대여일시]])</f>
        <v>8</v>
      </c>
      <c r="I884" s="2" t="str" cm="1">
        <f t="array" ref="I884">_xlfn.IFS(ISNA(표1[[#This Row],[시간대]]), "Error: Missing timezone data", 표1[[#This Row],[시간대]] &lt; 8, "오전", 표1[[#This Row],[시간대]] &lt; 19, "오후", 표1[[#This Row],[시간대]] &lt; 24, "밤")</f>
        <v>오후</v>
      </c>
      <c r="J884" s="2" t="s">
        <v>1720</v>
      </c>
      <c r="K884" s="2" t="e">
        <f>SEARCH( "역", 표1[[#This Row],[대여 대여소명]])</f>
        <v>#VALUE!</v>
      </c>
      <c r="L884" s="2">
        <f>IFERROR(SEARCH("역",표1[[#This Row],[대여 대여소명]]),0)</f>
        <v>0</v>
      </c>
      <c r="M884" s="2" t="b">
        <f>IF(표1[[#This Row],[역_nan]] &gt;0,TRUE,FALSE)</f>
        <v>0</v>
      </c>
      <c r="N884" s="2">
        <f>IFERROR(SEARCH("정류장",표1[[#This Row],[대여 대여소명]]),0)</f>
        <v>0</v>
      </c>
      <c r="O884" s="2" t="b">
        <f>IF(표1[[#This Row],[정류장]]&gt;0,TRUE,FALSE)</f>
        <v>0</v>
      </c>
      <c r="P884" s="2">
        <f>IFERROR(SEARCH("학교",표1[[#This Row],[대여 대여소명]]),0)</f>
        <v>0</v>
      </c>
      <c r="Q884" s="2">
        <f>IFERROR(SEARCH("공원",표1[[#This Row],[대여 대여소명]]),0)</f>
        <v>0</v>
      </c>
      <c r="R884" s="2" t="b">
        <f>OR(표1[[#This Row],[역_파생변수]],표1[[#This Row],[정류장_파생변수]])</f>
        <v>0</v>
      </c>
      <c r="S884" s="2">
        <v>0</v>
      </c>
      <c r="T884" s="2" t="s">
        <v>3612</v>
      </c>
      <c r="U884" s="2" t="s">
        <v>128</v>
      </c>
      <c r="V884" s="2" t="str">
        <f>IF(표1[[#This Row],[반납대여소명]]=표1[[#This Row],[대여 대여소명]],"일치","불일치")</f>
        <v>불일치</v>
      </c>
      <c r="W884" s="2">
        <v>0</v>
      </c>
      <c r="X884" s="2">
        <v>13</v>
      </c>
      <c r="Y884" s="2">
        <v>2354.12</v>
      </c>
      <c r="Z884" s="7">
        <f>표1[[#This Row],[이용거리]]/표1[[#This Row],[이용시간]]</f>
        <v>181.08615384615385</v>
      </c>
      <c r="AA884" s="7">
        <f>IF(표1[[#This Row],[시속]] &gt; 300, 300,표1[[#This Row],[시속]])</f>
        <v>181.08615384615385</v>
      </c>
      <c r="AB884" s="9" t="e">
        <f ca="1">IFS(표1[[#This Row],[이용거리]] &lt; 1200, "단거리", 표1[[#This Row],[이용거리]] &lt; 3000, "중거리")</f>
        <v>#NAME?</v>
      </c>
    </row>
    <row r="885" spans="1:28" x14ac:dyDescent="0.25">
      <c r="A885" s="2" t="s">
        <v>3613</v>
      </c>
      <c r="B885" s="2" t="s">
        <v>3614</v>
      </c>
      <c r="C885" s="2">
        <f>YEAR(표1[[#This Row],[대여일시]])</f>
        <v>2021</v>
      </c>
      <c r="D885" s="2">
        <f>MONTH(표1[[#This Row],[대여일시]])</f>
        <v>1</v>
      </c>
      <c r="E885" s="2">
        <f>DAY(표1[[#This Row],[대여일시]])</f>
        <v>19</v>
      </c>
      <c r="F885" s="2" t="str">
        <f>TEXT(표1[[#This Row],[대여일시]], "ddd")</f>
        <v>Tue</v>
      </c>
      <c r="G885" s="5" t="str">
        <f>TEXT(표1[[#This Row],[대여일시]],"aaa")</f>
        <v>화</v>
      </c>
      <c r="H885" s="2">
        <f>HOUR(표1[[#This Row],[대여일시]])</f>
        <v>17</v>
      </c>
      <c r="I885" s="2" t="str" cm="1">
        <f t="array" ref="I885">_xlfn.IFS(ISNA(표1[[#This Row],[시간대]]), "Error: Missing timezone data", 표1[[#This Row],[시간대]] &lt; 8, "오전", 표1[[#This Row],[시간대]] &lt; 19, "오후", 표1[[#This Row],[시간대]] &lt; 24, "밤")</f>
        <v>오후</v>
      </c>
      <c r="J885" s="2" t="s">
        <v>1018</v>
      </c>
      <c r="K885" s="2" t="e">
        <f>SEARCH( "역", 표1[[#This Row],[대여 대여소명]])</f>
        <v>#VALUE!</v>
      </c>
      <c r="L885" s="2">
        <f>IFERROR(SEARCH("역",표1[[#This Row],[대여 대여소명]]),0)</f>
        <v>0</v>
      </c>
      <c r="M885" s="2" t="b">
        <f>IF(표1[[#This Row],[역_nan]] &gt;0,TRUE,FALSE)</f>
        <v>0</v>
      </c>
      <c r="N885" s="2">
        <f>IFERROR(SEARCH("정류장",표1[[#This Row],[대여 대여소명]]),0)</f>
        <v>0</v>
      </c>
      <c r="O885" s="2" t="b">
        <f>IF(표1[[#This Row],[정류장]]&gt;0,TRUE,FALSE)</f>
        <v>0</v>
      </c>
      <c r="P885" s="2">
        <f>IFERROR(SEARCH("학교",표1[[#This Row],[대여 대여소명]]),0)</f>
        <v>0</v>
      </c>
      <c r="Q885" s="2">
        <f>IFERROR(SEARCH("공원",표1[[#This Row],[대여 대여소명]]),0)</f>
        <v>0</v>
      </c>
      <c r="R885" s="2" t="b">
        <f>OR(표1[[#This Row],[역_파생변수]],표1[[#This Row],[정류장_파생변수]])</f>
        <v>0</v>
      </c>
      <c r="S885" s="2">
        <v>0</v>
      </c>
      <c r="T885" s="2" t="s">
        <v>3615</v>
      </c>
      <c r="U885" s="2" t="s">
        <v>1018</v>
      </c>
      <c r="V885" s="2" t="str">
        <f>IF(표1[[#This Row],[반납대여소명]]=표1[[#This Row],[대여 대여소명]],"일치","불일치")</f>
        <v>일치</v>
      </c>
      <c r="W885" s="2">
        <v>0</v>
      </c>
      <c r="X885" s="2">
        <v>111</v>
      </c>
      <c r="Y885" s="2">
        <v>20981.72</v>
      </c>
      <c r="Z885" s="7">
        <f>표1[[#This Row],[이용거리]]/표1[[#This Row],[이용시간]]</f>
        <v>189.02450450450451</v>
      </c>
      <c r="AA885" s="7">
        <f>IF(표1[[#This Row],[시속]] &gt; 300, 300,표1[[#This Row],[시속]])</f>
        <v>189.02450450450451</v>
      </c>
      <c r="AB885" s="9" t="e">
        <f ca="1">IFS(표1[[#This Row],[이용거리]] &lt; 1200, "단거리", 표1[[#This Row],[이용거리]] &lt; 3000, "중거리")</f>
        <v>#NAME?</v>
      </c>
    </row>
    <row r="886" spans="1:28" x14ac:dyDescent="0.25">
      <c r="A886" s="2" t="s">
        <v>3616</v>
      </c>
      <c r="B886" s="2" t="s">
        <v>3617</v>
      </c>
      <c r="C886" s="2">
        <f>YEAR(표1[[#This Row],[대여일시]])</f>
        <v>2021</v>
      </c>
      <c r="D886" s="2">
        <f>MONTH(표1[[#This Row],[대여일시]])</f>
        <v>1</v>
      </c>
      <c r="E886" s="2">
        <f>DAY(표1[[#This Row],[대여일시]])</f>
        <v>16</v>
      </c>
      <c r="F886" s="2" t="str">
        <f>TEXT(표1[[#This Row],[대여일시]], "ddd")</f>
        <v>Sat</v>
      </c>
      <c r="G886" s="5" t="str">
        <f>TEXT(표1[[#This Row],[대여일시]],"aaa")</f>
        <v>토</v>
      </c>
      <c r="H886" s="2">
        <f>HOUR(표1[[#This Row],[대여일시]])</f>
        <v>13</v>
      </c>
      <c r="I886" s="2" t="str" cm="1">
        <f t="array" ref="I886">_xlfn.IFS(ISNA(표1[[#This Row],[시간대]]), "Error: Missing timezone data", 표1[[#This Row],[시간대]] &lt; 8, "오전", 표1[[#This Row],[시간대]] &lt; 19, "오후", 표1[[#This Row],[시간대]] &lt; 24, "밤")</f>
        <v>오후</v>
      </c>
      <c r="J886" s="2" t="s">
        <v>3618</v>
      </c>
      <c r="K886" s="2" t="e">
        <f>SEARCH( "역", 표1[[#This Row],[대여 대여소명]])</f>
        <v>#VALUE!</v>
      </c>
      <c r="L886" s="2">
        <f>IFERROR(SEARCH("역",표1[[#This Row],[대여 대여소명]]),0)</f>
        <v>0</v>
      </c>
      <c r="M886" s="2" t="b">
        <f>IF(표1[[#This Row],[역_nan]] &gt;0,TRUE,FALSE)</f>
        <v>0</v>
      </c>
      <c r="N886" s="2">
        <f>IFERROR(SEARCH("정류장",표1[[#This Row],[대여 대여소명]]),0)</f>
        <v>0</v>
      </c>
      <c r="O886" s="2" t="b">
        <f>IF(표1[[#This Row],[정류장]]&gt;0,TRUE,FALSE)</f>
        <v>0</v>
      </c>
      <c r="P886" s="2">
        <f>IFERROR(SEARCH("학교",표1[[#This Row],[대여 대여소명]]),0)</f>
        <v>0</v>
      </c>
      <c r="Q886" s="2">
        <f>IFERROR(SEARCH("공원",표1[[#This Row],[대여 대여소명]]),0)</f>
        <v>0</v>
      </c>
      <c r="R886" s="2" t="b">
        <f>OR(표1[[#This Row],[역_파생변수]],표1[[#This Row],[정류장_파생변수]])</f>
        <v>0</v>
      </c>
      <c r="S886" s="2">
        <v>0</v>
      </c>
      <c r="T886" s="2" t="s">
        <v>3619</v>
      </c>
      <c r="U886" s="2" t="s">
        <v>2801</v>
      </c>
      <c r="V886" s="2" t="str">
        <f>IF(표1[[#This Row],[반납대여소명]]=표1[[#This Row],[대여 대여소명]],"일치","불일치")</f>
        <v>불일치</v>
      </c>
      <c r="W886" s="2">
        <v>0</v>
      </c>
      <c r="X886" s="2">
        <v>22</v>
      </c>
      <c r="Y886" s="2">
        <v>1715.42</v>
      </c>
      <c r="Z886" s="7">
        <f>표1[[#This Row],[이용거리]]/표1[[#This Row],[이용시간]]</f>
        <v>77.973636363636373</v>
      </c>
      <c r="AA886" s="7">
        <f>IF(표1[[#This Row],[시속]] &gt; 300, 300,표1[[#This Row],[시속]])</f>
        <v>77.973636363636373</v>
      </c>
      <c r="AB886" s="9" t="e">
        <f ca="1">IFS(표1[[#This Row],[이용거리]] &lt; 1200, "단거리", 표1[[#This Row],[이용거리]] &lt; 3000, "중거리")</f>
        <v>#NAME?</v>
      </c>
    </row>
    <row r="887" spans="1:28" x14ac:dyDescent="0.25">
      <c r="A887" s="2" t="s">
        <v>3620</v>
      </c>
      <c r="B887" s="2" t="s">
        <v>3621</v>
      </c>
      <c r="C887" s="2">
        <f>YEAR(표1[[#This Row],[대여일시]])</f>
        <v>2021</v>
      </c>
      <c r="D887" s="2">
        <f>MONTH(표1[[#This Row],[대여일시]])</f>
        <v>1</v>
      </c>
      <c r="E887" s="2">
        <f>DAY(표1[[#This Row],[대여일시]])</f>
        <v>22</v>
      </c>
      <c r="F887" s="2" t="str">
        <f>TEXT(표1[[#This Row],[대여일시]], "ddd")</f>
        <v>Fri</v>
      </c>
      <c r="G887" s="5" t="str">
        <f>TEXT(표1[[#This Row],[대여일시]],"aaa")</f>
        <v>금</v>
      </c>
      <c r="H887" s="2">
        <f>HOUR(표1[[#This Row],[대여일시]])</f>
        <v>6</v>
      </c>
      <c r="I887" s="2" t="str" cm="1">
        <f t="array" ref="I887">_xlfn.IFS(ISNA(표1[[#This Row],[시간대]]), "Error: Missing timezone data", 표1[[#This Row],[시간대]] &lt; 8, "오전", 표1[[#This Row],[시간대]] &lt; 19, "오후", 표1[[#This Row],[시간대]] &lt; 24, "밤")</f>
        <v>오전</v>
      </c>
      <c r="J887" s="2" t="s">
        <v>3622</v>
      </c>
      <c r="K887" s="2" t="e">
        <f>SEARCH( "역", 표1[[#This Row],[대여 대여소명]])</f>
        <v>#VALUE!</v>
      </c>
      <c r="L887" s="2">
        <f>IFERROR(SEARCH("역",표1[[#This Row],[대여 대여소명]]),0)</f>
        <v>0</v>
      </c>
      <c r="M887" s="2" t="b">
        <f>IF(표1[[#This Row],[역_nan]] &gt;0,TRUE,FALSE)</f>
        <v>0</v>
      </c>
      <c r="N887" s="2">
        <f>IFERROR(SEARCH("정류장",표1[[#This Row],[대여 대여소명]]),0)</f>
        <v>0</v>
      </c>
      <c r="O887" s="2" t="b">
        <f>IF(표1[[#This Row],[정류장]]&gt;0,TRUE,FALSE)</f>
        <v>0</v>
      </c>
      <c r="P887" s="2">
        <f>IFERROR(SEARCH("학교",표1[[#This Row],[대여 대여소명]]),0)</f>
        <v>5</v>
      </c>
      <c r="Q887" s="2">
        <f>IFERROR(SEARCH("공원",표1[[#This Row],[대여 대여소명]]),0)</f>
        <v>0</v>
      </c>
      <c r="R887" s="2" t="b">
        <f>OR(표1[[#This Row],[역_파생변수]],표1[[#This Row],[정류장_파생변수]])</f>
        <v>0</v>
      </c>
      <c r="S887" s="2">
        <v>0</v>
      </c>
      <c r="T887" s="2" t="s">
        <v>3623</v>
      </c>
      <c r="U887" s="2" t="s">
        <v>3624</v>
      </c>
      <c r="V887" s="2" t="str">
        <f>IF(표1[[#This Row],[반납대여소명]]=표1[[#This Row],[대여 대여소명]],"일치","불일치")</f>
        <v>불일치</v>
      </c>
      <c r="W887" s="2">
        <v>0</v>
      </c>
      <c r="X887" s="2">
        <v>50</v>
      </c>
      <c r="Y887" s="2">
        <v>10321.65</v>
      </c>
      <c r="Z887" s="7">
        <f>표1[[#This Row],[이용거리]]/표1[[#This Row],[이용시간]]</f>
        <v>206.43299999999999</v>
      </c>
      <c r="AA887" s="7">
        <f>IF(표1[[#This Row],[시속]] &gt; 300, 300,표1[[#This Row],[시속]])</f>
        <v>206.43299999999999</v>
      </c>
      <c r="AB887" s="9" t="e">
        <f ca="1">IFS(표1[[#This Row],[이용거리]] &lt; 1200, "단거리", 표1[[#This Row],[이용거리]] &lt; 3000, "중거리")</f>
        <v>#NAME?</v>
      </c>
    </row>
    <row r="888" spans="1:28" x14ac:dyDescent="0.25">
      <c r="A888" s="2" t="s">
        <v>3625</v>
      </c>
      <c r="B888" s="2" t="s">
        <v>3626</v>
      </c>
      <c r="C888" s="2">
        <f>YEAR(표1[[#This Row],[대여일시]])</f>
        <v>2021</v>
      </c>
      <c r="D888" s="2">
        <f>MONTH(표1[[#This Row],[대여일시]])</f>
        <v>1</v>
      </c>
      <c r="E888" s="2">
        <f>DAY(표1[[#This Row],[대여일시]])</f>
        <v>14</v>
      </c>
      <c r="F888" s="2" t="str">
        <f>TEXT(표1[[#This Row],[대여일시]], "ddd")</f>
        <v>Thu</v>
      </c>
      <c r="G888" s="5" t="str">
        <f>TEXT(표1[[#This Row],[대여일시]],"aaa")</f>
        <v>목</v>
      </c>
      <c r="H888" s="2">
        <f>HOUR(표1[[#This Row],[대여일시]])</f>
        <v>13</v>
      </c>
      <c r="I888" s="2" t="str" cm="1">
        <f t="array" ref="I888">_xlfn.IFS(ISNA(표1[[#This Row],[시간대]]), "Error: Missing timezone data", 표1[[#This Row],[시간대]] &lt; 8, "오전", 표1[[#This Row],[시간대]] &lt; 19, "오후", 표1[[#This Row],[시간대]] &lt; 24, "밤")</f>
        <v>오후</v>
      </c>
      <c r="J888" s="2" t="s">
        <v>1644</v>
      </c>
      <c r="K888" s="2" t="e">
        <f>SEARCH( "역", 표1[[#This Row],[대여 대여소명]])</f>
        <v>#VALUE!</v>
      </c>
      <c r="L888" s="2">
        <f>IFERROR(SEARCH("역",표1[[#This Row],[대여 대여소명]]),0)</f>
        <v>0</v>
      </c>
      <c r="M888" s="2" t="b">
        <f>IF(표1[[#This Row],[역_nan]] &gt;0,TRUE,FALSE)</f>
        <v>0</v>
      </c>
      <c r="N888" s="2">
        <f>IFERROR(SEARCH("정류장",표1[[#This Row],[대여 대여소명]]),0)</f>
        <v>0</v>
      </c>
      <c r="O888" s="2" t="b">
        <f>IF(표1[[#This Row],[정류장]]&gt;0,TRUE,FALSE)</f>
        <v>0</v>
      </c>
      <c r="P888" s="2">
        <f>IFERROR(SEARCH("학교",표1[[#This Row],[대여 대여소명]]),0)</f>
        <v>0</v>
      </c>
      <c r="Q888" s="2">
        <f>IFERROR(SEARCH("공원",표1[[#This Row],[대여 대여소명]]),0)</f>
        <v>0</v>
      </c>
      <c r="R888" s="2" t="b">
        <f>OR(표1[[#This Row],[역_파생변수]],표1[[#This Row],[정류장_파생변수]])</f>
        <v>0</v>
      </c>
      <c r="S888" s="2">
        <v>0</v>
      </c>
      <c r="T888" s="2" t="s">
        <v>3627</v>
      </c>
      <c r="U888" s="2" t="s">
        <v>3628</v>
      </c>
      <c r="V888" s="2" t="str">
        <f>IF(표1[[#This Row],[반납대여소명]]=표1[[#This Row],[대여 대여소명]],"일치","불일치")</f>
        <v>불일치</v>
      </c>
      <c r="W888" s="2">
        <v>0</v>
      </c>
      <c r="X888" s="2">
        <v>40</v>
      </c>
      <c r="Y888" s="2">
        <v>8042.15</v>
      </c>
      <c r="Z888" s="7">
        <f>표1[[#This Row],[이용거리]]/표1[[#This Row],[이용시간]]</f>
        <v>201.05374999999998</v>
      </c>
      <c r="AA888" s="7">
        <f>IF(표1[[#This Row],[시속]] &gt; 300, 300,표1[[#This Row],[시속]])</f>
        <v>201.05374999999998</v>
      </c>
      <c r="AB888" s="9" t="e">
        <f ca="1">IFS(표1[[#This Row],[이용거리]] &lt; 1200, "단거리", 표1[[#This Row],[이용거리]] &lt; 3000, "중거리")</f>
        <v>#NAME?</v>
      </c>
    </row>
    <row r="889" spans="1:28" x14ac:dyDescent="0.25">
      <c r="A889" s="2" t="s">
        <v>3629</v>
      </c>
      <c r="B889" s="2" t="s">
        <v>3630</v>
      </c>
      <c r="C889" s="2">
        <f>YEAR(표1[[#This Row],[대여일시]])</f>
        <v>2021</v>
      </c>
      <c r="D889" s="2">
        <f>MONTH(표1[[#This Row],[대여일시]])</f>
        <v>1</v>
      </c>
      <c r="E889" s="2">
        <f>DAY(표1[[#This Row],[대여일시]])</f>
        <v>2</v>
      </c>
      <c r="F889" s="2" t="str">
        <f>TEXT(표1[[#This Row],[대여일시]], "ddd")</f>
        <v>Sat</v>
      </c>
      <c r="G889" s="5" t="str">
        <f>TEXT(표1[[#This Row],[대여일시]],"aaa")</f>
        <v>토</v>
      </c>
      <c r="H889" s="2">
        <f>HOUR(표1[[#This Row],[대여일시]])</f>
        <v>14</v>
      </c>
      <c r="I889" s="2" t="str" cm="1">
        <f t="array" ref="I889">_xlfn.IFS(ISNA(표1[[#This Row],[시간대]]), "Error: Missing timezone data", 표1[[#This Row],[시간대]] &lt; 8, "오전", 표1[[#This Row],[시간대]] &lt; 19, "오후", 표1[[#This Row],[시간대]] &lt; 24, "밤")</f>
        <v>오후</v>
      </c>
      <c r="J889" s="2" t="s">
        <v>338</v>
      </c>
      <c r="K889" s="2" t="e">
        <f>SEARCH( "역", 표1[[#This Row],[대여 대여소명]])</f>
        <v>#VALUE!</v>
      </c>
      <c r="L889" s="2">
        <f>IFERROR(SEARCH("역",표1[[#This Row],[대여 대여소명]]),0)</f>
        <v>0</v>
      </c>
      <c r="M889" s="2" t="b">
        <f>IF(표1[[#This Row],[역_nan]] &gt;0,TRUE,FALSE)</f>
        <v>0</v>
      </c>
      <c r="N889" s="2">
        <f>IFERROR(SEARCH("정류장",표1[[#This Row],[대여 대여소명]]),0)</f>
        <v>0</v>
      </c>
      <c r="O889" s="2" t="b">
        <f>IF(표1[[#This Row],[정류장]]&gt;0,TRUE,FALSE)</f>
        <v>0</v>
      </c>
      <c r="P889" s="2">
        <f>IFERROR(SEARCH("학교",표1[[#This Row],[대여 대여소명]]),0)</f>
        <v>0</v>
      </c>
      <c r="Q889" s="2">
        <f>IFERROR(SEARCH("공원",표1[[#This Row],[대여 대여소명]]),0)</f>
        <v>0</v>
      </c>
      <c r="R889" s="2" t="b">
        <f>OR(표1[[#This Row],[역_파생변수]],표1[[#This Row],[정류장_파생변수]])</f>
        <v>0</v>
      </c>
      <c r="S889" s="2">
        <v>0</v>
      </c>
      <c r="T889" s="2" t="s">
        <v>3631</v>
      </c>
      <c r="U889" s="2" t="s">
        <v>1249</v>
      </c>
      <c r="V889" s="2" t="str">
        <f>IF(표1[[#This Row],[반납대여소명]]=표1[[#This Row],[대여 대여소명]],"일치","불일치")</f>
        <v>불일치</v>
      </c>
      <c r="W889" s="2">
        <v>0</v>
      </c>
      <c r="X889" s="2">
        <v>15</v>
      </c>
      <c r="Y889" s="2">
        <v>0</v>
      </c>
      <c r="Z889" s="7">
        <f>표1[[#This Row],[이용거리]]/표1[[#This Row],[이용시간]]</f>
        <v>0</v>
      </c>
      <c r="AA889" s="7">
        <f>IF(표1[[#This Row],[시속]] &gt; 300, 300,표1[[#This Row],[시속]])</f>
        <v>0</v>
      </c>
      <c r="AB889" s="9" t="e">
        <f ca="1">IFS(표1[[#This Row],[이용거리]] &lt; 1200, "단거리", 표1[[#This Row],[이용거리]] &lt; 3000, "중거리")</f>
        <v>#NAME?</v>
      </c>
    </row>
    <row r="890" spans="1:28" x14ac:dyDescent="0.25">
      <c r="A890" s="2" t="s">
        <v>3632</v>
      </c>
      <c r="B890" s="2" t="s">
        <v>3633</v>
      </c>
      <c r="C890" s="2">
        <f>YEAR(표1[[#This Row],[대여일시]])</f>
        <v>2021</v>
      </c>
      <c r="D890" s="2">
        <f>MONTH(표1[[#This Row],[대여일시]])</f>
        <v>1</v>
      </c>
      <c r="E890" s="2">
        <f>DAY(표1[[#This Row],[대여일시]])</f>
        <v>27</v>
      </c>
      <c r="F890" s="2" t="str">
        <f>TEXT(표1[[#This Row],[대여일시]], "ddd")</f>
        <v>Wed</v>
      </c>
      <c r="G890" s="5" t="str">
        <f>TEXT(표1[[#This Row],[대여일시]],"aaa")</f>
        <v>수</v>
      </c>
      <c r="H890" s="2">
        <f>HOUR(표1[[#This Row],[대여일시]])</f>
        <v>12</v>
      </c>
      <c r="I890" s="2" t="str" cm="1">
        <f t="array" ref="I890">_xlfn.IFS(ISNA(표1[[#This Row],[시간대]]), "Error: Missing timezone data", 표1[[#This Row],[시간대]] &lt; 8, "오전", 표1[[#This Row],[시간대]] &lt; 19, "오후", 표1[[#This Row],[시간대]] &lt; 24, "밤")</f>
        <v>오후</v>
      </c>
      <c r="J890" s="2" t="s">
        <v>3634</v>
      </c>
      <c r="K890" s="2" t="e">
        <f>SEARCH( "역", 표1[[#This Row],[대여 대여소명]])</f>
        <v>#VALUE!</v>
      </c>
      <c r="L890" s="2">
        <f>IFERROR(SEARCH("역",표1[[#This Row],[대여 대여소명]]),0)</f>
        <v>0</v>
      </c>
      <c r="M890" s="2" t="b">
        <f>IF(표1[[#This Row],[역_nan]] &gt;0,TRUE,FALSE)</f>
        <v>0</v>
      </c>
      <c r="N890" s="2">
        <f>IFERROR(SEARCH("정류장",표1[[#This Row],[대여 대여소명]]),0)</f>
        <v>0</v>
      </c>
      <c r="O890" s="2" t="b">
        <f>IF(표1[[#This Row],[정류장]]&gt;0,TRUE,FALSE)</f>
        <v>0</v>
      </c>
      <c r="P890" s="2">
        <f>IFERROR(SEARCH("학교",표1[[#This Row],[대여 대여소명]]),0)</f>
        <v>0</v>
      </c>
      <c r="Q890" s="2">
        <f>IFERROR(SEARCH("공원",표1[[#This Row],[대여 대여소명]]),0)</f>
        <v>0</v>
      </c>
      <c r="R890" s="2" t="b">
        <f>OR(표1[[#This Row],[역_파생변수]],표1[[#This Row],[정류장_파생변수]])</f>
        <v>0</v>
      </c>
      <c r="S890" s="2">
        <v>0</v>
      </c>
      <c r="T890" s="2" t="s">
        <v>3635</v>
      </c>
      <c r="U890" s="2" t="s">
        <v>153</v>
      </c>
      <c r="V890" s="2" t="str">
        <f>IF(표1[[#This Row],[반납대여소명]]=표1[[#This Row],[대여 대여소명]],"일치","불일치")</f>
        <v>불일치</v>
      </c>
      <c r="W890" s="2">
        <v>0</v>
      </c>
      <c r="X890" s="2">
        <v>15</v>
      </c>
      <c r="Y890" s="2">
        <v>1187.28</v>
      </c>
      <c r="Z890" s="7">
        <f>표1[[#This Row],[이용거리]]/표1[[#This Row],[이용시간]]</f>
        <v>79.152000000000001</v>
      </c>
      <c r="AA890" s="7">
        <f>IF(표1[[#This Row],[시속]] &gt; 300, 300,표1[[#This Row],[시속]])</f>
        <v>79.152000000000001</v>
      </c>
      <c r="AB890" s="9" t="e">
        <f ca="1">IFS(표1[[#This Row],[이용거리]] &lt; 1200, "단거리", 표1[[#This Row],[이용거리]] &lt; 3000, "중거리")</f>
        <v>#NAME?</v>
      </c>
    </row>
    <row r="891" spans="1:28" x14ac:dyDescent="0.25">
      <c r="A891" s="2" t="s">
        <v>3636</v>
      </c>
      <c r="B891" s="2" t="s">
        <v>3637</v>
      </c>
      <c r="C891" s="2">
        <f>YEAR(표1[[#This Row],[대여일시]])</f>
        <v>2021</v>
      </c>
      <c r="D891" s="2">
        <f>MONTH(표1[[#This Row],[대여일시]])</f>
        <v>1</v>
      </c>
      <c r="E891" s="2">
        <f>DAY(표1[[#This Row],[대여일시]])</f>
        <v>14</v>
      </c>
      <c r="F891" s="2" t="str">
        <f>TEXT(표1[[#This Row],[대여일시]], "ddd")</f>
        <v>Thu</v>
      </c>
      <c r="G891" s="5" t="str">
        <f>TEXT(표1[[#This Row],[대여일시]],"aaa")</f>
        <v>목</v>
      </c>
      <c r="H891" s="2">
        <f>HOUR(표1[[#This Row],[대여일시]])</f>
        <v>16</v>
      </c>
      <c r="I891" s="2" t="str" cm="1">
        <f t="array" ref="I891">_xlfn.IFS(ISNA(표1[[#This Row],[시간대]]), "Error: Missing timezone data", 표1[[#This Row],[시간대]] &lt; 8, "오전", 표1[[#This Row],[시간대]] &lt; 19, "오후", 표1[[#This Row],[시간대]] &lt; 24, "밤")</f>
        <v>오후</v>
      </c>
      <c r="J891" s="2" t="s">
        <v>1960</v>
      </c>
      <c r="K891" s="2">
        <f>SEARCH( "역", 표1[[#This Row],[대여 대여소명]])</f>
        <v>3</v>
      </c>
      <c r="L891" s="2">
        <f>IFERROR(SEARCH("역",표1[[#This Row],[대여 대여소명]]),0)</f>
        <v>3</v>
      </c>
      <c r="M891" s="2" t="b">
        <f>IF(표1[[#This Row],[역_nan]] &gt;0,TRUE,FALSE)</f>
        <v>1</v>
      </c>
      <c r="N891" s="2">
        <f>IFERROR(SEARCH("정류장",표1[[#This Row],[대여 대여소명]]),0)</f>
        <v>0</v>
      </c>
      <c r="O891" s="2" t="b">
        <f>IF(표1[[#This Row],[정류장]]&gt;0,TRUE,FALSE)</f>
        <v>0</v>
      </c>
      <c r="P891" s="2">
        <f>IFERROR(SEARCH("학교",표1[[#This Row],[대여 대여소명]]),0)</f>
        <v>0</v>
      </c>
      <c r="Q891" s="2">
        <f>IFERROR(SEARCH("공원",표1[[#This Row],[대여 대여소명]]),0)</f>
        <v>0</v>
      </c>
      <c r="R891" s="2" t="b">
        <f>OR(표1[[#This Row],[역_파생변수]],표1[[#This Row],[정류장_파생변수]])</f>
        <v>1</v>
      </c>
      <c r="S891" s="2">
        <v>0</v>
      </c>
      <c r="T891" s="2" t="s">
        <v>3638</v>
      </c>
      <c r="U891" s="2" t="s">
        <v>1990</v>
      </c>
      <c r="V891" s="2" t="str">
        <f>IF(표1[[#This Row],[반납대여소명]]=표1[[#This Row],[대여 대여소명]],"일치","불일치")</f>
        <v>불일치</v>
      </c>
      <c r="W891" s="2">
        <v>0</v>
      </c>
      <c r="X891" s="2">
        <v>14</v>
      </c>
      <c r="Y891" s="2">
        <v>1703.68</v>
      </c>
      <c r="Z891" s="7">
        <f>표1[[#This Row],[이용거리]]/표1[[#This Row],[이용시간]]</f>
        <v>121.69142857142857</v>
      </c>
      <c r="AA891" s="7">
        <f>IF(표1[[#This Row],[시속]] &gt; 300, 300,표1[[#This Row],[시속]])</f>
        <v>121.69142857142857</v>
      </c>
      <c r="AB891" s="9" t="e">
        <f ca="1">IFS(표1[[#This Row],[이용거리]] &lt; 1200, "단거리", 표1[[#This Row],[이용거리]] &lt; 3000, "중거리")</f>
        <v>#NAME?</v>
      </c>
    </row>
    <row r="892" spans="1:28" x14ac:dyDescent="0.25">
      <c r="A892" s="2" t="s">
        <v>3639</v>
      </c>
      <c r="B892" s="2" t="s">
        <v>3640</v>
      </c>
      <c r="C892" s="2">
        <f>YEAR(표1[[#This Row],[대여일시]])</f>
        <v>2021</v>
      </c>
      <c r="D892" s="2">
        <f>MONTH(표1[[#This Row],[대여일시]])</f>
        <v>1</v>
      </c>
      <c r="E892" s="2">
        <f>DAY(표1[[#This Row],[대여일시]])</f>
        <v>31</v>
      </c>
      <c r="F892" s="2" t="str">
        <f>TEXT(표1[[#This Row],[대여일시]], "ddd")</f>
        <v>Sun</v>
      </c>
      <c r="G892" s="5" t="str">
        <f>TEXT(표1[[#This Row],[대여일시]],"aaa")</f>
        <v>일</v>
      </c>
      <c r="H892" s="2">
        <f>HOUR(표1[[#This Row],[대여일시]])</f>
        <v>16</v>
      </c>
      <c r="I892" s="2" t="str" cm="1">
        <f t="array" ref="I892">_xlfn.IFS(ISNA(표1[[#This Row],[시간대]]), "Error: Missing timezone data", 표1[[#This Row],[시간대]] &lt; 8, "오전", 표1[[#This Row],[시간대]] &lt; 19, "오후", 표1[[#This Row],[시간대]] &lt; 24, "밤")</f>
        <v>오후</v>
      </c>
      <c r="J892" s="2" t="s">
        <v>2261</v>
      </c>
      <c r="K892" s="2">
        <f>SEARCH( "역", 표1[[#This Row],[대여 대여소명]])</f>
        <v>3</v>
      </c>
      <c r="L892" s="2">
        <f>IFERROR(SEARCH("역",표1[[#This Row],[대여 대여소명]]),0)</f>
        <v>3</v>
      </c>
      <c r="M892" s="2" t="b">
        <f>IF(표1[[#This Row],[역_nan]] &gt;0,TRUE,FALSE)</f>
        <v>1</v>
      </c>
      <c r="N892" s="2">
        <f>IFERROR(SEARCH("정류장",표1[[#This Row],[대여 대여소명]]),0)</f>
        <v>0</v>
      </c>
      <c r="O892" s="2" t="b">
        <f>IF(표1[[#This Row],[정류장]]&gt;0,TRUE,FALSE)</f>
        <v>0</v>
      </c>
      <c r="P892" s="2">
        <f>IFERROR(SEARCH("학교",표1[[#This Row],[대여 대여소명]]),0)</f>
        <v>0</v>
      </c>
      <c r="Q892" s="2">
        <f>IFERROR(SEARCH("공원",표1[[#This Row],[대여 대여소명]]),0)</f>
        <v>0</v>
      </c>
      <c r="R892" s="2" t="b">
        <f>OR(표1[[#This Row],[역_파생변수]],표1[[#This Row],[정류장_파생변수]])</f>
        <v>1</v>
      </c>
      <c r="S892" s="2">
        <v>0</v>
      </c>
      <c r="T892" s="2" t="s">
        <v>3641</v>
      </c>
      <c r="U892" s="2" t="s">
        <v>2447</v>
      </c>
      <c r="V892" s="2" t="str">
        <f>IF(표1[[#This Row],[반납대여소명]]=표1[[#This Row],[대여 대여소명]],"일치","불일치")</f>
        <v>불일치</v>
      </c>
      <c r="W892" s="2">
        <v>0</v>
      </c>
      <c r="X892" s="2">
        <v>16</v>
      </c>
      <c r="Y892" s="2">
        <v>1609.79</v>
      </c>
      <c r="Z892" s="7">
        <f>표1[[#This Row],[이용거리]]/표1[[#This Row],[이용시간]]</f>
        <v>100.611875</v>
      </c>
      <c r="AA892" s="7">
        <f>IF(표1[[#This Row],[시속]] &gt; 300, 300,표1[[#This Row],[시속]])</f>
        <v>100.611875</v>
      </c>
      <c r="AB892" s="9" t="e">
        <f ca="1">IFS(표1[[#This Row],[이용거리]] &lt; 1200, "단거리", 표1[[#This Row],[이용거리]] &lt; 3000, "중거리")</f>
        <v>#NAME?</v>
      </c>
    </row>
    <row r="893" spans="1:28" x14ac:dyDescent="0.25">
      <c r="A893" s="2" t="s">
        <v>3642</v>
      </c>
      <c r="B893" s="2" t="s">
        <v>3643</v>
      </c>
      <c r="C893" s="2">
        <f>YEAR(표1[[#This Row],[대여일시]])</f>
        <v>2021</v>
      </c>
      <c r="D893" s="2">
        <f>MONTH(표1[[#This Row],[대여일시]])</f>
        <v>1</v>
      </c>
      <c r="E893" s="2">
        <f>DAY(표1[[#This Row],[대여일시]])</f>
        <v>18</v>
      </c>
      <c r="F893" s="2" t="str">
        <f>TEXT(표1[[#This Row],[대여일시]], "ddd")</f>
        <v>Mon</v>
      </c>
      <c r="G893" s="5" t="str">
        <f>TEXT(표1[[#This Row],[대여일시]],"aaa")</f>
        <v>월</v>
      </c>
      <c r="H893" s="2">
        <f>HOUR(표1[[#This Row],[대여일시]])</f>
        <v>21</v>
      </c>
      <c r="I893" s="2" t="str" cm="1">
        <f t="array" ref="I893">_xlfn.IFS(ISNA(표1[[#This Row],[시간대]]), "Error: Missing timezone data", 표1[[#This Row],[시간대]] &lt; 8, "오전", 표1[[#This Row],[시간대]] &lt; 19, "오후", 표1[[#This Row],[시간대]] &lt; 24, "밤")</f>
        <v>밤</v>
      </c>
      <c r="J893" s="2" t="s">
        <v>2876</v>
      </c>
      <c r="K893" s="2" t="e">
        <f>SEARCH( "역", 표1[[#This Row],[대여 대여소명]])</f>
        <v>#VALUE!</v>
      </c>
      <c r="L893" s="2">
        <f>IFERROR(SEARCH("역",표1[[#This Row],[대여 대여소명]]),0)</f>
        <v>0</v>
      </c>
      <c r="M893" s="2" t="b">
        <f>IF(표1[[#This Row],[역_nan]] &gt;0,TRUE,FALSE)</f>
        <v>0</v>
      </c>
      <c r="N893" s="2">
        <f>IFERROR(SEARCH("정류장",표1[[#This Row],[대여 대여소명]]),0)</f>
        <v>0</v>
      </c>
      <c r="O893" s="2" t="b">
        <f>IF(표1[[#This Row],[정류장]]&gt;0,TRUE,FALSE)</f>
        <v>0</v>
      </c>
      <c r="P893" s="2">
        <f>IFERROR(SEARCH("학교",표1[[#This Row],[대여 대여소명]]),0)</f>
        <v>0</v>
      </c>
      <c r="Q893" s="2">
        <f>IFERROR(SEARCH("공원",표1[[#This Row],[대여 대여소명]]),0)</f>
        <v>0</v>
      </c>
      <c r="R893" s="2" t="b">
        <f>OR(표1[[#This Row],[역_파생변수]],표1[[#This Row],[정류장_파생변수]])</f>
        <v>0</v>
      </c>
      <c r="S893" s="2">
        <v>0</v>
      </c>
      <c r="T893" s="2" t="s">
        <v>3644</v>
      </c>
      <c r="U893" s="2" t="s">
        <v>3645</v>
      </c>
      <c r="V893" s="2" t="str">
        <f>IF(표1[[#This Row],[반납대여소명]]=표1[[#This Row],[대여 대여소명]],"일치","불일치")</f>
        <v>불일치</v>
      </c>
      <c r="W893" s="2">
        <v>0</v>
      </c>
      <c r="X893" s="2">
        <v>14</v>
      </c>
      <c r="Y893" s="2">
        <v>705.57</v>
      </c>
      <c r="Z893" s="7">
        <f>표1[[#This Row],[이용거리]]/표1[[#This Row],[이용시간]]</f>
        <v>50.397857142857148</v>
      </c>
      <c r="AA893" s="7">
        <f>IF(표1[[#This Row],[시속]] &gt; 300, 300,표1[[#This Row],[시속]])</f>
        <v>50.397857142857148</v>
      </c>
      <c r="AB893" s="9" t="e">
        <f ca="1">IFS(표1[[#This Row],[이용거리]] &lt; 1200, "단거리", 표1[[#This Row],[이용거리]] &lt; 3000, "중거리")</f>
        <v>#NAME?</v>
      </c>
    </row>
    <row r="894" spans="1:28" x14ac:dyDescent="0.25">
      <c r="A894" s="2" t="s">
        <v>3646</v>
      </c>
      <c r="B894" s="2" t="s">
        <v>3647</v>
      </c>
      <c r="C894" s="2">
        <f>YEAR(표1[[#This Row],[대여일시]])</f>
        <v>2021</v>
      </c>
      <c r="D894" s="2">
        <f>MONTH(표1[[#This Row],[대여일시]])</f>
        <v>1</v>
      </c>
      <c r="E894" s="2">
        <f>DAY(표1[[#This Row],[대여일시]])</f>
        <v>5</v>
      </c>
      <c r="F894" s="2" t="str">
        <f>TEXT(표1[[#This Row],[대여일시]], "ddd")</f>
        <v>Tue</v>
      </c>
      <c r="G894" s="5" t="str">
        <f>TEXT(표1[[#This Row],[대여일시]],"aaa")</f>
        <v>화</v>
      </c>
      <c r="H894" s="2">
        <f>HOUR(표1[[#This Row],[대여일시]])</f>
        <v>23</v>
      </c>
      <c r="I894" s="2" t="str" cm="1">
        <f t="array" ref="I894">_xlfn.IFS(ISNA(표1[[#This Row],[시간대]]), "Error: Missing timezone data", 표1[[#This Row],[시간대]] &lt; 8, "오전", 표1[[#This Row],[시간대]] &lt; 19, "오후", 표1[[#This Row],[시간대]] &lt; 24, "밤")</f>
        <v>밤</v>
      </c>
      <c r="J894" s="2" t="s">
        <v>25</v>
      </c>
      <c r="K894" s="2">
        <f>SEARCH( "역", 표1[[#This Row],[대여 대여소명]])</f>
        <v>4</v>
      </c>
      <c r="L894" s="2">
        <f>IFERROR(SEARCH("역",표1[[#This Row],[대여 대여소명]]),0)</f>
        <v>4</v>
      </c>
      <c r="M894" s="2" t="b">
        <f>IF(표1[[#This Row],[역_nan]] &gt;0,TRUE,FALSE)</f>
        <v>1</v>
      </c>
      <c r="N894" s="2">
        <f>IFERROR(SEARCH("정류장",표1[[#This Row],[대여 대여소명]]),0)</f>
        <v>0</v>
      </c>
      <c r="O894" s="2" t="b">
        <f>IF(표1[[#This Row],[정류장]]&gt;0,TRUE,FALSE)</f>
        <v>0</v>
      </c>
      <c r="P894" s="2">
        <f>IFERROR(SEARCH("학교",표1[[#This Row],[대여 대여소명]]),0)</f>
        <v>0</v>
      </c>
      <c r="Q894" s="2">
        <f>IFERROR(SEARCH("공원",표1[[#This Row],[대여 대여소명]]),0)</f>
        <v>0</v>
      </c>
      <c r="R894" s="2" t="b">
        <f>OR(표1[[#This Row],[역_파생변수]],표1[[#This Row],[정류장_파생변수]])</f>
        <v>1</v>
      </c>
      <c r="S894" s="2">
        <v>0</v>
      </c>
      <c r="T894" s="2" t="s">
        <v>3648</v>
      </c>
      <c r="U894" s="2" t="s">
        <v>23</v>
      </c>
      <c r="V894" s="2" t="str">
        <f>IF(표1[[#This Row],[반납대여소명]]=표1[[#This Row],[대여 대여소명]],"일치","불일치")</f>
        <v>불일치</v>
      </c>
      <c r="W894" s="2">
        <v>0</v>
      </c>
      <c r="X894" s="2">
        <v>8</v>
      </c>
      <c r="Y894" s="2">
        <v>634.19000000000005</v>
      </c>
      <c r="Z894" s="7">
        <f>표1[[#This Row],[이용거리]]/표1[[#This Row],[이용시간]]</f>
        <v>79.273750000000007</v>
      </c>
      <c r="AA894" s="7">
        <f>IF(표1[[#This Row],[시속]] &gt; 300, 300,표1[[#This Row],[시속]])</f>
        <v>79.273750000000007</v>
      </c>
      <c r="AB894" s="9" t="e">
        <f ca="1">IFS(표1[[#This Row],[이용거리]] &lt; 1200, "단거리", 표1[[#This Row],[이용거리]] &lt; 3000, "중거리")</f>
        <v>#NAME?</v>
      </c>
    </row>
    <row r="895" spans="1:28" x14ac:dyDescent="0.25">
      <c r="A895" s="2" t="s">
        <v>3649</v>
      </c>
      <c r="B895" s="2" t="s">
        <v>3650</v>
      </c>
      <c r="C895" s="2">
        <f>YEAR(표1[[#This Row],[대여일시]])</f>
        <v>2021</v>
      </c>
      <c r="D895" s="2">
        <f>MONTH(표1[[#This Row],[대여일시]])</f>
        <v>1</v>
      </c>
      <c r="E895" s="2">
        <f>DAY(표1[[#This Row],[대여일시]])</f>
        <v>25</v>
      </c>
      <c r="F895" s="2" t="str">
        <f>TEXT(표1[[#This Row],[대여일시]], "ddd")</f>
        <v>Mon</v>
      </c>
      <c r="G895" s="5" t="str">
        <f>TEXT(표1[[#This Row],[대여일시]],"aaa")</f>
        <v>월</v>
      </c>
      <c r="H895" s="2">
        <f>HOUR(표1[[#This Row],[대여일시]])</f>
        <v>18</v>
      </c>
      <c r="I895" s="2" t="str" cm="1">
        <f t="array" ref="I895">_xlfn.IFS(ISNA(표1[[#This Row],[시간대]]), "Error: Missing timezone data", 표1[[#This Row],[시간대]] &lt; 8, "오전", 표1[[#This Row],[시간대]] &lt; 19, "오후", 표1[[#This Row],[시간대]] &lt; 24, "밤")</f>
        <v>오후</v>
      </c>
      <c r="J895" s="2" t="s">
        <v>1995</v>
      </c>
      <c r="K895" s="2">
        <f>SEARCH( "역", 표1[[#This Row],[대여 대여소명]])</f>
        <v>3</v>
      </c>
      <c r="L895" s="2">
        <f>IFERROR(SEARCH("역",표1[[#This Row],[대여 대여소명]]),0)</f>
        <v>3</v>
      </c>
      <c r="M895" s="2" t="b">
        <f>IF(표1[[#This Row],[역_nan]] &gt;0,TRUE,FALSE)</f>
        <v>1</v>
      </c>
      <c r="N895" s="2">
        <f>IFERROR(SEARCH("정류장",표1[[#This Row],[대여 대여소명]]),0)</f>
        <v>0</v>
      </c>
      <c r="O895" s="2" t="b">
        <f>IF(표1[[#This Row],[정류장]]&gt;0,TRUE,FALSE)</f>
        <v>0</v>
      </c>
      <c r="P895" s="2">
        <f>IFERROR(SEARCH("학교",표1[[#This Row],[대여 대여소명]]),0)</f>
        <v>0</v>
      </c>
      <c r="Q895" s="2">
        <f>IFERROR(SEARCH("공원",표1[[#This Row],[대여 대여소명]]),0)</f>
        <v>0</v>
      </c>
      <c r="R895" s="2" t="b">
        <f>OR(표1[[#This Row],[역_파생변수]],표1[[#This Row],[정류장_파생변수]])</f>
        <v>1</v>
      </c>
      <c r="S895" s="2">
        <v>0</v>
      </c>
      <c r="T895" s="2" t="s">
        <v>3651</v>
      </c>
      <c r="U895" s="2" t="s">
        <v>2060</v>
      </c>
      <c r="V895" s="2" t="str">
        <f>IF(표1[[#This Row],[반납대여소명]]=표1[[#This Row],[대여 대여소명]],"일치","불일치")</f>
        <v>불일치</v>
      </c>
      <c r="W895" s="2">
        <v>0</v>
      </c>
      <c r="X895" s="2">
        <v>13</v>
      </c>
      <c r="Y895" s="2">
        <v>1960.3</v>
      </c>
      <c r="Z895" s="7">
        <f>표1[[#This Row],[이용거리]]/표1[[#This Row],[이용시간]]</f>
        <v>150.7923076923077</v>
      </c>
      <c r="AA895" s="7">
        <f>IF(표1[[#This Row],[시속]] &gt; 300, 300,표1[[#This Row],[시속]])</f>
        <v>150.7923076923077</v>
      </c>
      <c r="AB895" s="9" t="e">
        <f ca="1">IFS(표1[[#This Row],[이용거리]] &lt; 1200, "단거리", 표1[[#This Row],[이용거리]] &lt; 3000, "중거리")</f>
        <v>#NAME?</v>
      </c>
    </row>
    <row r="896" spans="1:28" x14ac:dyDescent="0.25">
      <c r="A896" s="2" t="s">
        <v>3652</v>
      </c>
      <c r="B896" s="2" t="s">
        <v>3653</v>
      </c>
      <c r="C896" s="2">
        <f>YEAR(표1[[#This Row],[대여일시]])</f>
        <v>2021</v>
      </c>
      <c r="D896" s="2">
        <f>MONTH(표1[[#This Row],[대여일시]])</f>
        <v>1</v>
      </c>
      <c r="E896" s="2">
        <f>DAY(표1[[#This Row],[대여일시]])</f>
        <v>10</v>
      </c>
      <c r="F896" s="2" t="str">
        <f>TEXT(표1[[#This Row],[대여일시]], "ddd")</f>
        <v>Sun</v>
      </c>
      <c r="G896" s="5" t="str">
        <f>TEXT(표1[[#This Row],[대여일시]],"aaa")</f>
        <v>일</v>
      </c>
      <c r="H896" s="2">
        <f>HOUR(표1[[#This Row],[대여일시]])</f>
        <v>21</v>
      </c>
      <c r="I896" s="2" t="str" cm="1">
        <f t="array" ref="I896">_xlfn.IFS(ISNA(표1[[#This Row],[시간대]]), "Error: Missing timezone data", 표1[[#This Row],[시간대]] &lt; 8, "오전", 표1[[#This Row],[시간대]] &lt; 19, "오후", 표1[[#This Row],[시간대]] &lt; 24, "밤")</f>
        <v>밤</v>
      </c>
      <c r="J896" s="2" t="s">
        <v>457</v>
      </c>
      <c r="K896" s="2" t="e">
        <f>SEARCH( "역", 표1[[#This Row],[대여 대여소명]])</f>
        <v>#VALUE!</v>
      </c>
      <c r="L896" s="2">
        <f>IFERROR(SEARCH("역",표1[[#This Row],[대여 대여소명]]),0)</f>
        <v>0</v>
      </c>
      <c r="M896" s="2" t="b">
        <f>IF(표1[[#This Row],[역_nan]] &gt;0,TRUE,FALSE)</f>
        <v>0</v>
      </c>
      <c r="N896" s="2">
        <f>IFERROR(SEARCH("정류장",표1[[#This Row],[대여 대여소명]]),0)</f>
        <v>0</v>
      </c>
      <c r="O896" s="2" t="b">
        <f>IF(표1[[#This Row],[정류장]]&gt;0,TRUE,FALSE)</f>
        <v>0</v>
      </c>
      <c r="P896" s="2">
        <f>IFERROR(SEARCH("학교",표1[[#This Row],[대여 대여소명]]),0)</f>
        <v>0</v>
      </c>
      <c r="Q896" s="2">
        <f>IFERROR(SEARCH("공원",표1[[#This Row],[대여 대여소명]]),0)</f>
        <v>0</v>
      </c>
      <c r="R896" s="2" t="b">
        <f>OR(표1[[#This Row],[역_파생변수]],표1[[#This Row],[정류장_파생변수]])</f>
        <v>0</v>
      </c>
      <c r="S896" s="2">
        <v>0</v>
      </c>
      <c r="T896" s="2" t="s">
        <v>3654</v>
      </c>
      <c r="U896" s="2" t="s">
        <v>566</v>
      </c>
      <c r="V896" s="2" t="str">
        <f>IF(표1[[#This Row],[반납대여소명]]=표1[[#This Row],[대여 대여소명]],"일치","불일치")</f>
        <v>불일치</v>
      </c>
      <c r="W896" s="2">
        <v>0</v>
      </c>
      <c r="X896" s="2">
        <v>21</v>
      </c>
      <c r="Y896" s="2">
        <v>3128.1</v>
      </c>
      <c r="Z896" s="7">
        <f>표1[[#This Row],[이용거리]]/표1[[#This Row],[이용시간]]</f>
        <v>148.95714285714286</v>
      </c>
      <c r="AA896" s="7">
        <f>IF(표1[[#This Row],[시속]] &gt; 300, 300,표1[[#This Row],[시속]])</f>
        <v>148.95714285714286</v>
      </c>
      <c r="AB896" s="9" t="e">
        <f ca="1">IFS(표1[[#This Row],[이용거리]] &lt; 1200, "단거리", 표1[[#This Row],[이용거리]] &lt; 3000, "중거리")</f>
        <v>#NAME?</v>
      </c>
    </row>
    <row r="897" spans="1:28" x14ac:dyDescent="0.25">
      <c r="A897" s="2" t="s">
        <v>3655</v>
      </c>
      <c r="B897" s="2" t="s">
        <v>3656</v>
      </c>
      <c r="C897" s="2">
        <f>YEAR(표1[[#This Row],[대여일시]])</f>
        <v>2021</v>
      </c>
      <c r="D897" s="2">
        <f>MONTH(표1[[#This Row],[대여일시]])</f>
        <v>1</v>
      </c>
      <c r="E897" s="2">
        <f>DAY(표1[[#This Row],[대여일시]])</f>
        <v>15</v>
      </c>
      <c r="F897" s="2" t="str">
        <f>TEXT(표1[[#This Row],[대여일시]], "ddd")</f>
        <v>Fri</v>
      </c>
      <c r="G897" s="5" t="str">
        <f>TEXT(표1[[#This Row],[대여일시]],"aaa")</f>
        <v>금</v>
      </c>
      <c r="H897" s="2">
        <f>HOUR(표1[[#This Row],[대여일시]])</f>
        <v>15</v>
      </c>
      <c r="I897" s="2" t="str" cm="1">
        <f t="array" ref="I897">_xlfn.IFS(ISNA(표1[[#This Row],[시간대]]), "Error: Missing timezone data", 표1[[#This Row],[시간대]] &lt; 8, "오전", 표1[[#This Row],[시간대]] &lt; 19, "오후", 표1[[#This Row],[시간대]] &lt; 24, "밤")</f>
        <v>오후</v>
      </c>
      <c r="J897" s="2" t="s">
        <v>948</v>
      </c>
      <c r="K897" s="2">
        <f>SEARCH( "역", 표1[[#This Row],[대여 대여소명]])</f>
        <v>4</v>
      </c>
      <c r="L897" s="2">
        <f>IFERROR(SEARCH("역",표1[[#This Row],[대여 대여소명]]),0)</f>
        <v>4</v>
      </c>
      <c r="M897" s="2" t="b">
        <f>IF(표1[[#This Row],[역_nan]] &gt;0,TRUE,FALSE)</f>
        <v>1</v>
      </c>
      <c r="N897" s="2">
        <f>IFERROR(SEARCH("정류장",표1[[#This Row],[대여 대여소명]]),0)</f>
        <v>0</v>
      </c>
      <c r="O897" s="2" t="b">
        <f>IF(표1[[#This Row],[정류장]]&gt;0,TRUE,FALSE)</f>
        <v>0</v>
      </c>
      <c r="P897" s="2">
        <f>IFERROR(SEARCH("학교",표1[[#This Row],[대여 대여소명]]),0)</f>
        <v>0</v>
      </c>
      <c r="Q897" s="2">
        <f>IFERROR(SEARCH("공원",표1[[#This Row],[대여 대여소명]]),0)</f>
        <v>8</v>
      </c>
      <c r="R897" s="2" t="b">
        <f>OR(표1[[#This Row],[역_파생변수]],표1[[#This Row],[정류장_파생변수]])</f>
        <v>1</v>
      </c>
      <c r="S897" s="2">
        <v>0</v>
      </c>
      <c r="T897" s="2" t="s">
        <v>3657</v>
      </c>
      <c r="U897" s="2" t="s">
        <v>948</v>
      </c>
      <c r="V897" s="2" t="str">
        <f>IF(표1[[#This Row],[반납대여소명]]=표1[[#This Row],[대여 대여소명]],"일치","불일치")</f>
        <v>일치</v>
      </c>
      <c r="W897" s="2">
        <v>0</v>
      </c>
      <c r="X897" s="2">
        <v>20</v>
      </c>
      <c r="Y897" s="2">
        <v>2384.15</v>
      </c>
      <c r="Z897" s="7">
        <f>표1[[#This Row],[이용거리]]/표1[[#This Row],[이용시간]]</f>
        <v>119.20750000000001</v>
      </c>
      <c r="AA897" s="7">
        <f>IF(표1[[#This Row],[시속]] &gt; 300, 300,표1[[#This Row],[시속]])</f>
        <v>119.20750000000001</v>
      </c>
      <c r="AB897" s="9" t="e">
        <f ca="1">IFS(표1[[#This Row],[이용거리]] &lt; 1200, "단거리", 표1[[#This Row],[이용거리]] &lt; 3000, "중거리")</f>
        <v>#NAME?</v>
      </c>
    </row>
    <row r="898" spans="1:28" x14ac:dyDescent="0.25">
      <c r="A898" s="2" t="s">
        <v>3658</v>
      </c>
      <c r="B898" s="2" t="s">
        <v>3659</v>
      </c>
      <c r="C898" s="2">
        <f>YEAR(표1[[#This Row],[대여일시]])</f>
        <v>2021</v>
      </c>
      <c r="D898" s="2">
        <f>MONTH(표1[[#This Row],[대여일시]])</f>
        <v>1</v>
      </c>
      <c r="E898" s="2">
        <f>DAY(표1[[#This Row],[대여일시]])</f>
        <v>16</v>
      </c>
      <c r="F898" s="2" t="str">
        <f>TEXT(표1[[#This Row],[대여일시]], "ddd")</f>
        <v>Sat</v>
      </c>
      <c r="G898" s="5" t="str">
        <f>TEXT(표1[[#This Row],[대여일시]],"aaa")</f>
        <v>토</v>
      </c>
      <c r="H898" s="2">
        <f>HOUR(표1[[#This Row],[대여일시]])</f>
        <v>2</v>
      </c>
      <c r="I898" s="2" t="str" cm="1">
        <f t="array" ref="I898">_xlfn.IFS(ISNA(표1[[#This Row],[시간대]]), "Error: Missing timezone data", 표1[[#This Row],[시간대]] &lt; 8, "오전", 표1[[#This Row],[시간대]] &lt; 19, "오후", 표1[[#This Row],[시간대]] &lt; 24, "밤")</f>
        <v>오전</v>
      </c>
      <c r="J898" s="2" t="s">
        <v>1363</v>
      </c>
      <c r="K898" s="2" t="e">
        <f>SEARCH( "역", 표1[[#This Row],[대여 대여소명]])</f>
        <v>#VALUE!</v>
      </c>
      <c r="L898" s="2">
        <f>IFERROR(SEARCH("역",표1[[#This Row],[대여 대여소명]]),0)</f>
        <v>0</v>
      </c>
      <c r="M898" s="2" t="b">
        <f>IF(표1[[#This Row],[역_nan]] &gt;0,TRUE,FALSE)</f>
        <v>0</v>
      </c>
      <c r="N898" s="2">
        <f>IFERROR(SEARCH("정류장",표1[[#This Row],[대여 대여소명]]),0)</f>
        <v>0</v>
      </c>
      <c r="O898" s="2" t="b">
        <f>IF(표1[[#This Row],[정류장]]&gt;0,TRUE,FALSE)</f>
        <v>0</v>
      </c>
      <c r="P898" s="2">
        <f>IFERROR(SEARCH("학교",표1[[#This Row],[대여 대여소명]]),0)</f>
        <v>0</v>
      </c>
      <c r="Q898" s="2">
        <f>IFERROR(SEARCH("공원",표1[[#This Row],[대여 대여소명]]),0)</f>
        <v>0</v>
      </c>
      <c r="R898" s="2" t="b">
        <f>OR(표1[[#This Row],[역_파생변수]],표1[[#This Row],[정류장_파생변수]])</f>
        <v>0</v>
      </c>
      <c r="S898" s="2">
        <v>0</v>
      </c>
      <c r="T898" s="2" t="s">
        <v>3660</v>
      </c>
      <c r="U898" s="2" t="s">
        <v>3661</v>
      </c>
      <c r="V898" s="2" t="str">
        <f>IF(표1[[#This Row],[반납대여소명]]=표1[[#This Row],[대여 대여소명]],"일치","불일치")</f>
        <v>불일치</v>
      </c>
      <c r="W898" s="2">
        <v>0</v>
      </c>
      <c r="X898" s="2">
        <v>16</v>
      </c>
      <c r="Y898" s="2">
        <v>1491.15</v>
      </c>
      <c r="Z898" s="7">
        <f>표1[[#This Row],[이용거리]]/표1[[#This Row],[이용시간]]</f>
        <v>93.196875000000006</v>
      </c>
      <c r="AA898" s="7">
        <f>IF(표1[[#This Row],[시속]] &gt; 300, 300,표1[[#This Row],[시속]])</f>
        <v>93.196875000000006</v>
      </c>
      <c r="AB898" s="9" t="e">
        <f ca="1">IFS(표1[[#This Row],[이용거리]] &lt; 1200, "단거리", 표1[[#This Row],[이용거리]] &lt; 3000, "중거리")</f>
        <v>#NAME?</v>
      </c>
    </row>
    <row r="899" spans="1:28" x14ac:dyDescent="0.25">
      <c r="A899" s="2" t="s">
        <v>3662</v>
      </c>
      <c r="B899" s="2" t="s">
        <v>3663</v>
      </c>
      <c r="C899" s="2">
        <f>YEAR(표1[[#This Row],[대여일시]])</f>
        <v>2021</v>
      </c>
      <c r="D899" s="2">
        <f>MONTH(표1[[#This Row],[대여일시]])</f>
        <v>1</v>
      </c>
      <c r="E899" s="2">
        <f>DAY(표1[[#This Row],[대여일시]])</f>
        <v>5</v>
      </c>
      <c r="F899" s="2" t="str">
        <f>TEXT(표1[[#This Row],[대여일시]], "ddd")</f>
        <v>Tue</v>
      </c>
      <c r="G899" s="5" t="str">
        <f>TEXT(표1[[#This Row],[대여일시]],"aaa")</f>
        <v>화</v>
      </c>
      <c r="H899" s="2">
        <f>HOUR(표1[[#This Row],[대여일시]])</f>
        <v>19</v>
      </c>
      <c r="I899" s="2" t="str" cm="1">
        <f t="array" ref="I899">_xlfn.IFS(ISNA(표1[[#This Row],[시간대]]), "Error: Missing timezone data", 표1[[#This Row],[시간대]] &lt; 8, "오전", 표1[[#This Row],[시간대]] &lt; 19, "오후", 표1[[#This Row],[시간대]] &lt; 24, "밤")</f>
        <v>밤</v>
      </c>
      <c r="J899" s="2" t="s">
        <v>1762</v>
      </c>
      <c r="K899" s="2">
        <f>SEARCH( "역", 표1[[#This Row],[대여 대여소명]])</f>
        <v>3</v>
      </c>
      <c r="L899" s="2">
        <f>IFERROR(SEARCH("역",표1[[#This Row],[대여 대여소명]]),0)</f>
        <v>3</v>
      </c>
      <c r="M899" s="2" t="b">
        <f>IF(표1[[#This Row],[역_nan]] &gt;0,TRUE,FALSE)</f>
        <v>1</v>
      </c>
      <c r="N899" s="2">
        <f>IFERROR(SEARCH("정류장",표1[[#This Row],[대여 대여소명]]),0)</f>
        <v>0</v>
      </c>
      <c r="O899" s="2" t="b">
        <f>IF(표1[[#This Row],[정류장]]&gt;0,TRUE,FALSE)</f>
        <v>0</v>
      </c>
      <c r="P899" s="2">
        <f>IFERROR(SEARCH("학교",표1[[#This Row],[대여 대여소명]]),0)</f>
        <v>0</v>
      </c>
      <c r="Q899" s="2">
        <f>IFERROR(SEARCH("공원",표1[[#This Row],[대여 대여소명]]),0)</f>
        <v>0</v>
      </c>
      <c r="R899" s="2" t="b">
        <f>OR(표1[[#This Row],[역_파생변수]],표1[[#This Row],[정류장_파생변수]])</f>
        <v>1</v>
      </c>
      <c r="S899" s="2">
        <v>0</v>
      </c>
      <c r="T899" s="2" t="s">
        <v>3664</v>
      </c>
      <c r="U899" s="2" t="s">
        <v>3665</v>
      </c>
      <c r="V899" s="2" t="str">
        <f>IF(표1[[#This Row],[반납대여소명]]=표1[[#This Row],[대여 대여소명]],"일치","불일치")</f>
        <v>불일치</v>
      </c>
      <c r="W899" s="2">
        <v>0</v>
      </c>
      <c r="X899" s="2">
        <v>6</v>
      </c>
      <c r="Y899" s="2">
        <v>1020.73</v>
      </c>
      <c r="Z899" s="7">
        <f>표1[[#This Row],[이용거리]]/표1[[#This Row],[이용시간]]</f>
        <v>170.12166666666667</v>
      </c>
      <c r="AA899" s="7">
        <f>IF(표1[[#This Row],[시속]] &gt; 300, 300,표1[[#This Row],[시속]])</f>
        <v>170.12166666666667</v>
      </c>
      <c r="AB899" s="9" t="e">
        <f ca="1">IFS(표1[[#This Row],[이용거리]] &lt; 1200, "단거리", 표1[[#This Row],[이용거리]] &lt; 3000, "중거리")</f>
        <v>#NAME?</v>
      </c>
    </row>
    <row r="900" spans="1:28" x14ac:dyDescent="0.25">
      <c r="A900" s="2" t="s">
        <v>3666</v>
      </c>
      <c r="B900" s="2" t="s">
        <v>3667</v>
      </c>
      <c r="C900" s="2">
        <f>YEAR(표1[[#This Row],[대여일시]])</f>
        <v>2021</v>
      </c>
      <c r="D900" s="2">
        <f>MONTH(표1[[#This Row],[대여일시]])</f>
        <v>1</v>
      </c>
      <c r="E900" s="2">
        <f>DAY(표1[[#This Row],[대여일시]])</f>
        <v>20</v>
      </c>
      <c r="F900" s="2" t="str">
        <f>TEXT(표1[[#This Row],[대여일시]], "ddd")</f>
        <v>Wed</v>
      </c>
      <c r="G900" s="5" t="str">
        <f>TEXT(표1[[#This Row],[대여일시]],"aaa")</f>
        <v>수</v>
      </c>
      <c r="H900" s="2">
        <f>HOUR(표1[[#This Row],[대여일시]])</f>
        <v>13</v>
      </c>
      <c r="I900" s="2" t="str" cm="1">
        <f t="array" ref="I900">_xlfn.IFS(ISNA(표1[[#This Row],[시간대]]), "Error: Missing timezone data", 표1[[#This Row],[시간대]] &lt; 8, "오전", 표1[[#This Row],[시간대]] &lt; 19, "오후", 표1[[#This Row],[시간대]] &lt; 24, "밤")</f>
        <v>오후</v>
      </c>
      <c r="J900" s="2" t="s">
        <v>1058</v>
      </c>
      <c r="K900" s="2">
        <f>SEARCH( "역", 표1[[#This Row],[대여 대여소명]])</f>
        <v>6</v>
      </c>
      <c r="L900" s="2">
        <f>IFERROR(SEARCH("역",표1[[#This Row],[대여 대여소명]]),0)</f>
        <v>6</v>
      </c>
      <c r="M900" s="2" t="b">
        <f>IF(표1[[#This Row],[역_nan]] &gt;0,TRUE,FALSE)</f>
        <v>1</v>
      </c>
      <c r="N900" s="2">
        <f>IFERROR(SEARCH("정류장",표1[[#This Row],[대여 대여소명]]),0)</f>
        <v>0</v>
      </c>
      <c r="O900" s="2" t="b">
        <f>IF(표1[[#This Row],[정류장]]&gt;0,TRUE,FALSE)</f>
        <v>0</v>
      </c>
      <c r="P900" s="2">
        <f>IFERROR(SEARCH("학교",표1[[#This Row],[대여 대여소명]]),0)</f>
        <v>0</v>
      </c>
      <c r="Q900" s="2">
        <f>IFERROR(SEARCH("공원",표1[[#This Row],[대여 대여소명]]),0)</f>
        <v>0</v>
      </c>
      <c r="R900" s="2" t="b">
        <f>OR(표1[[#This Row],[역_파생변수]],표1[[#This Row],[정류장_파생변수]])</f>
        <v>1</v>
      </c>
      <c r="S900" s="2">
        <v>0</v>
      </c>
      <c r="T900" s="2" t="s">
        <v>3668</v>
      </c>
      <c r="U900" s="2" t="s">
        <v>3669</v>
      </c>
      <c r="V900" s="2" t="str">
        <f>IF(표1[[#This Row],[반납대여소명]]=표1[[#This Row],[대여 대여소명]],"일치","불일치")</f>
        <v>불일치</v>
      </c>
      <c r="W900" s="2">
        <v>0</v>
      </c>
      <c r="X900" s="2">
        <v>18</v>
      </c>
      <c r="Y900" s="2">
        <v>2690</v>
      </c>
      <c r="Z900" s="7">
        <f>표1[[#This Row],[이용거리]]/표1[[#This Row],[이용시간]]</f>
        <v>149.44444444444446</v>
      </c>
      <c r="AA900" s="7">
        <f>IF(표1[[#This Row],[시속]] &gt; 300, 300,표1[[#This Row],[시속]])</f>
        <v>149.44444444444446</v>
      </c>
      <c r="AB900" s="9" t="e">
        <f ca="1">IFS(표1[[#This Row],[이용거리]] &lt; 1200, "단거리", 표1[[#This Row],[이용거리]] &lt; 3000, "중거리")</f>
        <v>#NAME?</v>
      </c>
    </row>
    <row r="901" spans="1:28" x14ac:dyDescent="0.25">
      <c r="A901" s="2" t="s">
        <v>647</v>
      </c>
      <c r="B901" s="2" t="s">
        <v>3670</v>
      </c>
      <c r="C901" s="2">
        <f>YEAR(표1[[#This Row],[대여일시]])</f>
        <v>2021</v>
      </c>
      <c r="D901" s="2">
        <f>MONTH(표1[[#This Row],[대여일시]])</f>
        <v>1</v>
      </c>
      <c r="E901" s="2">
        <f>DAY(표1[[#This Row],[대여일시]])</f>
        <v>16</v>
      </c>
      <c r="F901" s="2" t="str">
        <f>TEXT(표1[[#This Row],[대여일시]], "ddd")</f>
        <v>Sat</v>
      </c>
      <c r="G901" s="5" t="str">
        <f>TEXT(표1[[#This Row],[대여일시]],"aaa")</f>
        <v>토</v>
      </c>
      <c r="H901" s="2">
        <f>HOUR(표1[[#This Row],[대여일시]])</f>
        <v>0</v>
      </c>
      <c r="I901" s="2" t="str" cm="1">
        <f t="array" ref="I901">_xlfn.IFS(ISNA(표1[[#This Row],[시간대]]), "Error: Missing timezone data", 표1[[#This Row],[시간대]] &lt; 8, "오전", 표1[[#This Row],[시간대]] &lt; 19, "오후", 표1[[#This Row],[시간대]] &lt; 24, "밤")</f>
        <v>오전</v>
      </c>
      <c r="J901" s="2" t="s">
        <v>2430</v>
      </c>
      <c r="K901" s="2" t="e">
        <f>SEARCH( "역", 표1[[#This Row],[대여 대여소명]])</f>
        <v>#VALUE!</v>
      </c>
      <c r="L901" s="2">
        <f>IFERROR(SEARCH("역",표1[[#This Row],[대여 대여소명]]),0)</f>
        <v>0</v>
      </c>
      <c r="M901" s="2" t="b">
        <f>IF(표1[[#This Row],[역_nan]] &gt;0,TRUE,FALSE)</f>
        <v>0</v>
      </c>
      <c r="N901" s="2">
        <f>IFERROR(SEARCH("정류장",표1[[#This Row],[대여 대여소명]]),0)</f>
        <v>0</v>
      </c>
      <c r="O901" s="2" t="b">
        <f>IF(표1[[#This Row],[정류장]]&gt;0,TRUE,FALSE)</f>
        <v>0</v>
      </c>
      <c r="P901" s="2">
        <f>IFERROR(SEARCH("학교",표1[[#This Row],[대여 대여소명]]),0)</f>
        <v>0</v>
      </c>
      <c r="Q901" s="2">
        <f>IFERROR(SEARCH("공원",표1[[#This Row],[대여 대여소명]]),0)</f>
        <v>0</v>
      </c>
      <c r="R901" s="2" t="b">
        <f>OR(표1[[#This Row],[역_파생변수]],표1[[#This Row],[정류장_파생변수]])</f>
        <v>0</v>
      </c>
      <c r="S901" s="2">
        <v>0</v>
      </c>
      <c r="T901" s="2" t="s">
        <v>3671</v>
      </c>
      <c r="U901" s="2" t="s">
        <v>2430</v>
      </c>
      <c r="V901" s="2" t="str">
        <f>IF(표1[[#This Row],[반납대여소명]]=표1[[#This Row],[대여 대여소명]],"일치","불일치")</f>
        <v>일치</v>
      </c>
      <c r="W901" s="2">
        <v>0</v>
      </c>
      <c r="X901" s="2">
        <v>46</v>
      </c>
      <c r="Y901" s="2">
        <v>9030.5300000000007</v>
      </c>
      <c r="Z901" s="7">
        <f>표1[[#This Row],[이용거리]]/표1[[#This Row],[이용시간]]</f>
        <v>196.31586956521741</v>
      </c>
      <c r="AA901" s="7">
        <f>IF(표1[[#This Row],[시속]] &gt; 300, 300,표1[[#This Row],[시속]])</f>
        <v>196.31586956521741</v>
      </c>
      <c r="AB901" s="9" t="e">
        <f ca="1">IFS(표1[[#This Row],[이용거리]] &lt; 1200, "단거리", 표1[[#This Row],[이용거리]] &lt; 3000, "중거리")</f>
        <v>#NAME?</v>
      </c>
    </row>
    <row r="902" spans="1:28" x14ac:dyDescent="0.25">
      <c r="A902" s="2" t="s">
        <v>2177</v>
      </c>
      <c r="B902" s="2" t="s">
        <v>3672</v>
      </c>
      <c r="C902" s="2">
        <f>YEAR(표1[[#This Row],[대여일시]])</f>
        <v>2021</v>
      </c>
      <c r="D902" s="2">
        <f>MONTH(표1[[#This Row],[대여일시]])</f>
        <v>1</v>
      </c>
      <c r="E902" s="2">
        <f>DAY(표1[[#This Row],[대여일시]])</f>
        <v>27</v>
      </c>
      <c r="F902" s="2" t="str">
        <f>TEXT(표1[[#This Row],[대여일시]], "ddd")</f>
        <v>Wed</v>
      </c>
      <c r="G902" s="5" t="str">
        <f>TEXT(표1[[#This Row],[대여일시]],"aaa")</f>
        <v>수</v>
      </c>
      <c r="H902" s="2">
        <f>HOUR(표1[[#This Row],[대여일시]])</f>
        <v>8</v>
      </c>
      <c r="I902" s="2" t="str" cm="1">
        <f t="array" ref="I902">_xlfn.IFS(ISNA(표1[[#This Row],[시간대]]), "Error: Missing timezone data", 표1[[#This Row],[시간대]] &lt; 8, "오전", 표1[[#This Row],[시간대]] &lt; 19, "오후", 표1[[#This Row],[시간대]] &lt; 24, "밤")</f>
        <v>오후</v>
      </c>
      <c r="J902" s="2" t="s">
        <v>511</v>
      </c>
      <c r="K902" s="2">
        <f>SEARCH( "역", 표1[[#This Row],[대여 대여소명]])</f>
        <v>3</v>
      </c>
      <c r="L902" s="2">
        <f>IFERROR(SEARCH("역",표1[[#This Row],[대여 대여소명]]),0)</f>
        <v>3</v>
      </c>
      <c r="M902" s="2" t="b">
        <f>IF(표1[[#This Row],[역_nan]] &gt;0,TRUE,FALSE)</f>
        <v>1</v>
      </c>
      <c r="N902" s="2">
        <f>IFERROR(SEARCH("정류장",표1[[#This Row],[대여 대여소명]]),0)</f>
        <v>0</v>
      </c>
      <c r="O902" s="2" t="b">
        <f>IF(표1[[#This Row],[정류장]]&gt;0,TRUE,FALSE)</f>
        <v>0</v>
      </c>
      <c r="P902" s="2">
        <f>IFERROR(SEARCH("학교",표1[[#This Row],[대여 대여소명]]),0)</f>
        <v>0</v>
      </c>
      <c r="Q902" s="2">
        <f>IFERROR(SEARCH("공원",표1[[#This Row],[대여 대여소명]]),0)</f>
        <v>0</v>
      </c>
      <c r="R902" s="2" t="b">
        <f>OR(표1[[#This Row],[역_파생변수]],표1[[#This Row],[정류장_파생변수]])</f>
        <v>1</v>
      </c>
      <c r="S902" s="2">
        <v>0</v>
      </c>
      <c r="T902" s="2" t="s">
        <v>3673</v>
      </c>
      <c r="U902" s="2" t="s">
        <v>3304</v>
      </c>
      <c r="V902" s="2" t="str">
        <f>IF(표1[[#This Row],[반납대여소명]]=표1[[#This Row],[대여 대여소명]],"일치","불일치")</f>
        <v>불일치</v>
      </c>
      <c r="W902" s="2">
        <v>0</v>
      </c>
      <c r="X902" s="2">
        <v>24</v>
      </c>
      <c r="Y902" s="2">
        <v>1926.33</v>
      </c>
      <c r="Z902" s="7">
        <f>표1[[#This Row],[이용거리]]/표1[[#This Row],[이용시간]]</f>
        <v>80.263750000000002</v>
      </c>
      <c r="AA902" s="7">
        <f>IF(표1[[#This Row],[시속]] &gt; 300, 300,표1[[#This Row],[시속]])</f>
        <v>80.263750000000002</v>
      </c>
      <c r="AB902" s="9" t="e">
        <f ca="1">IFS(표1[[#This Row],[이용거리]] &lt; 1200, "단거리", 표1[[#This Row],[이용거리]] &lt; 3000, "중거리")</f>
        <v>#NAME?</v>
      </c>
    </row>
    <row r="903" spans="1:28" x14ac:dyDescent="0.25">
      <c r="A903" s="2" t="s">
        <v>3674</v>
      </c>
      <c r="B903" s="2" t="s">
        <v>3675</v>
      </c>
      <c r="C903" s="2">
        <f>YEAR(표1[[#This Row],[대여일시]])</f>
        <v>2021</v>
      </c>
      <c r="D903" s="2">
        <f>MONTH(표1[[#This Row],[대여일시]])</f>
        <v>1</v>
      </c>
      <c r="E903" s="2">
        <f>DAY(표1[[#This Row],[대여일시]])</f>
        <v>19</v>
      </c>
      <c r="F903" s="2" t="str">
        <f>TEXT(표1[[#This Row],[대여일시]], "ddd")</f>
        <v>Tue</v>
      </c>
      <c r="G903" s="5" t="str">
        <f>TEXT(표1[[#This Row],[대여일시]],"aaa")</f>
        <v>화</v>
      </c>
      <c r="H903" s="2">
        <f>HOUR(표1[[#This Row],[대여일시]])</f>
        <v>17</v>
      </c>
      <c r="I903" s="2" t="str" cm="1">
        <f t="array" ref="I903">_xlfn.IFS(ISNA(표1[[#This Row],[시간대]]), "Error: Missing timezone data", 표1[[#This Row],[시간대]] &lt; 8, "오전", 표1[[#This Row],[시간대]] &lt; 19, "오후", 표1[[#This Row],[시간대]] &lt; 24, "밤")</f>
        <v>오후</v>
      </c>
      <c r="J903" s="2" t="s">
        <v>81</v>
      </c>
      <c r="K903" s="2" t="e">
        <f>SEARCH( "역", 표1[[#This Row],[대여 대여소명]])</f>
        <v>#VALUE!</v>
      </c>
      <c r="L903" s="2">
        <f>IFERROR(SEARCH("역",표1[[#This Row],[대여 대여소명]]),0)</f>
        <v>0</v>
      </c>
      <c r="M903" s="2" t="b">
        <f>IF(표1[[#This Row],[역_nan]] &gt;0,TRUE,FALSE)</f>
        <v>0</v>
      </c>
      <c r="N903" s="2">
        <f>IFERROR(SEARCH("정류장",표1[[#This Row],[대여 대여소명]]),0)</f>
        <v>0</v>
      </c>
      <c r="O903" s="2" t="b">
        <f>IF(표1[[#This Row],[정류장]]&gt;0,TRUE,FALSE)</f>
        <v>0</v>
      </c>
      <c r="P903" s="2">
        <f>IFERROR(SEARCH("학교",표1[[#This Row],[대여 대여소명]]),0)</f>
        <v>0</v>
      </c>
      <c r="Q903" s="2">
        <f>IFERROR(SEARCH("공원",표1[[#This Row],[대여 대여소명]]),0)</f>
        <v>0</v>
      </c>
      <c r="R903" s="2" t="b">
        <f>OR(표1[[#This Row],[역_파생변수]],표1[[#This Row],[정류장_파생변수]])</f>
        <v>0</v>
      </c>
      <c r="S903" s="2">
        <v>0</v>
      </c>
      <c r="T903" s="2" t="s">
        <v>3676</v>
      </c>
      <c r="U903" s="2" t="s">
        <v>81</v>
      </c>
      <c r="V903" s="2" t="str">
        <f>IF(표1[[#This Row],[반납대여소명]]=표1[[#This Row],[대여 대여소명]],"일치","불일치")</f>
        <v>일치</v>
      </c>
      <c r="W903" s="2">
        <v>0</v>
      </c>
      <c r="X903" s="2">
        <v>77</v>
      </c>
      <c r="Y903" s="2">
        <v>3416.96</v>
      </c>
      <c r="Z903" s="7">
        <f>표1[[#This Row],[이용거리]]/표1[[#This Row],[이용시간]]</f>
        <v>44.376103896103899</v>
      </c>
      <c r="AA903" s="7">
        <f>IF(표1[[#This Row],[시속]] &gt; 300, 300,표1[[#This Row],[시속]])</f>
        <v>44.376103896103899</v>
      </c>
      <c r="AB903" s="9" t="e">
        <f ca="1">IFS(표1[[#This Row],[이용거리]] &lt; 1200, "단거리", 표1[[#This Row],[이용거리]] &lt; 3000, "중거리")</f>
        <v>#NAME?</v>
      </c>
    </row>
    <row r="904" spans="1:28" x14ac:dyDescent="0.25">
      <c r="A904" s="2" t="s">
        <v>3677</v>
      </c>
      <c r="B904" s="2" t="s">
        <v>3678</v>
      </c>
      <c r="C904" s="2">
        <f>YEAR(표1[[#This Row],[대여일시]])</f>
        <v>2021</v>
      </c>
      <c r="D904" s="2">
        <f>MONTH(표1[[#This Row],[대여일시]])</f>
        <v>1</v>
      </c>
      <c r="E904" s="2">
        <f>DAY(표1[[#This Row],[대여일시]])</f>
        <v>14</v>
      </c>
      <c r="F904" s="2" t="str">
        <f>TEXT(표1[[#This Row],[대여일시]], "ddd")</f>
        <v>Thu</v>
      </c>
      <c r="G904" s="5" t="str">
        <f>TEXT(표1[[#This Row],[대여일시]],"aaa")</f>
        <v>목</v>
      </c>
      <c r="H904" s="2">
        <f>HOUR(표1[[#This Row],[대여일시]])</f>
        <v>17</v>
      </c>
      <c r="I904" s="2" t="str" cm="1">
        <f t="array" ref="I904">_xlfn.IFS(ISNA(표1[[#This Row],[시간대]]), "Error: Missing timezone data", 표1[[#This Row],[시간대]] &lt; 8, "오전", 표1[[#This Row],[시간대]] &lt; 19, "오후", 표1[[#This Row],[시간대]] &lt; 24, "밤")</f>
        <v>오후</v>
      </c>
      <c r="J904" s="2" t="s">
        <v>1518</v>
      </c>
      <c r="K904" s="2" t="e">
        <f>SEARCH( "역", 표1[[#This Row],[대여 대여소명]])</f>
        <v>#VALUE!</v>
      </c>
      <c r="L904" s="2">
        <f>IFERROR(SEARCH("역",표1[[#This Row],[대여 대여소명]]),0)</f>
        <v>0</v>
      </c>
      <c r="M904" s="2" t="b">
        <f>IF(표1[[#This Row],[역_nan]] &gt;0,TRUE,FALSE)</f>
        <v>0</v>
      </c>
      <c r="N904" s="2">
        <f>IFERROR(SEARCH("정류장",표1[[#This Row],[대여 대여소명]]),0)</f>
        <v>0</v>
      </c>
      <c r="O904" s="2" t="b">
        <f>IF(표1[[#This Row],[정류장]]&gt;0,TRUE,FALSE)</f>
        <v>0</v>
      </c>
      <c r="P904" s="2">
        <f>IFERROR(SEARCH("학교",표1[[#This Row],[대여 대여소명]]),0)</f>
        <v>0</v>
      </c>
      <c r="Q904" s="2">
        <f>IFERROR(SEARCH("공원",표1[[#This Row],[대여 대여소명]]),0)</f>
        <v>0</v>
      </c>
      <c r="R904" s="2" t="b">
        <f>OR(표1[[#This Row],[역_파생변수]],표1[[#This Row],[정류장_파생변수]])</f>
        <v>0</v>
      </c>
      <c r="S904" s="2">
        <v>0</v>
      </c>
      <c r="T904" s="2" t="s">
        <v>3679</v>
      </c>
      <c r="U904" s="2" t="s">
        <v>1281</v>
      </c>
      <c r="V904" s="2" t="str">
        <f>IF(표1[[#This Row],[반납대여소명]]=표1[[#This Row],[대여 대여소명]],"일치","불일치")</f>
        <v>불일치</v>
      </c>
      <c r="W904" s="2">
        <v>0</v>
      </c>
      <c r="X904" s="2">
        <v>5</v>
      </c>
      <c r="Y904" s="2">
        <v>917.84</v>
      </c>
      <c r="Z904" s="7">
        <f>표1[[#This Row],[이용거리]]/표1[[#This Row],[이용시간]]</f>
        <v>183.56800000000001</v>
      </c>
      <c r="AA904" s="7">
        <f>IF(표1[[#This Row],[시속]] &gt; 300, 300,표1[[#This Row],[시속]])</f>
        <v>183.56800000000001</v>
      </c>
      <c r="AB904" s="9" t="e">
        <f ca="1">IFS(표1[[#This Row],[이용거리]] &lt; 1200, "단거리", 표1[[#This Row],[이용거리]] &lt; 3000, "중거리")</f>
        <v>#NAME?</v>
      </c>
    </row>
    <row r="905" spans="1:28" x14ac:dyDescent="0.25">
      <c r="A905" s="2" t="s">
        <v>3680</v>
      </c>
      <c r="B905" s="2" t="s">
        <v>3681</v>
      </c>
      <c r="C905" s="2">
        <f>YEAR(표1[[#This Row],[대여일시]])</f>
        <v>2021</v>
      </c>
      <c r="D905" s="2">
        <f>MONTH(표1[[#This Row],[대여일시]])</f>
        <v>1</v>
      </c>
      <c r="E905" s="2">
        <f>DAY(표1[[#This Row],[대여일시]])</f>
        <v>2</v>
      </c>
      <c r="F905" s="2" t="str">
        <f>TEXT(표1[[#This Row],[대여일시]], "ddd")</f>
        <v>Sat</v>
      </c>
      <c r="G905" s="5" t="str">
        <f>TEXT(표1[[#This Row],[대여일시]],"aaa")</f>
        <v>토</v>
      </c>
      <c r="H905" s="2">
        <f>HOUR(표1[[#This Row],[대여일시]])</f>
        <v>14</v>
      </c>
      <c r="I905" s="2" t="str" cm="1">
        <f t="array" ref="I905">_xlfn.IFS(ISNA(표1[[#This Row],[시간대]]), "Error: Missing timezone data", 표1[[#This Row],[시간대]] &lt; 8, "오전", 표1[[#This Row],[시간대]] &lt; 19, "오후", 표1[[#This Row],[시간대]] &lt; 24, "밤")</f>
        <v>오후</v>
      </c>
      <c r="J905" s="2" t="s">
        <v>3682</v>
      </c>
      <c r="K905" s="2" t="e">
        <f>SEARCH( "역", 표1[[#This Row],[대여 대여소명]])</f>
        <v>#VALUE!</v>
      </c>
      <c r="L905" s="2">
        <f>IFERROR(SEARCH("역",표1[[#This Row],[대여 대여소명]]),0)</f>
        <v>0</v>
      </c>
      <c r="M905" s="2" t="b">
        <f>IF(표1[[#This Row],[역_nan]] &gt;0,TRUE,FALSE)</f>
        <v>0</v>
      </c>
      <c r="N905" s="2">
        <f>IFERROR(SEARCH("정류장",표1[[#This Row],[대여 대여소명]]),0)</f>
        <v>0</v>
      </c>
      <c r="O905" s="2" t="b">
        <f>IF(표1[[#This Row],[정류장]]&gt;0,TRUE,FALSE)</f>
        <v>0</v>
      </c>
      <c r="P905" s="2">
        <f>IFERROR(SEARCH("학교",표1[[#This Row],[대여 대여소명]]),0)</f>
        <v>0</v>
      </c>
      <c r="Q905" s="2">
        <f>IFERROR(SEARCH("공원",표1[[#This Row],[대여 대여소명]]),0)</f>
        <v>0</v>
      </c>
      <c r="R905" s="2" t="b">
        <f>OR(표1[[#This Row],[역_파생변수]],표1[[#This Row],[정류장_파생변수]])</f>
        <v>0</v>
      </c>
      <c r="S905" s="2">
        <v>9</v>
      </c>
      <c r="T905" s="2" t="s">
        <v>3683</v>
      </c>
      <c r="U905" s="2" t="s">
        <v>86</v>
      </c>
      <c r="V905" s="2" t="str">
        <f>IF(표1[[#This Row],[반납대여소명]]=표1[[#This Row],[대여 대여소명]],"일치","불일치")</f>
        <v>불일치</v>
      </c>
      <c r="W905" s="2">
        <v>17</v>
      </c>
      <c r="X905" s="2">
        <v>70</v>
      </c>
      <c r="Y905" s="2">
        <v>17970</v>
      </c>
      <c r="Z905" s="7">
        <f>표1[[#This Row],[이용거리]]/표1[[#This Row],[이용시간]]</f>
        <v>256.71428571428572</v>
      </c>
      <c r="AA905" s="7">
        <f>IF(표1[[#This Row],[시속]] &gt; 300, 300,표1[[#This Row],[시속]])</f>
        <v>256.71428571428572</v>
      </c>
      <c r="AB905" s="9" t="e">
        <f ca="1">IFS(표1[[#This Row],[이용거리]] &lt; 1200, "단거리", 표1[[#This Row],[이용거리]] &lt; 3000, "중거리")</f>
        <v>#NAME?</v>
      </c>
    </row>
    <row r="906" spans="1:28" x14ac:dyDescent="0.25">
      <c r="A906" s="2" t="s">
        <v>3684</v>
      </c>
      <c r="B906" s="2" t="s">
        <v>3685</v>
      </c>
      <c r="C906" s="2">
        <f>YEAR(표1[[#This Row],[대여일시]])</f>
        <v>2021</v>
      </c>
      <c r="D906" s="2">
        <f>MONTH(표1[[#This Row],[대여일시]])</f>
        <v>1</v>
      </c>
      <c r="E906" s="2">
        <f>DAY(표1[[#This Row],[대여일시]])</f>
        <v>20</v>
      </c>
      <c r="F906" s="2" t="str">
        <f>TEXT(표1[[#This Row],[대여일시]], "ddd")</f>
        <v>Wed</v>
      </c>
      <c r="G906" s="5" t="str">
        <f>TEXT(표1[[#This Row],[대여일시]],"aaa")</f>
        <v>수</v>
      </c>
      <c r="H906" s="2">
        <f>HOUR(표1[[#This Row],[대여일시]])</f>
        <v>12</v>
      </c>
      <c r="I906" s="2" t="str" cm="1">
        <f t="array" ref="I906">_xlfn.IFS(ISNA(표1[[#This Row],[시간대]]), "Error: Missing timezone data", 표1[[#This Row],[시간대]] &lt; 8, "오전", 표1[[#This Row],[시간대]] &lt; 19, "오후", 표1[[#This Row],[시간대]] &lt; 24, "밤")</f>
        <v>오후</v>
      </c>
      <c r="J906" s="2" t="s">
        <v>3686</v>
      </c>
      <c r="K906" s="2" t="e">
        <f>SEARCH( "역", 표1[[#This Row],[대여 대여소명]])</f>
        <v>#VALUE!</v>
      </c>
      <c r="L906" s="2">
        <f>IFERROR(SEARCH("역",표1[[#This Row],[대여 대여소명]]),0)</f>
        <v>0</v>
      </c>
      <c r="M906" s="2" t="b">
        <f>IF(표1[[#This Row],[역_nan]] &gt;0,TRUE,FALSE)</f>
        <v>0</v>
      </c>
      <c r="N906" s="2">
        <f>IFERROR(SEARCH("정류장",표1[[#This Row],[대여 대여소명]]),0)</f>
        <v>0</v>
      </c>
      <c r="O906" s="2" t="b">
        <f>IF(표1[[#This Row],[정류장]]&gt;0,TRUE,FALSE)</f>
        <v>0</v>
      </c>
      <c r="P906" s="2">
        <f>IFERROR(SEARCH("학교",표1[[#This Row],[대여 대여소명]]),0)</f>
        <v>0</v>
      </c>
      <c r="Q906" s="2">
        <f>IFERROR(SEARCH("공원",표1[[#This Row],[대여 대여소명]]),0)</f>
        <v>0</v>
      </c>
      <c r="R906" s="2" t="b">
        <f>OR(표1[[#This Row],[역_파생변수]],표1[[#This Row],[정류장_파생변수]])</f>
        <v>0</v>
      </c>
      <c r="S906" s="2">
        <v>0</v>
      </c>
      <c r="T906" s="2" t="s">
        <v>3687</v>
      </c>
      <c r="U906" s="2" t="s">
        <v>111</v>
      </c>
      <c r="V906" s="2" t="str">
        <f>IF(표1[[#This Row],[반납대여소명]]=표1[[#This Row],[대여 대여소명]],"일치","불일치")</f>
        <v>불일치</v>
      </c>
      <c r="W906" s="2">
        <v>0</v>
      </c>
      <c r="X906" s="2">
        <v>3</v>
      </c>
      <c r="Y906" s="2">
        <v>483.21</v>
      </c>
      <c r="Z906" s="7">
        <f>표1[[#This Row],[이용거리]]/표1[[#This Row],[이용시간]]</f>
        <v>161.07</v>
      </c>
      <c r="AA906" s="7">
        <f>IF(표1[[#This Row],[시속]] &gt; 300, 300,표1[[#This Row],[시속]])</f>
        <v>161.07</v>
      </c>
      <c r="AB906" s="9" t="e">
        <f ca="1">IFS(표1[[#This Row],[이용거리]] &lt; 1200, "단거리", 표1[[#This Row],[이용거리]] &lt; 3000, "중거리")</f>
        <v>#NAME?</v>
      </c>
    </row>
    <row r="907" spans="1:28" x14ac:dyDescent="0.25">
      <c r="A907" s="2" t="s">
        <v>3688</v>
      </c>
      <c r="B907" s="2" t="s">
        <v>3689</v>
      </c>
      <c r="C907" s="2">
        <f>YEAR(표1[[#This Row],[대여일시]])</f>
        <v>2021</v>
      </c>
      <c r="D907" s="2">
        <f>MONTH(표1[[#This Row],[대여일시]])</f>
        <v>1</v>
      </c>
      <c r="E907" s="2">
        <f>DAY(표1[[#This Row],[대여일시]])</f>
        <v>25</v>
      </c>
      <c r="F907" s="2" t="str">
        <f>TEXT(표1[[#This Row],[대여일시]], "ddd")</f>
        <v>Mon</v>
      </c>
      <c r="G907" s="5" t="str">
        <f>TEXT(표1[[#This Row],[대여일시]],"aaa")</f>
        <v>월</v>
      </c>
      <c r="H907" s="2">
        <f>HOUR(표1[[#This Row],[대여일시]])</f>
        <v>21</v>
      </c>
      <c r="I907" s="2" t="str" cm="1">
        <f t="array" ref="I907">_xlfn.IFS(ISNA(표1[[#This Row],[시간대]]), "Error: Missing timezone data", 표1[[#This Row],[시간대]] &lt; 8, "오전", 표1[[#This Row],[시간대]] &lt; 19, "오후", 표1[[#This Row],[시간대]] &lt; 24, "밤")</f>
        <v>밤</v>
      </c>
      <c r="J907" s="2" t="s">
        <v>211</v>
      </c>
      <c r="K907" s="2" t="e">
        <f>SEARCH( "역", 표1[[#This Row],[대여 대여소명]])</f>
        <v>#VALUE!</v>
      </c>
      <c r="L907" s="2">
        <f>IFERROR(SEARCH("역",표1[[#This Row],[대여 대여소명]]),0)</f>
        <v>0</v>
      </c>
      <c r="M907" s="2" t="b">
        <f>IF(표1[[#This Row],[역_nan]] &gt;0,TRUE,FALSE)</f>
        <v>0</v>
      </c>
      <c r="N907" s="2">
        <f>IFERROR(SEARCH("정류장",표1[[#This Row],[대여 대여소명]]),0)</f>
        <v>0</v>
      </c>
      <c r="O907" s="2" t="b">
        <f>IF(표1[[#This Row],[정류장]]&gt;0,TRUE,FALSE)</f>
        <v>0</v>
      </c>
      <c r="P907" s="2">
        <f>IFERROR(SEARCH("학교",표1[[#This Row],[대여 대여소명]]),0)</f>
        <v>0</v>
      </c>
      <c r="Q907" s="2">
        <f>IFERROR(SEARCH("공원",표1[[#This Row],[대여 대여소명]]),0)</f>
        <v>0</v>
      </c>
      <c r="R907" s="2" t="b">
        <f>OR(표1[[#This Row],[역_파생변수]],표1[[#This Row],[정류장_파생변수]])</f>
        <v>0</v>
      </c>
      <c r="S907" s="2">
        <v>0</v>
      </c>
      <c r="T907" s="2" t="s">
        <v>3690</v>
      </c>
      <c r="U907" s="2" t="s">
        <v>868</v>
      </c>
      <c r="V907" s="2" t="str">
        <f>IF(표1[[#This Row],[반납대여소명]]=표1[[#This Row],[대여 대여소명]],"일치","불일치")</f>
        <v>불일치</v>
      </c>
      <c r="W907" s="2">
        <v>0</v>
      </c>
      <c r="X907" s="2">
        <v>15</v>
      </c>
      <c r="Y907" s="2">
        <v>2828.06</v>
      </c>
      <c r="Z907" s="7">
        <f>표1[[#This Row],[이용거리]]/표1[[#This Row],[이용시간]]</f>
        <v>188.53733333333332</v>
      </c>
      <c r="AA907" s="7">
        <f>IF(표1[[#This Row],[시속]] &gt; 300, 300,표1[[#This Row],[시속]])</f>
        <v>188.53733333333332</v>
      </c>
      <c r="AB907" s="9" t="e">
        <f ca="1">IFS(표1[[#This Row],[이용거리]] &lt; 1200, "단거리", 표1[[#This Row],[이용거리]] &lt; 3000, "중거리")</f>
        <v>#NAME?</v>
      </c>
    </row>
    <row r="908" spans="1:28" x14ac:dyDescent="0.25">
      <c r="A908" s="2" t="s">
        <v>3691</v>
      </c>
      <c r="B908" s="2" t="s">
        <v>3692</v>
      </c>
      <c r="C908" s="2">
        <f>YEAR(표1[[#This Row],[대여일시]])</f>
        <v>2021</v>
      </c>
      <c r="D908" s="2">
        <f>MONTH(표1[[#This Row],[대여일시]])</f>
        <v>1</v>
      </c>
      <c r="E908" s="2">
        <f>DAY(표1[[#This Row],[대여일시]])</f>
        <v>16</v>
      </c>
      <c r="F908" s="2" t="str">
        <f>TEXT(표1[[#This Row],[대여일시]], "ddd")</f>
        <v>Sat</v>
      </c>
      <c r="G908" s="5" t="str">
        <f>TEXT(표1[[#This Row],[대여일시]],"aaa")</f>
        <v>토</v>
      </c>
      <c r="H908" s="2">
        <f>HOUR(표1[[#This Row],[대여일시]])</f>
        <v>8</v>
      </c>
      <c r="I908" s="2" t="str" cm="1">
        <f t="array" ref="I908">_xlfn.IFS(ISNA(표1[[#This Row],[시간대]]), "Error: Missing timezone data", 표1[[#This Row],[시간대]] &lt; 8, "오전", 표1[[#This Row],[시간대]] &lt; 19, "오후", 표1[[#This Row],[시간대]] &lt; 24, "밤")</f>
        <v>오후</v>
      </c>
      <c r="J908" s="2" t="s">
        <v>1037</v>
      </c>
      <c r="K908" s="2" t="e">
        <f>SEARCH( "역", 표1[[#This Row],[대여 대여소명]])</f>
        <v>#VALUE!</v>
      </c>
      <c r="L908" s="2">
        <f>IFERROR(SEARCH("역",표1[[#This Row],[대여 대여소명]]),0)</f>
        <v>0</v>
      </c>
      <c r="M908" s="2" t="b">
        <f>IF(표1[[#This Row],[역_nan]] &gt;0,TRUE,FALSE)</f>
        <v>0</v>
      </c>
      <c r="N908" s="2">
        <f>IFERROR(SEARCH("정류장",표1[[#This Row],[대여 대여소명]]),0)</f>
        <v>0</v>
      </c>
      <c r="O908" s="2" t="b">
        <f>IF(표1[[#This Row],[정류장]]&gt;0,TRUE,FALSE)</f>
        <v>0</v>
      </c>
      <c r="P908" s="2">
        <f>IFERROR(SEARCH("학교",표1[[#This Row],[대여 대여소명]]),0)</f>
        <v>0</v>
      </c>
      <c r="Q908" s="2">
        <f>IFERROR(SEARCH("공원",표1[[#This Row],[대여 대여소명]]),0)</f>
        <v>0</v>
      </c>
      <c r="R908" s="2" t="b">
        <f>OR(표1[[#This Row],[역_파생변수]],표1[[#This Row],[정류장_파생변수]])</f>
        <v>0</v>
      </c>
      <c r="S908" s="2">
        <v>0</v>
      </c>
      <c r="T908" s="2" t="s">
        <v>3693</v>
      </c>
      <c r="U908" s="2" t="s">
        <v>3694</v>
      </c>
      <c r="V908" s="2" t="str">
        <f>IF(표1[[#This Row],[반납대여소명]]=표1[[#This Row],[대여 대여소명]],"일치","불일치")</f>
        <v>불일치</v>
      </c>
      <c r="W908" s="2">
        <v>0</v>
      </c>
      <c r="X908" s="2">
        <v>5</v>
      </c>
      <c r="Y908" s="2">
        <v>809.01</v>
      </c>
      <c r="Z908" s="7">
        <f>표1[[#This Row],[이용거리]]/표1[[#This Row],[이용시간]]</f>
        <v>161.80199999999999</v>
      </c>
      <c r="AA908" s="7">
        <f>IF(표1[[#This Row],[시속]] &gt; 300, 300,표1[[#This Row],[시속]])</f>
        <v>161.80199999999999</v>
      </c>
      <c r="AB908" s="9" t="e">
        <f ca="1">IFS(표1[[#This Row],[이용거리]] &lt; 1200, "단거리", 표1[[#This Row],[이용거리]] &lt; 3000, "중거리")</f>
        <v>#NAME?</v>
      </c>
    </row>
    <row r="909" spans="1:28" x14ac:dyDescent="0.25">
      <c r="A909" s="2" t="s">
        <v>3695</v>
      </c>
      <c r="B909" s="2" t="s">
        <v>3696</v>
      </c>
      <c r="C909" s="2">
        <f>YEAR(표1[[#This Row],[대여일시]])</f>
        <v>2021</v>
      </c>
      <c r="D909" s="2">
        <f>MONTH(표1[[#This Row],[대여일시]])</f>
        <v>1</v>
      </c>
      <c r="E909" s="2">
        <f>DAY(표1[[#This Row],[대여일시]])</f>
        <v>20</v>
      </c>
      <c r="F909" s="2" t="str">
        <f>TEXT(표1[[#This Row],[대여일시]], "ddd")</f>
        <v>Wed</v>
      </c>
      <c r="G909" s="5" t="str">
        <f>TEXT(표1[[#This Row],[대여일시]],"aaa")</f>
        <v>수</v>
      </c>
      <c r="H909" s="2">
        <f>HOUR(표1[[#This Row],[대여일시]])</f>
        <v>15</v>
      </c>
      <c r="I909" s="2" t="str" cm="1">
        <f t="array" ref="I909">_xlfn.IFS(ISNA(표1[[#This Row],[시간대]]), "Error: Missing timezone data", 표1[[#This Row],[시간대]] &lt; 8, "오전", 표1[[#This Row],[시간대]] &lt; 19, "오후", 표1[[#This Row],[시간대]] &lt; 24, "밤")</f>
        <v>오후</v>
      </c>
      <c r="J909" s="2" t="s">
        <v>1341</v>
      </c>
      <c r="K909" s="2" t="e">
        <f>SEARCH( "역", 표1[[#This Row],[대여 대여소명]])</f>
        <v>#VALUE!</v>
      </c>
      <c r="L909" s="2">
        <f>IFERROR(SEARCH("역",표1[[#This Row],[대여 대여소명]]),0)</f>
        <v>0</v>
      </c>
      <c r="M909" s="2" t="b">
        <f>IF(표1[[#This Row],[역_nan]] &gt;0,TRUE,FALSE)</f>
        <v>0</v>
      </c>
      <c r="N909" s="2">
        <f>IFERROR(SEARCH("정류장",표1[[#This Row],[대여 대여소명]]),0)</f>
        <v>0</v>
      </c>
      <c r="O909" s="2" t="b">
        <f>IF(표1[[#This Row],[정류장]]&gt;0,TRUE,FALSE)</f>
        <v>0</v>
      </c>
      <c r="P909" s="2">
        <f>IFERROR(SEARCH("학교",표1[[#This Row],[대여 대여소명]]),0)</f>
        <v>0</v>
      </c>
      <c r="Q909" s="2">
        <f>IFERROR(SEARCH("공원",표1[[#This Row],[대여 대여소명]]),0)</f>
        <v>0</v>
      </c>
      <c r="R909" s="2" t="b">
        <f>OR(표1[[#This Row],[역_파생변수]],표1[[#This Row],[정류장_파생변수]])</f>
        <v>0</v>
      </c>
      <c r="S909" s="2">
        <v>0</v>
      </c>
      <c r="T909" s="2" t="s">
        <v>3697</v>
      </c>
      <c r="U909" s="2" t="s">
        <v>1728</v>
      </c>
      <c r="V909" s="2" t="str">
        <f>IF(표1[[#This Row],[반납대여소명]]=표1[[#This Row],[대여 대여소명]],"일치","불일치")</f>
        <v>불일치</v>
      </c>
      <c r="W909" s="2">
        <v>0</v>
      </c>
      <c r="X909" s="2">
        <v>6</v>
      </c>
      <c r="Y909" s="2">
        <v>779.38</v>
      </c>
      <c r="Z909" s="7">
        <f>표1[[#This Row],[이용거리]]/표1[[#This Row],[이용시간]]</f>
        <v>129.89666666666668</v>
      </c>
      <c r="AA909" s="7">
        <f>IF(표1[[#This Row],[시속]] &gt; 300, 300,표1[[#This Row],[시속]])</f>
        <v>129.89666666666668</v>
      </c>
      <c r="AB909" s="9" t="e">
        <f ca="1">IFS(표1[[#This Row],[이용거리]] &lt; 1200, "단거리", 표1[[#This Row],[이용거리]] &lt; 3000, "중거리")</f>
        <v>#NAME?</v>
      </c>
    </row>
    <row r="910" spans="1:28" x14ac:dyDescent="0.25">
      <c r="A910" s="2" t="s">
        <v>3698</v>
      </c>
      <c r="B910" s="2" t="s">
        <v>3699</v>
      </c>
      <c r="C910" s="2">
        <f>YEAR(표1[[#This Row],[대여일시]])</f>
        <v>2021</v>
      </c>
      <c r="D910" s="2">
        <f>MONTH(표1[[#This Row],[대여일시]])</f>
        <v>1</v>
      </c>
      <c r="E910" s="2">
        <f>DAY(표1[[#This Row],[대여일시]])</f>
        <v>4</v>
      </c>
      <c r="F910" s="2" t="str">
        <f>TEXT(표1[[#This Row],[대여일시]], "ddd")</f>
        <v>Mon</v>
      </c>
      <c r="G910" s="5" t="str">
        <f>TEXT(표1[[#This Row],[대여일시]],"aaa")</f>
        <v>월</v>
      </c>
      <c r="H910" s="2">
        <f>HOUR(표1[[#This Row],[대여일시]])</f>
        <v>8</v>
      </c>
      <c r="I910" s="2" t="str" cm="1">
        <f t="array" ref="I910">_xlfn.IFS(ISNA(표1[[#This Row],[시간대]]), "Error: Missing timezone data", 표1[[#This Row],[시간대]] &lt; 8, "오전", 표1[[#This Row],[시간대]] &lt; 19, "오후", 표1[[#This Row],[시간대]] &lt; 24, "밤")</f>
        <v>오후</v>
      </c>
      <c r="J910" s="2" t="s">
        <v>1233</v>
      </c>
      <c r="K910" s="2">
        <f>SEARCH( "역", 표1[[#This Row],[대여 대여소명]])</f>
        <v>3</v>
      </c>
      <c r="L910" s="2">
        <f>IFERROR(SEARCH("역",표1[[#This Row],[대여 대여소명]]),0)</f>
        <v>3</v>
      </c>
      <c r="M910" s="2" t="b">
        <f>IF(표1[[#This Row],[역_nan]] &gt;0,TRUE,FALSE)</f>
        <v>1</v>
      </c>
      <c r="N910" s="2">
        <f>IFERROR(SEARCH("정류장",표1[[#This Row],[대여 대여소명]]),0)</f>
        <v>0</v>
      </c>
      <c r="O910" s="2" t="b">
        <f>IF(표1[[#This Row],[정류장]]&gt;0,TRUE,FALSE)</f>
        <v>0</v>
      </c>
      <c r="P910" s="2">
        <f>IFERROR(SEARCH("학교",표1[[#This Row],[대여 대여소명]]),0)</f>
        <v>0</v>
      </c>
      <c r="Q910" s="2">
        <f>IFERROR(SEARCH("공원",표1[[#This Row],[대여 대여소명]]),0)</f>
        <v>0</v>
      </c>
      <c r="R910" s="2" t="b">
        <f>OR(표1[[#This Row],[역_파생변수]],표1[[#This Row],[정류장_파생변수]])</f>
        <v>1</v>
      </c>
      <c r="S910" s="2">
        <v>0</v>
      </c>
      <c r="T910" s="2" t="s">
        <v>3700</v>
      </c>
      <c r="U910" s="2" t="s">
        <v>1258</v>
      </c>
      <c r="V910" s="2" t="str">
        <f>IF(표1[[#This Row],[반납대여소명]]=표1[[#This Row],[대여 대여소명]],"일치","불일치")</f>
        <v>불일치</v>
      </c>
      <c r="W910" s="2">
        <v>0</v>
      </c>
      <c r="X910" s="2">
        <v>3</v>
      </c>
      <c r="Y910" s="2">
        <v>555.97</v>
      </c>
      <c r="Z910" s="7">
        <f>표1[[#This Row],[이용거리]]/표1[[#This Row],[이용시간]]</f>
        <v>185.32333333333335</v>
      </c>
      <c r="AA910" s="7">
        <f>IF(표1[[#This Row],[시속]] &gt; 300, 300,표1[[#This Row],[시속]])</f>
        <v>185.32333333333335</v>
      </c>
      <c r="AB910" s="9" t="e">
        <f ca="1">IFS(표1[[#This Row],[이용거리]] &lt; 1200, "단거리", 표1[[#This Row],[이용거리]] &lt; 3000, "중거리")</f>
        <v>#NAME?</v>
      </c>
    </row>
    <row r="911" spans="1:28" x14ac:dyDescent="0.25">
      <c r="A911" s="2" t="s">
        <v>3701</v>
      </c>
      <c r="B911" s="2" t="s">
        <v>3702</v>
      </c>
      <c r="C911" s="2">
        <f>YEAR(표1[[#This Row],[대여일시]])</f>
        <v>2021</v>
      </c>
      <c r="D911" s="2">
        <f>MONTH(표1[[#This Row],[대여일시]])</f>
        <v>1</v>
      </c>
      <c r="E911" s="2">
        <f>DAY(표1[[#This Row],[대여일시]])</f>
        <v>1</v>
      </c>
      <c r="F911" s="2" t="str">
        <f>TEXT(표1[[#This Row],[대여일시]], "ddd")</f>
        <v>Fri</v>
      </c>
      <c r="G911" s="5" t="str">
        <f>TEXT(표1[[#This Row],[대여일시]],"aaa")</f>
        <v>금</v>
      </c>
      <c r="H911" s="2">
        <f>HOUR(표1[[#This Row],[대여일시]])</f>
        <v>16</v>
      </c>
      <c r="I911" s="2" t="str" cm="1">
        <f t="array" ref="I911">_xlfn.IFS(ISNA(표1[[#This Row],[시간대]]), "Error: Missing timezone data", 표1[[#This Row],[시간대]] &lt; 8, "오전", 표1[[#This Row],[시간대]] &lt; 19, "오후", 표1[[#This Row],[시간대]] &lt; 24, "밤")</f>
        <v>오후</v>
      </c>
      <c r="J911" s="2" t="s">
        <v>3703</v>
      </c>
      <c r="K911" s="2" t="e">
        <f>SEARCH( "역", 표1[[#This Row],[대여 대여소명]])</f>
        <v>#VALUE!</v>
      </c>
      <c r="L911" s="2">
        <f>IFERROR(SEARCH("역",표1[[#This Row],[대여 대여소명]]),0)</f>
        <v>0</v>
      </c>
      <c r="M911" s="2" t="b">
        <f>IF(표1[[#This Row],[역_nan]] &gt;0,TRUE,FALSE)</f>
        <v>0</v>
      </c>
      <c r="N911" s="2">
        <f>IFERROR(SEARCH("정류장",표1[[#This Row],[대여 대여소명]]),0)</f>
        <v>0</v>
      </c>
      <c r="O911" s="2" t="b">
        <f>IF(표1[[#This Row],[정류장]]&gt;0,TRUE,FALSE)</f>
        <v>0</v>
      </c>
      <c r="P911" s="2">
        <f>IFERROR(SEARCH("학교",표1[[#This Row],[대여 대여소명]]),0)</f>
        <v>0</v>
      </c>
      <c r="Q911" s="2">
        <f>IFERROR(SEARCH("공원",표1[[#This Row],[대여 대여소명]]),0)</f>
        <v>0</v>
      </c>
      <c r="R911" s="2" t="b">
        <f>OR(표1[[#This Row],[역_파생변수]],표1[[#This Row],[정류장_파생변수]])</f>
        <v>0</v>
      </c>
      <c r="S911" s="2">
        <v>0</v>
      </c>
      <c r="T911" s="2" t="s">
        <v>3704</v>
      </c>
      <c r="U911" s="2" t="s">
        <v>2534</v>
      </c>
      <c r="V911" s="2" t="str">
        <f>IF(표1[[#This Row],[반납대여소명]]=표1[[#This Row],[대여 대여소명]],"일치","불일치")</f>
        <v>불일치</v>
      </c>
      <c r="W911" s="2">
        <v>0</v>
      </c>
      <c r="X911" s="2">
        <v>24</v>
      </c>
      <c r="Y911" s="2">
        <v>1813.44</v>
      </c>
      <c r="Z911" s="7">
        <f>표1[[#This Row],[이용거리]]/표1[[#This Row],[이용시간]]</f>
        <v>75.56</v>
      </c>
      <c r="AA911" s="7">
        <f>IF(표1[[#This Row],[시속]] &gt; 300, 300,표1[[#This Row],[시속]])</f>
        <v>75.56</v>
      </c>
      <c r="AB911" s="9" t="e">
        <f ca="1">IFS(표1[[#This Row],[이용거리]] &lt; 1200, "단거리", 표1[[#This Row],[이용거리]] &lt; 3000, "중거리")</f>
        <v>#NAME?</v>
      </c>
    </row>
    <row r="912" spans="1:28" x14ac:dyDescent="0.25">
      <c r="A912" s="2" t="s">
        <v>1649</v>
      </c>
      <c r="B912" s="2" t="s">
        <v>3705</v>
      </c>
      <c r="C912" s="2">
        <f>YEAR(표1[[#This Row],[대여일시]])</f>
        <v>2021</v>
      </c>
      <c r="D912" s="2">
        <f>MONTH(표1[[#This Row],[대여일시]])</f>
        <v>1</v>
      </c>
      <c r="E912" s="2">
        <f>DAY(표1[[#This Row],[대여일시]])</f>
        <v>21</v>
      </c>
      <c r="F912" s="2" t="str">
        <f>TEXT(표1[[#This Row],[대여일시]], "ddd")</f>
        <v>Thu</v>
      </c>
      <c r="G912" s="5" t="str">
        <f>TEXT(표1[[#This Row],[대여일시]],"aaa")</f>
        <v>목</v>
      </c>
      <c r="H912" s="2">
        <f>HOUR(표1[[#This Row],[대여일시]])</f>
        <v>7</v>
      </c>
      <c r="I912" s="2" t="str" cm="1">
        <f t="array" ref="I912">_xlfn.IFS(ISNA(표1[[#This Row],[시간대]]), "Error: Missing timezone data", 표1[[#This Row],[시간대]] &lt; 8, "오전", 표1[[#This Row],[시간대]] &lt; 19, "오후", 표1[[#This Row],[시간대]] &lt; 24, "밤")</f>
        <v>오전</v>
      </c>
      <c r="J912" s="2" t="s">
        <v>1392</v>
      </c>
      <c r="K912" s="2">
        <f>SEARCH( "역", 표1[[#This Row],[대여 대여소명]])</f>
        <v>3</v>
      </c>
      <c r="L912" s="2">
        <f>IFERROR(SEARCH("역",표1[[#This Row],[대여 대여소명]]),0)</f>
        <v>3</v>
      </c>
      <c r="M912" s="2" t="b">
        <f>IF(표1[[#This Row],[역_nan]] &gt;0,TRUE,FALSE)</f>
        <v>1</v>
      </c>
      <c r="N912" s="2">
        <f>IFERROR(SEARCH("정류장",표1[[#This Row],[대여 대여소명]]),0)</f>
        <v>0</v>
      </c>
      <c r="O912" s="2" t="b">
        <f>IF(표1[[#This Row],[정류장]]&gt;0,TRUE,FALSE)</f>
        <v>0</v>
      </c>
      <c r="P912" s="2">
        <f>IFERROR(SEARCH("학교",표1[[#This Row],[대여 대여소명]]),0)</f>
        <v>0</v>
      </c>
      <c r="Q912" s="2">
        <f>IFERROR(SEARCH("공원",표1[[#This Row],[대여 대여소명]]),0)</f>
        <v>0</v>
      </c>
      <c r="R912" s="2" t="b">
        <f>OR(표1[[#This Row],[역_파생변수]],표1[[#This Row],[정류장_파생변수]])</f>
        <v>1</v>
      </c>
      <c r="S912" s="2">
        <v>0</v>
      </c>
      <c r="T912" s="2" t="s">
        <v>3706</v>
      </c>
      <c r="U912" s="2" t="s">
        <v>301</v>
      </c>
      <c r="V912" s="2" t="str">
        <f>IF(표1[[#This Row],[반납대여소명]]=표1[[#This Row],[대여 대여소명]],"일치","불일치")</f>
        <v>불일치</v>
      </c>
      <c r="W912" s="2">
        <v>0</v>
      </c>
      <c r="X912" s="2">
        <v>3</v>
      </c>
      <c r="Y912" s="2">
        <v>0</v>
      </c>
      <c r="Z912" s="7">
        <f>표1[[#This Row],[이용거리]]/표1[[#This Row],[이용시간]]</f>
        <v>0</v>
      </c>
      <c r="AA912" s="7">
        <f>IF(표1[[#This Row],[시속]] &gt; 300, 300,표1[[#This Row],[시속]])</f>
        <v>0</v>
      </c>
      <c r="AB912" s="9" t="e">
        <f ca="1">IFS(표1[[#This Row],[이용거리]] &lt; 1200, "단거리", 표1[[#This Row],[이용거리]] &lt; 3000, "중거리")</f>
        <v>#NAME?</v>
      </c>
    </row>
    <row r="913" spans="1:28" x14ac:dyDescent="0.25">
      <c r="A913" s="2" t="s">
        <v>3707</v>
      </c>
      <c r="B913" s="2" t="s">
        <v>3708</v>
      </c>
      <c r="C913" s="2">
        <f>YEAR(표1[[#This Row],[대여일시]])</f>
        <v>2021</v>
      </c>
      <c r="D913" s="2">
        <f>MONTH(표1[[#This Row],[대여일시]])</f>
        <v>1</v>
      </c>
      <c r="E913" s="2">
        <f>DAY(표1[[#This Row],[대여일시]])</f>
        <v>27</v>
      </c>
      <c r="F913" s="2" t="str">
        <f>TEXT(표1[[#This Row],[대여일시]], "ddd")</f>
        <v>Wed</v>
      </c>
      <c r="G913" s="5" t="str">
        <f>TEXT(표1[[#This Row],[대여일시]],"aaa")</f>
        <v>수</v>
      </c>
      <c r="H913" s="2">
        <f>HOUR(표1[[#This Row],[대여일시]])</f>
        <v>11</v>
      </c>
      <c r="I913" s="2" t="str" cm="1">
        <f t="array" ref="I913">_xlfn.IFS(ISNA(표1[[#This Row],[시간대]]), "Error: Missing timezone data", 표1[[#This Row],[시간대]] &lt; 8, "오전", 표1[[#This Row],[시간대]] &lt; 19, "오후", 표1[[#This Row],[시간대]] &lt; 24, "밤")</f>
        <v>오후</v>
      </c>
      <c r="J913" s="2" t="s">
        <v>2128</v>
      </c>
      <c r="K913" s="2">
        <f>SEARCH( "역", 표1[[#This Row],[대여 대여소명]])</f>
        <v>3</v>
      </c>
      <c r="L913" s="2">
        <f>IFERROR(SEARCH("역",표1[[#This Row],[대여 대여소명]]),0)</f>
        <v>3</v>
      </c>
      <c r="M913" s="2" t="b">
        <f>IF(표1[[#This Row],[역_nan]] &gt;0,TRUE,FALSE)</f>
        <v>1</v>
      </c>
      <c r="N913" s="2">
        <f>IFERROR(SEARCH("정류장",표1[[#This Row],[대여 대여소명]]),0)</f>
        <v>0</v>
      </c>
      <c r="O913" s="2" t="b">
        <f>IF(표1[[#This Row],[정류장]]&gt;0,TRUE,FALSE)</f>
        <v>0</v>
      </c>
      <c r="P913" s="2">
        <f>IFERROR(SEARCH("학교",표1[[#This Row],[대여 대여소명]]),0)</f>
        <v>0</v>
      </c>
      <c r="Q913" s="2">
        <f>IFERROR(SEARCH("공원",표1[[#This Row],[대여 대여소명]]),0)</f>
        <v>0</v>
      </c>
      <c r="R913" s="2" t="b">
        <f>OR(표1[[#This Row],[역_파생변수]],표1[[#This Row],[정류장_파생변수]])</f>
        <v>1</v>
      </c>
      <c r="S913" s="2">
        <v>0</v>
      </c>
      <c r="T913" s="2" t="s">
        <v>3709</v>
      </c>
      <c r="U913" s="2" t="s">
        <v>3710</v>
      </c>
      <c r="V913" s="2" t="str">
        <f>IF(표1[[#This Row],[반납대여소명]]=표1[[#This Row],[대여 대여소명]],"일치","불일치")</f>
        <v>불일치</v>
      </c>
      <c r="W913" s="2">
        <v>0</v>
      </c>
      <c r="X913" s="2">
        <v>5</v>
      </c>
      <c r="Y913" s="2">
        <v>767.65</v>
      </c>
      <c r="Z913" s="7">
        <f>표1[[#This Row],[이용거리]]/표1[[#This Row],[이용시간]]</f>
        <v>153.53</v>
      </c>
      <c r="AA913" s="7">
        <f>IF(표1[[#This Row],[시속]] &gt; 300, 300,표1[[#This Row],[시속]])</f>
        <v>153.53</v>
      </c>
      <c r="AB913" s="9" t="e">
        <f ca="1">IFS(표1[[#This Row],[이용거리]] &lt; 1200, "단거리", 표1[[#This Row],[이용거리]] &lt; 3000, "중거리")</f>
        <v>#NAME?</v>
      </c>
    </row>
    <row r="914" spans="1:28" x14ac:dyDescent="0.25">
      <c r="A914" s="2" t="s">
        <v>3711</v>
      </c>
      <c r="B914" s="2" t="s">
        <v>3712</v>
      </c>
      <c r="C914" s="2">
        <f>YEAR(표1[[#This Row],[대여일시]])</f>
        <v>2021</v>
      </c>
      <c r="D914" s="2">
        <f>MONTH(표1[[#This Row],[대여일시]])</f>
        <v>1</v>
      </c>
      <c r="E914" s="2">
        <f>DAY(표1[[#This Row],[대여일시]])</f>
        <v>30</v>
      </c>
      <c r="F914" s="2" t="str">
        <f>TEXT(표1[[#This Row],[대여일시]], "ddd")</f>
        <v>Sat</v>
      </c>
      <c r="G914" s="5" t="str">
        <f>TEXT(표1[[#This Row],[대여일시]],"aaa")</f>
        <v>토</v>
      </c>
      <c r="H914" s="2">
        <f>HOUR(표1[[#This Row],[대여일시]])</f>
        <v>4</v>
      </c>
      <c r="I914" s="2" t="str" cm="1">
        <f t="array" ref="I914">_xlfn.IFS(ISNA(표1[[#This Row],[시간대]]), "Error: Missing timezone data", 표1[[#This Row],[시간대]] &lt; 8, "오전", 표1[[#This Row],[시간대]] &lt; 19, "오후", 표1[[#This Row],[시간대]] &lt; 24, "밤")</f>
        <v>오전</v>
      </c>
      <c r="J914" s="2" t="s">
        <v>128</v>
      </c>
      <c r="K914" s="2">
        <f>SEARCH( "역", 표1[[#This Row],[대여 대여소명]])</f>
        <v>5</v>
      </c>
      <c r="L914" s="2">
        <f>IFERROR(SEARCH("역",표1[[#This Row],[대여 대여소명]]),0)</f>
        <v>5</v>
      </c>
      <c r="M914" s="2" t="b">
        <f>IF(표1[[#This Row],[역_nan]] &gt;0,TRUE,FALSE)</f>
        <v>1</v>
      </c>
      <c r="N914" s="2">
        <f>IFERROR(SEARCH("정류장",표1[[#This Row],[대여 대여소명]]),0)</f>
        <v>0</v>
      </c>
      <c r="O914" s="2" t="b">
        <f>IF(표1[[#This Row],[정류장]]&gt;0,TRUE,FALSE)</f>
        <v>0</v>
      </c>
      <c r="P914" s="2">
        <f>IFERROR(SEARCH("학교",표1[[#This Row],[대여 대여소명]]),0)</f>
        <v>0</v>
      </c>
      <c r="Q914" s="2">
        <f>IFERROR(SEARCH("공원",표1[[#This Row],[대여 대여소명]]),0)</f>
        <v>0</v>
      </c>
      <c r="R914" s="2" t="b">
        <f>OR(표1[[#This Row],[역_파생변수]],표1[[#This Row],[정류장_파생변수]])</f>
        <v>1</v>
      </c>
      <c r="S914" s="2">
        <v>0</v>
      </c>
      <c r="T914" s="2" t="s">
        <v>3713</v>
      </c>
      <c r="U914" s="2" t="s">
        <v>656</v>
      </c>
      <c r="V914" s="2" t="str">
        <f>IF(표1[[#This Row],[반납대여소명]]=표1[[#This Row],[대여 대여소명]],"일치","불일치")</f>
        <v>불일치</v>
      </c>
      <c r="W914" s="2">
        <v>0</v>
      </c>
      <c r="X914" s="2">
        <v>15</v>
      </c>
      <c r="Y914" s="2">
        <v>4056.64</v>
      </c>
      <c r="Z914" s="7">
        <f>표1[[#This Row],[이용거리]]/표1[[#This Row],[이용시간]]</f>
        <v>270.44266666666664</v>
      </c>
      <c r="AA914" s="7">
        <f>IF(표1[[#This Row],[시속]] &gt; 300, 300,표1[[#This Row],[시속]])</f>
        <v>270.44266666666664</v>
      </c>
      <c r="AB914" s="9" t="e">
        <f ca="1">IFS(표1[[#This Row],[이용거리]] &lt; 1200, "단거리", 표1[[#This Row],[이용거리]] &lt; 3000, "중거리")</f>
        <v>#NAME?</v>
      </c>
    </row>
    <row r="915" spans="1:28" x14ac:dyDescent="0.25">
      <c r="A915" s="2" t="s">
        <v>3714</v>
      </c>
      <c r="B915" s="2" t="s">
        <v>3715</v>
      </c>
      <c r="C915" s="2">
        <f>YEAR(표1[[#This Row],[대여일시]])</f>
        <v>2021</v>
      </c>
      <c r="D915" s="2">
        <f>MONTH(표1[[#This Row],[대여일시]])</f>
        <v>1</v>
      </c>
      <c r="E915" s="2">
        <f>DAY(표1[[#This Row],[대여일시]])</f>
        <v>29</v>
      </c>
      <c r="F915" s="2" t="str">
        <f>TEXT(표1[[#This Row],[대여일시]], "ddd")</f>
        <v>Fri</v>
      </c>
      <c r="G915" s="5" t="str">
        <f>TEXT(표1[[#This Row],[대여일시]],"aaa")</f>
        <v>금</v>
      </c>
      <c r="H915" s="2">
        <f>HOUR(표1[[#This Row],[대여일시]])</f>
        <v>11</v>
      </c>
      <c r="I915" s="2" t="str" cm="1">
        <f t="array" ref="I915">_xlfn.IFS(ISNA(표1[[#This Row],[시간대]]), "Error: Missing timezone data", 표1[[#This Row],[시간대]] &lt; 8, "오전", 표1[[#This Row],[시간대]] &lt; 19, "오후", 표1[[#This Row],[시간대]] &lt; 24, "밤")</f>
        <v>오후</v>
      </c>
      <c r="J915" s="2" t="s">
        <v>3716</v>
      </c>
      <c r="K915" s="2" t="e">
        <f>SEARCH( "역", 표1[[#This Row],[대여 대여소명]])</f>
        <v>#VALUE!</v>
      </c>
      <c r="L915" s="2">
        <f>IFERROR(SEARCH("역",표1[[#This Row],[대여 대여소명]]),0)</f>
        <v>0</v>
      </c>
      <c r="M915" s="2" t="b">
        <f>IF(표1[[#This Row],[역_nan]] &gt;0,TRUE,FALSE)</f>
        <v>0</v>
      </c>
      <c r="N915" s="2">
        <f>IFERROR(SEARCH("정류장",표1[[#This Row],[대여 대여소명]]),0)</f>
        <v>0</v>
      </c>
      <c r="O915" s="2" t="b">
        <f>IF(표1[[#This Row],[정류장]]&gt;0,TRUE,FALSE)</f>
        <v>0</v>
      </c>
      <c r="P915" s="2">
        <f>IFERROR(SEARCH("학교",표1[[#This Row],[대여 대여소명]]),0)</f>
        <v>0</v>
      </c>
      <c r="Q915" s="2">
        <f>IFERROR(SEARCH("공원",표1[[#This Row],[대여 대여소명]]),0)</f>
        <v>0</v>
      </c>
      <c r="R915" s="2" t="b">
        <f>OR(표1[[#This Row],[역_파생변수]],표1[[#This Row],[정류장_파생변수]])</f>
        <v>0</v>
      </c>
      <c r="S915" s="2">
        <v>0</v>
      </c>
      <c r="T915" s="2" t="s">
        <v>3717</v>
      </c>
      <c r="U915" s="2" t="s">
        <v>3718</v>
      </c>
      <c r="V915" s="2" t="str">
        <f>IF(표1[[#This Row],[반납대여소명]]=표1[[#This Row],[대여 대여소명]],"일치","불일치")</f>
        <v>불일치</v>
      </c>
      <c r="W915" s="2">
        <v>0</v>
      </c>
      <c r="X915" s="2">
        <v>29</v>
      </c>
      <c r="Y915" s="2">
        <v>1632.87</v>
      </c>
      <c r="Z915" s="7">
        <f>표1[[#This Row],[이용거리]]/표1[[#This Row],[이용시간]]</f>
        <v>56.30586206896551</v>
      </c>
      <c r="AA915" s="7">
        <f>IF(표1[[#This Row],[시속]] &gt; 300, 300,표1[[#This Row],[시속]])</f>
        <v>56.30586206896551</v>
      </c>
      <c r="AB915" s="9" t="e">
        <f ca="1">IFS(표1[[#This Row],[이용거리]] &lt; 1200, "단거리", 표1[[#This Row],[이용거리]] &lt; 3000, "중거리")</f>
        <v>#NAME?</v>
      </c>
    </row>
    <row r="916" spans="1:28" x14ac:dyDescent="0.25">
      <c r="A916" s="2" t="s">
        <v>3719</v>
      </c>
      <c r="B916" s="2" t="s">
        <v>3720</v>
      </c>
      <c r="C916" s="2">
        <f>YEAR(표1[[#This Row],[대여일시]])</f>
        <v>2021</v>
      </c>
      <c r="D916" s="2">
        <f>MONTH(표1[[#This Row],[대여일시]])</f>
        <v>1</v>
      </c>
      <c r="E916" s="2">
        <f>DAY(표1[[#This Row],[대여일시]])</f>
        <v>2</v>
      </c>
      <c r="F916" s="2" t="str">
        <f>TEXT(표1[[#This Row],[대여일시]], "ddd")</f>
        <v>Sat</v>
      </c>
      <c r="G916" s="5" t="str">
        <f>TEXT(표1[[#This Row],[대여일시]],"aaa")</f>
        <v>토</v>
      </c>
      <c r="H916" s="2">
        <f>HOUR(표1[[#This Row],[대여일시]])</f>
        <v>12</v>
      </c>
      <c r="I916" s="2" t="str" cm="1">
        <f t="array" ref="I916">_xlfn.IFS(ISNA(표1[[#This Row],[시간대]]), "Error: Missing timezone data", 표1[[#This Row],[시간대]] &lt; 8, "오전", 표1[[#This Row],[시간대]] &lt; 19, "오후", 표1[[#This Row],[시간대]] &lt; 24, "밤")</f>
        <v>오후</v>
      </c>
      <c r="J916" s="2" t="s">
        <v>331</v>
      </c>
      <c r="K916" s="2" t="e">
        <f>SEARCH( "역", 표1[[#This Row],[대여 대여소명]])</f>
        <v>#VALUE!</v>
      </c>
      <c r="L916" s="2">
        <f>IFERROR(SEARCH("역",표1[[#This Row],[대여 대여소명]]),0)</f>
        <v>0</v>
      </c>
      <c r="M916" s="2" t="b">
        <f>IF(표1[[#This Row],[역_nan]] &gt;0,TRUE,FALSE)</f>
        <v>0</v>
      </c>
      <c r="N916" s="2">
        <f>IFERROR(SEARCH("정류장",표1[[#This Row],[대여 대여소명]]),0)</f>
        <v>0</v>
      </c>
      <c r="O916" s="2" t="b">
        <f>IF(표1[[#This Row],[정류장]]&gt;0,TRUE,FALSE)</f>
        <v>0</v>
      </c>
      <c r="P916" s="2">
        <f>IFERROR(SEARCH("학교",표1[[#This Row],[대여 대여소명]]),0)</f>
        <v>0</v>
      </c>
      <c r="Q916" s="2">
        <f>IFERROR(SEARCH("공원",표1[[#This Row],[대여 대여소명]]),0)</f>
        <v>0</v>
      </c>
      <c r="R916" s="2" t="b">
        <f>OR(표1[[#This Row],[역_파생변수]],표1[[#This Row],[정류장_파생변수]])</f>
        <v>0</v>
      </c>
      <c r="S916" s="2">
        <v>0</v>
      </c>
      <c r="T916" s="2" t="s">
        <v>3721</v>
      </c>
      <c r="U916" s="2" t="s">
        <v>331</v>
      </c>
      <c r="V916" s="2" t="str">
        <f>IF(표1[[#This Row],[반납대여소명]]=표1[[#This Row],[대여 대여소명]],"일치","불일치")</f>
        <v>일치</v>
      </c>
      <c r="W916" s="2">
        <v>0</v>
      </c>
      <c r="X916" s="2">
        <v>49</v>
      </c>
      <c r="Y916" s="2">
        <v>7800.7</v>
      </c>
      <c r="Z916" s="7">
        <f>표1[[#This Row],[이용거리]]/표1[[#This Row],[이용시간]]</f>
        <v>159.19795918367348</v>
      </c>
      <c r="AA916" s="7">
        <f>IF(표1[[#This Row],[시속]] &gt; 300, 300,표1[[#This Row],[시속]])</f>
        <v>159.19795918367348</v>
      </c>
      <c r="AB916" s="9" t="e">
        <f ca="1">IFS(표1[[#This Row],[이용거리]] &lt; 1200, "단거리", 표1[[#This Row],[이용거리]] &lt; 3000, "중거리")</f>
        <v>#NAME?</v>
      </c>
    </row>
    <row r="917" spans="1:28" x14ac:dyDescent="0.25">
      <c r="A917" s="2" t="s">
        <v>3722</v>
      </c>
      <c r="B917" s="2" t="s">
        <v>3723</v>
      </c>
      <c r="C917" s="2">
        <f>YEAR(표1[[#This Row],[대여일시]])</f>
        <v>2021</v>
      </c>
      <c r="D917" s="2">
        <f>MONTH(표1[[#This Row],[대여일시]])</f>
        <v>1</v>
      </c>
      <c r="E917" s="2">
        <f>DAY(표1[[#This Row],[대여일시]])</f>
        <v>30</v>
      </c>
      <c r="F917" s="2" t="str">
        <f>TEXT(표1[[#This Row],[대여일시]], "ddd")</f>
        <v>Sat</v>
      </c>
      <c r="G917" s="5" t="str">
        <f>TEXT(표1[[#This Row],[대여일시]],"aaa")</f>
        <v>토</v>
      </c>
      <c r="H917" s="2">
        <f>HOUR(표1[[#This Row],[대여일시]])</f>
        <v>16</v>
      </c>
      <c r="I917" s="2" t="str" cm="1">
        <f t="array" ref="I917">_xlfn.IFS(ISNA(표1[[#This Row],[시간대]]), "Error: Missing timezone data", 표1[[#This Row],[시간대]] &lt; 8, "오전", 표1[[#This Row],[시간대]] &lt; 19, "오후", 표1[[#This Row],[시간대]] &lt; 24, "밤")</f>
        <v>오후</v>
      </c>
      <c r="J917" s="2" t="s">
        <v>3724</v>
      </c>
      <c r="K917" s="2" t="e">
        <f>SEARCH( "역", 표1[[#This Row],[대여 대여소명]])</f>
        <v>#VALUE!</v>
      </c>
      <c r="L917" s="2">
        <f>IFERROR(SEARCH("역",표1[[#This Row],[대여 대여소명]]),0)</f>
        <v>0</v>
      </c>
      <c r="M917" s="2" t="b">
        <f>IF(표1[[#This Row],[역_nan]] &gt;0,TRUE,FALSE)</f>
        <v>0</v>
      </c>
      <c r="N917" s="2">
        <f>IFERROR(SEARCH("정류장",표1[[#This Row],[대여 대여소명]]),0)</f>
        <v>0</v>
      </c>
      <c r="O917" s="2" t="b">
        <f>IF(표1[[#This Row],[정류장]]&gt;0,TRUE,FALSE)</f>
        <v>0</v>
      </c>
      <c r="P917" s="2">
        <f>IFERROR(SEARCH("학교",표1[[#This Row],[대여 대여소명]]),0)</f>
        <v>0</v>
      </c>
      <c r="Q917" s="2">
        <f>IFERROR(SEARCH("공원",표1[[#This Row],[대여 대여소명]]),0)</f>
        <v>0</v>
      </c>
      <c r="R917" s="2" t="b">
        <f>OR(표1[[#This Row],[역_파생변수]],표1[[#This Row],[정류장_파생변수]])</f>
        <v>0</v>
      </c>
      <c r="S917" s="2">
        <v>0</v>
      </c>
      <c r="T917" s="2" t="s">
        <v>3725</v>
      </c>
      <c r="U917" s="2" t="s">
        <v>3726</v>
      </c>
      <c r="V917" s="2" t="str">
        <f>IF(표1[[#This Row],[반납대여소명]]=표1[[#This Row],[대여 대여소명]],"일치","불일치")</f>
        <v>불일치</v>
      </c>
      <c r="W917" s="2">
        <v>0</v>
      </c>
      <c r="X917" s="2">
        <v>2</v>
      </c>
      <c r="Y917" s="2">
        <v>284.02999999999997</v>
      </c>
      <c r="Z917" s="7">
        <f>표1[[#This Row],[이용거리]]/표1[[#This Row],[이용시간]]</f>
        <v>142.01499999999999</v>
      </c>
      <c r="AA917" s="7">
        <f>IF(표1[[#This Row],[시속]] &gt; 300, 300,표1[[#This Row],[시속]])</f>
        <v>142.01499999999999</v>
      </c>
      <c r="AB917" s="9" t="e">
        <f ca="1">IFS(표1[[#This Row],[이용거리]] &lt; 1200, "단거리", 표1[[#This Row],[이용거리]] &lt; 3000, "중거리")</f>
        <v>#NAME?</v>
      </c>
    </row>
    <row r="918" spans="1:28" x14ac:dyDescent="0.25">
      <c r="A918" s="2" t="s">
        <v>3727</v>
      </c>
      <c r="B918" s="2" t="s">
        <v>3728</v>
      </c>
      <c r="C918" s="2">
        <f>YEAR(표1[[#This Row],[대여일시]])</f>
        <v>2021</v>
      </c>
      <c r="D918" s="2">
        <f>MONTH(표1[[#This Row],[대여일시]])</f>
        <v>1</v>
      </c>
      <c r="E918" s="2">
        <f>DAY(표1[[#This Row],[대여일시]])</f>
        <v>25</v>
      </c>
      <c r="F918" s="2" t="str">
        <f>TEXT(표1[[#This Row],[대여일시]], "ddd")</f>
        <v>Mon</v>
      </c>
      <c r="G918" s="5" t="str">
        <f>TEXT(표1[[#This Row],[대여일시]],"aaa")</f>
        <v>월</v>
      </c>
      <c r="H918" s="2">
        <f>HOUR(표1[[#This Row],[대여일시]])</f>
        <v>16</v>
      </c>
      <c r="I918" s="2" t="str" cm="1">
        <f t="array" ref="I918">_xlfn.IFS(ISNA(표1[[#This Row],[시간대]]), "Error: Missing timezone data", 표1[[#This Row],[시간대]] &lt; 8, "오전", 표1[[#This Row],[시간대]] &lt; 19, "오후", 표1[[#This Row],[시간대]] &lt; 24, "밤")</f>
        <v>오후</v>
      </c>
      <c r="J918" s="2" t="s">
        <v>822</v>
      </c>
      <c r="K918" s="2" t="e">
        <f>SEARCH( "역", 표1[[#This Row],[대여 대여소명]])</f>
        <v>#VALUE!</v>
      </c>
      <c r="L918" s="2">
        <f>IFERROR(SEARCH("역",표1[[#This Row],[대여 대여소명]]),0)</f>
        <v>0</v>
      </c>
      <c r="M918" s="2" t="b">
        <f>IF(표1[[#This Row],[역_nan]] &gt;0,TRUE,FALSE)</f>
        <v>0</v>
      </c>
      <c r="N918" s="2">
        <f>IFERROR(SEARCH("정류장",표1[[#This Row],[대여 대여소명]]),0)</f>
        <v>0</v>
      </c>
      <c r="O918" s="2" t="b">
        <f>IF(표1[[#This Row],[정류장]]&gt;0,TRUE,FALSE)</f>
        <v>0</v>
      </c>
      <c r="P918" s="2">
        <f>IFERROR(SEARCH("학교",표1[[#This Row],[대여 대여소명]]),0)</f>
        <v>0</v>
      </c>
      <c r="Q918" s="2">
        <f>IFERROR(SEARCH("공원",표1[[#This Row],[대여 대여소명]]),0)</f>
        <v>0</v>
      </c>
      <c r="R918" s="2" t="b">
        <f>OR(표1[[#This Row],[역_파생변수]],표1[[#This Row],[정류장_파생변수]])</f>
        <v>0</v>
      </c>
      <c r="S918" s="2">
        <v>0</v>
      </c>
      <c r="T918" s="2" t="s">
        <v>3729</v>
      </c>
      <c r="U918" s="2" t="s">
        <v>3730</v>
      </c>
      <c r="V918" s="2" t="str">
        <f>IF(표1[[#This Row],[반납대여소명]]=표1[[#This Row],[대여 대여소명]],"일치","불일치")</f>
        <v>불일치</v>
      </c>
      <c r="W918" s="2">
        <v>0</v>
      </c>
      <c r="X918" s="2">
        <v>14</v>
      </c>
      <c r="Y918" s="2">
        <v>1969.78</v>
      </c>
      <c r="Z918" s="7">
        <f>표1[[#This Row],[이용거리]]/표1[[#This Row],[이용시간]]</f>
        <v>140.69857142857143</v>
      </c>
      <c r="AA918" s="7">
        <f>IF(표1[[#This Row],[시속]] &gt; 300, 300,표1[[#This Row],[시속]])</f>
        <v>140.69857142857143</v>
      </c>
      <c r="AB918" s="9" t="e">
        <f ca="1">IFS(표1[[#This Row],[이용거리]] &lt; 1200, "단거리", 표1[[#This Row],[이용거리]] &lt; 3000, "중거리")</f>
        <v>#NAME?</v>
      </c>
    </row>
    <row r="919" spans="1:28" x14ac:dyDescent="0.25">
      <c r="A919" s="2" t="s">
        <v>704</v>
      </c>
      <c r="B919" s="2" t="s">
        <v>3731</v>
      </c>
      <c r="C919" s="2">
        <f>YEAR(표1[[#This Row],[대여일시]])</f>
        <v>2021</v>
      </c>
      <c r="D919" s="2">
        <f>MONTH(표1[[#This Row],[대여일시]])</f>
        <v>1</v>
      </c>
      <c r="E919" s="2">
        <f>DAY(표1[[#This Row],[대여일시]])</f>
        <v>26</v>
      </c>
      <c r="F919" s="2" t="str">
        <f>TEXT(표1[[#This Row],[대여일시]], "ddd")</f>
        <v>Tue</v>
      </c>
      <c r="G919" s="5" t="str">
        <f>TEXT(표1[[#This Row],[대여일시]],"aaa")</f>
        <v>화</v>
      </c>
      <c r="H919" s="2">
        <f>HOUR(표1[[#This Row],[대여일시]])</f>
        <v>20</v>
      </c>
      <c r="I919" s="2" t="str" cm="1">
        <f t="array" ref="I919">_xlfn.IFS(ISNA(표1[[#This Row],[시간대]]), "Error: Missing timezone data", 표1[[#This Row],[시간대]] &lt; 8, "오전", 표1[[#This Row],[시간대]] &lt; 19, "오후", 표1[[#This Row],[시간대]] &lt; 24, "밤")</f>
        <v>밤</v>
      </c>
      <c r="J919" s="2" t="s">
        <v>177</v>
      </c>
      <c r="K919" s="2">
        <f>SEARCH( "역", 표1[[#This Row],[대여 대여소명]])</f>
        <v>6</v>
      </c>
      <c r="L919" s="2">
        <f>IFERROR(SEARCH("역",표1[[#This Row],[대여 대여소명]]),0)</f>
        <v>6</v>
      </c>
      <c r="M919" s="2" t="b">
        <f>IF(표1[[#This Row],[역_nan]] &gt;0,TRUE,FALSE)</f>
        <v>1</v>
      </c>
      <c r="N919" s="2">
        <f>IFERROR(SEARCH("정류장",표1[[#This Row],[대여 대여소명]]),0)</f>
        <v>0</v>
      </c>
      <c r="O919" s="2" t="b">
        <f>IF(표1[[#This Row],[정류장]]&gt;0,TRUE,FALSE)</f>
        <v>0</v>
      </c>
      <c r="P919" s="2">
        <f>IFERROR(SEARCH("학교",표1[[#This Row],[대여 대여소명]]),0)</f>
        <v>0</v>
      </c>
      <c r="Q919" s="2">
        <f>IFERROR(SEARCH("공원",표1[[#This Row],[대여 대여소명]]),0)</f>
        <v>0</v>
      </c>
      <c r="R919" s="2" t="b">
        <f>OR(표1[[#This Row],[역_파생변수]],표1[[#This Row],[정류장_파생변수]])</f>
        <v>1</v>
      </c>
      <c r="S919" s="2">
        <v>0</v>
      </c>
      <c r="T919" s="2" t="s">
        <v>3732</v>
      </c>
      <c r="U919" s="2" t="s">
        <v>1166</v>
      </c>
      <c r="V919" s="2" t="str">
        <f>IF(표1[[#This Row],[반납대여소명]]=표1[[#This Row],[대여 대여소명]],"일치","불일치")</f>
        <v>불일치</v>
      </c>
      <c r="W919" s="2">
        <v>0</v>
      </c>
      <c r="X919" s="2">
        <v>12</v>
      </c>
      <c r="Y919" s="2">
        <v>1206.3699999999999</v>
      </c>
      <c r="Z919" s="7">
        <f>표1[[#This Row],[이용거리]]/표1[[#This Row],[이용시간]]</f>
        <v>100.53083333333332</v>
      </c>
      <c r="AA919" s="7">
        <f>IF(표1[[#This Row],[시속]] &gt; 300, 300,표1[[#This Row],[시속]])</f>
        <v>100.53083333333332</v>
      </c>
      <c r="AB919" s="9" t="e">
        <f ca="1">IFS(표1[[#This Row],[이용거리]] &lt; 1200, "단거리", 표1[[#This Row],[이용거리]] &lt; 3000, "중거리")</f>
        <v>#NAME?</v>
      </c>
    </row>
    <row r="920" spans="1:28" x14ac:dyDescent="0.25">
      <c r="A920" s="2" t="s">
        <v>3733</v>
      </c>
      <c r="B920" s="2" t="s">
        <v>3734</v>
      </c>
      <c r="C920" s="2">
        <f>YEAR(표1[[#This Row],[대여일시]])</f>
        <v>2021</v>
      </c>
      <c r="D920" s="2">
        <f>MONTH(표1[[#This Row],[대여일시]])</f>
        <v>1</v>
      </c>
      <c r="E920" s="2">
        <f>DAY(표1[[#This Row],[대여일시]])</f>
        <v>21</v>
      </c>
      <c r="F920" s="2" t="str">
        <f>TEXT(표1[[#This Row],[대여일시]], "ddd")</f>
        <v>Thu</v>
      </c>
      <c r="G920" s="5" t="str">
        <f>TEXT(표1[[#This Row],[대여일시]],"aaa")</f>
        <v>목</v>
      </c>
      <c r="H920" s="2">
        <f>HOUR(표1[[#This Row],[대여일시]])</f>
        <v>11</v>
      </c>
      <c r="I920" s="2" t="str" cm="1">
        <f t="array" ref="I920">_xlfn.IFS(ISNA(표1[[#This Row],[시간대]]), "Error: Missing timezone data", 표1[[#This Row],[시간대]] &lt; 8, "오전", 표1[[#This Row],[시간대]] &lt; 19, "오후", 표1[[#This Row],[시간대]] &lt; 24, "밤")</f>
        <v>오후</v>
      </c>
      <c r="J920" s="2" t="s">
        <v>2999</v>
      </c>
      <c r="K920" s="2">
        <f>SEARCH( "역", 표1[[#This Row],[대여 대여소명]])</f>
        <v>3</v>
      </c>
      <c r="L920" s="2">
        <f>IFERROR(SEARCH("역",표1[[#This Row],[대여 대여소명]]),0)</f>
        <v>3</v>
      </c>
      <c r="M920" s="2" t="b">
        <f>IF(표1[[#This Row],[역_nan]] &gt;0,TRUE,FALSE)</f>
        <v>1</v>
      </c>
      <c r="N920" s="2">
        <f>IFERROR(SEARCH("정류장",표1[[#This Row],[대여 대여소명]]),0)</f>
        <v>0</v>
      </c>
      <c r="O920" s="2" t="b">
        <f>IF(표1[[#This Row],[정류장]]&gt;0,TRUE,FALSE)</f>
        <v>0</v>
      </c>
      <c r="P920" s="2">
        <f>IFERROR(SEARCH("학교",표1[[#This Row],[대여 대여소명]]),0)</f>
        <v>0</v>
      </c>
      <c r="Q920" s="2">
        <f>IFERROR(SEARCH("공원",표1[[#This Row],[대여 대여소명]]),0)</f>
        <v>0</v>
      </c>
      <c r="R920" s="2" t="b">
        <f>OR(표1[[#This Row],[역_파생변수]],표1[[#This Row],[정류장_파생변수]])</f>
        <v>1</v>
      </c>
      <c r="S920" s="2">
        <v>0</v>
      </c>
      <c r="T920" s="2" t="s">
        <v>3735</v>
      </c>
      <c r="U920" s="2" t="s">
        <v>303</v>
      </c>
      <c r="V920" s="2" t="str">
        <f>IF(표1[[#This Row],[반납대여소명]]=표1[[#This Row],[대여 대여소명]],"일치","불일치")</f>
        <v>불일치</v>
      </c>
      <c r="W920" s="2">
        <v>0</v>
      </c>
      <c r="X920" s="2">
        <v>50</v>
      </c>
      <c r="Y920" s="2">
        <v>9940</v>
      </c>
      <c r="Z920" s="7">
        <f>표1[[#This Row],[이용거리]]/표1[[#This Row],[이용시간]]</f>
        <v>198.8</v>
      </c>
      <c r="AA920" s="7">
        <f>IF(표1[[#This Row],[시속]] &gt; 300, 300,표1[[#This Row],[시속]])</f>
        <v>198.8</v>
      </c>
      <c r="AB920" s="9" t="e">
        <f ca="1">IFS(표1[[#This Row],[이용거리]] &lt; 1200, "단거리", 표1[[#This Row],[이용거리]] &lt; 3000, "중거리")</f>
        <v>#NAME?</v>
      </c>
    </row>
    <row r="921" spans="1:28" x14ac:dyDescent="0.25">
      <c r="A921" s="2" t="s">
        <v>3736</v>
      </c>
      <c r="B921" s="2" t="s">
        <v>3737</v>
      </c>
      <c r="C921" s="2">
        <f>YEAR(표1[[#This Row],[대여일시]])</f>
        <v>2021</v>
      </c>
      <c r="D921" s="2">
        <f>MONTH(표1[[#This Row],[대여일시]])</f>
        <v>1</v>
      </c>
      <c r="E921" s="2">
        <f>DAY(표1[[#This Row],[대여일시]])</f>
        <v>9</v>
      </c>
      <c r="F921" s="2" t="str">
        <f>TEXT(표1[[#This Row],[대여일시]], "ddd")</f>
        <v>Sat</v>
      </c>
      <c r="G921" s="5" t="str">
        <f>TEXT(표1[[#This Row],[대여일시]],"aaa")</f>
        <v>토</v>
      </c>
      <c r="H921" s="2">
        <f>HOUR(표1[[#This Row],[대여일시]])</f>
        <v>14</v>
      </c>
      <c r="I921" s="2" t="str" cm="1">
        <f t="array" ref="I921">_xlfn.IFS(ISNA(표1[[#This Row],[시간대]]), "Error: Missing timezone data", 표1[[#This Row],[시간대]] &lt; 8, "오전", 표1[[#This Row],[시간대]] &lt; 19, "오후", 표1[[#This Row],[시간대]] &lt; 24, "밤")</f>
        <v>오후</v>
      </c>
      <c r="J921" s="2" t="s">
        <v>2199</v>
      </c>
      <c r="K921" s="2">
        <f>SEARCH( "역", 표1[[#This Row],[대여 대여소명]])</f>
        <v>3</v>
      </c>
      <c r="L921" s="2">
        <f>IFERROR(SEARCH("역",표1[[#This Row],[대여 대여소명]]),0)</f>
        <v>3</v>
      </c>
      <c r="M921" s="2" t="b">
        <f>IF(표1[[#This Row],[역_nan]] &gt;0,TRUE,FALSE)</f>
        <v>1</v>
      </c>
      <c r="N921" s="2">
        <f>IFERROR(SEARCH("정류장",표1[[#This Row],[대여 대여소명]]),0)</f>
        <v>0</v>
      </c>
      <c r="O921" s="2" t="b">
        <f>IF(표1[[#This Row],[정류장]]&gt;0,TRUE,FALSE)</f>
        <v>0</v>
      </c>
      <c r="P921" s="2">
        <f>IFERROR(SEARCH("학교",표1[[#This Row],[대여 대여소명]]),0)</f>
        <v>0</v>
      </c>
      <c r="Q921" s="2">
        <f>IFERROR(SEARCH("공원",표1[[#This Row],[대여 대여소명]]),0)</f>
        <v>0</v>
      </c>
      <c r="R921" s="2" t="b">
        <f>OR(표1[[#This Row],[역_파생변수]],표1[[#This Row],[정류장_파생변수]])</f>
        <v>1</v>
      </c>
      <c r="S921" s="2">
        <v>0</v>
      </c>
      <c r="T921" s="2" t="s">
        <v>3738</v>
      </c>
      <c r="U921" s="2" t="s">
        <v>3739</v>
      </c>
      <c r="V921" s="2" t="str">
        <f>IF(표1[[#This Row],[반납대여소명]]=표1[[#This Row],[대여 대여소명]],"일치","불일치")</f>
        <v>불일치</v>
      </c>
      <c r="W921" s="2">
        <v>0</v>
      </c>
      <c r="X921" s="2">
        <v>3</v>
      </c>
      <c r="Y921" s="2">
        <v>503.99</v>
      </c>
      <c r="Z921" s="7">
        <f>표1[[#This Row],[이용거리]]/표1[[#This Row],[이용시간]]</f>
        <v>167.99666666666667</v>
      </c>
      <c r="AA921" s="7">
        <f>IF(표1[[#This Row],[시속]] &gt; 300, 300,표1[[#This Row],[시속]])</f>
        <v>167.99666666666667</v>
      </c>
      <c r="AB921" s="9" t="e">
        <f ca="1">IFS(표1[[#This Row],[이용거리]] &lt; 1200, "단거리", 표1[[#This Row],[이용거리]] &lt; 3000, "중거리")</f>
        <v>#NAME?</v>
      </c>
    </row>
    <row r="922" spans="1:28" x14ac:dyDescent="0.25">
      <c r="A922" s="2" t="s">
        <v>3740</v>
      </c>
      <c r="B922" s="2" t="s">
        <v>3741</v>
      </c>
      <c r="C922" s="2">
        <f>YEAR(표1[[#This Row],[대여일시]])</f>
        <v>2021</v>
      </c>
      <c r="D922" s="2">
        <f>MONTH(표1[[#This Row],[대여일시]])</f>
        <v>1</v>
      </c>
      <c r="E922" s="2">
        <f>DAY(표1[[#This Row],[대여일시]])</f>
        <v>23</v>
      </c>
      <c r="F922" s="2" t="str">
        <f>TEXT(표1[[#This Row],[대여일시]], "ddd")</f>
        <v>Sat</v>
      </c>
      <c r="G922" s="5" t="str">
        <f>TEXT(표1[[#This Row],[대여일시]],"aaa")</f>
        <v>토</v>
      </c>
      <c r="H922" s="2">
        <f>HOUR(표1[[#This Row],[대여일시]])</f>
        <v>13</v>
      </c>
      <c r="I922" s="2" t="str" cm="1">
        <f t="array" ref="I922">_xlfn.IFS(ISNA(표1[[#This Row],[시간대]]), "Error: Missing timezone data", 표1[[#This Row],[시간대]] &lt; 8, "오전", 표1[[#This Row],[시간대]] &lt; 19, "오후", 표1[[#This Row],[시간대]] &lt; 24, "밤")</f>
        <v>오후</v>
      </c>
      <c r="J922" s="2" t="s">
        <v>2365</v>
      </c>
      <c r="K922" s="2" t="e">
        <f>SEARCH( "역", 표1[[#This Row],[대여 대여소명]])</f>
        <v>#VALUE!</v>
      </c>
      <c r="L922" s="2">
        <f>IFERROR(SEARCH("역",표1[[#This Row],[대여 대여소명]]),0)</f>
        <v>0</v>
      </c>
      <c r="M922" s="2" t="b">
        <f>IF(표1[[#This Row],[역_nan]] &gt;0,TRUE,FALSE)</f>
        <v>0</v>
      </c>
      <c r="N922" s="2">
        <f>IFERROR(SEARCH("정류장",표1[[#This Row],[대여 대여소명]]),0)</f>
        <v>0</v>
      </c>
      <c r="O922" s="2" t="b">
        <f>IF(표1[[#This Row],[정류장]]&gt;0,TRUE,FALSE)</f>
        <v>0</v>
      </c>
      <c r="P922" s="2">
        <f>IFERROR(SEARCH("학교",표1[[#This Row],[대여 대여소명]]),0)</f>
        <v>0</v>
      </c>
      <c r="Q922" s="2">
        <f>IFERROR(SEARCH("공원",표1[[#This Row],[대여 대여소명]]),0)</f>
        <v>0</v>
      </c>
      <c r="R922" s="2" t="b">
        <f>OR(표1[[#This Row],[역_파생변수]],표1[[#This Row],[정류장_파생변수]])</f>
        <v>0</v>
      </c>
      <c r="S922" s="2">
        <v>0</v>
      </c>
      <c r="T922" s="2" t="s">
        <v>3742</v>
      </c>
      <c r="U922" s="2" t="s">
        <v>3743</v>
      </c>
      <c r="V922" s="2" t="str">
        <f>IF(표1[[#This Row],[반납대여소명]]=표1[[#This Row],[대여 대여소명]],"일치","불일치")</f>
        <v>불일치</v>
      </c>
      <c r="W922" s="2">
        <v>0</v>
      </c>
      <c r="X922" s="2">
        <v>24</v>
      </c>
      <c r="Y922" s="2">
        <v>3449.98</v>
      </c>
      <c r="Z922" s="7">
        <f>표1[[#This Row],[이용거리]]/표1[[#This Row],[이용시간]]</f>
        <v>143.74916666666667</v>
      </c>
      <c r="AA922" s="7">
        <f>IF(표1[[#This Row],[시속]] &gt; 300, 300,표1[[#This Row],[시속]])</f>
        <v>143.74916666666667</v>
      </c>
      <c r="AB922" s="9" t="e">
        <f ca="1">IFS(표1[[#This Row],[이용거리]] &lt; 1200, "단거리", 표1[[#This Row],[이용거리]] &lt; 3000, "중거리")</f>
        <v>#NAME?</v>
      </c>
    </row>
    <row r="923" spans="1:28" x14ac:dyDescent="0.25">
      <c r="A923" s="2" t="s">
        <v>3744</v>
      </c>
      <c r="B923" s="2" t="s">
        <v>3745</v>
      </c>
      <c r="C923" s="2">
        <f>YEAR(표1[[#This Row],[대여일시]])</f>
        <v>2021</v>
      </c>
      <c r="D923" s="2">
        <f>MONTH(표1[[#This Row],[대여일시]])</f>
        <v>1</v>
      </c>
      <c r="E923" s="2">
        <f>DAY(표1[[#This Row],[대여일시]])</f>
        <v>22</v>
      </c>
      <c r="F923" s="2" t="str">
        <f>TEXT(표1[[#This Row],[대여일시]], "ddd")</f>
        <v>Fri</v>
      </c>
      <c r="G923" s="5" t="str">
        <f>TEXT(표1[[#This Row],[대여일시]],"aaa")</f>
        <v>금</v>
      </c>
      <c r="H923" s="2">
        <f>HOUR(표1[[#This Row],[대여일시]])</f>
        <v>21</v>
      </c>
      <c r="I923" s="2" t="str" cm="1">
        <f t="array" ref="I923">_xlfn.IFS(ISNA(표1[[#This Row],[시간대]]), "Error: Missing timezone data", 표1[[#This Row],[시간대]] &lt; 8, "오전", 표1[[#This Row],[시간대]] &lt; 19, "오후", 표1[[#This Row],[시간대]] &lt; 24, "밤")</f>
        <v>밤</v>
      </c>
      <c r="J923" s="2" t="s">
        <v>3163</v>
      </c>
      <c r="K923" s="2" t="e">
        <f>SEARCH( "역", 표1[[#This Row],[대여 대여소명]])</f>
        <v>#VALUE!</v>
      </c>
      <c r="L923" s="2">
        <f>IFERROR(SEARCH("역",표1[[#This Row],[대여 대여소명]]),0)</f>
        <v>0</v>
      </c>
      <c r="M923" s="2" t="b">
        <f>IF(표1[[#This Row],[역_nan]] &gt;0,TRUE,FALSE)</f>
        <v>0</v>
      </c>
      <c r="N923" s="2">
        <f>IFERROR(SEARCH("정류장",표1[[#This Row],[대여 대여소명]]),0)</f>
        <v>0</v>
      </c>
      <c r="O923" s="2" t="b">
        <f>IF(표1[[#This Row],[정류장]]&gt;0,TRUE,FALSE)</f>
        <v>0</v>
      </c>
      <c r="P923" s="2">
        <f>IFERROR(SEARCH("학교",표1[[#This Row],[대여 대여소명]]),0)</f>
        <v>0</v>
      </c>
      <c r="Q923" s="2">
        <f>IFERROR(SEARCH("공원",표1[[#This Row],[대여 대여소명]]),0)</f>
        <v>0</v>
      </c>
      <c r="R923" s="2" t="b">
        <f>OR(표1[[#This Row],[역_파생변수]],표1[[#This Row],[정류장_파생변수]])</f>
        <v>0</v>
      </c>
      <c r="S923" s="2">
        <v>0</v>
      </c>
      <c r="T923" s="2" t="s">
        <v>3746</v>
      </c>
      <c r="U923" s="2" t="s">
        <v>3445</v>
      </c>
      <c r="V923" s="2" t="str">
        <f>IF(표1[[#This Row],[반납대여소명]]=표1[[#This Row],[대여 대여소명]],"일치","불일치")</f>
        <v>불일치</v>
      </c>
      <c r="W923" s="2">
        <v>0</v>
      </c>
      <c r="X923" s="2">
        <v>21</v>
      </c>
      <c r="Y923" s="2">
        <v>2799.9</v>
      </c>
      <c r="Z923" s="7">
        <f>표1[[#This Row],[이용거리]]/표1[[#This Row],[이용시간]]</f>
        <v>133.32857142857142</v>
      </c>
      <c r="AA923" s="7">
        <f>IF(표1[[#This Row],[시속]] &gt; 300, 300,표1[[#This Row],[시속]])</f>
        <v>133.32857142857142</v>
      </c>
      <c r="AB923" s="9" t="e">
        <f ca="1">IFS(표1[[#This Row],[이용거리]] &lt; 1200, "단거리", 표1[[#This Row],[이용거리]] &lt; 3000, "중거리")</f>
        <v>#NAME?</v>
      </c>
    </row>
    <row r="924" spans="1:28" x14ac:dyDescent="0.25">
      <c r="A924" s="2" t="s">
        <v>3747</v>
      </c>
      <c r="B924" s="2" t="s">
        <v>3748</v>
      </c>
      <c r="C924" s="2">
        <f>YEAR(표1[[#This Row],[대여일시]])</f>
        <v>2021</v>
      </c>
      <c r="D924" s="2">
        <f>MONTH(표1[[#This Row],[대여일시]])</f>
        <v>1</v>
      </c>
      <c r="E924" s="2">
        <f>DAY(표1[[#This Row],[대여일시]])</f>
        <v>25</v>
      </c>
      <c r="F924" s="2" t="str">
        <f>TEXT(표1[[#This Row],[대여일시]], "ddd")</f>
        <v>Mon</v>
      </c>
      <c r="G924" s="5" t="str">
        <f>TEXT(표1[[#This Row],[대여일시]],"aaa")</f>
        <v>월</v>
      </c>
      <c r="H924" s="2">
        <f>HOUR(표1[[#This Row],[대여일시]])</f>
        <v>18</v>
      </c>
      <c r="I924" s="2" t="str" cm="1">
        <f t="array" ref="I924">_xlfn.IFS(ISNA(표1[[#This Row],[시간대]]), "Error: Missing timezone data", 표1[[#This Row],[시간대]] &lt; 8, "오전", 표1[[#This Row],[시간대]] &lt; 19, "오후", 표1[[#This Row],[시간대]] &lt; 24, "밤")</f>
        <v>오후</v>
      </c>
      <c r="J924" s="2" t="s">
        <v>3749</v>
      </c>
      <c r="K924" s="2" t="e">
        <f>SEARCH( "역", 표1[[#This Row],[대여 대여소명]])</f>
        <v>#VALUE!</v>
      </c>
      <c r="L924" s="2">
        <f>IFERROR(SEARCH("역",표1[[#This Row],[대여 대여소명]]),0)</f>
        <v>0</v>
      </c>
      <c r="M924" s="2" t="b">
        <f>IF(표1[[#This Row],[역_nan]] &gt;0,TRUE,FALSE)</f>
        <v>0</v>
      </c>
      <c r="N924" s="2">
        <f>IFERROR(SEARCH("정류장",표1[[#This Row],[대여 대여소명]]),0)</f>
        <v>0</v>
      </c>
      <c r="O924" s="2" t="b">
        <f>IF(표1[[#This Row],[정류장]]&gt;0,TRUE,FALSE)</f>
        <v>0</v>
      </c>
      <c r="P924" s="2">
        <f>IFERROR(SEARCH("학교",표1[[#This Row],[대여 대여소명]]),0)</f>
        <v>0</v>
      </c>
      <c r="Q924" s="2">
        <f>IFERROR(SEARCH("공원",표1[[#This Row],[대여 대여소명]]),0)</f>
        <v>0</v>
      </c>
      <c r="R924" s="2" t="b">
        <f>OR(표1[[#This Row],[역_파생변수]],표1[[#This Row],[정류장_파생변수]])</f>
        <v>0</v>
      </c>
      <c r="S924" s="2">
        <v>0</v>
      </c>
      <c r="T924" s="2" t="s">
        <v>3750</v>
      </c>
      <c r="U924" s="2" t="s">
        <v>3751</v>
      </c>
      <c r="V924" s="2" t="str">
        <f>IF(표1[[#This Row],[반납대여소명]]=표1[[#This Row],[대여 대여소명]],"일치","불일치")</f>
        <v>불일치</v>
      </c>
      <c r="W924" s="2">
        <v>0</v>
      </c>
      <c r="X924" s="2">
        <v>18</v>
      </c>
      <c r="Y924" s="2">
        <v>0</v>
      </c>
      <c r="Z924" s="7">
        <f>표1[[#This Row],[이용거리]]/표1[[#This Row],[이용시간]]</f>
        <v>0</v>
      </c>
      <c r="AA924" s="7">
        <f>IF(표1[[#This Row],[시속]] &gt; 300, 300,표1[[#This Row],[시속]])</f>
        <v>0</v>
      </c>
      <c r="AB924" s="9" t="e">
        <f ca="1">IFS(표1[[#This Row],[이용거리]] &lt; 1200, "단거리", 표1[[#This Row],[이용거리]] &lt; 3000, "중거리")</f>
        <v>#NAME?</v>
      </c>
    </row>
    <row r="925" spans="1:28" x14ac:dyDescent="0.25">
      <c r="A925" s="2" t="s">
        <v>3752</v>
      </c>
      <c r="B925" s="2" t="s">
        <v>3753</v>
      </c>
      <c r="C925" s="2">
        <f>YEAR(표1[[#This Row],[대여일시]])</f>
        <v>2021</v>
      </c>
      <c r="D925" s="2">
        <f>MONTH(표1[[#This Row],[대여일시]])</f>
        <v>1</v>
      </c>
      <c r="E925" s="2">
        <f>DAY(표1[[#This Row],[대여일시]])</f>
        <v>13</v>
      </c>
      <c r="F925" s="2" t="str">
        <f>TEXT(표1[[#This Row],[대여일시]], "ddd")</f>
        <v>Wed</v>
      </c>
      <c r="G925" s="5" t="str">
        <f>TEXT(표1[[#This Row],[대여일시]],"aaa")</f>
        <v>수</v>
      </c>
      <c r="H925" s="2">
        <f>HOUR(표1[[#This Row],[대여일시]])</f>
        <v>16</v>
      </c>
      <c r="I925" s="2" t="str" cm="1">
        <f t="array" ref="I925">_xlfn.IFS(ISNA(표1[[#This Row],[시간대]]), "Error: Missing timezone data", 표1[[#This Row],[시간대]] &lt; 8, "오전", 표1[[#This Row],[시간대]] &lt; 19, "오후", 표1[[#This Row],[시간대]] &lt; 24, "밤")</f>
        <v>오후</v>
      </c>
      <c r="J925" s="2" t="s">
        <v>670</v>
      </c>
      <c r="K925" s="2">
        <f>SEARCH( "역", 표1[[#This Row],[대여 대여소명]])</f>
        <v>4</v>
      </c>
      <c r="L925" s="2">
        <f>IFERROR(SEARCH("역",표1[[#This Row],[대여 대여소명]]),0)</f>
        <v>4</v>
      </c>
      <c r="M925" s="2" t="b">
        <f>IF(표1[[#This Row],[역_nan]] &gt;0,TRUE,FALSE)</f>
        <v>1</v>
      </c>
      <c r="N925" s="2">
        <f>IFERROR(SEARCH("정류장",표1[[#This Row],[대여 대여소명]]),0)</f>
        <v>0</v>
      </c>
      <c r="O925" s="2" t="b">
        <f>IF(표1[[#This Row],[정류장]]&gt;0,TRUE,FALSE)</f>
        <v>0</v>
      </c>
      <c r="P925" s="2">
        <f>IFERROR(SEARCH("학교",표1[[#This Row],[대여 대여소명]]),0)</f>
        <v>0</v>
      </c>
      <c r="Q925" s="2">
        <f>IFERROR(SEARCH("공원",표1[[#This Row],[대여 대여소명]]),0)</f>
        <v>0</v>
      </c>
      <c r="R925" s="2" t="b">
        <f>OR(표1[[#This Row],[역_파생변수]],표1[[#This Row],[정류장_파생변수]])</f>
        <v>1</v>
      </c>
      <c r="S925" s="2">
        <v>0</v>
      </c>
      <c r="T925" s="2" t="s">
        <v>3754</v>
      </c>
      <c r="U925" s="2" t="s">
        <v>293</v>
      </c>
      <c r="V925" s="2" t="str">
        <f>IF(표1[[#This Row],[반납대여소명]]=표1[[#This Row],[대여 대여소명]],"일치","불일치")</f>
        <v>불일치</v>
      </c>
      <c r="W925" s="2">
        <v>0</v>
      </c>
      <c r="X925" s="2">
        <v>20</v>
      </c>
      <c r="Y925" s="2">
        <v>3519.33</v>
      </c>
      <c r="Z925" s="7">
        <f>표1[[#This Row],[이용거리]]/표1[[#This Row],[이용시간]]</f>
        <v>175.9665</v>
      </c>
      <c r="AA925" s="7">
        <f>IF(표1[[#This Row],[시속]] &gt; 300, 300,표1[[#This Row],[시속]])</f>
        <v>175.9665</v>
      </c>
      <c r="AB925" s="9" t="e">
        <f ca="1">IFS(표1[[#This Row],[이용거리]] &lt; 1200, "단거리", 표1[[#This Row],[이용거리]] &lt; 3000, "중거리")</f>
        <v>#NAME?</v>
      </c>
    </row>
    <row r="926" spans="1:28" x14ac:dyDescent="0.25">
      <c r="A926" s="2" t="s">
        <v>3755</v>
      </c>
      <c r="B926" s="2" t="s">
        <v>3756</v>
      </c>
      <c r="C926" s="2">
        <f>YEAR(표1[[#This Row],[대여일시]])</f>
        <v>2021</v>
      </c>
      <c r="D926" s="2">
        <f>MONTH(표1[[#This Row],[대여일시]])</f>
        <v>1</v>
      </c>
      <c r="E926" s="2">
        <f>DAY(표1[[#This Row],[대여일시]])</f>
        <v>20</v>
      </c>
      <c r="F926" s="2" t="str">
        <f>TEXT(표1[[#This Row],[대여일시]], "ddd")</f>
        <v>Wed</v>
      </c>
      <c r="G926" s="5" t="str">
        <f>TEXT(표1[[#This Row],[대여일시]],"aaa")</f>
        <v>수</v>
      </c>
      <c r="H926" s="2">
        <f>HOUR(표1[[#This Row],[대여일시]])</f>
        <v>15</v>
      </c>
      <c r="I926" s="2" t="str" cm="1">
        <f t="array" ref="I926">_xlfn.IFS(ISNA(표1[[#This Row],[시간대]]), "Error: Missing timezone data", 표1[[#This Row],[시간대]] &lt; 8, "오전", 표1[[#This Row],[시간대]] &lt; 19, "오후", 표1[[#This Row],[시간대]] &lt; 24, "밤")</f>
        <v>오후</v>
      </c>
      <c r="J926" s="2" t="s">
        <v>280</v>
      </c>
      <c r="K926" s="2">
        <f>SEARCH( "역", 표1[[#This Row],[대여 대여소명]])</f>
        <v>4</v>
      </c>
      <c r="L926" s="2">
        <f>IFERROR(SEARCH("역",표1[[#This Row],[대여 대여소명]]),0)</f>
        <v>4</v>
      </c>
      <c r="M926" s="2" t="b">
        <f>IF(표1[[#This Row],[역_nan]] &gt;0,TRUE,FALSE)</f>
        <v>1</v>
      </c>
      <c r="N926" s="2">
        <f>IFERROR(SEARCH("정류장",표1[[#This Row],[대여 대여소명]]),0)</f>
        <v>0</v>
      </c>
      <c r="O926" s="2" t="b">
        <f>IF(표1[[#This Row],[정류장]]&gt;0,TRUE,FALSE)</f>
        <v>0</v>
      </c>
      <c r="P926" s="2">
        <f>IFERROR(SEARCH("학교",표1[[#This Row],[대여 대여소명]]),0)</f>
        <v>0</v>
      </c>
      <c r="Q926" s="2">
        <f>IFERROR(SEARCH("공원",표1[[#This Row],[대여 대여소명]]),0)</f>
        <v>0</v>
      </c>
      <c r="R926" s="2" t="b">
        <f>OR(표1[[#This Row],[역_파생변수]],표1[[#This Row],[정류장_파생변수]])</f>
        <v>1</v>
      </c>
      <c r="S926" s="2">
        <v>0</v>
      </c>
      <c r="T926" s="2" t="s">
        <v>3757</v>
      </c>
      <c r="U926" s="2" t="s">
        <v>396</v>
      </c>
      <c r="V926" s="2" t="str">
        <f>IF(표1[[#This Row],[반납대여소명]]=표1[[#This Row],[대여 대여소명]],"일치","불일치")</f>
        <v>불일치</v>
      </c>
      <c r="W926" s="2">
        <v>0</v>
      </c>
      <c r="X926" s="2">
        <v>12</v>
      </c>
      <c r="Y926" s="2">
        <v>0</v>
      </c>
      <c r="Z926" s="7">
        <f>표1[[#This Row],[이용거리]]/표1[[#This Row],[이용시간]]</f>
        <v>0</v>
      </c>
      <c r="AA926" s="7">
        <f>IF(표1[[#This Row],[시속]] &gt; 300, 300,표1[[#This Row],[시속]])</f>
        <v>0</v>
      </c>
      <c r="AB926" s="9" t="e">
        <f ca="1">IFS(표1[[#This Row],[이용거리]] &lt; 1200, "단거리", 표1[[#This Row],[이용거리]] &lt; 3000, "중거리")</f>
        <v>#NAME?</v>
      </c>
    </row>
    <row r="927" spans="1:28" x14ac:dyDescent="0.25">
      <c r="A927" s="2" t="s">
        <v>3758</v>
      </c>
      <c r="B927" s="2" t="s">
        <v>3759</v>
      </c>
      <c r="C927" s="2">
        <f>YEAR(표1[[#This Row],[대여일시]])</f>
        <v>2021</v>
      </c>
      <c r="D927" s="2">
        <f>MONTH(표1[[#This Row],[대여일시]])</f>
        <v>1</v>
      </c>
      <c r="E927" s="2">
        <f>DAY(표1[[#This Row],[대여일시]])</f>
        <v>26</v>
      </c>
      <c r="F927" s="2" t="str">
        <f>TEXT(표1[[#This Row],[대여일시]], "ddd")</f>
        <v>Tue</v>
      </c>
      <c r="G927" s="5" t="str">
        <f>TEXT(표1[[#This Row],[대여일시]],"aaa")</f>
        <v>화</v>
      </c>
      <c r="H927" s="2">
        <f>HOUR(표1[[#This Row],[대여일시]])</f>
        <v>8</v>
      </c>
      <c r="I927" s="2" t="str" cm="1">
        <f t="array" ref="I927">_xlfn.IFS(ISNA(표1[[#This Row],[시간대]]), "Error: Missing timezone data", 표1[[#This Row],[시간대]] &lt; 8, "오전", 표1[[#This Row],[시간대]] &lt; 19, "오후", 표1[[#This Row],[시간대]] &lt; 24, "밤")</f>
        <v>오후</v>
      </c>
      <c r="J927" s="2" t="s">
        <v>940</v>
      </c>
      <c r="K927" s="2" t="e">
        <f>SEARCH( "역", 표1[[#This Row],[대여 대여소명]])</f>
        <v>#VALUE!</v>
      </c>
      <c r="L927" s="2">
        <f>IFERROR(SEARCH("역",표1[[#This Row],[대여 대여소명]]),0)</f>
        <v>0</v>
      </c>
      <c r="M927" s="2" t="b">
        <f>IF(표1[[#This Row],[역_nan]] &gt;0,TRUE,FALSE)</f>
        <v>0</v>
      </c>
      <c r="N927" s="2">
        <f>IFERROR(SEARCH("정류장",표1[[#This Row],[대여 대여소명]]),0)</f>
        <v>0</v>
      </c>
      <c r="O927" s="2" t="b">
        <f>IF(표1[[#This Row],[정류장]]&gt;0,TRUE,FALSE)</f>
        <v>0</v>
      </c>
      <c r="P927" s="2">
        <f>IFERROR(SEARCH("학교",표1[[#This Row],[대여 대여소명]]),0)</f>
        <v>0</v>
      </c>
      <c r="Q927" s="2">
        <f>IFERROR(SEARCH("공원",표1[[#This Row],[대여 대여소명]]),0)</f>
        <v>0</v>
      </c>
      <c r="R927" s="2" t="b">
        <f>OR(표1[[#This Row],[역_파생변수]],표1[[#This Row],[정류장_파생변수]])</f>
        <v>0</v>
      </c>
      <c r="S927" s="2">
        <v>0</v>
      </c>
      <c r="T927" s="2" t="s">
        <v>3760</v>
      </c>
      <c r="U927" s="2" t="s">
        <v>758</v>
      </c>
      <c r="V927" s="2" t="str">
        <f>IF(표1[[#This Row],[반납대여소명]]=표1[[#This Row],[대여 대여소명]],"일치","불일치")</f>
        <v>불일치</v>
      </c>
      <c r="W927" s="2">
        <v>0</v>
      </c>
      <c r="X927" s="2">
        <v>25</v>
      </c>
      <c r="Y927" s="2">
        <v>0</v>
      </c>
      <c r="Z927" s="7">
        <f>표1[[#This Row],[이용거리]]/표1[[#This Row],[이용시간]]</f>
        <v>0</v>
      </c>
      <c r="AA927" s="7">
        <f>IF(표1[[#This Row],[시속]] &gt; 300, 300,표1[[#This Row],[시속]])</f>
        <v>0</v>
      </c>
      <c r="AB927" s="9" t="e">
        <f ca="1">IFS(표1[[#This Row],[이용거리]] &lt; 1200, "단거리", 표1[[#This Row],[이용거리]] &lt; 3000, "중거리")</f>
        <v>#NAME?</v>
      </c>
    </row>
    <row r="928" spans="1:28" x14ac:dyDescent="0.25">
      <c r="A928" s="2" t="s">
        <v>3761</v>
      </c>
      <c r="B928" s="2" t="s">
        <v>3762</v>
      </c>
      <c r="C928" s="2">
        <f>YEAR(표1[[#This Row],[대여일시]])</f>
        <v>2021</v>
      </c>
      <c r="D928" s="2">
        <f>MONTH(표1[[#This Row],[대여일시]])</f>
        <v>1</v>
      </c>
      <c r="E928" s="2">
        <f>DAY(표1[[#This Row],[대여일시]])</f>
        <v>23</v>
      </c>
      <c r="F928" s="2" t="str">
        <f>TEXT(표1[[#This Row],[대여일시]], "ddd")</f>
        <v>Sat</v>
      </c>
      <c r="G928" s="5" t="str">
        <f>TEXT(표1[[#This Row],[대여일시]],"aaa")</f>
        <v>토</v>
      </c>
      <c r="H928" s="2">
        <f>HOUR(표1[[#This Row],[대여일시]])</f>
        <v>15</v>
      </c>
      <c r="I928" s="2" t="str" cm="1">
        <f t="array" ref="I928">_xlfn.IFS(ISNA(표1[[#This Row],[시간대]]), "Error: Missing timezone data", 표1[[#This Row],[시간대]] &lt; 8, "오전", 표1[[#This Row],[시간대]] &lt; 19, "오후", 표1[[#This Row],[시간대]] &lt; 24, "밤")</f>
        <v>오후</v>
      </c>
      <c r="J928" s="2" t="s">
        <v>1586</v>
      </c>
      <c r="K928" s="2" t="e">
        <f>SEARCH( "역", 표1[[#This Row],[대여 대여소명]])</f>
        <v>#VALUE!</v>
      </c>
      <c r="L928" s="2">
        <f>IFERROR(SEARCH("역",표1[[#This Row],[대여 대여소명]]),0)</f>
        <v>0</v>
      </c>
      <c r="M928" s="2" t="b">
        <f>IF(표1[[#This Row],[역_nan]] &gt;0,TRUE,FALSE)</f>
        <v>0</v>
      </c>
      <c r="N928" s="2">
        <f>IFERROR(SEARCH("정류장",표1[[#This Row],[대여 대여소명]]),0)</f>
        <v>0</v>
      </c>
      <c r="O928" s="2" t="b">
        <f>IF(표1[[#This Row],[정류장]]&gt;0,TRUE,FALSE)</f>
        <v>0</v>
      </c>
      <c r="P928" s="2">
        <f>IFERROR(SEARCH("학교",표1[[#This Row],[대여 대여소명]]),0)</f>
        <v>0</v>
      </c>
      <c r="Q928" s="2">
        <f>IFERROR(SEARCH("공원",표1[[#This Row],[대여 대여소명]]),0)</f>
        <v>0</v>
      </c>
      <c r="R928" s="2" t="b">
        <f>OR(표1[[#This Row],[역_파생변수]],표1[[#This Row],[정류장_파생변수]])</f>
        <v>0</v>
      </c>
      <c r="S928" s="2">
        <v>0</v>
      </c>
      <c r="T928" s="2" t="s">
        <v>3763</v>
      </c>
      <c r="U928" s="2" t="s">
        <v>1317</v>
      </c>
      <c r="V928" s="2" t="str">
        <f>IF(표1[[#This Row],[반납대여소명]]=표1[[#This Row],[대여 대여소명]],"일치","불일치")</f>
        <v>불일치</v>
      </c>
      <c r="W928" s="2">
        <v>0</v>
      </c>
      <c r="X928" s="2">
        <v>27</v>
      </c>
      <c r="Y928" s="2">
        <v>5107.83</v>
      </c>
      <c r="Z928" s="7">
        <f>표1[[#This Row],[이용거리]]/표1[[#This Row],[이용시간]]</f>
        <v>189.17888888888888</v>
      </c>
      <c r="AA928" s="7">
        <f>IF(표1[[#This Row],[시속]] &gt; 300, 300,표1[[#This Row],[시속]])</f>
        <v>189.17888888888888</v>
      </c>
      <c r="AB928" s="9" t="e">
        <f ca="1">IFS(표1[[#This Row],[이용거리]] &lt; 1200, "단거리", 표1[[#This Row],[이용거리]] &lt; 3000, "중거리")</f>
        <v>#NAME?</v>
      </c>
    </row>
    <row r="929" spans="1:28" x14ac:dyDescent="0.25">
      <c r="A929" s="2" t="s">
        <v>3764</v>
      </c>
      <c r="B929" s="2" t="s">
        <v>3765</v>
      </c>
      <c r="C929" s="2">
        <f>YEAR(표1[[#This Row],[대여일시]])</f>
        <v>2021</v>
      </c>
      <c r="D929" s="2">
        <f>MONTH(표1[[#This Row],[대여일시]])</f>
        <v>1</v>
      </c>
      <c r="E929" s="2">
        <f>DAY(표1[[#This Row],[대여일시]])</f>
        <v>24</v>
      </c>
      <c r="F929" s="2" t="str">
        <f>TEXT(표1[[#This Row],[대여일시]], "ddd")</f>
        <v>Sun</v>
      </c>
      <c r="G929" s="5" t="str">
        <f>TEXT(표1[[#This Row],[대여일시]],"aaa")</f>
        <v>일</v>
      </c>
      <c r="H929" s="2">
        <f>HOUR(표1[[#This Row],[대여일시]])</f>
        <v>16</v>
      </c>
      <c r="I929" s="2" t="str" cm="1">
        <f t="array" ref="I929">_xlfn.IFS(ISNA(표1[[#This Row],[시간대]]), "Error: Missing timezone data", 표1[[#This Row],[시간대]] &lt; 8, "오전", 표1[[#This Row],[시간대]] &lt; 19, "오후", 표1[[#This Row],[시간대]] &lt; 24, "밤")</f>
        <v>오후</v>
      </c>
      <c r="J929" s="2" t="s">
        <v>3766</v>
      </c>
      <c r="K929" s="2">
        <f>SEARCH( "역", 표1[[#This Row],[대여 대여소명]])</f>
        <v>5</v>
      </c>
      <c r="L929" s="2">
        <f>IFERROR(SEARCH("역",표1[[#This Row],[대여 대여소명]]),0)</f>
        <v>5</v>
      </c>
      <c r="M929" s="2" t="b">
        <f>IF(표1[[#This Row],[역_nan]] &gt;0,TRUE,FALSE)</f>
        <v>1</v>
      </c>
      <c r="N929" s="2">
        <f>IFERROR(SEARCH("정류장",표1[[#This Row],[대여 대여소명]]),0)</f>
        <v>0</v>
      </c>
      <c r="O929" s="2" t="b">
        <f>IF(표1[[#This Row],[정류장]]&gt;0,TRUE,FALSE)</f>
        <v>0</v>
      </c>
      <c r="P929" s="2">
        <f>IFERROR(SEARCH("학교",표1[[#This Row],[대여 대여소명]]),0)</f>
        <v>0</v>
      </c>
      <c r="Q929" s="2">
        <f>IFERROR(SEARCH("공원",표1[[#This Row],[대여 대여소명]]),0)</f>
        <v>0</v>
      </c>
      <c r="R929" s="2" t="b">
        <f>OR(표1[[#This Row],[역_파생변수]],표1[[#This Row],[정류장_파생변수]])</f>
        <v>1</v>
      </c>
      <c r="S929" s="2">
        <v>0</v>
      </c>
      <c r="T929" s="2" t="s">
        <v>3767</v>
      </c>
      <c r="U929" s="2" t="s">
        <v>2043</v>
      </c>
      <c r="V929" s="2" t="str">
        <f>IF(표1[[#This Row],[반납대여소명]]=표1[[#This Row],[대여 대여소명]],"일치","불일치")</f>
        <v>불일치</v>
      </c>
      <c r="W929" s="2">
        <v>0</v>
      </c>
      <c r="X929" s="2">
        <v>13</v>
      </c>
      <c r="Y929" s="2">
        <v>1544.27</v>
      </c>
      <c r="Z929" s="7">
        <f>표1[[#This Row],[이용거리]]/표1[[#This Row],[이용시간]]</f>
        <v>118.78999999999999</v>
      </c>
      <c r="AA929" s="7">
        <f>IF(표1[[#This Row],[시속]] &gt; 300, 300,표1[[#This Row],[시속]])</f>
        <v>118.78999999999999</v>
      </c>
      <c r="AB929" s="9" t="e">
        <f ca="1">IFS(표1[[#This Row],[이용거리]] &lt; 1200, "단거리", 표1[[#This Row],[이용거리]] &lt; 3000, "중거리")</f>
        <v>#NAME?</v>
      </c>
    </row>
    <row r="930" spans="1:28" x14ac:dyDescent="0.25">
      <c r="A930" s="2" t="s">
        <v>3768</v>
      </c>
      <c r="B930" s="2" t="s">
        <v>3769</v>
      </c>
      <c r="C930" s="2">
        <f>YEAR(표1[[#This Row],[대여일시]])</f>
        <v>2021</v>
      </c>
      <c r="D930" s="2">
        <f>MONTH(표1[[#This Row],[대여일시]])</f>
        <v>1</v>
      </c>
      <c r="E930" s="2">
        <f>DAY(표1[[#This Row],[대여일시]])</f>
        <v>30</v>
      </c>
      <c r="F930" s="2" t="str">
        <f>TEXT(표1[[#This Row],[대여일시]], "ddd")</f>
        <v>Sat</v>
      </c>
      <c r="G930" s="5" t="str">
        <f>TEXT(표1[[#This Row],[대여일시]],"aaa")</f>
        <v>토</v>
      </c>
      <c r="H930" s="2">
        <f>HOUR(표1[[#This Row],[대여일시]])</f>
        <v>14</v>
      </c>
      <c r="I930" s="2" t="str" cm="1">
        <f t="array" ref="I930">_xlfn.IFS(ISNA(표1[[#This Row],[시간대]]), "Error: Missing timezone data", 표1[[#This Row],[시간대]] &lt; 8, "오전", 표1[[#This Row],[시간대]] &lt; 19, "오후", 표1[[#This Row],[시간대]] &lt; 24, "밤")</f>
        <v>오후</v>
      </c>
      <c r="J930" s="2" t="s">
        <v>3770</v>
      </c>
      <c r="K930" s="2" t="e">
        <f>SEARCH( "역", 표1[[#This Row],[대여 대여소명]])</f>
        <v>#VALUE!</v>
      </c>
      <c r="L930" s="2">
        <f>IFERROR(SEARCH("역",표1[[#This Row],[대여 대여소명]]),0)</f>
        <v>0</v>
      </c>
      <c r="M930" s="2" t="b">
        <f>IF(표1[[#This Row],[역_nan]] &gt;0,TRUE,FALSE)</f>
        <v>0</v>
      </c>
      <c r="N930" s="2">
        <f>IFERROR(SEARCH("정류장",표1[[#This Row],[대여 대여소명]]),0)</f>
        <v>0</v>
      </c>
      <c r="O930" s="2" t="b">
        <f>IF(표1[[#This Row],[정류장]]&gt;0,TRUE,FALSE)</f>
        <v>0</v>
      </c>
      <c r="P930" s="2">
        <f>IFERROR(SEARCH("학교",표1[[#This Row],[대여 대여소명]]),0)</f>
        <v>0</v>
      </c>
      <c r="Q930" s="2">
        <f>IFERROR(SEARCH("공원",표1[[#This Row],[대여 대여소명]]),0)</f>
        <v>0</v>
      </c>
      <c r="R930" s="2" t="b">
        <f>OR(표1[[#This Row],[역_파생변수]],표1[[#This Row],[정류장_파생변수]])</f>
        <v>0</v>
      </c>
      <c r="S930" s="2">
        <v>0</v>
      </c>
      <c r="T930" s="2" t="s">
        <v>3771</v>
      </c>
      <c r="U930" s="2" t="s">
        <v>3770</v>
      </c>
      <c r="V930" s="2" t="str">
        <f>IF(표1[[#This Row],[반납대여소명]]=표1[[#This Row],[대여 대여소명]],"일치","불일치")</f>
        <v>일치</v>
      </c>
      <c r="W930" s="2">
        <v>0</v>
      </c>
      <c r="X930" s="2">
        <v>5</v>
      </c>
      <c r="Y930" s="2">
        <v>372.12</v>
      </c>
      <c r="Z930" s="7">
        <f>표1[[#This Row],[이용거리]]/표1[[#This Row],[이용시간]]</f>
        <v>74.424000000000007</v>
      </c>
      <c r="AA930" s="7">
        <f>IF(표1[[#This Row],[시속]] &gt; 300, 300,표1[[#This Row],[시속]])</f>
        <v>74.424000000000007</v>
      </c>
      <c r="AB930" s="9" t="e">
        <f ca="1">IFS(표1[[#This Row],[이용거리]] &lt; 1200, "단거리", 표1[[#This Row],[이용거리]] &lt; 3000, "중거리")</f>
        <v>#NAME?</v>
      </c>
    </row>
    <row r="931" spans="1:28" x14ac:dyDescent="0.25">
      <c r="A931" s="2" t="s">
        <v>3350</v>
      </c>
      <c r="B931" s="2" t="s">
        <v>3772</v>
      </c>
      <c r="C931" s="2">
        <f>YEAR(표1[[#This Row],[대여일시]])</f>
        <v>2021</v>
      </c>
      <c r="D931" s="2">
        <f>MONTH(표1[[#This Row],[대여일시]])</f>
        <v>1</v>
      </c>
      <c r="E931" s="2">
        <f>DAY(표1[[#This Row],[대여일시]])</f>
        <v>10</v>
      </c>
      <c r="F931" s="2" t="str">
        <f>TEXT(표1[[#This Row],[대여일시]], "ddd")</f>
        <v>Sun</v>
      </c>
      <c r="G931" s="5" t="str">
        <f>TEXT(표1[[#This Row],[대여일시]],"aaa")</f>
        <v>일</v>
      </c>
      <c r="H931" s="2">
        <f>HOUR(표1[[#This Row],[대여일시]])</f>
        <v>22</v>
      </c>
      <c r="I931" s="2" t="str" cm="1">
        <f t="array" ref="I931">_xlfn.IFS(ISNA(표1[[#This Row],[시간대]]), "Error: Missing timezone data", 표1[[#This Row],[시간대]] &lt; 8, "오전", 표1[[#This Row],[시간대]] &lt; 19, "오후", 표1[[#This Row],[시간대]] &lt; 24, "밤")</f>
        <v>밤</v>
      </c>
      <c r="J931" s="2" t="s">
        <v>3773</v>
      </c>
      <c r="K931" s="2" t="e">
        <f>SEARCH( "역", 표1[[#This Row],[대여 대여소명]])</f>
        <v>#VALUE!</v>
      </c>
      <c r="L931" s="2">
        <f>IFERROR(SEARCH("역",표1[[#This Row],[대여 대여소명]]),0)</f>
        <v>0</v>
      </c>
      <c r="M931" s="2" t="b">
        <f>IF(표1[[#This Row],[역_nan]] &gt;0,TRUE,FALSE)</f>
        <v>0</v>
      </c>
      <c r="N931" s="2">
        <f>IFERROR(SEARCH("정류장",표1[[#This Row],[대여 대여소명]]),0)</f>
        <v>0</v>
      </c>
      <c r="O931" s="2" t="b">
        <f>IF(표1[[#This Row],[정류장]]&gt;0,TRUE,FALSE)</f>
        <v>0</v>
      </c>
      <c r="P931" s="2">
        <f>IFERROR(SEARCH("학교",표1[[#This Row],[대여 대여소명]]),0)</f>
        <v>0</v>
      </c>
      <c r="Q931" s="2">
        <f>IFERROR(SEARCH("공원",표1[[#This Row],[대여 대여소명]]),0)</f>
        <v>0</v>
      </c>
      <c r="R931" s="2" t="b">
        <f>OR(표1[[#This Row],[역_파생변수]],표1[[#This Row],[정류장_파생변수]])</f>
        <v>0</v>
      </c>
      <c r="S931" s="2">
        <v>0</v>
      </c>
      <c r="T931" s="2" t="s">
        <v>3774</v>
      </c>
      <c r="U931" s="2" t="s">
        <v>308</v>
      </c>
      <c r="V931" s="2" t="str">
        <f>IF(표1[[#This Row],[반납대여소명]]=표1[[#This Row],[대여 대여소명]],"일치","불일치")</f>
        <v>불일치</v>
      </c>
      <c r="W931" s="2">
        <v>0</v>
      </c>
      <c r="X931" s="2">
        <v>20</v>
      </c>
      <c r="Y931" s="2">
        <v>2395.39</v>
      </c>
      <c r="Z931" s="7">
        <f>표1[[#This Row],[이용거리]]/표1[[#This Row],[이용시간]]</f>
        <v>119.76949999999999</v>
      </c>
      <c r="AA931" s="7">
        <f>IF(표1[[#This Row],[시속]] &gt; 300, 300,표1[[#This Row],[시속]])</f>
        <v>119.76949999999999</v>
      </c>
      <c r="AB931" s="9" t="e">
        <f ca="1">IFS(표1[[#This Row],[이용거리]] &lt; 1200, "단거리", 표1[[#This Row],[이용거리]] &lt; 3000, "중거리")</f>
        <v>#NAME?</v>
      </c>
    </row>
    <row r="932" spans="1:28" x14ac:dyDescent="0.25">
      <c r="A932" s="2" t="s">
        <v>3775</v>
      </c>
      <c r="B932" s="2" t="s">
        <v>3776</v>
      </c>
      <c r="C932" s="2">
        <f>YEAR(표1[[#This Row],[대여일시]])</f>
        <v>2021</v>
      </c>
      <c r="D932" s="2">
        <f>MONTH(표1[[#This Row],[대여일시]])</f>
        <v>1</v>
      </c>
      <c r="E932" s="2">
        <f>DAY(표1[[#This Row],[대여일시]])</f>
        <v>29</v>
      </c>
      <c r="F932" s="2" t="str">
        <f>TEXT(표1[[#This Row],[대여일시]], "ddd")</f>
        <v>Fri</v>
      </c>
      <c r="G932" s="5" t="str">
        <f>TEXT(표1[[#This Row],[대여일시]],"aaa")</f>
        <v>금</v>
      </c>
      <c r="H932" s="2">
        <f>HOUR(표1[[#This Row],[대여일시]])</f>
        <v>13</v>
      </c>
      <c r="I932" s="2" t="str" cm="1">
        <f t="array" ref="I932">_xlfn.IFS(ISNA(표1[[#This Row],[시간대]]), "Error: Missing timezone data", 표1[[#This Row],[시간대]] &lt; 8, "오전", 표1[[#This Row],[시간대]] &lt; 19, "오후", 표1[[#This Row],[시간대]] &lt; 24, "밤")</f>
        <v>오후</v>
      </c>
      <c r="J932" s="2" t="s">
        <v>2083</v>
      </c>
      <c r="K932" s="2" t="e">
        <f>SEARCH( "역", 표1[[#This Row],[대여 대여소명]])</f>
        <v>#VALUE!</v>
      </c>
      <c r="L932" s="2">
        <f>IFERROR(SEARCH("역",표1[[#This Row],[대여 대여소명]]),0)</f>
        <v>0</v>
      </c>
      <c r="M932" s="2" t="b">
        <f>IF(표1[[#This Row],[역_nan]] &gt;0,TRUE,FALSE)</f>
        <v>0</v>
      </c>
      <c r="N932" s="2">
        <f>IFERROR(SEARCH("정류장",표1[[#This Row],[대여 대여소명]]),0)</f>
        <v>0</v>
      </c>
      <c r="O932" s="2" t="b">
        <f>IF(표1[[#This Row],[정류장]]&gt;0,TRUE,FALSE)</f>
        <v>0</v>
      </c>
      <c r="P932" s="2">
        <f>IFERROR(SEARCH("학교",표1[[#This Row],[대여 대여소명]]),0)</f>
        <v>0</v>
      </c>
      <c r="Q932" s="2">
        <f>IFERROR(SEARCH("공원",표1[[#This Row],[대여 대여소명]]),0)</f>
        <v>0</v>
      </c>
      <c r="R932" s="2" t="b">
        <f>OR(표1[[#This Row],[역_파생변수]],표1[[#This Row],[정류장_파생변수]])</f>
        <v>0</v>
      </c>
      <c r="S932" s="2">
        <v>0</v>
      </c>
      <c r="T932" s="2" t="s">
        <v>3777</v>
      </c>
      <c r="U932" s="2" t="s">
        <v>3778</v>
      </c>
      <c r="V932" s="2" t="str">
        <f>IF(표1[[#This Row],[반납대여소명]]=표1[[#This Row],[대여 대여소명]],"일치","불일치")</f>
        <v>불일치</v>
      </c>
      <c r="W932" s="2">
        <v>0</v>
      </c>
      <c r="X932" s="2">
        <v>13</v>
      </c>
      <c r="Y932" s="2">
        <v>1494.69</v>
      </c>
      <c r="Z932" s="7">
        <f>표1[[#This Row],[이용거리]]/표1[[#This Row],[이용시간]]</f>
        <v>114.97615384615385</v>
      </c>
      <c r="AA932" s="7">
        <f>IF(표1[[#This Row],[시속]] &gt; 300, 300,표1[[#This Row],[시속]])</f>
        <v>114.97615384615385</v>
      </c>
      <c r="AB932" s="9" t="e">
        <f ca="1">IFS(표1[[#This Row],[이용거리]] &lt; 1200, "단거리", 표1[[#This Row],[이용거리]] &lt; 3000, "중거리")</f>
        <v>#NAME?</v>
      </c>
    </row>
    <row r="933" spans="1:28" x14ac:dyDescent="0.25">
      <c r="A933" s="2" t="s">
        <v>3779</v>
      </c>
      <c r="B933" s="2" t="s">
        <v>3780</v>
      </c>
      <c r="C933" s="2">
        <f>YEAR(표1[[#This Row],[대여일시]])</f>
        <v>2021</v>
      </c>
      <c r="D933" s="2">
        <f>MONTH(표1[[#This Row],[대여일시]])</f>
        <v>1</v>
      </c>
      <c r="E933" s="2">
        <f>DAY(표1[[#This Row],[대여일시]])</f>
        <v>25</v>
      </c>
      <c r="F933" s="2" t="str">
        <f>TEXT(표1[[#This Row],[대여일시]], "ddd")</f>
        <v>Mon</v>
      </c>
      <c r="G933" s="5" t="str">
        <f>TEXT(표1[[#This Row],[대여일시]],"aaa")</f>
        <v>월</v>
      </c>
      <c r="H933" s="2">
        <f>HOUR(표1[[#This Row],[대여일시]])</f>
        <v>5</v>
      </c>
      <c r="I933" s="2" t="str" cm="1">
        <f t="array" ref="I933">_xlfn.IFS(ISNA(표1[[#This Row],[시간대]]), "Error: Missing timezone data", 표1[[#This Row],[시간대]] &lt; 8, "오전", 표1[[#This Row],[시간대]] &lt; 19, "오후", 표1[[#This Row],[시간대]] &lt; 24, "밤")</f>
        <v>오전</v>
      </c>
      <c r="J933" s="2" t="s">
        <v>3781</v>
      </c>
      <c r="K933" s="2">
        <f>SEARCH( "역", 표1[[#This Row],[대여 대여소명]])</f>
        <v>5</v>
      </c>
      <c r="L933" s="2">
        <f>IFERROR(SEARCH("역",표1[[#This Row],[대여 대여소명]]),0)</f>
        <v>5</v>
      </c>
      <c r="M933" s="2" t="b">
        <f>IF(표1[[#This Row],[역_nan]] &gt;0,TRUE,FALSE)</f>
        <v>1</v>
      </c>
      <c r="N933" s="2">
        <f>IFERROR(SEARCH("정류장",표1[[#This Row],[대여 대여소명]]),0)</f>
        <v>0</v>
      </c>
      <c r="O933" s="2" t="b">
        <f>IF(표1[[#This Row],[정류장]]&gt;0,TRUE,FALSE)</f>
        <v>0</v>
      </c>
      <c r="P933" s="2">
        <f>IFERROR(SEARCH("학교",표1[[#This Row],[대여 대여소명]]),0)</f>
        <v>0</v>
      </c>
      <c r="Q933" s="2">
        <f>IFERROR(SEARCH("공원",표1[[#This Row],[대여 대여소명]]),0)</f>
        <v>0</v>
      </c>
      <c r="R933" s="2" t="b">
        <f>OR(표1[[#This Row],[역_파생변수]],표1[[#This Row],[정류장_파생변수]])</f>
        <v>1</v>
      </c>
      <c r="S933" s="2">
        <v>0</v>
      </c>
      <c r="T933" s="2" t="s">
        <v>3782</v>
      </c>
      <c r="U933" s="2" t="s">
        <v>2404</v>
      </c>
      <c r="V933" s="2" t="str">
        <f>IF(표1[[#This Row],[반납대여소명]]=표1[[#This Row],[대여 대여소명]],"일치","불일치")</f>
        <v>불일치</v>
      </c>
      <c r="W933" s="2">
        <v>0</v>
      </c>
      <c r="X933" s="2">
        <v>50</v>
      </c>
      <c r="Y933" s="2">
        <v>6132.34</v>
      </c>
      <c r="Z933" s="7">
        <f>표1[[#This Row],[이용거리]]/표1[[#This Row],[이용시간]]</f>
        <v>122.6468</v>
      </c>
      <c r="AA933" s="7">
        <f>IF(표1[[#This Row],[시속]] &gt; 300, 300,표1[[#This Row],[시속]])</f>
        <v>122.6468</v>
      </c>
      <c r="AB933" s="9" t="e">
        <f ca="1">IFS(표1[[#This Row],[이용거리]] &lt; 1200, "단거리", 표1[[#This Row],[이용거리]] &lt; 3000, "중거리")</f>
        <v>#NAME?</v>
      </c>
    </row>
    <row r="934" spans="1:28" x14ac:dyDescent="0.25">
      <c r="A934" s="2" t="s">
        <v>3783</v>
      </c>
      <c r="B934" s="2" t="s">
        <v>3784</v>
      </c>
      <c r="C934" s="2">
        <f>YEAR(표1[[#This Row],[대여일시]])</f>
        <v>2021</v>
      </c>
      <c r="D934" s="2">
        <f>MONTH(표1[[#This Row],[대여일시]])</f>
        <v>1</v>
      </c>
      <c r="E934" s="2">
        <f>DAY(표1[[#This Row],[대여일시]])</f>
        <v>1</v>
      </c>
      <c r="F934" s="2" t="str">
        <f>TEXT(표1[[#This Row],[대여일시]], "ddd")</f>
        <v>Fri</v>
      </c>
      <c r="G934" s="5" t="str">
        <f>TEXT(표1[[#This Row],[대여일시]],"aaa")</f>
        <v>금</v>
      </c>
      <c r="H934" s="2">
        <f>HOUR(표1[[#This Row],[대여일시]])</f>
        <v>6</v>
      </c>
      <c r="I934" s="2" t="str" cm="1">
        <f t="array" ref="I934">_xlfn.IFS(ISNA(표1[[#This Row],[시간대]]), "Error: Missing timezone data", 표1[[#This Row],[시간대]] &lt; 8, "오전", 표1[[#This Row],[시간대]] &lt; 19, "오후", 표1[[#This Row],[시간대]] &lt; 24, "밤")</f>
        <v>오전</v>
      </c>
      <c r="J934" s="2" t="s">
        <v>3785</v>
      </c>
      <c r="K934" s="2" t="e">
        <f>SEARCH( "역", 표1[[#This Row],[대여 대여소명]])</f>
        <v>#VALUE!</v>
      </c>
      <c r="L934" s="2">
        <f>IFERROR(SEARCH("역",표1[[#This Row],[대여 대여소명]]),0)</f>
        <v>0</v>
      </c>
      <c r="M934" s="2" t="b">
        <f>IF(표1[[#This Row],[역_nan]] &gt;0,TRUE,FALSE)</f>
        <v>0</v>
      </c>
      <c r="N934" s="2">
        <f>IFERROR(SEARCH("정류장",표1[[#This Row],[대여 대여소명]]),0)</f>
        <v>0</v>
      </c>
      <c r="O934" s="2" t="b">
        <f>IF(표1[[#This Row],[정류장]]&gt;0,TRUE,FALSE)</f>
        <v>0</v>
      </c>
      <c r="P934" s="2">
        <f>IFERROR(SEARCH("학교",표1[[#This Row],[대여 대여소명]]),0)</f>
        <v>0</v>
      </c>
      <c r="Q934" s="2">
        <f>IFERROR(SEARCH("공원",표1[[#This Row],[대여 대여소명]]),0)</f>
        <v>0</v>
      </c>
      <c r="R934" s="2" t="b">
        <f>OR(표1[[#This Row],[역_파생변수]],표1[[#This Row],[정류장_파생변수]])</f>
        <v>0</v>
      </c>
      <c r="S934" s="2">
        <v>0</v>
      </c>
      <c r="T934" s="2" t="s">
        <v>3786</v>
      </c>
      <c r="U934" s="2" t="s">
        <v>2499</v>
      </c>
      <c r="V934" s="2" t="str">
        <f>IF(표1[[#This Row],[반납대여소명]]=표1[[#This Row],[대여 대여소명]],"일치","불일치")</f>
        <v>불일치</v>
      </c>
      <c r="W934" s="2">
        <v>0</v>
      </c>
      <c r="X934" s="2">
        <v>40</v>
      </c>
      <c r="Y934" s="2">
        <v>4664.21</v>
      </c>
      <c r="Z934" s="7">
        <f>표1[[#This Row],[이용거리]]/표1[[#This Row],[이용시간]]</f>
        <v>116.60525</v>
      </c>
      <c r="AA934" s="7">
        <f>IF(표1[[#This Row],[시속]] &gt; 300, 300,표1[[#This Row],[시속]])</f>
        <v>116.60525</v>
      </c>
      <c r="AB934" s="9" t="e">
        <f ca="1">IFS(표1[[#This Row],[이용거리]] &lt; 1200, "단거리", 표1[[#This Row],[이용거리]] &lt; 3000, "중거리")</f>
        <v>#NAME?</v>
      </c>
    </row>
    <row r="935" spans="1:28" x14ac:dyDescent="0.25">
      <c r="A935" s="2" t="s">
        <v>3787</v>
      </c>
      <c r="B935" s="2" t="s">
        <v>3788</v>
      </c>
      <c r="C935" s="2">
        <f>YEAR(표1[[#This Row],[대여일시]])</f>
        <v>2021</v>
      </c>
      <c r="D935" s="2">
        <f>MONTH(표1[[#This Row],[대여일시]])</f>
        <v>1</v>
      </c>
      <c r="E935" s="2">
        <f>DAY(표1[[#This Row],[대여일시]])</f>
        <v>21</v>
      </c>
      <c r="F935" s="2" t="str">
        <f>TEXT(표1[[#This Row],[대여일시]], "ddd")</f>
        <v>Thu</v>
      </c>
      <c r="G935" s="5" t="str">
        <f>TEXT(표1[[#This Row],[대여일시]],"aaa")</f>
        <v>목</v>
      </c>
      <c r="H935" s="2">
        <f>HOUR(표1[[#This Row],[대여일시]])</f>
        <v>7</v>
      </c>
      <c r="I935" s="2" t="str" cm="1">
        <f t="array" ref="I935">_xlfn.IFS(ISNA(표1[[#This Row],[시간대]]), "Error: Missing timezone data", 표1[[#This Row],[시간대]] &lt; 8, "오전", 표1[[#This Row],[시간대]] &lt; 19, "오후", 표1[[#This Row],[시간대]] &lt; 24, "밤")</f>
        <v>오전</v>
      </c>
      <c r="J935" s="2" t="s">
        <v>824</v>
      </c>
      <c r="K935" s="2" t="e">
        <f>SEARCH( "역", 표1[[#This Row],[대여 대여소명]])</f>
        <v>#VALUE!</v>
      </c>
      <c r="L935" s="2">
        <f>IFERROR(SEARCH("역",표1[[#This Row],[대여 대여소명]]),0)</f>
        <v>0</v>
      </c>
      <c r="M935" s="2" t="b">
        <f>IF(표1[[#This Row],[역_nan]] &gt;0,TRUE,FALSE)</f>
        <v>0</v>
      </c>
      <c r="N935" s="2">
        <f>IFERROR(SEARCH("정류장",표1[[#This Row],[대여 대여소명]]),0)</f>
        <v>0</v>
      </c>
      <c r="O935" s="2" t="b">
        <f>IF(표1[[#This Row],[정류장]]&gt;0,TRUE,FALSE)</f>
        <v>0</v>
      </c>
      <c r="P935" s="2">
        <f>IFERROR(SEARCH("학교",표1[[#This Row],[대여 대여소명]]),0)</f>
        <v>0</v>
      </c>
      <c r="Q935" s="2">
        <f>IFERROR(SEARCH("공원",표1[[#This Row],[대여 대여소명]]),0)</f>
        <v>0</v>
      </c>
      <c r="R935" s="2" t="b">
        <f>OR(표1[[#This Row],[역_파생변수]],표1[[#This Row],[정류장_파생변수]])</f>
        <v>0</v>
      </c>
      <c r="S935" s="2">
        <v>0</v>
      </c>
      <c r="T935" s="2" t="s">
        <v>3789</v>
      </c>
      <c r="U935" s="2" t="s">
        <v>3790</v>
      </c>
      <c r="V935" s="2" t="str">
        <f>IF(표1[[#This Row],[반납대여소명]]=표1[[#This Row],[대여 대여소명]],"일치","불일치")</f>
        <v>불일치</v>
      </c>
      <c r="W935" s="2">
        <v>0</v>
      </c>
      <c r="X935" s="2">
        <v>2</v>
      </c>
      <c r="Y935" s="2">
        <v>0</v>
      </c>
      <c r="Z935" s="7">
        <f>표1[[#This Row],[이용거리]]/표1[[#This Row],[이용시간]]</f>
        <v>0</v>
      </c>
      <c r="AA935" s="7">
        <f>IF(표1[[#This Row],[시속]] &gt; 300, 300,표1[[#This Row],[시속]])</f>
        <v>0</v>
      </c>
      <c r="AB935" s="9" t="e">
        <f ca="1">IFS(표1[[#This Row],[이용거리]] &lt; 1200, "단거리", 표1[[#This Row],[이용거리]] &lt; 3000, "중거리")</f>
        <v>#NAME?</v>
      </c>
    </row>
    <row r="936" spans="1:28" x14ac:dyDescent="0.25">
      <c r="A936" s="2" t="s">
        <v>3791</v>
      </c>
      <c r="B936" s="2" t="s">
        <v>3792</v>
      </c>
      <c r="C936" s="2">
        <f>YEAR(표1[[#This Row],[대여일시]])</f>
        <v>2021</v>
      </c>
      <c r="D936" s="2">
        <f>MONTH(표1[[#This Row],[대여일시]])</f>
        <v>1</v>
      </c>
      <c r="E936" s="2">
        <f>DAY(표1[[#This Row],[대여일시]])</f>
        <v>12</v>
      </c>
      <c r="F936" s="2" t="str">
        <f>TEXT(표1[[#This Row],[대여일시]], "ddd")</f>
        <v>Tue</v>
      </c>
      <c r="G936" s="5" t="str">
        <f>TEXT(표1[[#This Row],[대여일시]],"aaa")</f>
        <v>화</v>
      </c>
      <c r="H936" s="2">
        <f>HOUR(표1[[#This Row],[대여일시]])</f>
        <v>5</v>
      </c>
      <c r="I936" s="2" t="str" cm="1">
        <f t="array" ref="I936">_xlfn.IFS(ISNA(표1[[#This Row],[시간대]]), "Error: Missing timezone data", 표1[[#This Row],[시간대]] &lt; 8, "오전", 표1[[#This Row],[시간대]] &lt; 19, "오후", 표1[[#This Row],[시간대]] &lt; 24, "밤")</f>
        <v>오전</v>
      </c>
      <c r="J936" s="2" t="s">
        <v>3793</v>
      </c>
      <c r="K936" s="2" t="e">
        <f>SEARCH( "역", 표1[[#This Row],[대여 대여소명]])</f>
        <v>#VALUE!</v>
      </c>
      <c r="L936" s="2">
        <f>IFERROR(SEARCH("역",표1[[#This Row],[대여 대여소명]]),0)</f>
        <v>0</v>
      </c>
      <c r="M936" s="2" t="b">
        <f>IF(표1[[#This Row],[역_nan]] &gt;0,TRUE,FALSE)</f>
        <v>0</v>
      </c>
      <c r="N936" s="2">
        <f>IFERROR(SEARCH("정류장",표1[[#This Row],[대여 대여소명]]),0)</f>
        <v>0</v>
      </c>
      <c r="O936" s="2" t="b">
        <f>IF(표1[[#This Row],[정류장]]&gt;0,TRUE,FALSE)</f>
        <v>0</v>
      </c>
      <c r="P936" s="2">
        <f>IFERROR(SEARCH("학교",표1[[#This Row],[대여 대여소명]]),0)</f>
        <v>0</v>
      </c>
      <c r="Q936" s="2">
        <f>IFERROR(SEARCH("공원",표1[[#This Row],[대여 대여소명]]),0)</f>
        <v>0</v>
      </c>
      <c r="R936" s="2" t="b">
        <f>OR(표1[[#This Row],[역_파생변수]],표1[[#This Row],[정류장_파생변수]])</f>
        <v>0</v>
      </c>
      <c r="S936" s="2">
        <v>0</v>
      </c>
      <c r="T936" s="2" t="s">
        <v>3794</v>
      </c>
      <c r="U936" s="2" t="s">
        <v>3793</v>
      </c>
      <c r="V936" s="2" t="str">
        <f>IF(표1[[#This Row],[반납대여소명]]=표1[[#This Row],[대여 대여소명]],"일치","불일치")</f>
        <v>일치</v>
      </c>
      <c r="W936" s="2">
        <v>0</v>
      </c>
      <c r="X936" s="2">
        <v>18</v>
      </c>
      <c r="Y936" s="2">
        <v>0</v>
      </c>
      <c r="Z936" s="7">
        <f>표1[[#This Row],[이용거리]]/표1[[#This Row],[이용시간]]</f>
        <v>0</v>
      </c>
      <c r="AA936" s="7">
        <f>IF(표1[[#This Row],[시속]] &gt; 300, 300,표1[[#This Row],[시속]])</f>
        <v>0</v>
      </c>
      <c r="AB936" s="9" t="e">
        <f ca="1">IFS(표1[[#This Row],[이용거리]] &lt; 1200, "단거리", 표1[[#This Row],[이용거리]] &lt; 3000, "중거리")</f>
        <v>#NAME?</v>
      </c>
    </row>
    <row r="937" spans="1:28" x14ac:dyDescent="0.25">
      <c r="A937" s="2" t="s">
        <v>3795</v>
      </c>
      <c r="B937" s="2" t="s">
        <v>3796</v>
      </c>
      <c r="C937" s="2">
        <f>YEAR(표1[[#This Row],[대여일시]])</f>
        <v>2021</v>
      </c>
      <c r="D937" s="2">
        <f>MONTH(표1[[#This Row],[대여일시]])</f>
        <v>1</v>
      </c>
      <c r="E937" s="2">
        <f>DAY(표1[[#This Row],[대여일시]])</f>
        <v>13</v>
      </c>
      <c r="F937" s="2" t="str">
        <f>TEXT(표1[[#This Row],[대여일시]], "ddd")</f>
        <v>Wed</v>
      </c>
      <c r="G937" s="5" t="str">
        <f>TEXT(표1[[#This Row],[대여일시]],"aaa")</f>
        <v>수</v>
      </c>
      <c r="H937" s="2">
        <f>HOUR(표1[[#This Row],[대여일시]])</f>
        <v>17</v>
      </c>
      <c r="I937" s="2" t="str" cm="1">
        <f t="array" ref="I937">_xlfn.IFS(ISNA(표1[[#This Row],[시간대]]), "Error: Missing timezone data", 표1[[#This Row],[시간대]] &lt; 8, "오전", 표1[[#This Row],[시간대]] &lt; 19, "오후", 표1[[#This Row],[시간대]] &lt; 24, "밤")</f>
        <v>오후</v>
      </c>
      <c r="J937" s="2" t="s">
        <v>3797</v>
      </c>
      <c r="K937" s="2">
        <f>SEARCH( "역", 표1[[#This Row],[대여 대여소명]])</f>
        <v>3</v>
      </c>
      <c r="L937" s="2">
        <f>IFERROR(SEARCH("역",표1[[#This Row],[대여 대여소명]]),0)</f>
        <v>3</v>
      </c>
      <c r="M937" s="2" t="b">
        <f>IF(표1[[#This Row],[역_nan]] &gt;0,TRUE,FALSE)</f>
        <v>1</v>
      </c>
      <c r="N937" s="2">
        <f>IFERROR(SEARCH("정류장",표1[[#This Row],[대여 대여소명]]),0)</f>
        <v>0</v>
      </c>
      <c r="O937" s="2" t="b">
        <f>IF(표1[[#This Row],[정류장]]&gt;0,TRUE,FALSE)</f>
        <v>0</v>
      </c>
      <c r="P937" s="2">
        <f>IFERROR(SEARCH("학교",표1[[#This Row],[대여 대여소명]]),0)</f>
        <v>0</v>
      </c>
      <c r="Q937" s="2">
        <f>IFERROR(SEARCH("공원",표1[[#This Row],[대여 대여소명]]),0)</f>
        <v>0</v>
      </c>
      <c r="R937" s="2" t="b">
        <f>OR(표1[[#This Row],[역_파생변수]],표1[[#This Row],[정류장_파생변수]])</f>
        <v>1</v>
      </c>
      <c r="S937" s="2">
        <v>0</v>
      </c>
      <c r="T937" s="2" t="s">
        <v>3798</v>
      </c>
      <c r="U937" s="2" t="s">
        <v>3799</v>
      </c>
      <c r="V937" s="2" t="str">
        <f>IF(표1[[#This Row],[반납대여소명]]=표1[[#This Row],[대여 대여소명]],"일치","불일치")</f>
        <v>불일치</v>
      </c>
      <c r="W937" s="2">
        <v>0</v>
      </c>
      <c r="X937" s="2">
        <v>31</v>
      </c>
      <c r="Y937" s="2">
        <v>2700.69</v>
      </c>
      <c r="Z937" s="7">
        <f>표1[[#This Row],[이용거리]]/표1[[#This Row],[이용시간]]</f>
        <v>87.119032258064522</v>
      </c>
      <c r="AA937" s="7">
        <f>IF(표1[[#This Row],[시속]] &gt; 300, 300,표1[[#This Row],[시속]])</f>
        <v>87.119032258064522</v>
      </c>
      <c r="AB937" s="9" t="e">
        <f ca="1">IFS(표1[[#This Row],[이용거리]] &lt; 1200, "단거리", 표1[[#This Row],[이용거리]] &lt; 3000, "중거리")</f>
        <v>#NAME?</v>
      </c>
    </row>
    <row r="938" spans="1:28" x14ac:dyDescent="0.25">
      <c r="A938" s="2" t="s">
        <v>3800</v>
      </c>
      <c r="B938" s="2" t="s">
        <v>3801</v>
      </c>
      <c r="C938" s="2">
        <f>YEAR(표1[[#This Row],[대여일시]])</f>
        <v>2021</v>
      </c>
      <c r="D938" s="2">
        <f>MONTH(표1[[#This Row],[대여일시]])</f>
        <v>1</v>
      </c>
      <c r="E938" s="2">
        <f>DAY(표1[[#This Row],[대여일시]])</f>
        <v>23</v>
      </c>
      <c r="F938" s="2" t="str">
        <f>TEXT(표1[[#This Row],[대여일시]], "ddd")</f>
        <v>Sat</v>
      </c>
      <c r="G938" s="5" t="str">
        <f>TEXT(표1[[#This Row],[대여일시]],"aaa")</f>
        <v>토</v>
      </c>
      <c r="H938" s="2">
        <f>HOUR(표1[[#This Row],[대여일시]])</f>
        <v>8</v>
      </c>
      <c r="I938" s="2" t="str" cm="1">
        <f t="array" ref="I938">_xlfn.IFS(ISNA(표1[[#This Row],[시간대]]), "Error: Missing timezone data", 표1[[#This Row],[시간대]] &lt; 8, "오전", 표1[[#This Row],[시간대]] &lt; 19, "오후", 표1[[#This Row],[시간대]] &lt; 24, "밤")</f>
        <v>오후</v>
      </c>
      <c r="J938" s="2" t="s">
        <v>2102</v>
      </c>
      <c r="K938" s="2" t="e">
        <f>SEARCH( "역", 표1[[#This Row],[대여 대여소명]])</f>
        <v>#VALUE!</v>
      </c>
      <c r="L938" s="2">
        <f>IFERROR(SEARCH("역",표1[[#This Row],[대여 대여소명]]),0)</f>
        <v>0</v>
      </c>
      <c r="M938" s="2" t="b">
        <f>IF(표1[[#This Row],[역_nan]] &gt;0,TRUE,FALSE)</f>
        <v>0</v>
      </c>
      <c r="N938" s="2">
        <f>IFERROR(SEARCH("정류장",표1[[#This Row],[대여 대여소명]]),0)</f>
        <v>0</v>
      </c>
      <c r="O938" s="2" t="b">
        <f>IF(표1[[#This Row],[정류장]]&gt;0,TRUE,FALSE)</f>
        <v>0</v>
      </c>
      <c r="P938" s="2">
        <f>IFERROR(SEARCH("학교",표1[[#This Row],[대여 대여소명]]),0)</f>
        <v>0</v>
      </c>
      <c r="Q938" s="2">
        <f>IFERROR(SEARCH("공원",표1[[#This Row],[대여 대여소명]]),0)</f>
        <v>0</v>
      </c>
      <c r="R938" s="2" t="b">
        <f>OR(표1[[#This Row],[역_파생변수]],표1[[#This Row],[정류장_파생변수]])</f>
        <v>0</v>
      </c>
      <c r="S938" s="2">
        <v>0</v>
      </c>
      <c r="T938" s="2" t="s">
        <v>3802</v>
      </c>
      <c r="U938" s="2" t="s">
        <v>3193</v>
      </c>
      <c r="V938" s="2" t="str">
        <f>IF(표1[[#This Row],[반납대여소명]]=표1[[#This Row],[대여 대여소명]],"일치","불일치")</f>
        <v>불일치</v>
      </c>
      <c r="W938" s="2">
        <v>0</v>
      </c>
      <c r="X938" s="2">
        <v>10</v>
      </c>
      <c r="Y938" s="2">
        <v>1540.25</v>
      </c>
      <c r="Z938" s="7">
        <f>표1[[#This Row],[이용거리]]/표1[[#This Row],[이용시간]]</f>
        <v>154.02500000000001</v>
      </c>
      <c r="AA938" s="7">
        <f>IF(표1[[#This Row],[시속]] &gt; 300, 300,표1[[#This Row],[시속]])</f>
        <v>154.02500000000001</v>
      </c>
      <c r="AB938" s="9" t="e">
        <f ca="1">IFS(표1[[#This Row],[이용거리]] &lt; 1200, "단거리", 표1[[#This Row],[이용거리]] &lt; 3000, "중거리")</f>
        <v>#NAME?</v>
      </c>
    </row>
    <row r="939" spans="1:28" x14ac:dyDescent="0.25">
      <c r="A939" s="2" t="s">
        <v>3803</v>
      </c>
      <c r="B939" s="2" t="s">
        <v>3804</v>
      </c>
      <c r="C939" s="2">
        <f>YEAR(표1[[#This Row],[대여일시]])</f>
        <v>2021</v>
      </c>
      <c r="D939" s="2">
        <f>MONTH(표1[[#This Row],[대여일시]])</f>
        <v>1</v>
      </c>
      <c r="E939" s="2">
        <f>DAY(표1[[#This Row],[대여일시]])</f>
        <v>31</v>
      </c>
      <c r="F939" s="2" t="str">
        <f>TEXT(표1[[#This Row],[대여일시]], "ddd")</f>
        <v>Sun</v>
      </c>
      <c r="G939" s="5" t="str">
        <f>TEXT(표1[[#This Row],[대여일시]],"aaa")</f>
        <v>일</v>
      </c>
      <c r="H939" s="2">
        <f>HOUR(표1[[#This Row],[대여일시]])</f>
        <v>20</v>
      </c>
      <c r="I939" s="2" t="str" cm="1">
        <f t="array" ref="I939">_xlfn.IFS(ISNA(표1[[#This Row],[시간대]]), "Error: Missing timezone data", 표1[[#This Row],[시간대]] &lt; 8, "오전", 표1[[#This Row],[시간대]] &lt; 19, "오후", 표1[[#This Row],[시간대]] &lt; 24, "밤")</f>
        <v>밤</v>
      </c>
      <c r="J939" s="2" t="s">
        <v>2420</v>
      </c>
      <c r="K939" s="2" t="e">
        <f>SEARCH( "역", 표1[[#This Row],[대여 대여소명]])</f>
        <v>#VALUE!</v>
      </c>
      <c r="L939" s="2">
        <f>IFERROR(SEARCH("역",표1[[#This Row],[대여 대여소명]]),0)</f>
        <v>0</v>
      </c>
      <c r="M939" s="2" t="b">
        <f>IF(표1[[#This Row],[역_nan]] &gt;0,TRUE,FALSE)</f>
        <v>0</v>
      </c>
      <c r="N939" s="2">
        <f>IFERROR(SEARCH("정류장",표1[[#This Row],[대여 대여소명]]),0)</f>
        <v>0</v>
      </c>
      <c r="O939" s="2" t="b">
        <f>IF(표1[[#This Row],[정류장]]&gt;0,TRUE,FALSE)</f>
        <v>0</v>
      </c>
      <c r="P939" s="2">
        <f>IFERROR(SEARCH("학교",표1[[#This Row],[대여 대여소명]]),0)</f>
        <v>0</v>
      </c>
      <c r="Q939" s="2">
        <f>IFERROR(SEARCH("공원",표1[[#This Row],[대여 대여소명]]),0)</f>
        <v>0</v>
      </c>
      <c r="R939" s="2" t="b">
        <f>OR(표1[[#This Row],[역_파생변수]],표1[[#This Row],[정류장_파생변수]])</f>
        <v>0</v>
      </c>
      <c r="S939" s="2">
        <v>0</v>
      </c>
      <c r="T939" s="2" t="s">
        <v>3805</v>
      </c>
      <c r="U939" s="2" t="s">
        <v>1383</v>
      </c>
      <c r="V939" s="2" t="str">
        <f>IF(표1[[#This Row],[반납대여소명]]=표1[[#This Row],[대여 대여소명]],"일치","불일치")</f>
        <v>불일치</v>
      </c>
      <c r="W939" s="2">
        <v>0</v>
      </c>
      <c r="X939" s="2">
        <v>1</v>
      </c>
      <c r="Y939" s="2">
        <v>88.24</v>
      </c>
      <c r="Z939" s="7">
        <f>표1[[#This Row],[이용거리]]/표1[[#This Row],[이용시간]]</f>
        <v>88.24</v>
      </c>
      <c r="AA939" s="7">
        <f>IF(표1[[#This Row],[시속]] &gt; 300, 300,표1[[#This Row],[시속]])</f>
        <v>88.24</v>
      </c>
      <c r="AB939" s="9" t="e">
        <f ca="1">IFS(표1[[#This Row],[이용거리]] &lt; 1200, "단거리", 표1[[#This Row],[이용거리]] &lt; 3000, "중거리")</f>
        <v>#NAME?</v>
      </c>
    </row>
    <row r="940" spans="1:28" x14ac:dyDescent="0.25">
      <c r="A940" s="2" t="s">
        <v>3806</v>
      </c>
      <c r="B940" s="2" t="s">
        <v>3807</v>
      </c>
      <c r="C940" s="2">
        <f>YEAR(표1[[#This Row],[대여일시]])</f>
        <v>2021</v>
      </c>
      <c r="D940" s="2">
        <f>MONTH(표1[[#This Row],[대여일시]])</f>
        <v>1</v>
      </c>
      <c r="E940" s="2">
        <f>DAY(표1[[#This Row],[대여일시]])</f>
        <v>23</v>
      </c>
      <c r="F940" s="2" t="str">
        <f>TEXT(표1[[#This Row],[대여일시]], "ddd")</f>
        <v>Sat</v>
      </c>
      <c r="G940" s="5" t="str">
        <f>TEXT(표1[[#This Row],[대여일시]],"aaa")</f>
        <v>토</v>
      </c>
      <c r="H940" s="2">
        <f>HOUR(표1[[#This Row],[대여일시]])</f>
        <v>15</v>
      </c>
      <c r="I940" s="2" t="str" cm="1">
        <f t="array" ref="I940">_xlfn.IFS(ISNA(표1[[#This Row],[시간대]]), "Error: Missing timezone data", 표1[[#This Row],[시간대]] &lt; 8, "오전", 표1[[#This Row],[시간대]] &lt; 19, "오후", 표1[[#This Row],[시간대]] &lt; 24, "밤")</f>
        <v>오후</v>
      </c>
      <c r="J940" s="2" t="s">
        <v>3808</v>
      </c>
      <c r="K940" s="2" t="e">
        <f>SEARCH( "역", 표1[[#This Row],[대여 대여소명]])</f>
        <v>#VALUE!</v>
      </c>
      <c r="L940" s="2">
        <f>IFERROR(SEARCH("역",표1[[#This Row],[대여 대여소명]]),0)</f>
        <v>0</v>
      </c>
      <c r="M940" s="2" t="b">
        <f>IF(표1[[#This Row],[역_nan]] &gt;0,TRUE,FALSE)</f>
        <v>0</v>
      </c>
      <c r="N940" s="2">
        <f>IFERROR(SEARCH("정류장",표1[[#This Row],[대여 대여소명]]),0)</f>
        <v>0</v>
      </c>
      <c r="O940" s="2" t="b">
        <f>IF(표1[[#This Row],[정류장]]&gt;0,TRUE,FALSE)</f>
        <v>0</v>
      </c>
      <c r="P940" s="2">
        <f>IFERROR(SEARCH("학교",표1[[#This Row],[대여 대여소명]]),0)</f>
        <v>0</v>
      </c>
      <c r="Q940" s="2">
        <f>IFERROR(SEARCH("공원",표1[[#This Row],[대여 대여소명]]),0)</f>
        <v>0</v>
      </c>
      <c r="R940" s="2" t="b">
        <f>OR(표1[[#This Row],[역_파생변수]],표1[[#This Row],[정류장_파생변수]])</f>
        <v>0</v>
      </c>
      <c r="S940" s="2">
        <v>0</v>
      </c>
      <c r="T940" s="2" t="s">
        <v>3809</v>
      </c>
      <c r="U940" s="2" t="s">
        <v>2117</v>
      </c>
      <c r="V940" s="2" t="str">
        <f>IF(표1[[#This Row],[반납대여소명]]=표1[[#This Row],[대여 대여소명]],"일치","불일치")</f>
        <v>불일치</v>
      </c>
      <c r="W940" s="2">
        <v>0</v>
      </c>
      <c r="X940" s="2">
        <v>6</v>
      </c>
      <c r="Y940" s="2">
        <v>967.55</v>
      </c>
      <c r="Z940" s="7">
        <f>표1[[#This Row],[이용거리]]/표1[[#This Row],[이용시간]]</f>
        <v>161.25833333333333</v>
      </c>
      <c r="AA940" s="7">
        <f>IF(표1[[#This Row],[시속]] &gt; 300, 300,표1[[#This Row],[시속]])</f>
        <v>161.25833333333333</v>
      </c>
      <c r="AB940" s="9" t="e">
        <f ca="1">IFS(표1[[#This Row],[이용거리]] &lt; 1200, "단거리", 표1[[#This Row],[이용거리]] &lt; 3000, "중거리")</f>
        <v>#NAME?</v>
      </c>
    </row>
    <row r="941" spans="1:28" x14ac:dyDescent="0.25">
      <c r="A941" s="2" t="s">
        <v>3810</v>
      </c>
      <c r="B941" s="2" t="s">
        <v>3811</v>
      </c>
      <c r="C941" s="2">
        <f>YEAR(표1[[#This Row],[대여일시]])</f>
        <v>2021</v>
      </c>
      <c r="D941" s="2">
        <f>MONTH(표1[[#This Row],[대여일시]])</f>
        <v>1</v>
      </c>
      <c r="E941" s="2">
        <f>DAY(표1[[#This Row],[대여일시]])</f>
        <v>29</v>
      </c>
      <c r="F941" s="2" t="str">
        <f>TEXT(표1[[#This Row],[대여일시]], "ddd")</f>
        <v>Fri</v>
      </c>
      <c r="G941" s="5" t="str">
        <f>TEXT(표1[[#This Row],[대여일시]],"aaa")</f>
        <v>금</v>
      </c>
      <c r="H941" s="2">
        <f>HOUR(표1[[#This Row],[대여일시]])</f>
        <v>7</v>
      </c>
      <c r="I941" s="2" t="str" cm="1">
        <f t="array" ref="I941">_xlfn.IFS(ISNA(표1[[#This Row],[시간대]]), "Error: Missing timezone data", 표1[[#This Row],[시간대]] &lt; 8, "오전", 표1[[#This Row],[시간대]] &lt; 19, "오후", 표1[[#This Row],[시간대]] &lt; 24, "밤")</f>
        <v>오전</v>
      </c>
      <c r="J941" s="2" t="s">
        <v>1479</v>
      </c>
      <c r="K941" s="2">
        <f>SEARCH( "역", 표1[[#This Row],[대여 대여소명]])</f>
        <v>4</v>
      </c>
      <c r="L941" s="2">
        <f>IFERROR(SEARCH("역",표1[[#This Row],[대여 대여소명]]),0)</f>
        <v>4</v>
      </c>
      <c r="M941" s="2" t="b">
        <f>IF(표1[[#This Row],[역_nan]] &gt;0,TRUE,FALSE)</f>
        <v>1</v>
      </c>
      <c r="N941" s="2">
        <f>IFERROR(SEARCH("정류장",표1[[#This Row],[대여 대여소명]]),0)</f>
        <v>0</v>
      </c>
      <c r="O941" s="2" t="b">
        <f>IF(표1[[#This Row],[정류장]]&gt;0,TRUE,FALSE)</f>
        <v>0</v>
      </c>
      <c r="P941" s="2">
        <f>IFERROR(SEARCH("학교",표1[[#This Row],[대여 대여소명]]),0)</f>
        <v>0</v>
      </c>
      <c r="Q941" s="2">
        <f>IFERROR(SEARCH("공원",표1[[#This Row],[대여 대여소명]]),0)</f>
        <v>0</v>
      </c>
      <c r="R941" s="2" t="b">
        <f>OR(표1[[#This Row],[역_파생변수]],표1[[#This Row],[정류장_파생변수]])</f>
        <v>1</v>
      </c>
      <c r="S941" s="2">
        <v>0</v>
      </c>
      <c r="T941" s="2" t="s">
        <v>3812</v>
      </c>
      <c r="U941" s="2" t="s">
        <v>535</v>
      </c>
      <c r="V941" s="2" t="str">
        <f>IF(표1[[#This Row],[반납대여소명]]=표1[[#This Row],[대여 대여소명]],"일치","불일치")</f>
        <v>불일치</v>
      </c>
      <c r="W941" s="2">
        <v>0</v>
      </c>
      <c r="X941" s="2">
        <v>5</v>
      </c>
      <c r="Y941" s="2">
        <v>810.72</v>
      </c>
      <c r="Z941" s="7">
        <f>표1[[#This Row],[이용거리]]/표1[[#This Row],[이용시간]]</f>
        <v>162.14400000000001</v>
      </c>
      <c r="AA941" s="7">
        <f>IF(표1[[#This Row],[시속]] &gt; 300, 300,표1[[#This Row],[시속]])</f>
        <v>162.14400000000001</v>
      </c>
      <c r="AB941" s="9" t="e">
        <f ca="1">IFS(표1[[#This Row],[이용거리]] &lt; 1200, "단거리", 표1[[#This Row],[이용거리]] &lt; 3000, "중거리")</f>
        <v>#NAME?</v>
      </c>
    </row>
    <row r="942" spans="1:28" x14ac:dyDescent="0.25">
      <c r="A942" s="2" t="s">
        <v>3813</v>
      </c>
      <c r="B942" s="2" t="s">
        <v>3814</v>
      </c>
      <c r="C942" s="2">
        <f>YEAR(표1[[#This Row],[대여일시]])</f>
        <v>2021</v>
      </c>
      <c r="D942" s="2">
        <f>MONTH(표1[[#This Row],[대여일시]])</f>
        <v>1</v>
      </c>
      <c r="E942" s="2">
        <f>DAY(표1[[#This Row],[대여일시]])</f>
        <v>20</v>
      </c>
      <c r="F942" s="2" t="str">
        <f>TEXT(표1[[#This Row],[대여일시]], "ddd")</f>
        <v>Wed</v>
      </c>
      <c r="G942" s="5" t="str">
        <f>TEXT(표1[[#This Row],[대여일시]],"aaa")</f>
        <v>수</v>
      </c>
      <c r="H942" s="2">
        <f>HOUR(표1[[#This Row],[대여일시]])</f>
        <v>18</v>
      </c>
      <c r="I942" s="2" t="str" cm="1">
        <f t="array" ref="I942">_xlfn.IFS(ISNA(표1[[#This Row],[시간대]]), "Error: Missing timezone data", 표1[[#This Row],[시간대]] &lt; 8, "오전", 표1[[#This Row],[시간대]] &lt; 19, "오후", 표1[[#This Row],[시간대]] &lt; 24, "밤")</f>
        <v>오후</v>
      </c>
      <c r="J942" s="2" t="s">
        <v>1155</v>
      </c>
      <c r="K942" s="2">
        <f>SEARCH( "역", 표1[[#This Row],[대여 대여소명]])</f>
        <v>8</v>
      </c>
      <c r="L942" s="2">
        <f>IFERROR(SEARCH("역",표1[[#This Row],[대여 대여소명]]),0)</f>
        <v>8</v>
      </c>
      <c r="M942" s="2" t="b">
        <f>IF(표1[[#This Row],[역_nan]] &gt;0,TRUE,FALSE)</f>
        <v>1</v>
      </c>
      <c r="N942" s="2">
        <f>IFERROR(SEARCH("정류장",표1[[#This Row],[대여 대여소명]]),0)</f>
        <v>0</v>
      </c>
      <c r="O942" s="2" t="b">
        <f>IF(표1[[#This Row],[정류장]]&gt;0,TRUE,FALSE)</f>
        <v>0</v>
      </c>
      <c r="P942" s="2">
        <f>IFERROR(SEARCH("학교",표1[[#This Row],[대여 대여소명]]),0)</f>
        <v>0</v>
      </c>
      <c r="Q942" s="2">
        <f>IFERROR(SEARCH("공원",표1[[#This Row],[대여 대여소명]]),0)</f>
        <v>0</v>
      </c>
      <c r="R942" s="2" t="b">
        <f>OR(표1[[#This Row],[역_파생변수]],표1[[#This Row],[정류장_파생변수]])</f>
        <v>1</v>
      </c>
      <c r="S942" s="2">
        <v>0</v>
      </c>
      <c r="T942" s="2" t="s">
        <v>3815</v>
      </c>
      <c r="U942" s="2" t="s">
        <v>3816</v>
      </c>
      <c r="V942" s="2" t="str">
        <f>IF(표1[[#This Row],[반납대여소명]]=표1[[#This Row],[대여 대여소명]],"일치","불일치")</f>
        <v>불일치</v>
      </c>
      <c r="W942" s="2">
        <v>0</v>
      </c>
      <c r="X942" s="2">
        <v>9</v>
      </c>
      <c r="Y942" s="2">
        <v>966.05</v>
      </c>
      <c r="Z942" s="7">
        <f>표1[[#This Row],[이용거리]]/표1[[#This Row],[이용시간]]</f>
        <v>107.33888888888889</v>
      </c>
      <c r="AA942" s="7">
        <f>IF(표1[[#This Row],[시속]] &gt; 300, 300,표1[[#This Row],[시속]])</f>
        <v>107.33888888888889</v>
      </c>
      <c r="AB942" s="9" t="e">
        <f ca="1">IFS(표1[[#This Row],[이용거리]] &lt; 1200, "단거리", 표1[[#This Row],[이용거리]] &lt; 3000, "중거리")</f>
        <v>#NAME?</v>
      </c>
    </row>
    <row r="943" spans="1:28" x14ac:dyDescent="0.25">
      <c r="A943" s="2" t="s">
        <v>3817</v>
      </c>
      <c r="B943" s="2" t="s">
        <v>3818</v>
      </c>
      <c r="C943" s="2">
        <f>YEAR(표1[[#This Row],[대여일시]])</f>
        <v>2021</v>
      </c>
      <c r="D943" s="2">
        <f>MONTH(표1[[#This Row],[대여일시]])</f>
        <v>1</v>
      </c>
      <c r="E943" s="2">
        <f>DAY(표1[[#This Row],[대여일시]])</f>
        <v>27</v>
      </c>
      <c r="F943" s="2" t="str">
        <f>TEXT(표1[[#This Row],[대여일시]], "ddd")</f>
        <v>Wed</v>
      </c>
      <c r="G943" s="5" t="str">
        <f>TEXT(표1[[#This Row],[대여일시]],"aaa")</f>
        <v>수</v>
      </c>
      <c r="H943" s="2">
        <f>HOUR(표1[[#This Row],[대여일시]])</f>
        <v>8</v>
      </c>
      <c r="I943" s="2" t="str" cm="1">
        <f t="array" ref="I943">_xlfn.IFS(ISNA(표1[[#This Row],[시간대]]), "Error: Missing timezone data", 표1[[#This Row],[시간대]] &lt; 8, "오전", 표1[[#This Row],[시간대]] &lt; 19, "오후", 표1[[#This Row],[시간대]] &lt; 24, "밤")</f>
        <v>오후</v>
      </c>
      <c r="J943" s="2" t="s">
        <v>3819</v>
      </c>
      <c r="K943" s="2" t="e">
        <f>SEARCH( "역", 표1[[#This Row],[대여 대여소명]])</f>
        <v>#VALUE!</v>
      </c>
      <c r="L943" s="2">
        <f>IFERROR(SEARCH("역",표1[[#This Row],[대여 대여소명]]),0)</f>
        <v>0</v>
      </c>
      <c r="M943" s="2" t="b">
        <f>IF(표1[[#This Row],[역_nan]] &gt;0,TRUE,FALSE)</f>
        <v>0</v>
      </c>
      <c r="N943" s="2">
        <f>IFERROR(SEARCH("정류장",표1[[#This Row],[대여 대여소명]]),0)</f>
        <v>0</v>
      </c>
      <c r="O943" s="2" t="b">
        <f>IF(표1[[#This Row],[정류장]]&gt;0,TRUE,FALSE)</f>
        <v>0</v>
      </c>
      <c r="P943" s="2">
        <f>IFERROR(SEARCH("학교",표1[[#This Row],[대여 대여소명]]),0)</f>
        <v>0</v>
      </c>
      <c r="Q943" s="2">
        <f>IFERROR(SEARCH("공원",표1[[#This Row],[대여 대여소명]]),0)</f>
        <v>0</v>
      </c>
      <c r="R943" s="2" t="b">
        <f>OR(표1[[#This Row],[역_파생변수]],표1[[#This Row],[정류장_파생변수]])</f>
        <v>0</v>
      </c>
      <c r="S943" s="2">
        <v>0</v>
      </c>
      <c r="T943" s="2" t="s">
        <v>3820</v>
      </c>
      <c r="U943" s="2" t="s">
        <v>989</v>
      </c>
      <c r="V943" s="2" t="str">
        <f>IF(표1[[#This Row],[반납대여소명]]=표1[[#This Row],[대여 대여소명]],"일치","불일치")</f>
        <v>불일치</v>
      </c>
      <c r="W943" s="2">
        <v>0</v>
      </c>
      <c r="X943" s="2">
        <v>22</v>
      </c>
      <c r="Y943" s="2">
        <v>4156.92</v>
      </c>
      <c r="Z943" s="7">
        <f>표1[[#This Row],[이용거리]]/표1[[#This Row],[이용시간]]</f>
        <v>188.95090909090911</v>
      </c>
      <c r="AA943" s="7">
        <f>IF(표1[[#This Row],[시속]] &gt; 300, 300,표1[[#This Row],[시속]])</f>
        <v>188.95090909090911</v>
      </c>
      <c r="AB943" s="9" t="e">
        <f ca="1">IFS(표1[[#This Row],[이용거리]] &lt; 1200, "단거리", 표1[[#This Row],[이용거리]] &lt; 3000, "중거리")</f>
        <v>#NAME?</v>
      </c>
    </row>
    <row r="944" spans="1:28" x14ac:dyDescent="0.25">
      <c r="A944" s="2" t="s">
        <v>3821</v>
      </c>
      <c r="B944" s="2" t="s">
        <v>3822</v>
      </c>
      <c r="C944" s="2">
        <f>YEAR(표1[[#This Row],[대여일시]])</f>
        <v>2021</v>
      </c>
      <c r="D944" s="2">
        <f>MONTH(표1[[#This Row],[대여일시]])</f>
        <v>1</v>
      </c>
      <c r="E944" s="2">
        <f>DAY(표1[[#This Row],[대여일시]])</f>
        <v>28</v>
      </c>
      <c r="F944" s="2" t="str">
        <f>TEXT(표1[[#This Row],[대여일시]], "ddd")</f>
        <v>Thu</v>
      </c>
      <c r="G944" s="5" t="str">
        <f>TEXT(표1[[#This Row],[대여일시]],"aaa")</f>
        <v>목</v>
      </c>
      <c r="H944" s="2">
        <f>HOUR(표1[[#This Row],[대여일시]])</f>
        <v>17</v>
      </c>
      <c r="I944" s="2" t="str" cm="1">
        <f t="array" ref="I944">_xlfn.IFS(ISNA(표1[[#This Row],[시간대]]), "Error: Missing timezone data", 표1[[#This Row],[시간대]] &lt; 8, "오전", 표1[[#This Row],[시간대]] &lt; 19, "오후", 표1[[#This Row],[시간대]] &lt; 24, "밤")</f>
        <v>오후</v>
      </c>
      <c r="J944" s="2" t="s">
        <v>3743</v>
      </c>
      <c r="K944" s="2" t="e">
        <f>SEARCH( "역", 표1[[#This Row],[대여 대여소명]])</f>
        <v>#VALUE!</v>
      </c>
      <c r="L944" s="2">
        <f>IFERROR(SEARCH("역",표1[[#This Row],[대여 대여소명]]),0)</f>
        <v>0</v>
      </c>
      <c r="M944" s="2" t="b">
        <f>IF(표1[[#This Row],[역_nan]] &gt;0,TRUE,FALSE)</f>
        <v>0</v>
      </c>
      <c r="N944" s="2">
        <f>IFERROR(SEARCH("정류장",표1[[#This Row],[대여 대여소명]]),0)</f>
        <v>0</v>
      </c>
      <c r="O944" s="2" t="b">
        <f>IF(표1[[#This Row],[정류장]]&gt;0,TRUE,FALSE)</f>
        <v>0</v>
      </c>
      <c r="P944" s="2">
        <f>IFERROR(SEARCH("학교",표1[[#This Row],[대여 대여소명]]),0)</f>
        <v>0</v>
      </c>
      <c r="Q944" s="2">
        <f>IFERROR(SEARCH("공원",표1[[#This Row],[대여 대여소명]]),0)</f>
        <v>0</v>
      </c>
      <c r="R944" s="2" t="b">
        <f>OR(표1[[#This Row],[역_파생변수]],표1[[#This Row],[정류장_파생변수]])</f>
        <v>0</v>
      </c>
      <c r="S944" s="2">
        <v>0</v>
      </c>
      <c r="T944" s="2" t="s">
        <v>3823</v>
      </c>
      <c r="U944" s="2" t="s">
        <v>3824</v>
      </c>
      <c r="V944" s="2" t="str">
        <f>IF(표1[[#This Row],[반납대여소명]]=표1[[#This Row],[대여 대여소명]],"일치","불일치")</f>
        <v>불일치</v>
      </c>
      <c r="W944" s="2">
        <v>0</v>
      </c>
      <c r="X944" s="2">
        <v>42</v>
      </c>
      <c r="Y944" s="2">
        <v>4600</v>
      </c>
      <c r="Z944" s="7">
        <f>표1[[#This Row],[이용거리]]/표1[[#This Row],[이용시간]]</f>
        <v>109.52380952380952</v>
      </c>
      <c r="AA944" s="7">
        <f>IF(표1[[#This Row],[시속]] &gt; 300, 300,표1[[#This Row],[시속]])</f>
        <v>109.52380952380952</v>
      </c>
      <c r="AB944" s="9" t="e">
        <f ca="1">IFS(표1[[#This Row],[이용거리]] &lt; 1200, "단거리", 표1[[#This Row],[이용거리]] &lt; 3000, "중거리")</f>
        <v>#NAME?</v>
      </c>
    </row>
    <row r="945" spans="1:28" x14ac:dyDescent="0.25">
      <c r="A945" s="2" t="s">
        <v>3825</v>
      </c>
      <c r="B945" s="2" t="s">
        <v>3826</v>
      </c>
      <c r="C945" s="2">
        <f>YEAR(표1[[#This Row],[대여일시]])</f>
        <v>2021</v>
      </c>
      <c r="D945" s="2">
        <f>MONTH(표1[[#This Row],[대여일시]])</f>
        <v>1</v>
      </c>
      <c r="E945" s="2">
        <f>DAY(표1[[#This Row],[대여일시]])</f>
        <v>31</v>
      </c>
      <c r="F945" s="2" t="str">
        <f>TEXT(표1[[#This Row],[대여일시]], "ddd")</f>
        <v>Sun</v>
      </c>
      <c r="G945" s="5" t="str">
        <f>TEXT(표1[[#This Row],[대여일시]],"aaa")</f>
        <v>일</v>
      </c>
      <c r="H945" s="2">
        <f>HOUR(표1[[#This Row],[대여일시]])</f>
        <v>9</v>
      </c>
      <c r="I945" s="2" t="str" cm="1">
        <f t="array" ref="I945">_xlfn.IFS(ISNA(표1[[#This Row],[시간대]]), "Error: Missing timezone data", 표1[[#This Row],[시간대]] &lt; 8, "오전", 표1[[#This Row],[시간대]] &lt; 19, "오후", 표1[[#This Row],[시간대]] &lt; 24, "밤")</f>
        <v>오후</v>
      </c>
      <c r="J945" s="2" t="s">
        <v>3827</v>
      </c>
      <c r="K945" s="2">
        <f>SEARCH( "역", 표1[[#This Row],[대여 대여소명]])</f>
        <v>6</v>
      </c>
      <c r="L945" s="2">
        <f>IFERROR(SEARCH("역",표1[[#This Row],[대여 대여소명]]),0)</f>
        <v>6</v>
      </c>
      <c r="M945" s="2" t="b">
        <f>IF(표1[[#This Row],[역_nan]] &gt;0,TRUE,FALSE)</f>
        <v>1</v>
      </c>
      <c r="N945" s="2">
        <f>IFERROR(SEARCH("정류장",표1[[#This Row],[대여 대여소명]]),0)</f>
        <v>0</v>
      </c>
      <c r="O945" s="2" t="b">
        <f>IF(표1[[#This Row],[정류장]]&gt;0,TRUE,FALSE)</f>
        <v>0</v>
      </c>
      <c r="P945" s="2">
        <f>IFERROR(SEARCH("학교",표1[[#This Row],[대여 대여소명]]),0)</f>
        <v>0</v>
      </c>
      <c r="Q945" s="2">
        <f>IFERROR(SEARCH("공원",표1[[#This Row],[대여 대여소명]]),0)</f>
        <v>0</v>
      </c>
      <c r="R945" s="2" t="b">
        <f>OR(표1[[#This Row],[역_파생변수]],표1[[#This Row],[정류장_파생변수]])</f>
        <v>1</v>
      </c>
      <c r="S945" s="2">
        <v>0</v>
      </c>
      <c r="T945" s="2" t="s">
        <v>3828</v>
      </c>
      <c r="U945" s="2" t="s">
        <v>3829</v>
      </c>
      <c r="V945" s="2" t="str">
        <f>IF(표1[[#This Row],[반납대여소명]]=표1[[#This Row],[대여 대여소명]],"일치","불일치")</f>
        <v>불일치</v>
      </c>
      <c r="W945" s="2">
        <v>0</v>
      </c>
      <c r="X945" s="2">
        <v>80</v>
      </c>
      <c r="Y945" s="2">
        <v>17998.47</v>
      </c>
      <c r="Z945" s="7">
        <f>표1[[#This Row],[이용거리]]/표1[[#This Row],[이용시간]]</f>
        <v>224.98087500000003</v>
      </c>
      <c r="AA945" s="7">
        <f>IF(표1[[#This Row],[시속]] &gt; 300, 300,표1[[#This Row],[시속]])</f>
        <v>224.98087500000003</v>
      </c>
      <c r="AB945" s="9" t="e">
        <f ca="1">IFS(표1[[#This Row],[이용거리]] &lt; 1200, "단거리", 표1[[#This Row],[이용거리]] &lt; 3000, "중거리")</f>
        <v>#NAME?</v>
      </c>
    </row>
    <row r="946" spans="1:28" x14ac:dyDescent="0.25">
      <c r="A946" s="2" t="s">
        <v>3830</v>
      </c>
      <c r="B946" s="2" t="s">
        <v>3831</v>
      </c>
      <c r="C946" s="2">
        <f>YEAR(표1[[#This Row],[대여일시]])</f>
        <v>2021</v>
      </c>
      <c r="D946" s="2">
        <f>MONTH(표1[[#This Row],[대여일시]])</f>
        <v>1</v>
      </c>
      <c r="E946" s="2">
        <f>DAY(표1[[#This Row],[대여일시]])</f>
        <v>14</v>
      </c>
      <c r="F946" s="2" t="str">
        <f>TEXT(표1[[#This Row],[대여일시]], "ddd")</f>
        <v>Thu</v>
      </c>
      <c r="G946" s="5" t="str">
        <f>TEXT(표1[[#This Row],[대여일시]],"aaa")</f>
        <v>목</v>
      </c>
      <c r="H946" s="2">
        <f>HOUR(표1[[#This Row],[대여일시]])</f>
        <v>19</v>
      </c>
      <c r="I946" s="2" t="str" cm="1">
        <f t="array" ref="I946">_xlfn.IFS(ISNA(표1[[#This Row],[시간대]]), "Error: Missing timezone data", 표1[[#This Row],[시간대]] &lt; 8, "오전", 표1[[#This Row],[시간대]] &lt; 19, "오후", 표1[[#This Row],[시간대]] &lt; 24, "밤")</f>
        <v>밤</v>
      </c>
      <c r="J946" s="2" t="s">
        <v>50</v>
      </c>
      <c r="K946" s="2">
        <f>SEARCH( "역", 표1[[#This Row],[대여 대여소명]])</f>
        <v>6</v>
      </c>
      <c r="L946" s="2">
        <f>IFERROR(SEARCH("역",표1[[#This Row],[대여 대여소명]]),0)</f>
        <v>6</v>
      </c>
      <c r="M946" s="2" t="b">
        <f>IF(표1[[#This Row],[역_nan]] &gt;0,TRUE,FALSE)</f>
        <v>1</v>
      </c>
      <c r="N946" s="2">
        <f>IFERROR(SEARCH("정류장",표1[[#This Row],[대여 대여소명]]),0)</f>
        <v>0</v>
      </c>
      <c r="O946" s="2" t="b">
        <f>IF(표1[[#This Row],[정류장]]&gt;0,TRUE,FALSE)</f>
        <v>0</v>
      </c>
      <c r="P946" s="2">
        <f>IFERROR(SEARCH("학교",표1[[#This Row],[대여 대여소명]]),0)</f>
        <v>0</v>
      </c>
      <c r="Q946" s="2">
        <f>IFERROR(SEARCH("공원",표1[[#This Row],[대여 대여소명]]),0)</f>
        <v>0</v>
      </c>
      <c r="R946" s="2" t="b">
        <f>OR(표1[[#This Row],[역_파생변수]],표1[[#This Row],[정류장_파생변수]])</f>
        <v>1</v>
      </c>
      <c r="S946" s="2">
        <v>0</v>
      </c>
      <c r="T946" s="2" t="s">
        <v>3832</v>
      </c>
      <c r="U946" s="2" t="s">
        <v>2108</v>
      </c>
      <c r="V946" s="2" t="str">
        <f>IF(표1[[#This Row],[반납대여소명]]=표1[[#This Row],[대여 대여소명]],"일치","불일치")</f>
        <v>불일치</v>
      </c>
      <c r="W946" s="2">
        <v>0</v>
      </c>
      <c r="X946" s="2">
        <v>7</v>
      </c>
      <c r="Y946" s="2">
        <v>0</v>
      </c>
      <c r="Z946" s="7">
        <f>표1[[#This Row],[이용거리]]/표1[[#This Row],[이용시간]]</f>
        <v>0</v>
      </c>
      <c r="AA946" s="7">
        <f>IF(표1[[#This Row],[시속]] &gt; 300, 300,표1[[#This Row],[시속]])</f>
        <v>0</v>
      </c>
      <c r="AB946" s="9" t="e">
        <f ca="1">IFS(표1[[#This Row],[이용거리]] &lt; 1200, "단거리", 표1[[#This Row],[이용거리]] &lt; 3000, "중거리")</f>
        <v>#NAME?</v>
      </c>
    </row>
    <row r="947" spans="1:28" x14ac:dyDescent="0.25">
      <c r="A947" s="2" t="s">
        <v>3833</v>
      </c>
      <c r="B947" s="2" t="s">
        <v>3834</v>
      </c>
      <c r="C947" s="2">
        <f>YEAR(표1[[#This Row],[대여일시]])</f>
        <v>2021</v>
      </c>
      <c r="D947" s="2">
        <f>MONTH(표1[[#This Row],[대여일시]])</f>
        <v>1</v>
      </c>
      <c r="E947" s="2">
        <f>DAY(표1[[#This Row],[대여일시]])</f>
        <v>19</v>
      </c>
      <c r="F947" s="2" t="str">
        <f>TEXT(표1[[#This Row],[대여일시]], "ddd")</f>
        <v>Tue</v>
      </c>
      <c r="G947" s="5" t="str">
        <f>TEXT(표1[[#This Row],[대여일시]],"aaa")</f>
        <v>화</v>
      </c>
      <c r="H947" s="2">
        <f>HOUR(표1[[#This Row],[대여일시]])</f>
        <v>15</v>
      </c>
      <c r="I947" s="2" t="str" cm="1">
        <f t="array" ref="I947">_xlfn.IFS(ISNA(표1[[#This Row],[시간대]]), "Error: Missing timezone data", 표1[[#This Row],[시간대]] &lt; 8, "오전", 표1[[#This Row],[시간대]] &lt; 19, "오후", 표1[[#This Row],[시간대]] &lt; 24, "밤")</f>
        <v>오후</v>
      </c>
      <c r="J947" s="2" t="s">
        <v>3835</v>
      </c>
      <c r="K947" s="2" t="e">
        <f>SEARCH( "역", 표1[[#This Row],[대여 대여소명]])</f>
        <v>#VALUE!</v>
      </c>
      <c r="L947" s="2">
        <f>IFERROR(SEARCH("역",표1[[#This Row],[대여 대여소명]]),0)</f>
        <v>0</v>
      </c>
      <c r="M947" s="2" t="b">
        <f>IF(표1[[#This Row],[역_nan]] &gt;0,TRUE,FALSE)</f>
        <v>0</v>
      </c>
      <c r="N947" s="2">
        <f>IFERROR(SEARCH("정류장",표1[[#This Row],[대여 대여소명]]),0)</f>
        <v>0</v>
      </c>
      <c r="O947" s="2" t="b">
        <f>IF(표1[[#This Row],[정류장]]&gt;0,TRUE,FALSE)</f>
        <v>0</v>
      </c>
      <c r="P947" s="2">
        <f>IFERROR(SEARCH("학교",표1[[#This Row],[대여 대여소명]]),0)</f>
        <v>4</v>
      </c>
      <c r="Q947" s="2">
        <f>IFERROR(SEARCH("공원",표1[[#This Row],[대여 대여소명]]),0)</f>
        <v>0</v>
      </c>
      <c r="R947" s="2" t="b">
        <f>OR(표1[[#This Row],[역_파생변수]],표1[[#This Row],[정류장_파생변수]])</f>
        <v>0</v>
      </c>
      <c r="S947" s="2">
        <v>0</v>
      </c>
      <c r="T947" s="2" t="s">
        <v>3836</v>
      </c>
      <c r="U947" s="2" t="s">
        <v>3837</v>
      </c>
      <c r="V947" s="2" t="str">
        <f>IF(표1[[#This Row],[반납대여소명]]=표1[[#This Row],[대여 대여소명]],"일치","불일치")</f>
        <v>불일치</v>
      </c>
      <c r="W947" s="2">
        <v>0</v>
      </c>
      <c r="X947" s="2">
        <v>9</v>
      </c>
      <c r="Y947" s="2">
        <v>1862.77</v>
      </c>
      <c r="Z947" s="7">
        <f>표1[[#This Row],[이용거리]]/표1[[#This Row],[이용시간]]</f>
        <v>206.97444444444443</v>
      </c>
      <c r="AA947" s="7">
        <f>IF(표1[[#This Row],[시속]] &gt; 300, 300,표1[[#This Row],[시속]])</f>
        <v>206.97444444444443</v>
      </c>
      <c r="AB947" s="9" t="e">
        <f ca="1">IFS(표1[[#This Row],[이용거리]] &lt; 1200, "단거리", 표1[[#This Row],[이용거리]] &lt; 3000, "중거리")</f>
        <v>#NAME?</v>
      </c>
    </row>
    <row r="948" spans="1:28" x14ac:dyDescent="0.25">
      <c r="A948" s="2" t="s">
        <v>3838</v>
      </c>
      <c r="B948" s="2" t="s">
        <v>3839</v>
      </c>
      <c r="C948" s="2">
        <f>YEAR(표1[[#This Row],[대여일시]])</f>
        <v>2021</v>
      </c>
      <c r="D948" s="2">
        <f>MONTH(표1[[#This Row],[대여일시]])</f>
        <v>1</v>
      </c>
      <c r="E948" s="2">
        <f>DAY(표1[[#This Row],[대여일시]])</f>
        <v>25</v>
      </c>
      <c r="F948" s="2" t="str">
        <f>TEXT(표1[[#This Row],[대여일시]], "ddd")</f>
        <v>Mon</v>
      </c>
      <c r="G948" s="5" t="str">
        <f>TEXT(표1[[#This Row],[대여일시]],"aaa")</f>
        <v>월</v>
      </c>
      <c r="H948" s="2">
        <f>HOUR(표1[[#This Row],[대여일시]])</f>
        <v>16</v>
      </c>
      <c r="I948" s="2" t="str" cm="1">
        <f t="array" ref="I948">_xlfn.IFS(ISNA(표1[[#This Row],[시간대]]), "Error: Missing timezone data", 표1[[#This Row],[시간대]] &lt; 8, "오전", 표1[[#This Row],[시간대]] &lt; 19, "오후", 표1[[#This Row],[시간대]] &lt; 24, "밤")</f>
        <v>오후</v>
      </c>
      <c r="J948" s="2" t="s">
        <v>3840</v>
      </c>
      <c r="K948" s="2" t="e">
        <f>SEARCH( "역", 표1[[#This Row],[대여 대여소명]])</f>
        <v>#VALUE!</v>
      </c>
      <c r="L948" s="2">
        <f>IFERROR(SEARCH("역",표1[[#This Row],[대여 대여소명]]),0)</f>
        <v>0</v>
      </c>
      <c r="M948" s="2" t="b">
        <f>IF(표1[[#This Row],[역_nan]] &gt;0,TRUE,FALSE)</f>
        <v>0</v>
      </c>
      <c r="N948" s="2">
        <f>IFERROR(SEARCH("정류장",표1[[#This Row],[대여 대여소명]]),0)</f>
        <v>0</v>
      </c>
      <c r="O948" s="2" t="b">
        <f>IF(표1[[#This Row],[정류장]]&gt;0,TRUE,FALSE)</f>
        <v>0</v>
      </c>
      <c r="P948" s="2">
        <f>IFERROR(SEARCH("학교",표1[[#This Row],[대여 대여소명]]),0)</f>
        <v>0</v>
      </c>
      <c r="Q948" s="2">
        <f>IFERROR(SEARCH("공원",표1[[#This Row],[대여 대여소명]]),0)</f>
        <v>0</v>
      </c>
      <c r="R948" s="2" t="b">
        <f>OR(표1[[#This Row],[역_파생변수]],표1[[#This Row],[정류장_파생변수]])</f>
        <v>0</v>
      </c>
      <c r="S948" s="2">
        <v>0</v>
      </c>
      <c r="T948" s="2" t="s">
        <v>3841</v>
      </c>
      <c r="U948" s="2" t="s">
        <v>145</v>
      </c>
      <c r="V948" s="2" t="str">
        <f>IF(표1[[#This Row],[반납대여소명]]=표1[[#This Row],[대여 대여소명]],"일치","불일치")</f>
        <v>불일치</v>
      </c>
      <c r="W948" s="2">
        <v>0</v>
      </c>
      <c r="X948" s="2">
        <v>13</v>
      </c>
      <c r="Y948" s="2">
        <v>0</v>
      </c>
      <c r="Z948" s="7">
        <f>표1[[#This Row],[이용거리]]/표1[[#This Row],[이용시간]]</f>
        <v>0</v>
      </c>
      <c r="AA948" s="7">
        <f>IF(표1[[#This Row],[시속]] &gt; 300, 300,표1[[#This Row],[시속]])</f>
        <v>0</v>
      </c>
      <c r="AB948" s="9" t="e">
        <f ca="1">IFS(표1[[#This Row],[이용거리]] &lt; 1200, "단거리", 표1[[#This Row],[이용거리]] &lt; 3000, "중거리")</f>
        <v>#NAME?</v>
      </c>
    </row>
    <row r="949" spans="1:28" x14ac:dyDescent="0.25">
      <c r="A949" s="2" t="s">
        <v>3842</v>
      </c>
      <c r="B949" s="2" t="s">
        <v>3843</v>
      </c>
      <c r="C949" s="2">
        <f>YEAR(표1[[#This Row],[대여일시]])</f>
        <v>2021</v>
      </c>
      <c r="D949" s="2">
        <f>MONTH(표1[[#This Row],[대여일시]])</f>
        <v>1</v>
      </c>
      <c r="E949" s="2">
        <f>DAY(표1[[#This Row],[대여일시]])</f>
        <v>9</v>
      </c>
      <c r="F949" s="2" t="str">
        <f>TEXT(표1[[#This Row],[대여일시]], "ddd")</f>
        <v>Sat</v>
      </c>
      <c r="G949" s="5" t="str">
        <f>TEXT(표1[[#This Row],[대여일시]],"aaa")</f>
        <v>토</v>
      </c>
      <c r="H949" s="2">
        <f>HOUR(표1[[#This Row],[대여일시]])</f>
        <v>16</v>
      </c>
      <c r="I949" s="2" t="str" cm="1">
        <f t="array" ref="I949">_xlfn.IFS(ISNA(표1[[#This Row],[시간대]]), "Error: Missing timezone data", 표1[[#This Row],[시간대]] &lt; 8, "오전", 표1[[#This Row],[시간대]] &lt; 19, "오후", 표1[[#This Row],[시간대]] &lt; 24, "밤")</f>
        <v>오후</v>
      </c>
      <c r="J949" s="2" t="s">
        <v>189</v>
      </c>
      <c r="K949" s="2" t="e">
        <f>SEARCH( "역", 표1[[#This Row],[대여 대여소명]])</f>
        <v>#VALUE!</v>
      </c>
      <c r="L949" s="2">
        <f>IFERROR(SEARCH("역",표1[[#This Row],[대여 대여소명]]),0)</f>
        <v>0</v>
      </c>
      <c r="M949" s="2" t="b">
        <f>IF(표1[[#This Row],[역_nan]] &gt;0,TRUE,FALSE)</f>
        <v>0</v>
      </c>
      <c r="N949" s="2">
        <f>IFERROR(SEARCH("정류장",표1[[#This Row],[대여 대여소명]]),0)</f>
        <v>0</v>
      </c>
      <c r="O949" s="2" t="b">
        <f>IF(표1[[#This Row],[정류장]]&gt;0,TRUE,FALSE)</f>
        <v>0</v>
      </c>
      <c r="P949" s="2">
        <f>IFERROR(SEARCH("학교",표1[[#This Row],[대여 대여소명]]),0)</f>
        <v>0</v>
      </c>
      <c r="Q949" s="2">
        <f>IFERROR(SEARCH("공원",표1[[#This Row],[대여 대여소명]]),0)</f>
        <v>0</v>
      </c>
      <c r="R949" s="2" t="b">
        <f>OR(표1[[#This Row],[역_파생변수]],표1[[#This Row],[정류장_파생변수]])</f>
        <v>0</v>
      </c>
      <c r="S949" s="2">
        <v>0</v>
      </c>
      <c r="T949" s="2" t="s">
        <v>3844</v>
      </c>
      <c r="U949" s="2" t="s">
        <v>3845</v>
      </c>
      <c r="V949" s="2" t="str">
        <f>IF(표1[[#This Row],[반납대여소명]]=표1[[#This Row],[대여 대여소명]],"일치","불일치")</f>
        <v>불일치</v>
      </c>
      <c r="W949" s="2">
        <v>0</v>
      </c>
      <c r="X949" s="2">
        <v>16</v>
      </c>
      <c r="Y949" s="2">
        <v>2165.4299999999998</v>
      </c>
      <c r="Z949" s="7">
        <f>표1[[#This Row],[이용거리]]/표1[[#This Row],[이용시간]]</f>
        <v>135.33937499999999</v>
      </c>
      <c r="AA949" s="7">
        <f>IF(표1[[#This Row],[시속]] &gt; 300, 300,표1[[#This Row],[시속]])</f>
        <v>135.33937499999999</v>
      </c>
      <c r="AB949" s="9" t="e">
        <f ca="1">IFS(표1[[#This Row],[이용거리]] &lt; 1200, "단거리", 표1[[#This Row],[이용거리]] &lt; 3000, "중거리")</f>
        <v>#NAME?</v>
      </c>
    </row>
    <row r="950" spans="1:28" x14ac:dyDescent="0.25">
      <c r="A950" s="2" t="s">
        <v>3846</v>
      </c>
      <c r="B950" s="2" t="s">
        <v>3847</v>
      </c>
      <c r="C950" s="2">
        <f>YEAR(표1[[#This Row],[대여일시]])</f>
        <v>2021</v>
      </c>
      <c r="D950" s="2">
        <f>MONTH(표1[[#This Row],[대여일시]])</f>
        <v>1</v>
      </c>
      <c r="E950" s="2">
        <f>DAY(표1[[#This Row],[대여일시]])</f>
        <v>14</v>
      </c>
      <c r="F950" s="2" t="str">
        <f>TEXT(표1[[#This Row],[대여일시]], "ddd")</f>
        <v>Thu</v>
      </c>
      <c r="G950" s="5" t="str">
        <f>TEXT(표1[[#This Row],[대여일시]],"aaa")</f>
        <v>목</v>
      </c>
      <c r="H950" s="2">
        <f>HOUR(표1[[#This Row],[대여일시]])</f>
        <v>11</v>
      </c>
      <c r="I950" s="2" t="str" cm="1">
        <f t="array" ref="I950">_xlfn.IFS(ISNA(표1[[#This Row],[시간대]]), "Error: Missing timezone data", 표1[[#This Row],[시간대]] &lt; 8, "오전", 표1[[#This Row],[시간대]] &lt; 19, "오후", 표1[[#This Row],[시간대]] &lt; 24, "밤")</f>
        <v>오후</v>
      </c>
      <c r="J950" s="2" t="s">
        <v>3283</v>
      </c>
      <c r="K950" s="2" t="e">
        <f>SEARCH( "역", 표1[[#This Row],[대여 대여소명]])</f>
        <v>#VALUE!</v>
      </c>
      <c r="L950" s="2">
        <f>IFERROR(SEARCH("역",표1[[#This Row],[대여 대여소명]]),0)</f>
        <v>0</v>
      </c>
      <c r="M950" s="2" t="b">
        <f>IF(표1[[#This Row],[역_nan]] &gt;0,TRUE,FALSE)</f>
        <v>0</v>
      </c>
      <c r="N950" s="2">
        <f>IFERROR(SEARCH("정류장",표1[[#This Row],[대여 대여소명]]),0)</f>
        <v>0</v>
      </c>
      <c r="O950" s="2" t="b">
        <f>IF(표1[[#This Row],[정류장]]&gt;0,TRUE,FALSE)</f>
        <v>0</v>
      </c>
      <c r="P950" s="2">
        <f>IFERROR(SEARCH("학교",표1[[#This Row],[대여 대여소명]]),0)</f>
        <v>0</v>
      </c>
      <c r="Q950" s="2">
        <f>IFERROR(SEARCH("공원",표1[[#This Row],[대여 대여소명]]),0)</f>
        <v>0</v>
      </c>
      <c r="R950" s="2" t="b">
        <f>OR(표1[[#This Row],[역_파생변수]],표1[[#This Row],[정류장_파생변수]])</f>
        <v>0</v>
      </c>
      <c r="S950" s="2">
        <v>0</v>
      </c>
      <c r="T950" s="2" t="s">
        <v>3848</v>
      </c>
      <c r="U950" s="2" t="s">
        <v>3156</v>
      </c>
      <c r="V950" s="2" t="str">
        <f>IF(표1[[#This Row],[반납대여소명]]=표1[[#This Row],[대여 대여소명]],"일치","불일치")</f>
        <v>불일치</v>
      </c>
      <c r="W950" s="2">
        <v>0</v>
      </c>
      <c r="X950" s="2">
        <v>8</v>
      </c>
      <c r="Y950" s="2">
        <v>1153.19</v>
      </c>
      <c r="Z950" s="7">
        <f>표1[[#This Row],[이용거리]]/표1[[#This Row],[이용시간]]</f>
        <v>144.14875000000001</v>
      </c>
      <c r="AA950" s="7">
        <f>IF(표1[[#This Row],[시속]] &gt; 300, 300,표1[[#This Row],[시속]])</f>
        <v>144.14875000000001</v>
      </c>
      <c r="AB950" s="9" t="e">
        <f ca="1">IFS(표1[[#This Row],[이용거리]] &lt; 1200, "단거리", 표1[[#This Row],[이용거리]] &lt; 3000, "중거리")</f>
        <v>#NAME?</v>
      </c>
    </row>
    <row r="951" spans="1:28" x14ac:dyDescent="0.25">
      <c r="A951" s="2" t="s">
        <v>3849</v>
      </c>
      <c r="B951" s="2" t="s">
        <v>3850</v>
      </c>
      <c r="C951" s="2">
        <f>YEAR(표1[[#This Row],[대여일시]])</f>
        <v>2021</v>
      </c>
      <c r="D951" s="2">
        <f>MONTH(표1[[#This Row],[대여일시]])</f>
        <v>1</v>
      </c>
      <c r="E951" s="2">
        <f>DAY(표1[[#This Row],[대여일시]])</f>
        <v>4</v>
      </c>
      <c r="F951" s="2" t="str">
        <f>TEXT(표1[[#This Row],[대여일시]], "ddd")</f>
        <v>Mon</v>
      </c>
      <c r="G951" s="5" t="str">
        <f>TEXT(표1[[#This Row],[대여일시]],"aaa")</f>
        <v>월</v>
      </c>
      <c r="H951" s="2">
        <f>HOUR(표1[[#This Row],[대여일시]])</f>
        <v>15</v>
      </c>
      <c r="I951" s="2" t="str" cm="1">
        <f t="array" ref="I951">_xlfn.IFS(ISNA(표1[[#This Row],[시간대]]), "Error: Missing timezone data", 표1[[#This Row],[시간대]] &lt; 8, "오전", 표1[[#This Row],[시간대]] &lt; 19, "오후", 표1[[#This Row],[시간대]] &lt; 24, "밤")</f>
        <v>오후</v>
      </c>
      <c r="J951" s="2" t="s">
        <v>521</v>
      </c>
      <c r="K951" s="2" t="e">
        <f>SEARCH( "역", 표1[[#This Row],[대여 대여소명]])</f>
        <v>#VALUE!</v>
      </c>
      <c r="L951" s="2">
        <f>IFERROR(SEARCH("역",표1[[#This Row],[대여 대여소명]]),0)</f>
        <v>0</v>
      </c>
      <c r="M951" s="2" t="b">
        <f>IF(표1[[#This Row],[역_nan]] &gt;0,TRUE,FALSE)</f>
        <v>0</v>
      </c>
      <c r="N951" s="2">
        <f>IFERROR(SEARCH("정류장",표1[[#This Row],[대여 대여소명]]),0)</f>
        <v>0</v>
      </c>
      <c r="O951" s="2" t="b">
        <f>IF(표1[[#This Row],[정류장]]&gt;0,TRUE,FALSE)</f>
        <v>0</v>
      </c>
      <c r="P951" s="2">
        <f>IFERROR(SEARCH("학교",표1[[#This Row],[대여 대여소명]]),0)</f>
        <v>0</v>
      </c>
      <c r="Q951" s="2">
        <f>IFERROR(SEARCH("공원",표1[[#This Row],[대여 대여소명]]),0)</f>
        <v>0</v>
      </c>
      <c r="R951" s="2" t="b">
        <f>OR(표1[[#This Row],[역_파생변수]],표1[[#This Row],[정류장_파생변수]])</f>
        <v>0</v>
      </c>
      <c r="S951" s="2">
        <v>0</v>
      </c>
      <c r="T951" s="2" t="s">
        <v>3851</v>
      </c>
      <c r="U951" s="2" t="s">
        <v>2715</v>
      </c>
      <c r="V951" s="2" t="str">
        <f>IF(표1[[#This Row],[반납대여소명]]=표1[[#This Row],[대여 대여소명]],"일치","불일치")</f>
        <v>불일치</v>
      </c>
      <c r="W951" s="2">
        <v>0</v>
      </c>
      <c r="X951" s="2">
        <v>59</v>
      </c>
      <c r="Y951" s="2">
        <v>532.89</v>
      </c>
      <c r="Z951" s="7">
        <f>표1[[#This Row],[이용거리]]/표1[[#This Row],[이용시간]]</f>
        <v>9.0320338983050839</v>
      </c>
      <c r="AA951" s="7">
        <f>IF(표1[[#This Row],[시속]] &gt; 300, 300,표1[[#This Row],[시속]])</f>
        <v>9.0320338983050839</v>
      </c>
      <c r="AB951" s="9" t="e">
        <f ca="1">IFS(표1[[#This Row],[이용거리]] &lt; 1200, "단거리", 표1[[#This Row],[이용거리]] &lt; 3000, "중거리")</f>
        <v>#NAME?</v>
      </c>
    </row>
    <row r="952" spans="1:28" x14ac:dyDescent="0.25">
      <c r="A952" s="2" t="s">
        <v>3852</v>
      </c>
      <c r="B952" s="2" t="s">
        <v>3853</v>
      </c>
      <c r="C952" s="2">
        <f>YEAR(표1[[#This Row],[대여일시]])</f>
        <v>2021</v>
      </c>
      <c r="D952" s="2">
        <f>MONTH(표1[[#This Row],[대여일시]])</f>
        <v>1</v>
      </c>
      <c r="E952" s="2">
        <f>DAY(표1[[#This Row],[대여일시]])</f>
        <v>31</v>
      </c>
      <c r="F952" s="2" t="str">
        <f>TEXT(표1[[#This Row],[대여일시]], "ddd")</f>
        <v>Sun</v>
      </c>
      <c r="G952" s="5" t="str">
        <f>TEXT(표1[[#This Row],[대여일시]],"aaa")</f>
        <v>일</v>
      </c>
      <c r="H952" s="2">
        <f>HOUR(표1[[#This Row],[대여일시]])</f>
        <v>11</v>
      </c>
      <c r="I952" s="2" t="str" cm="1">
        <f t="array" ref="I952">_xlfn.IFS(ISNA(표1[[#This Row],[시간대]]), "Error: Missing timezone data", 표1[[#This Row],[시간대]] &lt; 8, "오전", 표1[[#This Row],[시간대]] &lt; 19, "오후", 표1[[#This Row],[시간대]] &lt; 24, "밤")</f>
        <v>오후</v>
      </c>
      <c r="J952" s="2" t="s">
        <v>1960</v>
      </c>
      <c r="K952" s="2">
        <f>SEARCH( "역", 표1[[#This Row],[대여 대여소명]])</f>
        <v>3</v>
      </c>
      <c r="L952" s="2">
        <f>IFERROR(SEARCH("역",표1[[#This Row],[대여 대여소명]]),0)</f>
        <v>3</v>
      </c>
      <c r="M952" s="2" t="b">
        <f>IF(표1[[#This Row],[역_nan]] &gt;0,TRUE,FALSE)</f>
        <v>1</v>
      </c>
      <c r="N952" s="2">
        <f>IFERROR(SEARCH("정류장",표1[[#This Row],[대여 대여소명]]),0)</f>
        <v>0</v>
      </c>
      <c r="O952" s="2" t="b">
        <f>IF(표1[[#This Row],[정류장]]&gt;0,TRUE,FALSE)</f>
        <v>0</v>
      </c>
      <c r="P952" s="2">
        <f>IFERROR(SEARCH("학교",표1[[#This Row],[대여 대여소명]]),0)</f>
        <v>0</v>
      </c>
      <c r="Q952" s="2">
        <f>IFERROR(SEARCH("공원",표1[[#This Row],[대여 대여소명]]),0)</f>
        <v>0</v>
      </c>
      <c r="R952" s="2" t="b">
        <f>OR(표1[[#This Row],[역_파생변수]],표1[[#This Row],[정류장_파생변수]])</f>
        <v>1</v>
      </c>
      <c r="S952" s="2">
        <v>0</v>
      </c>
      <c r="T952" s="2" t="s">
        <v>3854</v>
      </c>
      <c r="U952" s="2" t="s">
        <v>1690</v>
      </c>
      <c r="V952" s="2" t="str">
        <f>IF(표1[[#This Row],[반납대여소명]]=표1[[#This Row],[대여 대여소명]],"일치","불일치")</f>
        <v>불일치</v>
      </c>
      <c r="W952" s="2">
        <v>0</v>
      </c>
      <c r="X952" s="2">
        <v>15</v>
      </c>
      <c r="Y952" s="2">
        <v>1650.33</v>
      </c>
      <c r="Z952" s="7">
        <f>표1[[#This Row],[이용거리]]/표1[[#This Row],[이용시간]]</f>
        <v>110.02199999999999</v>
      </c>
      <c r="AA952" s="7">
        <f>IF(표1[[#This Row],[시속]] &gt; 300, 300,표1[[#This Row],[시속]])</f>
        <v>110.02199999999999</v>
      </c>
      <c r="AB952" s="9" t="e">
        <f ca="1">IFS(표1[[#This Row],[이용거리]] &lt; 1200, "단거리", 표1[[#This Row],[이용거리]] &lt; 3000, "중거리")</f>
        <v>#NAME?</v>
      </c>
    </row>
    <row r="953" spans="1:28" x14ac:dyDescent="0.25">
      <c r="A953" s="2" t="s">
        <v>3001</v>
      </c>
      <c r="B953" s="2" t="s">
        <v>3855</v>
      </c>
      <c r="C953" s="2">
        <f>YEAR(표1[[#This Row],[대여일시]])</f>
        <v>2021</v>
      </c>
      <c r="D953" s="2">
        <f>MONTH(표1[[#This Row],[대여일시]])</f>
        <v>1</v>
      </c>
      <c r="E953" s="2">
        <f>DAY(표1[[#This Row],[대여일시]])</f>
        <v>18</v>
      </c>
      <c r="F953" s="2" t="str">
        <f>TEXT(표1[[#This Row],[대여일시]], "ddd")</f>
        <v>Mon</v>
      </c>
      <c r="G953" s="5" t="str">
        <f>TEXT(표1[[#This Row],[대여일시]],"aaa")</f>
        <v>월</v>
      </c>
      <c r="H953" s="2">
        <f>HOUR(표1[[#This Row],[대여일시]])</f>
        <v>8</v>
      </c>
      <c r="I953" s="2" t="str" cm="1">
        <f t="array" ref="I953">_xlfn.IFS(ISNA(표1[[#This Row],[시간대]]), "Error: Missing timezone data", 표1[[#This Row],[시간대]] &lt; 8, "오전", 표1[[#This Row],[시간대]] &lt; 19, "오후", 표1[[#This Row],[시간대]] &lt; 24, "밤")</f>
        <v>오후</v>
      </c>
      <c r="J953" s="2" t="s">
        <v>576</v>
      </c>
      <c r="K953" s="2">
        <f>SEARCH( "역", 표1[[#This Row],[대여 대여소명]])</f>
        <v>3</v>
      </c>
      <c r="L953" s="2">
        <f>IFERROR(SEARCH("역",표1[[#This Row],[대여 대여소명]]),0)</f>
        <v>3</v>
      </c>
      <c r="M953" s="2" t="b">
        <f>IF(표1[[#This Row],[역_nan]] &gt;0,TRUE,FALSE)</f>
        <v>1</v>
      </c>
      <c r="N953" s="2">
        <f>IFERROR(SEARCH("정류장",표1[[#This Row],[대여 대여소명]]),0)</f>
        <v>0</v>
      </c>
      <c r="O953" s="2" t="b">
        <f>IF(표1[[#This Row],[정류장]]&gt;0,TRUE,FALSE)</f>
        <v>0</v>
      </c>
      <c r="P953" s="2">
        <f>IFERROR(SEARCH("학교",표1[[#This Row],[대여 대여소명]]),0)</f>
        <v>0</v>
      </c>
      <c r="Q953" s="2">
        <f>IFERROR(SEARCH("공원",표1[[#This Row],[대여 대여소명]]),0)</f>
        <v>0</v>
      </c>
      <c r="R953" s="2" t="b">
        <f>OR(표1[[#This Row],[역_파생변수]],표1[[#This Row],[정류장_파생변수]])</f>
        <v>1</v>
      </c>
      <c r="S953" s="2">
        <v>0</v>
      </c>
      <c r="T953" s="2" t="s">
        <v>3856</v>
      </c>
      <c r="U953" s="2" t="s">
        <v>1261</v>
      </c>
      <c r="V953" s="2" t="str">
        <f>IF(표1[[#This Row],[반납대여소명]]=표1[[#This Row],[대여 대여소명]],"일치","불일치")</f>
        <v>불일치</v>
      </c>
      <c r="W953" s="2">
        <v>0</v>
      </c>
      <c r="X953" s="2">
        <v>5</v>
      </c>
      <c r="Y953" s="2">
        <v>762.53</v>
      </c>
      <c r="Z953" s="7">
        <f>표1[[#This Row],[이용거리]]/표1[[#This Row],[이용시간]]</f>
        <v>152.506</v>
      </c>
      <c r="AA953" s="7">
        <f>IF(표1[[#This Row],[시속]] &gt; 300, 300,표1[[#This Row],[시속]])</f>
        <v>152.506</v>
      </c>
      <c r="AB953" s="9" t="e">
        <f ca="1">IFS(표1[[#This Row],[이용거리]] &lt; 1200, "단거리", 표1[[#This Row],[이용거리]] &lt; 3000, "중거리")</f>
        <v>#NAME?</v>
      </c>
    </row>
    <row r="954" spans="1:28" x14ac:dyDescent="0.25">
      <c r="A954" s="2" t="s">
        <v>3857</v>
      </c>
      <c r="B954" s="2" t="s">
        <v>3858</v>
      </c>
      <c r="C954" s="2">
        <f>YEAR(표1[[#This Row],[대여일시]])</f>
        <v>2021</v>
      </c>
      <c r="D954" s="2">
        <f>MONTH(표1[[#This Row],[대여일시]])</f>
        <v>1</v>
      </c>
      <c r="E954" s="2">
        <f>DAY(표1[[#This Row],[대여일시]])</f>
        <v>25</v>
      </c>
      <c r="F954" s="2" t="str">
        <f>TEXT(표1[[#This Row],[대여일시]], "ddd")</f>
        <v>Mon</v>
      </c>
      <c r="G954" s="5" t="str">
        <f>TEXT(표1[[#This Row],[대여일시]],"aaa")</f>
        <v>월</v>
      </c>
      <c r="H954" s="2">
        <f>HOUR(표1[[#This Row],[대여일시]])</f>
        <v>18</v>
      </c>
      <c r="I954" s="2" t="str" cm="1">
        <f t="array" ref="I954">_xlfn.IFS(ISNA(표1[[#This Row],[시간대]]), "Error: Missing timezone data", 표1[[#This Row],[시간대]] &lt; 8, "오전", 표1[[#This Row],[시간대]] &lt; 19, "오후", 표1[[#This Row],[시간대]] &lt; 24, "밤")</f>
        <v>오후</v>
      </c>
      <c r="J954" s="2" t="s">
        <v>3522</v>
      </c>
      <c r="K954" s="2" t="e">
        <f>SEARCH( "역", 표1[[#This Row],[대여 대여소명]])</f>
        <v>#VALUE!</v>
      </c>
      <c r="L954" s="2">
        <f>IFERROR(SEARCH("역",표1[[#This Row],[대여 대여소명]]),0)</f>
        <v>0</v>
      </c>
      <c r="M954" s="2" t="b">
        <f>IF(표1[[#This Row],[역_nan]] &gt;0,TRUE,FALSE)</f>
        <v>0</v>
      </c>
      <c r="N954" s="2">
        <f>IFERROR(SEARCH("정류장",표1[[#This Row],[대여 대여소명]]),0)</f>
        <v>0</v>
      </c>
      <c r="O954" s="2" t="b">
        <f>IF(표1[[#This Row],[정류장]]&gt;0,TRUE,FALSE)</f>
        <v>0</v>
      </c>
      <c r="P954" s="2">
        <f>IFERROR(SEARCH("학교",표1[[#This Row],[대여 대여소명]]),0)</f>
        <v>0</v>
      </c>
      <c r="Q954" s="2">
        <f>IFERROR(SEARCH("공원",표1[[#This Row],[대여 대여소명]]),0)</f>
        <v>0</v>
      </c>
      <c r="R954" s="2" t="b">
        <f>OR(표1[[#This Row],[역_파생변수]],표1[[#This Row],[정류장_파생변수]])</f>
        <v>0</v>
      </c>
      <c r="S954" s="2">
        <v>12</v>
      </c>
      <c r="T954" s="2" t="s">
        <v>3859</v>
      </c>
      <c r="U954" s="2" t="s">
        <v>3860</v>
      </c>
      <c r="V954" s="2" t="str">
        <f>IF(표1[[#This Row],[반납대여소명]]=표1[[#This Row],[대여 대여소명]],"일치","불일치")</f>
        <v>불일치</v>
      </c>
      <c r="W954" s="2">
        <v>2</v>
      </c>
      <c r="X954" s="2">
        <v>52</v>
      </c>
      <c r="Y954" s="2">
        <v>0</v>
      </c>
      <c r="Z954" s="7">
        <f>표1[[#This Row],[이용거리]]/표1[[#This Row],[이용시간]]</f>
        <v>0</v>
      </c>
      <c r="AA954" s="7">
        <f>IF(표1[[#This Row],[시속]] &gt; 300, 300,표1[[#This Row],[시속]])</f>
        <v>0</v>
      </c>
      <c r="AB954" s="9" t="e">
        <f ca="1">IFS(표1[[#This Row],[이용거리]] &lt; 1200, "단거리", 표1[[#This Row],[이용거리]] &lt; 3000, "중거리")</f>
        <v>#NAME?</v>
      </c>
    </row>
    <row r="955" spans="1:28" x14ac:dyDescent="0.25">
      <c r="A955" s="2" t="s">
        <v>3861</v>
      </c>
      <c r="B955" s="2" t="s">
        <v>3862</v>
      </c>
      <c r="C955" s="2">
        <f>YEAR(표1[[#This Row],[대여일시]])</f>
        <v>2021</v>
      </c>
      <c r="D955" s="2">
        <f>MONTH(표1[[#This Row],[대여일시]])</f>
        <v>1</v>
      </c>
      <c r="E955" s="2">
        <f>DAY(표1[[#This Row],[대여일시]])</f>
        <v>14</v>
      </c>
      <c r="F955" s="2" t="str">
        <f>TEXT(표1[[#This Row],[대여일시]], "ddd")</f>
        <v>Thu</v>
      </c>
      <c r="G955" s="5" t="str">
        <f>TEXT(표1[[#This Row],[대여일시]],"aaa")</f>
        <v>목</v>
      </c>
      <c r="H955" s="2">
        <f>HOUR(표1[[#This Row],[대여일시]])</f>
        <v>7</v>
      </c>
      <c r="I955" s="2" t="str" cm="1">
        <f t="array" ref="I955">_xlfn.IFS(ISNA(표1[[#This Row],[시간대]]), "Error: Missing timezone data", 표1[[#This Row],[시간대]] &lt; 8, "오전", 표1[[#This Row],[시간대]] &lt; 19, "오후", 표1[[#This Row],[시간대]] &lt; 24, "밤")</f>
        <v>오전</v>
      </c>
      <c r="J955" s="2" t="s">
        <v>3863</v>
      </c>
      <c r="K955" s="2" t="e">
        <f>SEARCH( "역", 표1[[#This Row],[대여 대여소명]])</f>
        <v>#VALUE!</v>
      </c>
      <c r="L955" s="2">
        <f>IFERROR(SEARCH("역",표1[[#This Row],[대여 대여소명]]),0)</f>
        <v>0</v>
      </c>
      <c r="M955" s="2" t="b">
        <f>IF(표1[[#This Row],[역_nan]] &gt;0,TRUE,FALSE)</f>
        <v>0</v>
      </c>
      <c r="N955" s="2">
        <f>IFERROR(SEARCH("정류장",표1[[#This Row],[대여 대여소명]]),0)</f>
        <v>0</v>
      </c>
      <c r="O955" s="2" t="b">
        <f>IF(표1[[#This Row],[정류장]]&gt;0,TRUE,FALSE)</f>
        <v>0</v>
      </c>
      <c r="P955" s="2">
        <f>IFERROR(SEARCH("학교",표1[[#This Row],[대여 대여소명]]),0)</f>
        <v>4</v>
      </c>
      <c r="Q955" s="2">
        <f>IFERROR(SEARCH("공원",표1[[#This Row],[대여 대여소명]]),0)</f>
        <v>0</v>
      </c>
      <c r="R955" s="2" t="b">
        <f>OR(표1[[#This Row],[역_파생변수]],표1[[#This Row],[정류장_파생변수]])</f>
        <v>0</v>
      </c>
      <c r="S955" s="2">
        <v>0</v>
      </c>
      <c r="T955" s="2" t="s">
        <v>3864</v>
      </c>
      <c r="U955" s="2" t="s">
        <v>3703</v>
      </c>
      <c r="V955" s="2" t="str">
        <f>IF(표1[[#This Row],[반납대여소명]]=표1[[#This Row],[대여 대여소명]],"일치","불일치")</f>
        <v>불일치</v>
      </c>
      <c r="W955" s="2">
        <v>0</v>
      </c>
      <c r="X955" s="2">
        <v>11</v>
      </c>
      <c r="Y955" s="2">
        <v>1529.64</v>
      </c>
      <c r="Z955" s="7">
        <f>표1[[#This Row],[이용거리]]/표1[[#This Row],[이용시간]]</f>
        <v>139.05818181818182</v>
      </c>
      <c r="AA955" s="7">
        <f>IF(표1[[#This Row],[시속]] &gt; 300, 300,표1[[#This Row],[시속]])</f>
        <v>139.05818181818182</v>
      </c>
      <c r="AB955" s="9" t="e">
        <f ca="1">IFS(표1[[#This Row],[이용거리]] &lt; 1200, "단거리", 표1[[#This Row],[이용거리]] &lt; 3000, "중거리")</f>
        <v>#NAME?</v>
      </c>
    </row>
    <row r="956" spans="1:28" x14ac:dyDescent="0.25">
      <c r="A956" s="2" t="s">
        <v>3865</v>
      </c>
      <c r="B956" s="2" t="s">
        <v>3866</v>
      </c>
      <c r="C956" s="2">
        <f>YEAR(표1[[#This Row],[대여일시]])</f>
        <v>2021</v>
      </c>
      <c r="D956" s="2">
        <f>MONTH(표1[[#This Row],[대여일시]])</f>
        <v>1</v>
      </c>
      <c r="E956" s="2">
        <f>DAY(표1[[#This Row],[대여일시]])</f>
        <v>15</v>
      </c>
      <c r="F956" s="2" t="str">
        <f>TEXT(표1[[#This Row],[대여일시]], "ddd")</f>
        <v>Fri</v>
      </c>
      <c r="G956" s="5" t="str">
        <f>TEXT(표1[[#This Row],[대여일시]],"aaa")</f>
        <v>금</v>
      </c>
      <c r="H956" s="2">
        <f>HOUR(표1[[#This Row],[대여일시]])</f>
        <v>8</v>
      </c>
      <c r="I956" s="2" t="str" cm="1">
        <f t="array" ref="I956">_xlfn.IFS(ISNA(표1[[#This Row],[시간대]]), "Error: Missing timezone data", 표1[[#This Row],[시간대]] &lt; 8, "오전", 표1[[#This Row],[시간대]] &lt; 19, "오후", 표1[[#This Row],[시간대]] &lt; 24, "밤")</f>
        <v>오후</v>
      </c>
      <c r="J956" s="2" t="s">
        <v>121</v>
      </c>
      <c r="K956" s="2" t="e">
        <f>SEARCH( "역", 표1[[#This Row],[대여 대여소명]])</f>
        <v>#VALUE!</v>
      </c>
      <c r="L956" s="2">
        <f>IFERROR(SEARCH("역",표1[[#This Row],[대여 대여소명]]),0)</f>
        <v>0</v>
      </c>
      <c r="M956" s="2" t="b">
        <f>IF(표1[[#This Row],[역_nan]] &gt;0,TRUE,FALSE)</f>
        <v>0</v>
      </c>
      <c r="N956" s="2">
        <f>IFERROR(SEARCH("정류장",표1[[#This Row],[대여 대여소명]]),0)</f>
        <v>0</v>
      </c>
      <c r="O956" s="2" t="b">
        <f>IF(표1[[#This Row],[정류장]]&gt;0,TRUE,FALSE)</f>
        <v>0</v>
      </c>
      <c r="P956" s="2">
        <f>IFERROR(SEARCH("학교",표1[[#This Row],[대여 대여소명]]),0)</f>
        <v>0</v>
      </c>
      <c r="Q956" s="2">
        <f>IFERROR(SEARCH("공원",표1[[#This Row],[대여 대여소명]]),0)</f>
        <v>5</v>
      </c>
      <c r="R956" s="2" t="b">
        <f>OR(표1[[#This Row],[역_파생변수]],표1[[#This Row],[정류장_파생변수]])</f>
        <v>0</v>
      </c>
      <c r="S956" s="2">
        <v>0</v>
      </c>
      <c r="T956" s="2" t="s">
        <v>3867</v>
      </c>
      <c r="U956" s="2" t="s">
        <v>3868</v>
      </c>
      <c r="V956" s="2" t="str">
        <f>IF(표1[[#This Row],[반납대여소명]]=표1[[#This Row],[대여 대여소명]],"일치","불일치")</f>
        <v>불일치</v>
      </c>
      <c r="W956" s="2">
        <v>0</v>
      </c>
      <c r="X956" s="2">
        <v>5</v>
      </c>
      <c r="Y956" s="2">
        <v>385.13</v>
      </c>
      <c r="Z956" s="7">
        <f>표1[[#This Row],[이용거리]]/표1[[#This Row],[이용시간]]</f>
        <v>77.025999999999996</v>
      </c>
      <c r="AA956" s="7">
        <f>IF(표1[[#This Row],[시속]] &gt; 300, 300,표1[[#This Row],[시속]])</f>
        <v>77.025999999999996</v>
      </c>
      <c r="AB956" s="9" t="e">
        <f ca="1">IFS(표1[[#This Row],[이용거리]] &lt; 1200, "단거리", 표1[[#This Row],[이용거리]] &lt; 3000, "중거리")</f>
        <v>#NAME?</v>
      </c>
    </row>
    <row r="957" spans="1:28" x14ac:dyDescent="0.25">
      <c r="A957" s="2" t="s">
        <v>3869</v>
      </c>
      <c r="B957" s="2" t="s">
        <v>3870</v>
      </c>
      <c r="C957" s="2">
        <f>YEAR(표1[[#This Row],[대여일시]])</f>
        <v>2021</v>
      </c>
      <c r="D957" s="2">
        <f>MONTH(표1[[#This Row],[대여일시]])</f>
        <v>1</v>
      </c>
      <c r="E957" s="2">
        <f>DAY(표1[[#This Row],[대여일시]])</f>
        <v>14</v>
      </c>
      <c r="F957" s="2" t="str">
        <f>TEXT(표1[[#This Row],[대여일시]], "ddd")</f>
        <v>Thu</v>
      </c>
      <c r="G957" s="5" t="str">
        <f>TEXT(표1[[#This Row],[대여일시]],"aaa")</f>
        <v>목</v>
      </c>
      <c r="H957" s="2">
        <f>HOUR(표1[[#This Row],[대여일시]])</f>
        <v>13</v>
      </c>
      <c r="I957" s="2" t="str" cm="1">
        <f t="array" ref="I957">_xlfn.IFS(ISNA(표1[[#This Row],[시간대]]), "Error: Missing timezone data", 표1[[#This Row],[시간대]] &lt; 8, "오전", 표1[[#This Row],[시간대]] &lt; 19, "오후", 표1[[#This Row],[시간대]] &lt; 24, "밤")</f>
        <v>오후</v>
      </c>
      <c r="J957" s="2" t="s">
        <v>598</v>
      </c>
      <c r="K957" s="2" t="e">
        <f>SEARCH( "역", 표1[[#This Row],[대여 대여소명]])</f>
        <v>#VALUE!</v>
      </c>
      <c r="L957" s="2">
        <f>IFERROR(SEARCH("역",표1[[#This Row],[대여 대여소명]]),0)</f>
        <v>0</v>
      </c>
      <c r="M957" s="2" t="b">
        <f>IF(표1[[#This Row],[역_nan]] &gt;0,TRUE,FALSE)</f>
        <v>0</v>
      </c>
      <c r="N957" s="2">
        <f>IFERROR(SEARCH("정류장",표1[[#This Row],[대여 대여소명]]),0)</f>
        <v>0</v>
      </c>
      <c r="O957" s="2" t="b">
        <f>IF(표1[[#This Row],[정류장]]&gt;0,TRUE,FALSE)</f>
        <v>0</v>
      </c>
      <c r="P957" s="2">
        <f>IFERROR(SEARCH("학교",표1[[#This Row],[대여 대여소명]]),0)</f>
        <v>0</v>
      </c>
      <c r="Q957" s="2">
        <f>IFERROR(SEARCH("공원",표1[[#This Row],[대여 대여소명]]),0)</f>
        <v>0</v>
      </c>
      <c r="R957" s="2" t="b">
        <f>OR(표1[[#This Row],[역_파생변수]],표1[[#This Row],[정류장_파생변수]])</f>
        <v>0</v>
      </c>
      <c r="S957" s="2">
        <v>0</v>
      </c>
      <c r="T957" s="2" t="s">
        <v>3871</v>
      </c>
      <c r="U957" s="2" t="s">
        <v>13</v>
      </c>
      <c r="V957" s="2" t="str">
        <f>IF(표1[[#This Row],[반납대여소명]]=표1[[#This Row],[대여 대여소명]],"일치","불일치")</f>
        <v>불일치</v>
      </c>
      <c r="W957" s="2">
        <v>0</v>
      </c>
      <c r="X957" s="2">
        <v>14</v>
      </c>
      <c r="Y957" s="2">
        <v>2610.96</v>
      </c>
      <c r="Z957" s="7">
        <f>표1[[#This Row],[이용거리]]/표1[[#This Row],[이용시간]]</f>
        <v>186.49714285714285</v>
      </c>
      <c r="AA957" s="7">
        <f>IF(표1[[#This Row],[시속]] &gt; 300, 300,표1[[#This Row],[시속]])</f>
        <v>186.49714285714285</v>
      </c>
      <c r="AB957" s="9" t="e">
        <f ca="1">IFS(표1[[#This Row],[이용거리]] &lt; 1200, "단거리", 표1[[#This Row],[이용거리]] &lt; 3000, "중거리")</f>
        <v>#NAME?</v>
      </c>
    </row>
    <row r="958" spans="1:28" x14ac:dyDescent="0.25">
      <c r="A958" s="2" t="s">
        <v>3872</v>
      </c>
      <c r="B958" s="2" t="s">
        <v>3873</v>
      </c>
      <c r="C958" s="2">
        <f>YEAR(표1[[#This Row],[대여일시]])</f>
        <v>2021</v>
      </c>
      <c r="D958" s="2">
        <f>MONTH(표1[[#This Row],[대여일시]])</f>
        <v>1</v>
      </c>
      <c r="E958" s="2">
        <f>DAY(표1[[#This Row],[대여일시]])</f>
        <v>15</v>
      </c>
      <c r="F958" s="2" t="str">
        <f>TEXT(표1[[#This Row],[대여일시]], "ddd")</f>
        <v>Fri</v>
      </c>
      <c r="G958" s="5" t="str">
        <f>TEXT(표1[[#This Row],[대여일시]],"aaa")</f>
        <v>금</v>
      </c>
      <c r="H958" s="2">
        <f>HOUR(표1[[#This Row],[대여일시]])</f>
        <v>10</v>
      </c>
      <c r="I958" s="2" t="str" cm="1">
        <f t="array" ref="I958">_xlfn.IFS(ISNA(표1[[#This Row],[시간대]]), "Error: Missing timezone data", 표1[[#This Row],[시간대]] &lt; 8, "오전", 표1[[#This Row],[시간대]] &lt; 19, "오후", 표1[[#This Row],[시간대]] &lt; 24, "밤")</f>
        <v>오후</v>
      </c>
      <c r="J958" s="2" t="s">
        <v>1417</v>
      </c>
      <c r="K958" s="2" t="e">
        <f>SEARCH( "역", 표1[[#This Row],[대여 대여소명]])</f>
        <v>#VALUE!</v>
      </c>
      <c r="L958" s="2">
        <f>IFERROR(SEARCH("역",표1[[#This Row],[대여 대여소명]]),0)</f>
        <v>0</v>
      </c>
      <c r="M958" s="2" t="b">
        <f>IF(표1[[#This Row],[역_nan]] &gt;0,TRUE,FALSE)</f>
        <v>0</v>
      </c>
      <c r="N958" s="2">
        <f>IFERROR(SEARCH("정류장",표1[[#This Row],[대여 대여소명]]),0)</f>
        <v>0</v>
      </c>
      <c r="O958" s="2" t="b">
        <f>IF(표1[[#This Row],[정류장]]&gt;0,TRUE,FALSE)</f>
        <v>0</v>
      </c>
      <c r="P958" s="2">
        <f>IFERROR(SEARCH("학교",표1[[#This Row],[대여 대여소명]]),0)</f>
        <v>0</v>
      </c>
      <c r="Q958" s="2">
        <f>IFERROR(SEARCH("공원",표1[[#This Row],[대여 대여소명]]),0)</f>
        <v>0</v>
      </c>
      <c r="R958" s="2" t="b">
        <f>OR(표1[[#This Row],[역_파생변수]],표1[[#This Row],[정류장_파생변수]])</f>
        <v>0</v>
      </c>
      <c r="S958" s="2">
        <v>0</v>
      </c>
      <c r="T958" s="2" t="s">
        <v>3874</v>
      </c>
      <c r="U958" s="2" t="s">
        <v>2296</v>
      </c>
      <c r="V958" s="2" t="str">
        <f>IF(표1[[#This Row],[반납대여소명]]=표1[[#This Row],[대여 대여소명]],"일치","불일치")</f>
        <v>불일치</v>
      </c>
      <c r="W958" s="2">
        <v>0</v>
      </c>
      <c r="X958" s="2">
        <v>14</v>
      </c>
      <c r="Y958" s="2">
        <v>2501</v>
      </c>
      <c r="Z958" s="7">
        <f>표1[[#This Row],[이용거리]]/표1[[#This Row],[이용시간]]</f>
        <v>178.64285714285714</v>
      </c>
      <c r="AA958" s="7">
        <f>IF(표1[[#This Row],[시속]] &gt; 300, 300,표1[[#This Row],[시속]])</f>
        <v>178.64285714285714</v>
      </c>
      <c r="AB958" s="9" t="e">
        <f ca="1">IFS(표1[[#This Row],[이용거리]] &lt; 1200, "단거리", 표1[[#This Row],[이용거리]] &lt; 3000, "중거리")</f>
        <v>#NAME?</v>
      </c>
    </row>
    <row r="959" spans="1:28" x14ac:dyDescent="0.25">
      <c r="A959" s="2" t="s">
        <v>3875</v>
      </c>
      <c r="B959" s="2" t="s">
        <v>3876</v>
      </c>
      <c r="C959" s="2">
        <f>YEAR(표1[[#This Row],[대여일시]])</f>
        <v>2021</v>
      </c>
      <c r="D959" s="2">
        <f>MONTH(표1[[#This Row],[대여일시]])</f>
        <v>1</v>
      </c>
      <c r="E959" s="2">
        <f>DAY(표1[[#This Row],[대여일시]])</f>
        <v>25</v>
      </c>
      <c r="F959" s="2" t="str">
        <f>TEXT(표1[[#This Row],[대여일시]], "ddd")</f>
        <v>Mon</v>
      </c>
      <c r="G959" s="5" t="str">
        <f>TEXT(표1[[#This Row],[대여일시]],"aaa")</f>
        <v>월</v>
      </c>
      <c r="H959" s="2">
        <f>HOUR(표1[[#This Row],[대여일시]])</f>
        <v>16</v>
      </c>
      <c r="I959" s="2" t="str" cm="1">
        <f t="array" ref="I959">_xlfn.IFS(ISNA(표1[[#This Row],[시간대]]), "Error: Missing timezone data", 표1[[#This Row],[시간대]] &lt; 8, "오전", 표1[[#This Row],[시간대]] &lt; 19, "오후", 표1[[#This Row],[시간대]] &lt; 24, "밤")</f>
        <v>오후</v>
      </c>
      <c r="J959" s="2" t="s">
        <v>1715</v>
      </c>
      <c r="K959" s="2" t="e">
        <f>SEARCH( "역", 표1[[#This Row],[대여 대여소명]])</f>
        <v>#VALUE!</v>
      </c>
      <c r="L959" s="2">
        <f>IFERROR(SEARCH("역",표1[[#This Row],[대여 대여소명]]),0)</f>
        <v>0</v>
      </c>
      <c r="M959" s="2" t="b">
        <f>IF(표1[[#This Row],[역_nan]] &gt;0,TRUE,FALSE)</f>
        <v>0</v>
      </c>
      <c r="N959" s="2">
        <f>IFERROR(SEARCH("정류장",표1[[#This Row],[대여 대여소명]]),0)</f>
        <v>0</v>
      </c>
      <c r="O959" s="2" t="b">
        <f>IF(표1[[#This Row],[정류장]]&gt;0,TRUE,FALSE)</f>
        <v>0</v>
      </c>
      <c r="P959" s="2">
        <f>IFERROR(SEARCH("학교",표1[[#This Row],[대여 대여소명]]),0)</f>
        <v>0</v>
      </c>
      <c r="Q959" s="2">
        <f>IFERROR(SEARCH("공원",표1[[#This Row],[대여 대여소명]]),0)</f>
        <v>0</v>
      </c>
      <c r="R959" s="2" t="b">
        <f>OR(표1[[#This Row],[역_파생변수]],표1[[#This Row],[정류장_파생변수]])</f>
        <v>0</v>
      </c>
      <c r="S959" s="2">
        <v>0</v>
      </c>
      <c r="T959" s="2" t="s">
        <v>3877</v>
      </c>
      <c r="U959" s="2" t="s">
        <v>3878</v>
      </c>
      <c r="V959" s="2" t="str">
        <f>IF(표1[[#This Row],[반납대여소명]]=표1[[#This Row],[대여 대여소명]],"일치","불일치")</f>
        <v>불일치</v>
      </c>
      <c r="W959" s="2">
        <v>0</v>
      </c>
      <c r="X959" s="2">
        <v>8</v>
      </c>
      <c r="Y959" s="2">
        <v>793.57</v>
      </c>
      <c r="Z959" s="7">
        <f>표1[[#This Row],[이용거리]]/표1[[#This Row],[이용시간]]</f>
        <v>99.196250000000006</v>
      </c>
      <c r="AA959" s="7">
        <f>IF(표1[[#This Row],[시속]] &gt; 300, 300,표1[[#This Row],[시속]])</f>
        <v>99.196250000000006</v>
      </c>
      <c r="AB959" s="9" t="e">
        <f ca="1">IFS(표1[[#This Row],[이용거리]] &lt; 1200, "단거리", 표1[[#This Row],[이용거리]] &lt; 3000, "중거리")</f>
        <v>#NAME?</v>
      </c>
    </row>
    <row r="960" spans="1:28" x14ac:dyDescent="0.25">
      <c r="A960" s="2" t="s">
        <v>3879</v>
      </c>
      <c r="B960" s="2" t="s">
        <v>3880</v>
      </c>
      <c r="C960" s="2">
        <f>YEAR(표1[[#This Row],[대여일시]])</f>
        <v>2021</v>
      </c>
      <c r="D960" s="2">
        <f>MONTH(표1[[#This Row],[대여일시]])</f>
        <v>1</v>
      </c>
      <c r="E960" s="2">
        <f>DAY(표1[[#This Row],[대여일시]])</f>
        <v>30</v>
      </c>
      <c r="F960" s="2" t="str">
        <f>TEXT(표1[[#This Row],[대여일시]], "ddd")</f>
        <v>Sat</v>
      </c>
      <c r="G960" s="5" t="str">
        <f>TEXT(표1[[#This Row],[대여일시]],"aaa")</f>
        <v>토</v>
      </c>
      <c r="H960" s="2">
        <f>HOUR(표1[[#This Row],[대여일시]])</f>
        <v>2</v>
      </c>
      <c r="I960" s="2" t="str" cm="1">
        <f t="array" ref="I960">_xlfn.IFS(ISNA(표1[[#This Row],[시간대]]), "Error: Missing timezone data", 표1[[#This Row],[시간대]] &lt; 8, "오전", 표1[[#This Row],[시간대]] &lt; 19, "오후", 표1[[#This Row],[시간대]] &lt; 24, "밤")</f>
        <v>오전</v>
      </c>
      <c r="J960" s="2" t="s">
        <v>475</v>
      </c>
      <c r="K960" s="2">
        <f>SEARCH( "역", 표1[[#This Row],[대여 대여소명]])</f>
        <v>3</v>
      </c>
      <c r="L960" s="2">
        <f>IFERROR(SEARCH("역",표1[[#This Row],[대여 대여소명]]),0)</f>
        <v>3</v>
      </c>
      <c r="M960" s="2" t="b">
        <f>IF(표1[[#This Row],[역_nan]] &gt;0,TRUE,FALSE)</f>
        <v>1</v>
      </c>
      <c r="N960" s="2">
        <f>IFERROR(SEARCH("정류장",표1[[#This Row],[대여 대여소명]]),0)</f>
        <v>0</v>
      </c>
      <c r="O960" s="2" t="b">
        <f>IF(표1[[#This Row],[정류장]]&gt;0,TRUE,FALSE)</f>
        <v>0</v>
      </c>
      <c r="P960" s="2">
        <f>IFERROR(SEARCH("학교",표1[[#This Row],[대여 대여소명]]),0)</f>
        <v>0</v>
      </c>
      <c r="Q960" s="2">
        <f>IFERROR(SEARCH("공원",표1[[#This Row],[대여 대여소명]]),0)</f>
        <v>0</v>
      </c>
      <c r="R960" s="2" t="b">
        <f>OR(표1[[#This Row],[역_파생변수]],표1[[#This Row],[정류장_파생변수]])</f>
        <v>1</v>
      </c>
      <c r="S960" s="2">
        <v>0</v>
      </c>
      <c r="T960" s="2" t="s">
        <v>3881</v>
      </c>
      <c r="U960" s="2" t="s">
        <v>394</v>
      </c>
      <c r="V960" s="2" t="str">
        <f>IF(표1[[#This Row],[반납대여소명]]=표1[[#This Row],[대여 대여소명]],"일치","불일치")</f>
        <v>불일치</v>
      </c>
      <c r="W960" s="2">
        <v>0</v>
      </c>
      <c r="X960" s="2">
        <v>31</v>
      </c>
      <c r="Y960" s="2">
        <v>5151.6099999999997</v>
      </c>
      <c r="Z960" s="7">
        <f>표1[[#This Row],[이용거리]]/표1[[#This Row],[이용시간]]</f>
        <v>166.18096774193546</v>
      </c>
      <c r="AA960" s="7">
        <f>IF(표1[[#This Row],[시속]] &gt; 300, 300,표1[[#This Row],[시속]])</f>
        <v>166.18096774193546</v>
      </c>
      <c r="AB960" s="9" t="e">
        <f ca="1">IFS(표1[[#This Row],[이용거리]] &lt; 1200, "단거리", 표1[[#This Row],[이용거리]] &lt; 3000, "중거리")</f>
        <v>#NAME?</v>
      </c>
    </row>
    <row r="961" spans="1:28" x14ac:dyDescent="0.25">
      <c r="A961" s="2" t="s">
        <v>3882</v>
      </c>
      <c r="B961" s="2" t="s">
        <v>3883</v>
      </c>
      <c r="C961" s="2">
        <f>YEAR(표1[[#This Row],[대여일시]])</f>
        <v>2021</v>
      </c>
      <c r="D961" s="2">
        <f>MONTH(표1[[#This Row],[대여일시]])</f>
        <v>1</v>
      </c>
      <c r="E961" s="2">
        <f>DAY(표1[[#This Row],[대여일시]])</f>
        <v>6</v>
      </c>
      <c r="F961" s="2" t="str">
        <f>TEXT(표1[[#This Row],[대여일시]], "ddd")</f>
        <v>Wed</v>
      </c>
      <c r="G961" s="5" t="str">
        <f>TEXT(표1[[#This Row],[대여일시]],"aaa")</f>
        <v>수</v>
      </c>
      <c r="H961" s="2">
        <f>HOUR(표1[[#This Row],[대여일시]])</f>
        <v>15</v>
      </c>
      <c r="I961" s="2" t="str" cm="1">
        <f t="array" ref="I961">_xlfn.IFS(ISNA(표1[[#This Row],[시간대]]), "Error: Missing timezone data", 표1[[#This Row],[시간대]] &lt; 8, "오전", 표1[[#This Row],[시간대]] &lt; 19, "오후", 표1[[#This Row],[시간대]] &lt; 24, "밤")</f>
        <v>오후</v>
      </c>
      <c r="J961" s="2" t="s">
        <v>3884</v>
      </c>
      <c r="K961" s="2" t="e">
        <f>SEARCH( "역", 표1[[#This Row],[대여 대여소명]])</f>
        <v>#VALUE!</v>
      </c>
      <c r="L961" s="2">
        <f>IFERROR(SEARCH("역",표1[[#This Row],[대여 대여소명]]),0)</f>
        <v>0</v>
      </c>
      <c r="M961" s="2" t="b">
        <f>IF(표1[[#This Row],[역_nan]] &gt;0,TRUE,FALSE)</f>
        <v>0</v>
      </c>
      <c r="N961" s="2">
        <f>IFERROR(SEARCH("정류장",표1[[#This Row],[대여 대여소명]]),0)</f>
        <v>11</v>
      </c>
      <c r="O961" s="2" t="b">
        <f>IF(표1[[#This Row],[정류장]]&gt;0,TRUE,FALSE)</f>
        <v>1</v>
      </c>
      <c r="P961" s="2">
        <f>IFERROR(SEARCH("학교",표1[[#This Row],[대여 대여소명]]),0)</f>
        <v>0</v>
      </c>
      <c r="Q961" s="2">
        <f>IFERROR(SEARCH("공원",표1[[#This Row],[대여 대여소명]]),0)</f>
        <v>0</v>
      </c>
      <c r="R961" s="2" t="b">
        <f>OR(표1[[#This Row],[역_파생변수]],표1[[#This Row],[정류장_파생변수]])</f>
        <v>1</v>
      </c>
      <c r="S961" s="2">
        <v>0</v>
      </c>
      <c r="T961" s="2" t="s">
        <v>3885</v>
      </c>
      <c r="U961" s="2" t="s">
        <v>3003</v>
      </c>
      <c r="V961" s="2" t="str">
        <f>IF(표1[[#This Row],[반납대여소명]]=표1[[#This Row],[대여 대여소명]],"일치","불일치")</f>
        <v>불일치</v>
      </c>
      <c r="W961" s="2">
        <v>0</v>
      </c>
      <c r="X961" s="2">
        <v>6</v>
      </c>
      <c r="Y961" s="2">
        <v>823.49</v>
      </c>
      <c r="Z961" s="7">
        <f>표1[[#This Row],[이용거리]]/표1[[#This Row],[이용시간]]</f>
        <v>137.24833333333333</v>
      </c>
      <c r="AA961" s="7">
        <f>IF(표1[[#This Row],[시속]] &gt; 300, 300,표1[[#This Row],[시속]])</f>
        <v>137.24833333333333</v>
      </c>
      <c r="AB961" s="9" t="e">
        <f ca="1">IFS(표1[[#This Row],[이용거리]] &lt; 1200, "단거리", 표1[[#This Row],[이용거리]] &lt; 3000, "중거리")</f>
        <v>#NAME?</v>
      </c>
    </row>
    <row r="962" spans="1:28" x14ac:dyDescent="0.25">
      <c r="A962" s="2" t="s">
        <v>3886</v>
      </c>
      <c r="B962" s="2" t="s">
        <v>3887</v>
      </c>
      <c r="C962" s="2">
        <f>YEAR(표1[[#This Row],[대여일시]])</f>
        <v>2021</v>
      </c>
      <c r="D962" s="2">
        <f>MONTH(표1[[#This Row],[대여일시]])</f>
        <v>1</v>
      </c>
      <c r="E962" s="2">
        <f>DAY(표1[[#This Row],[대여일시]])</f>
        <v>10</v>
      </c>
      <c r="F962" s="2" t="str">
        <f>TEXT(표1[[#This Row],[대여일시]], "ddd")</f>
        <v>Sun</v>
      </c>
      <c r="G962" s="5" t="str">
        <f>TEXT(표1[[#This Row],[대여일시]],"aaa")</f>
        <v>일</v>
      </c>
      <c r="H962" s="2">
        <f>HOUR(표1[[#This Row],[대여일시]])</f>
        <v>18</v>
      </c>
      <c r="I962" s="2" t="str" cm="1">
        <f t="array" ref="I962">_xlfn.IFS(ISNA(표1[[#This Row],[시간대]]), "Error: Missing timezone data", 표1[[#This Row],[시간대]] &lt; 8, "오전", 표1[[#This Row],[시간대]] &lt; 19, "오후", 표1[[#This Row],[시간대]] &lt; 24, "밤")</f>
        <v>오후</v>
      </c>
      <c r="J962" s="2" t="s">
        <v>1078</v>
      </c>
      <c r="K962" s="2" t="e">
        <f>SEARCH( "역", 표1[[#This Row],[대여 대여소명]])</f>
        <v>#VALUE!</v>
      </c>
      <c r="L962" s="2">
        <f>IFERROR(SEARCH("역",표1[[#This Row],[대여 대여소명]]),0)</f>
        <v>0</v>
      </c>
      <c r="M962" s="2" t="b">
        <f>IF(표1[[#This Row],[역_nan]] &gt;0,TRUE,FALSE)</f>
        <v>0</v>
      </c>
      <c r="N962" s="2">
        <f>IFERROR(SEARCH("정류장",표1[[#This Row],[대여 대여소명]]),0)</f>
        <v>0</v>
      </c>
      <c r="O962" s="2" t="b">
        <f>IF(표1[[#This Row],[정류장]]&gt;0,TRUE,FALSE)</f>
        <v>0</v>
      </c>
      <c r="P962" s="2">
        <f>IFERROR(SEARCH("학교",표1[[#This Row],[대여 대여소명]]),0)</f>
        <v>0</v>
      </c>
      <c r="Q962" s="2">
        <f>IFERROR(SEARCH("공원",표1[[#This Row],[대여 대여소명]]),0)</f>
        <v>0</v>
      </c>
      <c r="R962" s="2" t="b">
        <f>OR(표1[[#This Row],[역_파생변수]],표1[[#This Row],[정류장_파생변수]])</f>
        <v>0</v>
      </c>
      <c r="S962" s="2">
        <v>0</v>
      </c>
      <c r="T962" s="2" t="s">
        <v>3888</v>
      </c>
      <c r="U962" s="2" t="s">
        <v>989</v>
      </c>
      <c r="V962" s="2" t="str">
        <f>IF(표1[[#This Row],[반납대여소명]]=표1[[#This Row],[대여 대여소명]],"일치","불일치")</f>
        <v>불일치</v>
      </c>
      <c r="W962" s="2">
        <v>0</v>
      </c>
      <c r="X962" s="2">
        <v>15</v>
      </c>
      <c r="Y962" s="2">
        <v>1604.63</v>
      </c>
      <c r="Z962" s="7">
        <f>표1[[#This Row],[이용거리]]/표1[[#This Row],[이용시간]]</f>
        <v>106.97533333333334</v>
      </c>
      <c r="AA962" s="7">
        <f>IF(표1[[#This Row],[시속]] &gt; 300, 300,표1[[#This Row],[시속]])</f>
        <v>106.97533333333334</v>
      </c>
      <c r="AB962" s="9" t="e">
        <f ca="1">IFS(표1[[#This Row],[이용거리]] &lt; 1200, "단거리", 표1[[#This Row],[이용거리]] &lt; 3000, "중거리")</f>
        <v>#NAME?</v>
      </c>
    </row>
    <row r="963" spans="1:28" x14ac:dyDescent="0.25">
      <c r="A963" s="2" t="s">
        <v>3889</v>
      </c>
      <c r="B963" s="2" t="s">
        <v>3890</v>
      </c>
      <c r="C963" s="2">
        <f>YEAR(표1[[#This Row],[대여일시]])</f>
        <v>2021</v>
      </c>
      <c r="D963" s="2">
        <f>MONTH(표1[[#This Row],[대여일시]])</f>
        <v>1</v>
      </c>
      <c r="E963" s="2">
        <f>DAY(표1[[#This Row],[대여일시]])</f>
        <v>11</v>
      </c>
      <c r="F963" s="2" t="str">
        <f>TEXT(표1[[#This Row],[대여일시]], "ddd")</f>
        <v>Mon</v>
      </c>
      <c r="G963" s="5" t="str">
        <f>TEXT(표1[[#This Row],[대여일시]],"aaa")</f>
        <v>월</v>
      </c>
      <c r="H963" s="2">
        <f>HOUR(표1[[#This Row],[대여일시]])</f>
        <v>21</v>
      </c>
      <c r="I963" s="2" t="str" cm="1">
        <f t="array" ref="I963">_xlfn.IFS(ISNA(표1[[#This Row],[시간대]]), "Error: Missing timezone data", 표1[[#This Row],[시간대]] &lt; 8, "오전", 표1[[#This Row],[시간대]] &lt; 19, "오후", 표1[[#This Row],[시간대]] &lt; 24, "밤")</f>
        <v>밤</v>
      </c>
      <c r="J963" s="2" t="s">
        <v>989</v>
      </c>
      <c r="K963" s="2" t="e">
        <f>SEARCH( "역", 표1[[#This Row],[대여 대여소명]])</f>
        <v>#VALUE!</v>
      </c>
      <c r="L963" s="2">
        <f>IFERROR(SEARCH("역",표1[[#This Row],[대여 대여소명]]),0)</f>
        <v>0</v>
      </c>
      <c r="M963" s="2" t="b">
        <f>IF(표1[[#This Row],[역_nan]] &gt;0,TRUE,FALSE)</f>
        <v>0</v>
      </c>
      <c r="N963" s="2">
        <f>IFERROR(SEARCH("정류장",표1[[#This Row],[대여 대여소명]]),0)</f>
        <v>0</v>
      </c>
      <c r="O963" s="2" t="b">
        <f>IF(표1[[#This Row],[정류장]]&gt;0,TRUE,FALSE)</f>
        <v>0</v>
      </c>
      <c r="P963" s="2">
        <f>IFERROR(SEARCH("학교",표1[[#This Row],[대여 대여소명]]),0)</f>
        <v>0</v>
      </c>
      <c r="Q963" s="2">
        <f>IFERROR(SEARCH("공원",표1[[#This Row],[대여 대여소명]]),0)</f>
        <v>0</v>
      </c>
      <c r="R963" s="2" t="b">
        <f>OR(표1[[#This Row],[역_파생변수]],표1[[#This Row],[정류장_파생변수]])</f>
        <v>0</v>
      </c>
      <c r="S963" s="2">
        <v>0</v>
      </c>
      <c r="T963" s="2" t="s">
        <v>3891</v>
      </c>
      <c r="U963" s="2" t="s">
        <v>3892</v>
      </c>
      <c r="V963" s="2" t="str">
        <f>IF(표1[[#This Row],[반납대여소명]]=표1[[#This Row],[대여 대여소명]],"일치","불일치")</f>
        <v>불일치</v>
      </c>
      <c r="W963" s="2">
        <v>0</v>
      </c>
      <c r="X963" s="2">
        <v>21</v>
      </c>
      <c r="Y963" s="2">
        <v>2287.29</v>
      </c>
      <c r="Z963" s="7">
        <f>표1[[#This Row],[이용거리]]/표1[[#This Row],[이용시간]]</f>
        <v>108.91857142857143</v>
      </c>
      <c r="AA963" s="7">
        <f>IF(표1[[#This Row],[시속]] &gt; 300, 300,표1[[#This Row],[시속]])</f>
        <v>108.91857142857143</v>
      </c>
      <c r="AB963" s="9" t="e">
        <f ca="1">IFS(표1[[#This Row],[이용거리]] &lt; 1200, "단거리", 표1[[#This Row],[이용거리]] &lt; 3000, "중거리")</f>
        <v>#NAME?</v>
      </c>
    </row>
    <row r="964" spans="1:28" x14ac:dyDescent="0.25">
      <c r="A964" s="2" t="s">
        <v>3893</v>
      </c>
      <c r="B964" s="2" t="s">
        <v>3894</v>
      </c>
      <c r="C964" s="2">
        <f>YEAR(표1[[#This Row],[대여일시]])</f>
        <v>2021</v>
      </c>
      <c r="D964" s="2">
        <f>MONTH(표1[[#This Row],[대여일시]])</f>
        <v>1</v>
      </c>
      <c r="E964" s="2">
        <f>DAY(표1[[#This Row],[대여일시]])</f>
        <v>11</v>
      </c>
      <c r="F964" s="2" t="str">
        <f>TEXT(표1[[#This Row],[대여일시]], "ddd")</f>
        <v>Mon</v>
      </c>
      <c r="G964" s="5" t="str">
        <f>TEXT(표1[[#This Row],[대여일시]],"aaa")</f>
        <v>월</v>
      </c>
      <c r="H964" s="2">
        <f>HOUR(표1[[#This Row],[대여일시]])</f>
        <v>20</v>
      </c>
      <c r="I964" s="2" t="str" cm="1">
        <f t="array" ref="I964">_xlfn.IFS(ISNA(표1[[#This Row],[시간대]]), "Error: Missing timezone data", 표1[[#This Row],[시간대]] &lt; 8, "오전", 표1[[#This Row],[시간대]] &lt; 19, "오후", 표1[[#This Row],[시간대]] &lt; 24, "밤")</f>
        <v>밤</v>
      </c>
      <c r="J964" s="2" t="s">
        <v>3088</v>
      </c>
      <c r="K964" s="2" t="e">
        <f>SEARCH( "역", 표1[[#This Row],[대여 대여소명]])</f>
        <v>#VALUE!</v>
      </c>
      <c r="L964" s="2">
        <f>IFERROR(SEARCH("역",표1[[#This Row],[대여 대여소명]]),0)</f>
        <v>0</v>
      </c>
      <c r="M964" s="2" t="b">
        <f>IF(표1[[#This Row],[역_nan]] &gt;0,TRUE,FALSE)</f>
        <v>0</v>
      </c>
      <c r="N964" s="2">
        <f>IFERROR(SEARCH("정류장",표1[[#This Row],[대여 대여소명]]),0)</f>
        <v>0</v>
      </c>
      <c r="O964" s="2" t="b">
        <f>IF(표1[[#This Row],[정류장]]&gt;0,TRUE,FALSE)</f>
        <v>0</v>
      </c>
      <c r="P964" s="2">
        <f>IFERROR(SEARCH("학교",표1[[#This Row],[대여 대여소명]]),0)</f>
        <v>0</v>
      </c>
      <c r="Q964" s="2">
        <f>IFERROR(SEARCH("공원",표1[[#This Row],[대여 대여소명]]),0)</f>
        <v>0</v>
      </c>
      <c r="R964" s="2" t="b">
        <f>OR(표1[[#This Row],[역_파생변수]],표1[[#This Row],[정류장_파생변수]])</f>
        <v>0</v>
      </c>
      <c r="S964" s="2">
        <v>0</v>
      </c>
      <c r="T964" s="2" t="s">
        <v>3895</v>
      </c>
      <c r="U964" s="2" t="s">
        <v>688</v>
      </c>
      <c r="V964" s="2" t="str">
        <f>IF(표1[[#This Row],[반납대여소명]]=표1[[#This Row],[대여 대여소명]],"일치","불일치")</f>
        <v>불일치</v>
      </c>
      <c r="W964" s="2">
        <v>0</v>
      </c>
      <c r="X964" s="2">
        <v>19</v>
      </c>
      <c r="Y964" s="2">
        <v>1697.45</v>
      </c>
      <c r="Z964" s="7">
        <f>표1[[#This Row],[이용거리]]/표1[[#This Row],[이용시간]]</f>
        <v>89.339473684210532</v>
      </c>
      <c r="AA964" s="7">
        <f>IF(표1[[#This Row],[시속]] &gt; 300, 300,표1[[#This Row],[시속]])</f>
        <v>89.339473684210532</v>
      </c>
      <c r="AB964" s="9" t="e">
        <f ca="1">IFS(표1[[#This Row],[이용거리]] &lt; 1200, "단거리", 표1[[#This Row],[이용거리]] &lt; 3000, "중거리")</f>
        <v>#NAME?</v>
      </c>
    </row>
    <row r="965" spans="1:28" x14ac:dyDescent="0.25">
      <c r="A965" s="2" t="s">
        <v>3896</v>
      </c>
      <c r="B965" s="2" t="s">
        <v>3897</v>
      </c>
      <c r="C965" s="2">
        <f>YEAR(표1[[#This Row],[대여일시]])</f>
        <v>2021</v>
      </c>
      <c r="D965" s="2">
        <f>MONTH(표1[[#This Row],[대여일시]])</f>
        <v>1</v>
      </c>
      <c r="E965" s="2">
        <f>DAY(표1[[#This Row],[대여일시]])</f>
        <v>16</v>
      </c>
      <c r="F965" s="2" t="str">
        <f>TEXT(표1[[#This Row],[대여일시]], "ddd")</f>
        <v>Sat</v>
      </c>
      <c r="G965" s="5" t="str">
        <f>TEXT(표1[[#This Row],[대여일시]],"aaa")</f>
        <v>토</v>
      </c>
      <c r="H965" s="2">
        <f>HOUR(표1[[#This Row],[대여일시]])</f>
        <v>10</v>
      </c>
      <c r="I965" s="2" t="str" cm="1">
        <f t="array" ref="I965">_xlfn.IFS(ISNA(표1[[#This Row],[시간대]]), "Error: Missing timezone data", 표1[[#This Row],[시간대]] &lt; 8, "오전", 표1[[#This Row],[시간대]] &lt; 19, "오후", 표1[[#This Row],[시간대]] &lt; 24, "밤")</f>
        <v>오후</v>
      </c>
      <c r="J965" s="2" t="s">
        <v>2196</v>
      </c>
      <c r="K965" s="2" t="e">
        <f>SEARCH( "역", 표1[[#This Row],[대여 대여소명]])</f>
        <v>#VALUE!</v>
      </c>
      <c r="L965" s="2">
        <f>IFERROR(SEARCH("역",표1[[#This Row],[대여 대여소명]]),0)</f>
        <v>0</v>
      </c>
      <c r="M965" s="2" t="b">
        <f>IF(표1[[#This Row],[역_nan]] &gt;0,TRUE,FALSE)</f>
        <v>0</v>
      </c>
      <c r="N965" s="2">
        <f>IFERROR(SEARCH("정류장",표1[[#This Row],[대여 대여소명]]),0)</f>
        <v>0</v>
      </c>
      <c r="O965" s="2" t="b">
        <f>IF(표1[[#This Row],[정류장]]&gt;0,TRUE,FALSE)</f>
        <v>0</v>
      </c>
      <c r="P965" s="2">
        <f>IFERROR(SEARCH("학교",표1[[#This Row],[대여 대여소명]]),0)</f>
        <v>0</v>
      </c>
      <c r="Q965" s="2">
        <f>IFERROR(SEARCH("공원",표1[[#This Row],[대여 대여소명]]),0)</f>
        <v>0</v>
      </c>
      <c r="R965" s="2" t="b">
        <f>OR(표1[[#This Row],[역_파생변수]],표1[[#This Row],[정류장_파생변수]])</f>
        <v>0</v>
      </c>
      <c r="S965" s="2">
        <v>0</v>
      </c>
      <c r="T965" s="2" t="s">
        <v>3898</v>
      </c>
      <c r="U965" s="2" t="s">
        <v>2196</v>
      </c>
      <c r="V965" s="2" t="str">
        <f>IF(표1[[#This Row],[반납대여소명]]=표1[[#This Row],[대여 대여소명]],"일치","불일치")</f>
        <v>일치</v>
      </c>
      <c r="W965" s="2">
        <v>0</v>
      </c>
      <c r="X965" s="2">
        <v>31</v>
      </c>
      <c r="Y965" s="2">
        <v>2260.98</v>
      </c>
      <c r="Z965" s="7">
        <f>표1[[#This Row],[이용거리]]/표1[[#This Row],[이용시간]]</f>
        <v>72.934838709677422</v>
      </c>
      <c r="AA965" s="7">
        <f>IF(표1[[#This Row],[시속]] &gt; 300, 300,표1[[#This Row],[시속]])</f>
        <v>72.934838709677422</v>
      </c>
      <c r="AB965" s="9" t="e">
        <f ca="1">IFS(표1[[#This Row],[이용거리]] &lt; 1200, "단거리", 표1[[#This Row],[이용거리]] &lt; 3000, "중거리")</f>
        <v>#NAME?</v>
      </c>
    </row>
    <row r="966" spans="1:28" x14ac:dyDescent="0.25">
      <c r="A966" s="2" t="s">
        <v>3899</v>
      </c>
      <c r="B966" s="2" t="s">
        <v>3900</v>
      </c>
      <c r="C966" s="2">
        <f>YEAR(표1[[#This Row],[대여일시]])</f>
        <v>2021</v>
      </c>
      <c r="D966" s="2">
        <f>MONTH(표1[[#This Row],[대여일시]])</f>
        <v>1</v>
      </c>
      <c r="E966" s="2">
        <f>DAY(표1[[#This Row],[대여일시]])</f>
        <v>4</v>
      </c>
      <c r="F966" s="2" t="str">
        <f>TEXT(표1[[#This Row],[대여일시]], "ddd")</f>
        <v>Mon</v>
      </c>
      <c r="G966" s="5" t="str">
        <f>TEXT(표1[[#This Row],[대여일시]],"aaa")</f>
        <v>월</v>
      </c>
      <c r="H966" s="2">
        <f>HOUR(표1[[#This Row],[대여일시]])</f>
        <v>8</v>
      </c>
      <c r="I966" s="2" t="str" cm="1">
        <f t="array" ref="I966">_xlfn.IFS(ISNA(표1[[#This Row],[시간대]]), "Error: Missing timezone data", 표1[[#This Row],[시간대]] &lt; 8, "오전", 표1[[#This Row],[시간대]] &lt; 19, "오후", 표1[[#This Row],[시간대]] &lt; 24, "밤")</f>
        <v>오후</v>
      </c>
      <c r="J966" s="2" t="s">
        <v>3901</v>
      </c>
      <c r="K966" s="2">
        <f>SEARCH( "역", 표1[[#This Row],[대여 대여소명]])</f>
        <v>3</v>
      </c>
      <c r="L966" s="2">
        <f>IFERROR(SEARCH("역",표1[[#This Row],[대여 대여소명]]),0)</f>
        <v>3</v>
      </c>
      <c r="M966" s="2" t="b">
        <f>IF(표1[[#This Row],[역_nan]] &gt;0,TRUE,FALSE)</f>
        <v>1</v>
      </c>
      <c r="N966" s="2">
        <f>IFERROR(SEARCH("정류장",표1[[#This Row],[대여 대여소명]]),0)</f>
        <v>0</v>
      </c>
      <c r="O966" s="2" t="b">
        <f>IF(표1[[#This Row],[정류장]]&gt;0,TRUE,FALSE)</f>
        <v>0</v>
      </c>
      <c r="P966" s="2">
        <f>IFERROR(SEARCH("학교",표1[[#This Row],[대여 대여소명]]),0)</f>
        <v>0</v>
      </c>
      <c r="Q966" s="2">
        <f>IFERROR(SEARCH("공원",표1[[#This Row],[대여 대여소명]]),0)</f>
        <v>0</v>
      </c>
      <c r="R966" s="2" t="b">
        <f>OR(표1[[#This Row],[역_파생변수]],표1[[#This Row],[정류장_파생변수]])</f>
        <v>1</v>
      </c>
      <c r="S966" s="2">
        <v>0</v>
      </c>
      <c r="T966" s="2" t="s">
        <v>3902</v>
      </c>
      <c r="U966" s="2" t="s">
        <v>2236</v>
      </c>
      <c r="V966" s="2" t="str">
        <f>IF(표1[[#This Row],[반납대여소명]]=표1[[#This Row],[대여 대여소명]],"일치","불일치")</f>
        <v>불일치</v>
      </c>
      <c r="W966" s="2">
        <v>0</v>
      </c>
      <c r="X966" s="2">
        <v>7</v>
      </c>
      <c r="Y966" s="2">
        <v>1437.77</v>
      </c>
      <c r="Z966" s="7">
        <f>표1[[#This Row],[이용거리]]/표1[[#This Row],[이용시간]]</f>
        <v>205.39571428571429</v>
      </c>
      <c r="AA966" s="7">
        <f>IF(표1[[#This Row],[시속]] &gt; 300, 300,표1[[#This Row],[시속]])</f>
        <v>205.39571428571429</v>
      </c>
      <c r="AB966" s="9" t="e">
        <f ca="1">IFS(표1[[#This Row],[이용거리]] &lt; 1200, "단거리", 표1[[#This Row],[이용거리]] &lt; 3000, "중거리")</f>
        <v>#NAME?</v>
      </c>
    </row>
    <row r="967" spans="1:28" x14ac:dyDescent="0.25">
      <c r="A967" s="2" t="s">
        <v>3903</v>
      </c>
      <c r="B967" s="2" t="s">
        <v>3904</v>
      </c>
      <c r="C967" s="2">
        <f>YEAR(표1[[#This Row],[대여일시]])</f>
        <v>2021</v>
      </c>
      <c r="D967" s="2">
        <f>MONTH(표1[[#This Row],[대여일시]])</f>
        <v>1</v>
      </c>
      <c r="E967" s="2">
        <f>DAY(표1[[#This Row],[대여일시]])</f>
        <v>21</v>
      </c>
      <c r="F967" s="2" t="str">
        <f>TEXT(표1[[#This Row],[대여일시]], "ddd")</f>
        <v>Thu</v>
      </c>
      <c r="G967" s="5" t="str">
        <f>TEXT(표1[[#This Row],[대여일시]],"aaa")</f>
        <v>목</v>
      </c>
      <c r="H967" s="2">
        <f>HOUR(표1[[#This Row],[대여일시]])</f>
        <v>8</v>
      </c>
      <c r="I967" s="2" t="str" cm="1">
        <f t="array" ref="I967">_xlfn.IFS(ISNA(표1[[#This Row],[시간대]]), "Error: Missing timezone data", 표1[[#This Row],[시간대]] &lt; 8, "오전", 표1[[#This Row],[시간대]] &lt; 19, "오후", 표1[[#This Row],[시간대]] &lt; 24, "밤")</f>
        <v>오후</v>
      </c>
      <c r="J967" s="2" t="s">
        <v>3905</v>
      </c>
      <c r="K967" s="2" t="e">
        <f>SEARCH( "역", 표1[[#This Row],[대여 대여소명]])</f>
        <v>#VALUE!</v>
      </c>
      <c r="L967" s="2">
        <f>IFERROR(SEARCH("역",표1[[#This Row],[대여 대여소명]]),0)</f>
        <v>0</v>
      </c>
      <c r="M967" s="2" t="b">
        <f>IF(표1[[#This Row],[역_nan]] &gt;0,TRUE,FALSE)</f>
        <v>0</v>
      </c>
      <c r="N967" s="2">
        <f>IFERROR(SEARCH("정류장",표1[[#This Row],[대여 대여소명]]),0)</f>
        <v>0</v>
      </c>
      <c r="O967" s="2" t="b">
        <f>IF(표1[[#This Row],[정류장]]&gt;0,TRUE,FALSE)</f>
        <v>0</v>
      </c>
      <c r="P967" s="2">
        <f>IFERROR(SEARCH("학교",표1[[#This Row],[대여 대여소명]]),0)</f>
        <v>0</v>
      </c>
      <c r="Q967" s="2">
        <f>IFERROR(SEARCH("공원",표1[[#This Row],[대여 대여소명]]),0)</f>
        <v>0</v>
      </c>
      <c r="R967" s="2" t="b">
        <f>OR(표1[[#This Row],[역_파생변수]],표1[[#This Row],[정류장_파생변수]])</f>
        <v>0</v>
      </c>
      <c r="S967" s="2">
        <v>0</v>
      </c>
      <c r="T967" s="2" t="s">
        <v>3906</v>
      </c>
      <c r="U967" s="2" t="s">
        <v>3840</v>
      </c>
      <c r="V967" s="2" t="str">
        <f>IF(표1[[#This Row],[반납대여소명]]=표1[[#This Row],[대여 대여소명]],"일치","불일치")</f>
        <v>불일치</v>
      </c>
      <c r="W967" s="2">
        <v>0</v>
      </c>
      <c r="X967" s="2">
        <v>9</v>
      </c>
      <c r="Y967" s="2">
        <v>979</v>
      </c>
      <c r="Z967" s="7">
        <f>표1[[#This Row],[이용거리]]/표1[[#This Row],[이용시간]]</f>
        <v>108.77777777777777</v>
      </c>
      <c r="AA967" s="7">
        <f>IF(표1[[#This Row],[시속]] &gt; 300, 300,표1[[#This Row],[시속]])</f>
        <v>108.77777777777777</v>
      </c>
      <c r="AB967" s="9" t="e">
        <f ca="1">IFS(표1[[#This Row],[이용거리]] &lt; 1200, "단거리", 표1[[#This Row],[이용거리]] &lt; 3000, "중거리")</f>
        <v>#NAME?</v>
      </c>
    </row>
    <row r="968" spans="1:28" x14ac:dyDescent="0.25">
      <c r="A968" s="2" t="s">
        <v>3907</v>
      </c>
      <c r="B968" s="2" t="s">
        <v>3908</v>
      </c>
      <c r="C968" s="2">
        <f>YEAR(표1[[#This Row],[대여일시]])</f>
        <v>2021</v>
      </c>
      <c r="D968" s="2">
        <f>MONTH(표1[[#This Row],[대여일시]])</f>
        <v>1</v>
      </c>
      <c r="E968" s="2">
        <f>DAY(표1[[#This Row],[대여일시]])</f>
        <v>29</v>
      </c>
      <c r="F968" s="2" t="str">
        <f>TEXT(표1[[#This Row],[대여일시]], "ddd")</f>
        <v>Fri</v>
      </c>
      <c r="G968" s="5" t="str">
        <f>TEXT(표1[[#This Row],[대여일시]],"aaa")</f>
        <v>금</v>
      </c>
      <c r="H968" s="2">
        <f>HOUR(표1[[#This Row],[대여일시]])</f>
        <v>23</v>
      </c>
      <c r="I968" s="2" t="str" cm="1">
        <f t="array" ref="I968">_xlfn.IFS(ISNA(표1[[#This Row],[시간대]]), "Error: Missing timezone data", 표1[[#This Row],[시간대]] &lt; 8, "오전", 표1[[#This Row],[시간대]] &lt; 19, "오후", 표1[[#This Row],[시간대]] &lt; 24, "밤")</f>
        <v>밤</v>
      </c>
      <c r="J968" s="2" t="s">
        <v>2552</v>
      </c>
      <c r="K968" s="2" t="e">
        <f>SEARCH( "역", 표1[[#This Row],[대여 대여소명]])</f>
        <v>#VALUE!</v>
      </c>
      <c r="L968" s="2">
        <f>IFERROR(SEARCH("역",표1[[#This Row],[대여 대여소명]]),0)</f>
        <v>0</v>
      </c>
      <c r="M968" s="2" t="b">
        <f>IF(표1[[#This Row],[역_nan]] &gt;0,TRUE,FALSE)</f>
        <v>0</v>
      </c>
      <c r="N968" s="2">
        <f>IFERROR(SEARCH("정류장",표1[[#This Row],[대여 대여소명]]),0)</f>
        <v>0</v>
      </c>
      <c r="O968" s="2" t="b">
        <f>IF(표1[[#This Row],[정류장]]&gt;0,TRUE,FALSE)</f>
        <v>0</v>
      </c>
      <c r="P968" s="2">
        <f>IFERROR(SEARCH("학교",표1[[#This Row],[대여 대여소명]]),0)</f>
        <v>0</v>
      </c>
      <c r="Q968" s="2">
        <f>IFERROR(SEARCH("공원",표1[[#This Row],[대여 대여소명]]),0)</f>
        <v>0</v>
      </c>
      <c r="R968" s="2" t="b">
        <f>OR(표1[[#This Row],[역_파생변수]],표1[[#This Row],[정류장_파생변수]])</f>
        <v>0</v>
      </c>
      <c r="S968" s="2">
        <v>0</v>
      </c>
      <c r="T968" s="2" t="s">
        <v>3909</v>
      </c>
      <c r="U968" s="2" t="s">
        <v>2552</v>
      </c>
      <c r="V968" s="2" t="str">
        <f>IF(표1[[#This Row],[반납대여소명]]=표1[[#This Row],[대여 대여소명]],"일치","불일치")</f>
        <v>일치</v>
      </c>
      <c r="W968" s="2">
        <v>0</v>
      </c>
      <c r="X968" s="2">
        <v>12</v>
      </c>
      <c r="Y968" s="2">
        <v>563.62</v>
      </c>
      <c r="Z968" s="7">
        <f>표1[[#This Row],[이용거리]]/표1[[#This Row],[이용시간]]</f>
        <v>46.968333333333334</v>
      </c>
      <c r="AA968" s="7">
        <f>IF(표1[[#This Row],[시속]] &gt; 300, 300,표1[[#This Row],[시속]])</f>
        <v>46.968333333333334</v>
      </c>
      <c r="AB968" s="9" t="e">
        <f ca="1">IFS(표1[[#This Row],[이용거리]] &lt; 1200, "단거리", 표1[[#This Row],[이용거리]] &lt; 3000, "중거리")</f>
        <v>#NAME?</v>
      </c>
    </row>
    <row r="969" spans="1:28" x14ac:dyDescent="0.25">
      <c r="A969" s="2" t="s">
        <v>3910</v>
      </c>
      <c r="B969" s="2" t="s">
        <v>3911</v>
      </c>
      <c r="C969" s="2">
        <f>YEAR(표1[[#This Row],[대여일시]])</f>
        <v>2021</v>
      </c>
      <c r="D969" s="2">
        <f>MONTH(표1[[#This Row],[대여일시]])</f>
        <v>1</v>
      </c>
      <c r="E969" s="2">
        <f>DAY(표1[[#This Row],[대여일시]])</f>
        <v>5</v>
      </c>
      <c r="F969" s="2" t="str">
        <f>TEXT(표1[[#This Row],[대여일시]], "ddd")</f>
        <v>Tue</v>
      </c>
      <c r="G969" s="5" t="str">
        <f>TEXT(표1[[#This Row],[대여일시]],"aaa")</f>
        <v>화</v>
      </c>
      <c r="H969" s="2">
        <f>HOUR(표1[[#This Row],[대여일시]])</f>
        <v>0</v>
      </c>
      <c r="I969" s="2" t="str" cm="1">
        <f t="array" ref="I969">_xlfn.IFS(ISNA(표1[[#This Row],[시간대]]), "Error: Missing timezone data", 표1[[#This Row],[시간대]] &lt; 8, "오전", 표1[[#This Row],[시간대]] &lt; 19, "오후", 표1[[#This Row],[시간대]] &lt; 24, "밤")</f>
        <v>오전</v>
      </c>
      <c r="J969" s="2" t="s">
        <v>3269</v>
      </c>
      <c r="K969" s="2" t="e">
        <f>SEARCH( "역", 표1[[#This Row],[대여 대여소명]])</f>
        <v>#VALUE!</v>
      </c>
      <c r="L969" s="2">
        <f>IFERROR(SEARCH("역",표1[[#This Row],[대여 대여소명]]),0)</f>
        <v>0</v>
      </c>
      <c r="M969" s="2" t="b">
        <f>IF(표1[[#This Row],[역_nan]] &gt;0,TRUE,FALSE)</f>
        <v>0</v>
      </c>
      <c r="N969" s="2">
        <f>IFERROR(SEARCH("정류장",표1[[#This Row],[대여 대여소명]]),0)</f>
        <v>0</v>
      </c>
      <c r="O969" s="2" t="b">
        <f>IF(표1[[#This Row],[정류장]]&gt;0,TRUE,FALSE)</f>
        <v>0</v>
      </c>
      <c r="P969" s="2">
        <f>IFERROR(SEARCH("학교",표1[[#This Row],[대여 대여소명]]),0)</f>
        <v>0</v>
      </c>
      <c r="Q969" s="2">
        <f>IFERROR(SEARCH("공원",표1[[#This Row],[대여 대여소명]]),0)</f>
        <v>0</v>
      </c>
      <c r="R969" s="2" t="b">
        <f>OR(표1[[#This Row],[역_파생변수]],표1[[#This Row],[정류장_파생변수]])</f>
        <v>0</v>
      </c>
      <c r="S969" s="2">
        <v>0</v>
      </c>
      <c r="T969" s="2" t="s">
        <v>3912</v>
      </c>
      <c r="U969" s="2" t="s">
        <v>3913</v>
      </c>
      <c r="V969" s="2" t="str">
        <f>IF(표1[[#This Row],[반납대여소명]]=표1[[#This Row],[대여 대여소명]],"일치","불일치")</f>
        <v>불일치</v>
      </c>
      <c r="W969" s="2">
        <v>0</v>
      </c>
      <c r="X969" s="2">
        <v>18</v>
      </c>
      <c r="Y969" s="2">
        <v>2678.73</v>
      </c>
      <c r="Z969" s="7">
        <f>표1[[#This Row],[이용거리]]/표1[[#This Row],[이용시간]]</f>
        <v>148.81833333333333</v>
      </c>
      <c r="AA969" s="7">
        <f>IF(표1[[#This Row],[시속]] &gt; 300, 300,표1[[#This Row],[시속]])</f>
        <v>148.81833333333333</v>
      </c>
      <c r="AB969" s="9" t="e">
        <f ca="1">IFS(표1[[#This Row],[이용거리]] &lt; 1200, "단거리", 표1[[#This Row],[이용거리]] &lt; 3000, "중거리")</f>
        <v>#NAME?</v>
      </c>
    </row>
    <row r="970" spans="1:28" x14ac:dyDescent="0.25">
      <c r="A970" s="2" t="s">
        <v>3914</v>
      </c>
      <c r="B970" s="2" t="s">
        <v>3915</v>
      </c>
      <c r="C970" s="2">
        <f>YEAR(표1[[#This Row],[대여일시]])</f>
        <v>2021</v>
      </c>
      <c r="D970" s="2">
        <f>MONTH(표1[[#This Row],[대여일시]])</f>
        <v>1</v>
      </c>
      <c r="E970" s="2">
        <f>DAY(표1[[#This Row],[대여일시]])</f>
        <v>24</v>
      </c>
      <c r="F970" s="2" t="str">
        <f>TEXT(표1[[#This Row],[대여일시]], "ddd")</f>
        <v>Sun</v>
      </c>
      <c r="G970" s="5" t="str">
        <f>TEXT(표1[[#This Row],[대여일시]],"aaa")</f>
        <v>일</v>
      </c>
      <c r="H970" s="2">
        <f>HOUR(표1[[#This Row],[대여일시]])</f>
        <v>11</v>
      </c>
      <c r="I970" s="2" t="str" cm="1">
        <f t="array" ref="I970">_xlfn.IFS(ISNA(표1[[#This Row],[시간대]]), "Error: Missing timezone data", 표1[[#This Row],[시간대]] &lt; 8, "오전", 표1[[#This Row],[시간대]] &lt; 19, "오후", 표1[[#This Row],[시간대]] &lt; 24, "밤")</f>
        <v>오후</v>
      </c>
      <c r="J970" s="2" t="s">
        <v>3916</v>
      </c>
      <c r="K970" s="2" t="e">
        <f>SEARCH( "역", 표1[[#This Row],[대여 대여소명]])</f>
        <v>#VALUE!</v>
      </c>
      <c r="L970" s="2">
        <f>IFERROR(SEARCH("역",표1[[#This Row],[대여 대여소명]]),0)</f>
        <v>0</v>
      </c>
      <c r="M970" s="2" t="b">
        <f>IF(표1[[#This Row],[역_nan]] &gt;0,TRUE,FALSE)</f>
        <v>0</v>
      </c>
      <c r="N970" s="2">
        <f>IFERROR(SEARCH("정류장",표1[[#This Row],[대여 대여소명]]),0)</f>
        <v>16</v>
      </c>
      <c r="O970" s="2" t="b">
        <f>IF(표1[[#This Row],[정류장]]&gt;0,TRUE,FALSE)</f>
        <v>1</v>
      </c>
      <c r="P970" s="2">
        <f>IFERROR(SEARCH("학교",표1[[#This Row],[대여 대여소명]]),0)</f>
        <v>4</v>
      </c>
      <c r="Q970" s="2">
        <f>IFERROR(SEARCH("공원",표1[[#This Row],[대여 대여소명]]),0)</f>
        <v>0</v>
      </c>
      <c r="R970" s="2" t="b">
        <f>OR(표1[[#This Row],[역_파생변수]],표1[[#This Row],[정류장_파생변수]])</f>
        <v>1</v>
      </c>
      <c r="S970" s="2">
        <v>0</v>
      </c>
      <c r="T970" s="2" t="s">
        <v>3917</v>
      </c>
      <c r="U970" s="2" t="s">
        <v>3916</v>
      </c>
      <c r="V970" s="2" t="str">
        <f>IF(표1[[#This Row],[반납대여소명]]=표1[[#This Row],[대여 대여소명]],"일치","불일치")</f>
        <v>일치</v>
      </c>
      <c r="W970" s="2">
        <v>0</v>
      </c>
      <c r="X970" s="2">
        <v>2</v>
      </c>
      <c r="Y970" s="2">
        <v>0</v>
      </c>
      <c r="Z970" s="7">
        <f>표1[[#This Row],[이용거리]]/표1[[#This Row],[이용시간]]</f>
        <v>0</v>
      </c>
      <c r="AA970" s="7">
        <f>IF(표1[[#This Row],[시속]] &gt; 300, 300,표1[[#This Row],[시속]])</f>
        <v>0</v>
      </c>
      <c r="AB970" s="9" t="e">
        <f ca="1">IFS(표1[[#This Row],[이용거리]] &lt; 1200, "단거리", 표1[[#This Row],[이용거리]] &lt; 3000, "중거리")</f>
        <v>#NAME?</v>
      </c>
    </row>
    <row r="971" spans="1:28" x14ac:dyDescent="0.25">
      <c r="A971" s="2" t="s">
        <v>3918</v>
      </c>
      <c r="B971" s="2" t="s">
        <v>3919</v>
      </c>
      <c r="C971" s="2">
        <f>YEAR(표1[[#This Row],[대여일시]])</f>
        <v>2021</v>
      </c>
      <c r="D971" s="2">
        <f>MONTH(표1[[#This Row],[대여일시]])</f>
        <v>1</v>
      </c>
      <c r="E971" s="2">
        <f>DAY(표1[[#This Row],[대여일시]])</f>
        <v>18</v>
      </c>
      <c r="F971" s="2" t="str">
        <f>TEXT(표1[[#This Row],[대여일시]], "ddd")</f>
        <v>Mon</v>
      </c>
      <c r="G971" s="5" t="str">
        <f>TEXT(표1[[#This Row],[대여일시]],"aaa")</f>
        <v>월</v>
      </c>
      <c r="H971" s="2">
        <f>HOUR(표1[[#This Row],[대여일시]])</f>
        <v>9</v>
      </c>
      <c r="I971" s="2" t="str" cm="1">
        <f t="array" ref="I971">_xlfn.IFS(ISNA(표1[[#This Row],[시간대]]), "Error: Missing timezone data", 표1[[#This Row],[시간대]] &lt; 8, "오전", 표1[[#This Row],[시간대]] &lt; 19, "오후", 표1[[#This Row],[시간대]] &lt; 24, "밤")</f>
        <v>오후</v>
      </c>
      <c r="J971" s="2" t="s">
        <v>989</v>
      </c>
      <c r="K971" s="2" t="e">
        <f>SEARCH( "역", 표1[[#This Row],[대여 대여소명]])</f>
        <v>#VALUE!</v>
      </c>
      <c r="L971" s="2">
        <f>IFERROR(SEARCH("역",표1[[#This Row],[대여 대여소명]]),0)</f>
        <v>0</v>
      </c>
      <c r="M971" s="2" t="b">
        <f>IF(표1[[#This Row],[역_nan]] &gt;0,TRUE,FALSE)</f>
        <v>0</v>
      </c>
      <c r="N971" s="2">
        <f>IFERROR(SEARCH("정류장",표1[[#This Row],[대여 대여소명]]),0)</f>
        <v>0</v>
      </c>
      <c r="O971" s="2" t="b">
        <f>IF(표1[[#This Row],[정류장]]&gt;0,TRUE,FALSE)</f>
        <v>0</v>
      </c>
      <c r="P971" s="2">
        <f>IFERROR(SEARCH("학교",표1[[#This Row],[대여 대여소명]]),0)</f>
        <v>0</v>
      </c>
      <c r="Q971" s="2">
        <f>IFERROR(SEARCH("공원",표1[[#This Row],[대여 대여소명]]),0)</f>
        <v>0</v>
      </c>
      <c r="R971" s="2" t="b">
        <f>OR(표1[[#This Row],[역_파생변수]],표1[[#This Row],[정류장_파생변수]])</f>
        <v>0</v>
      </c>
      <c r="S971" s="2">
        <v>0</v>
      </c>
      <c r="T971" s="2" t="s">
        <v>3920</v>
      </c>
      <c r="U971" s="2" t="s">
        <v>3921</v>
      </c>
      <c r="V971" s="2" t="str">
        <f>IF(표1[[#This Row],[반납대여소명]]=표1[[#This Row],[대여 대여소명]],"일치","불일치")</f>
        <v>불일치</v>
      </c>
      <c r="W971" s="2">
        <v>0</v>
      </c>
      <c r="X971" s="2">
        <v>13</v>
      </c>
      <c r="Y971" s="2">
        <v>1968.55</v>
      </c>
      <c r="Z971" s="7">
        <f>표1[[#This Row],[이용거리]]/표1[[#This Row],[이용시간]]</f>
        <v>151.42692307692306</v>
      </c>
      <c r="AA971" s="7">
        <f>IF(표1[[#This Row],[시속]] &gt; 300, 300,표1[[#This Row],[시속]])</f>
        <v>151.42692307692306</v>
      </c>
      <c r="AB971" s="9" t="e">
        <f ca="1">IFS(표1[[#This Row],[이용거리]] &lt; 1200, "단거리", 표1[[#This Row],[이용거리]] &lt; 3000, "중거리")</f>
        <v>#NAME?</v>
      </c>
    </row>
    <row r="972" spans="1:28" x14ac:dyDescent="0.25">
      <c r="A972" s="2" t="s">
        <v>3922</v>
      </c>
      <c r="B972" s="2" t="s">
        <v>3923</v>
      </c>
      <c r="C972" s="2">
        <f>YEAR(표1[[#This Row],[대여일시]])</f>
        <v>2021</v>
      </c>
      <c r="D972" s="2">
        <f>MONTH(표1[[#This Row],[대여일시]])</f>
        <v>1</v>
      </c>
      <c r="E972" s="2">
        <f>DAY(표1[[#This Row],[대여일시]])</f>
        <v>23</v>
      </c>
      <c r="F972" s="2" t="str">
        <f>TEXT(표1[[#This Row],[대여일시]], "ddd")</f>
        <v>Sat</v>
      </c>
      <c r="G972" s="5" t="str">
        <f>TEXT(표1[[#This Row],[대여일시]],"aaa")</f>
        <v>토</v>
      </c>
      <c r="H972" s="2">
        <f>HOUR(표1[[#This Row],[대여일시]])</f>
        <v>9</v>
      </c>
      <c r="I972" s="2" t="str" cm="1">
        <f t="array" ref="I972">_xlfn.IFS(ISNA(표1[[#This Row],[시간대]]), "Error: Missing timezone data", 표1[[#This Row],[시간대]] &lt; 8, "오전", 표1[[#This Row],[시간대]] &lt; 19, "오후", 표1[[#This Row],[시간대]] &lt; 24, "밤")</f>
        <v>오후</v>
      </c>
      <c r="J972" s="2" t="s">
        <v>3924</v>
      </c>
      <c r="K972" s="2" t="e">
        <f>SEARCH( "역", 표1[[#This Row],[대여 대여소명]])</f>
        <v>#VALUE!</v>
      </c>
      <c r="L972" s="2">
        <f>IFERROR(SEARCH("역",표1[[#This Row],[대여 대여소명]]),0)</f>
        <v>0</v>
      </c>
      <c r="M972" s="2" t="b">
        <f>IF(표1[[#This Row],[역_nan]] &gt;0,TRUE,FALSE)</f>
        <v>0</v>
      </c>
      <c r="N972" s="2">
        <f>IFERROR(SEARCH("정류장",표1[[#This Row],[대여 대여소명]]),0)</f>
        <v>0</v>
      </c>
      <c r="O972" s="2" t="b">
        <f>IF(표1[[#This Row],[정류장]]&gt;0,TRUE,FALSE)</f>
        <v>0</v>
      </c>
      <c r="P972" s="2">
        <f>IFERROR(SEARCH("학교",표1[[#This Row],[대여 대여소명]]),0)</f>
        <v>0</v>
      </c>
      <c r="Q972" s="2">
        <f>IFERROR(SEARCH("공원",표1[[#This Row],[대여 대여소명]]),0)</f>
        <v>0</v>
      </c>
      <c r="R972" s="2" t="b">
        <f>OR(표1[[#This Row],[역_파생변수]],표1[[#This Row],[정류장_파생변수]])</f>
        <v>0</v>
      </c>
      <c r="S972" s="2">
        <v>0</v>
      </c>
      <c r="T972" s="2" t="s">
        <v>3925</v>
      </c>
      <c r="U972" s="2" t="s">
        <v>1786</v>
      </c>
      <c r="V972" s="2" t="str">
        <f>IF(표1[[#This Row],[반납대여소명]]=표1[[#This Row],[대여 대여소명]],"일치","불일치")</f>
        <v>불일치</v>
      </c>
      <c r="W972" s="2">
        <v>0</v>
      </c>
      <c r="X972" s="2">
        <v>5</v>
      </c>
      <c r="Y972" s="2">
        <v>1125.83</v>
      </c>
      <c r="Z972" s="7">
        <f>표1[[#This Row],[이용거리]]/표1[[#This Row],[이용시간]]</f>
        <v>225.166</v>
      </c>
      <c r="AA972" s="7">
        <f>IF(표1[[#This Row],[시속]] &gt; 300, 300,표1[[#This Row],[시속]])</f>
        <v>225.166</v>
      </c>
      <c r="AB972" s="9" t="e">
        <f ca="1">IFS(표1[[#This Row],[이용거리]] &lt; 1200, "단거리", 표1[[#This Row],[이용거리]] &lt; 3000, "중거리")</f>
        <v>#NAME?</v>
      </c>
    </row>
    <row r="973" spans="1:28" x14ac:dyDescent="0.25">
      <c r="A973" s="2" t="s">
        <v>3287</v>
      </c>
      <c r="B973" s="2" t="s">
        <v>3926</v>
      </c>
      <c r="C973" s="2">
        <f>YEAR(표1[[#This Row],[대여일시]])</f>
        <v>2021</v>
      </c>
      <c r="D973" s="2">
        <f>MONTH(표1[[#This Row],[대여일시]])</f>
        <v>1</v>
      </c>
      <c r="E973" s="2">
        <f>DAY(표1[[#This Row],[대여일시]])</f>
        <v>27</v>
      </c>
      <c r="F973" s="2" t="str">
        <f>TEXT(표1[[#This Row],[대여일시]], "ddd")</f>
        <v>Wed</v>
      </c>
      <c r="G973" s="5" t="str">
        <f>TEXT(표1[[#This Row],[대여일시]],"aaa")</f>
        <v>수</v>
      </c>
      <c r="H973" s="2">
        <f>HOUR(표1[[#This Row],[대여일시]])</f>
        <v>15</v>
      </c>
      <c r="I973" s="2" t="str" cm="1">
        <f t="array" ref="I973">_xlfn.IFS(ISNA(표1[[#This Row],[시간대]]), "Error: Missing timezone data", 표1[[#This Row],[시간대]] &lt; 8, "오전", 표1[[#This Row],[시간대]] &lt; 19, "오후", 표1[[#This Row],[시간대]] &lt; 24, "밤")</f>
        <v>오후</v>
      </c>
      <c r="J973" s="2" t="s">
        <v>3927</v>
      </c>
      <c r="K973" s="2" t="e">
        <f>SEARCH( "역", 표1[[#This Row],[대여 대여소명]])</f>
        <v>#VALUE!</v>
      </c>
      <c r="L973" s="2">
        <f>IFERROR(SEARCH("역",표1[[#This Row],[대여 대여소명]]),0)</f>
        <v>0</v>
      </c>
      <c r="M973" s="2" t="b">
        <f>IF(표1[[#This Row],[역_nan]] &gt;0,TRUE,FALSE)</f>
        <v>0</v>
      </c>
      <c r="N973" s="2">
        <f>IFERROR(SEARCH("정류장",표1[[#This Row],[대여 대여소명]]),0)</f>
        <v>0</v>
      </c>
      <c r="O973" s="2" t="b">
        <f>IF(표1[[#This Row],[정류장]]&gt;0,TRUE,FALSE)</f>
        <v>0</v>
      </c>
      <c r="P973" s="2">
        <f>IFERROR(SEARCH("학교",표1[[#This Row],[대여 대여소명]]),0)</f>
        <v>0</v>
      </c>
      <c r="Q973" s="2">
        <f>IFERROR(SEARCH("공원",표1[[#This Row],[대여 대여소명]]),0)</f>
        <v>0</v>
      </c>
      <c r="R973" s="2" t="b">
        <f>OR(표1[[#This Row],[역_파생변수]],표1[[#This Row],[정류장_파생변수]])</f>
        <v>0</v>
      </c>
      <c r="S973" s="2">
        <v>0</v>
      </c>
      <c r="T973" s="2" t="s">
        <v>3928</v>
      </c>
      <c r="U973" s="2" t="s">
        <v>3927</v>
      </c>
      <c r="V973" s="2" t="str">
        <f>IF(표1[[#This Row],[반납대여소명]]=표1[[#This Row],[대여 대여소명]],"일치","불일치")</f>
        <v>일치</v>
      </c>
      <c r="W973" s="2">
        <v>0</v>
      </c>
      <c r="X973" s="2">
        <v>102</v>
      </c>
      <c r="Y973" s="2">
        <v>27169.72</v>
      </c>
      <c r="Z973" s="7">
        <f>표1[[#This Row],[이용거리]]/표1[[#This Row],[이용시간]]</f>
        <v>266.36980392156863</v>
      </c>
      <c r="AA973" s="7">
        <f>IF(표1[[#This Row],[시속]] &gt; 300, 300,표1[[#This Row],[시속]])</f>
        <v>266.36980392156863</v>
      </c>
      <c r="AB973" s="9" t="e">
        <f ca="1">IFS(표1[[#This Row],[이용거리]] &lt; 1200, "단거리", 표1[[#This Row],[이용거리]] &lt; 3000, "중거리")</f>
        <v>#NAME?</v>
      </c>
    </row>
    <row r="974" spans="1:28" x14ac:dyDescent="0.25">
      <c r="A974" s="2" t="s">
        <v>3929</v>
      </c>
      <c r="B974" s="2" t="s">
        <v>3930</v>
      </c>
      <c r="C974" s="2">
        <f>YEAR(표1[[#This Row],[대여일시]])</f>
        <v>2021</v>
      </c>
      <c r="D974" s="2">
        <f>MONTH(표1[[#This Row],[대여일시]])</f>
        <v>1</v>
      </c>
      <c r="E974" s="2">
        <f>DAY(표1[[#This Row],[대여일시]])</f>
        <v>10</v>
      </c>
      <c r="F974" s="2" t="str">
        <f>TEXT(표1[[#This Row],[대여일시]], "ddd")</f>
        <v>Sun</v>
      </c>
      <c r="G974" s="5" t="str">
        <f>TEXT(표1[[#This Row],[대여일시]],"aaa")</f>
        <v>일</v>
      </c>
      <c r="H974" s="2">
        <f>HOUR(표1[[#This Row],[대여일시]])</f>
        <v>10</v>
      </c>
      <c r="I974" s="2" t="str" cm="1">
        <f t="array" ref="I974">_xlfn.IFS(ISNA(표1[[#This Row],[시간대]]), "Error: Missing timezone data", 표1[[#This Row],[시간대]] &lt; 8, "오전", 표1[[#This Row],[시간대]] &lt; 19, "오후", 표1[[#This Row],[시간대]] &lt; 24, "밤")</f>
        <v>오후</v>
      </c>
      <c r="J974" s="2" t="s">
        <v>1995</v>
      </c>
      <c r="K974" s="2">
        <f>SEARCH( "역", 표1[[#This Row],[대여 대여소명]])</f>
        <v>3</v>
      </c>
      <c r="L974" s="2">
        <f>IFERROR(SEARCH("역",표1[[#This Row],[대여 대여소명]]),0)</f>
        <v>3</v>
      </c>
      <c r="M974" s="2" t="b">
        <f>IF(표1[[#This Row],[역_nan]] &gt;0,TRUE,FALSE)</f>
        <v>1</v>
      </c>
      <c r="N974" s="2">
        <f>IFERROR(SEARCH("정류장",표1[[#This Row],[대여 대여소명]]),0)</f>
        <v>0</v>
      </c>
      <c r="O974" s="2" t="b">
        <f>IF(표1[[#This Row],[정류장]]&gt;0,TRUE,FALSE)</f>
        <v>0</v>
      </c>
      <c r="P974" s="2">
        <f>IFERROR(SEARCH("학교",표1[[#This Row],[대여 대여소명]]),0)</f>
        <v>0</v>
      </c>
      <c r="Q974" s="2">
        <f>IFERROR(SEARCH("공원",표1[[#This Row],[대여 대여소명]]),0)</f>
        <v>0</v>
      </c>
      <c r="R974" s="2" t="b">
        <f>OR(표1[[#This Row],[역_파생변수]],표1[[#This Row],[정류장_파생변수]])</f>
        <v>1</v>
      </c>
      <c r="S974" s="2">
        <v>0</v>
      </c>
      <c r="T974" s="2" t="s">
        <v>3931</v>
      </c>
      <c r="U974" s="2" t="s">
        <v>1327</v>
      </c>
      <c r="V974" s="2" t="str">
        <f>IF(표1[[#This Row],[반납대여소명]]=표1[[#This Row],[대여 대여소명]],"일치","불일치")</f>
        <v>불일치</v>
      </c>
      <c r="W974" s="2">
        <v>0</v>
      </c>
      <c r="X974" s="2">
        <v>23</v>
      </c>
      <c r="Y974" s="2">
        <v>3112.82</v>
      </c>
      <c r="Z974" s="7">
        <f>표1[[#This Row],[이용거리]]/표1[[#This Row],[이용시간]]</f>
        <v>135.34</v>
      </c>
      <c r="AA974" s="7">
        <f>IF(표1[[#This Row],[시속]] &gt; 300, 300,표1[[#This Row],[시속]])</f>
        <v>135.34</v>
      </c>
      <c r="AB974" s="9" t="e">
        <f ca="1">IFS(표1[[#This Row],[이용거리]] &lt; 1200, "단거리", 표1[[#This Row],[이용거리]] &lt; 3000, "중거리")</f>
        <v>#NAME?</v>
      </c>
    </row>
    <row r="975" spans="1:28" x14ac:dyDescent="0.25">
      <c r="A975" s="2" t="s">
        <v>3932</v>
      </c>
      <c r="B975" s="2" t="s">
        <v>3933</v>
      </c>
      <c r="C975" s="2">
        <f>YEAR(표1[[#This Row],[대여일시]])</f>
        <v>2021</v>
      </c>
      <c r="D975" s="2">
        <f>MONTH(표1[[#This Row],[대여일시]])</f>
        <v>1</v>
      </c>
      <c r="E975" s="2">
        <f>DAY(표1[[#This Row],[대여일시]])</f>
        <v>27</v>
      </c>
      <c r="F975" s="2" t="str">
        <f>TEXT(표1[[#This Row],[대여일시]], "ddd")</f>
        <v>Wed</v>
      </c>
      <c r="G975" s="5" t="str">
        <f>TEXT(표1[[#This Row],[대여일시]],"aaa")</f>
        <v>수</v>
      </c>
      <c r="H975" s="2">
        <f>HOUR(표1[[#This Row],[대여일시]])</f>
        <v>8</v>
      </c>
      <c r="I975" s="2" t="str" cm="1">
        <f t="array" ref="I975">_xlfn.IFS(ISNA(표1[[#This Row],[시간대]]), "Error: Missing timezone data", 표1[[#This Row],[시간대]] &lt; 8, "오전", 표1[[#This Row],[시간대]] &lt; 19, "오후", 표1[[#This Row],[시간대]] &lt; 24, "밤")</f>
        <v>오후</v>
      </c>
      <c r="J975" s="2" t="s">
        <v>1648</v>
      </c>
      <c r="K975" s="2" t="e">
        <f>SEARCH( "역", 표1[[#This Row],[대여 대여소명]])</f>
        <v>#VALUE!</v>
      </c>
      <c r="L975" s="2">
        <f>IFERROR(SEARCH("역",표1[[#This Row],[대여 대여소명]]),0)</f>
        <v>0</v>
      </c>
      <c r="M975" s="2" t="b">
        <f>IF(표1[[#This Row],[역_nan]] &gt;0,TRUE,FALSE)</f>
        <v>0</v>
      </c>
      <c r="N975" s="2">
        <f>IFERROR(SEARCH("정류장",표1[[#This Row],[대여 대여소명]]),0)</f>
        <v>0</v>
      </c>
      <c r="O975" s="2" t="b">
        <f>IF(표1[[#This Row],[정류장]]&gt;0,TRUE,FALSE)</f>
        <v>0</v>
      </c>
      <c r="P975" s="2">
        <f>IFERROR(SEARCH("학교",표1[[#This Row],[대여 대여소명]]),0)</f>
        <v>0</v>
      </c>
      <c r="Q975" s="2">
        <f>IFERROR(SEARCH("공원",표1[[#This Row],[대여 대여소명]]),0)</f>
        <v>0</v>
      </c>
      <c r="R975" s="2" t="b">
        <f>OR(표1[[#This Row],[역_파생변수]],표1[[#This Row],[정류장_파생변수]])</f>
        <v>0</v>
      </c>
      <c r="S975" s="2">
        <v>0</v>
      </c>
      <c r="T975" s="2" t="s">
        <v>3934</v>
      </c>
      <c r="U975" s="2" t="s">
        <v>600</v>
      </c>
      <c r="V975" s="2" t="str">
        <f>IF(표1[[#This Row],[반납대여소명]]=표1[[#This Row],[대여 대여소명]],"일치","불일치")</f>
        <v>불일치</v>
      </c>
      <c r="W975" s="2">
        <v>0</v>
      </c>
      <c r="X975" s="2">
        <v>6</v>
      </c>
      <c r="Y975" s="2">
        <v>806.81</v>
      </c>
      <c r="Z975" s="7">
        <f>표1[[#This Row],[이용거리]]/표1[[#This Row],[이용시간]]</f>
        <v>134.46833333333333</v>
      </c>
      <c r="AA975" s="7">
        <f>IF(표1[[#This Row],[시속]] &gt; 300, 300,표1[[#This Row],[시속]])</f>
        <v>134.46833333333333</v>
      </c>
      <c r="AB975" s="9" t="e">
        <f ca="1">IFS(표1[[#This Row],[이용거리]] &lt; 1200, "단거리", 표1[[#This Row],[이용거리]] &lt; 3000, "중거리")</f>
        <v>#NAME?</v>
      </c>
    </row>
    <row r="976" spans="1:28" x14ac:dyDescent="0.25">
      <c r="A976" s="2" t="s">
        <v>3935</v>
      </c>
      <c r="B976" s="2" t="s">
        <v>3936</v>
      </c>
      <c r="C976" s="2">
        <f>YEAR(표1[[#This Row],[대여일시]])</f>
        <v>2021</v>
      </c>
      <c r="D976" s="2">
        <f>MONTH(표1[[#This Row],[대여일시]])</f>
        <v>1</v>
      </c>
      <c r="E976" s="2">
        <f>DAY(표1[[#This Row],[대여일시]])</f>
        <v>18</v>
      </c>
      <c r="F976" s="2" t="str">
        <f>TEXT(표1[[#This Row],[대여일시]], "ddd")</f>
        <v>Mon</v>
      </c>
      <c r="G976" s="5" t="str">
        <f>TEXT(표1[[#This Row],[대여일시]],"aaa")</f>
        <v>월</v>
      </c>
      <c r="H976" s="2">
        <f>HOUR(표1[[#This Row],[대여일시]])</f>
        <v>16</v>
      </c>
      <c r="I976" s="2" t="str" cm="1">
        <f t="array" ref="I976">_xlfn.IFS(ISNA(표1[[#This Row],[시간대]]), "Error: Missing timezone data", 표1[[#This Row],[시간대]] &lt; 8, "오전", 표1[[#This Row],[시간대]] &lt; 19, "오후", 표1[[#This Row],[시간대]] &lt; 24, "밤")</f>
        <v>오후</v>
      </c>
      <c r="J976" s="2" t="s">
        <v>992</v>
      </c>
      <c r="K976" s="2">
        <f>SEARCH( "역", 표1[[#This Row],[대여 대여소명]])</f>
        <v>5</v>
      </c>
      <c r="L976" s="2">
        <f>IFERROR(SEARCH("역",표1[[#This Row],[대여 대여소명]]),0)</f>
        <v>5</v>
      </c>
      <c r="M976" s="2" t="b">
        <f>IF(표1[[#This Row],[역_nan]] &gt;0,TRUE,FALSE)</f>
        <v>1</v>
      </c>
      <c r="N976" s="2">
        <f>IFERROR(SEARCH("정류장",표1[[#This Row],[대여 대여소명]]),0)</f>
        <v>0</v>
      </c>
      <c r="O976" s="2" t="b">
        <f>IF(표1[[#This Row],[정류장]]&gt;0,TRUE,FALSE)</f>
        <v>0</v>
      </c>
      <c r="P976" s="2">
        <f>IFERROR(SEARCH("학교",표1[[#This Row],[대여 대여소명]]),0)</f>
        <v>0</v>
      </c>
      <c r="Q976" s="2">
        <f>IFERROR(SEARCH("공원",표1[[#This Row],[대여 대여소명]]),0)</f>
        <v>0</v>
      </c>
      <c r="R976" s="2" t="b">
        <f>OR(표1[[#This Row],[역_파생변수]],표1[[#This Row],[정류장_파생변수]])</f>
        <v>1</v>
      </c>
      <c r="S976" s="2">
        <v>0</v>
      </c>
      <c r="T976" s="2" t="s">
        <v>3937</v>
      </c>
      <c r="U976" s="2" t="s">
        <v>3938</v>
      </c>
      <c r="V976" s="2" t="str">
        <f>IF(표1[[#This Row],[반납대여소명]]=표1[[#This Row],[대여 대여소명]],"일치","불일치")</f>
        <v>불일치</v>
      </c>
      <c r="W976" s="2">
        <v>0</v>
      </c>
      <c r="X976" s="2">
        <v>19</v>
      </c>
      <c r="Y976" s="2">
        <v>2298.89</v>
      </c>
      <c r="Z976" s="7">
        <f>표1[[#This Row],[이용거리]]/표1[[#This Row],[이용시간]]</f>
        <v>120.99421052631578</v>
      </c>
      <c r="AA976" s="7">
        <f>IF(표1[[#This Row],[시속]] &gt; 300, 300,표1[[#This Row],[시속]])</f>
        <v>120.99421052631578</v>
      </c>
      <c r="AB976" s="9" t="e">
        <f ca="1">IFS(표1[[#This Row],[이용거리]] &lt; 1200, "단거리", 표1[[#This Row],[이용거리]] &lt; 3000, "중거리")</f>
        <v>#NAME?</v>
      </c>
    </row>
    <row r="977" spans="1:28" x14ac:dyDescent="0.25">
      <c r="A977" s="2" t="s">
        <v>3939</v>
      </c>
      <c r="B977" s="2" t="s">
        <v>3940</v>
      </c>
      <c r="C977" s="2">
        <f>YEAR(표1[[#This Row],[대여일시]])</f>
        <v>2021</v>
      </c>
      <c r="D977" s="2">
        <f>MONTH(표1[[#This Row],[대여일시]])</f>
        <v>1</v>
      </c>
      <c r="E977" s="2">
        <f>DAY(표1[[#This Row],[대여일시]])</f>
        <v>2</v>
      </c>
      <c r="F977" s="2" t="str">
        <f>TEXT(표1[[#This Row],[대여일시]], "ddd")</f>
        <v>Sat</v>
      </c>
      <c r="G977" s="5" t="str">
        <f>TEXT(표1[[#This Row],[대여일시]],"aaa")</f>
        <v>토</v>
      </c>
      <c r="H977" s="2">
        <f>HOUR(표1[[#This Row],[대여일시]])</f>
        <v>12</v>
      </c>
      <c r="I977" s="2" t="str" cm="1">
        <f t="array" ref="I977">_xlfn.IFS(ISNA(표1[[#This Row],[시간대]]), "Error: Missing timezone data", 표1[[#This Row],[시간대]] &lt; 8, "오전", 표1[[#This Row],[시간대]] &lt; 19, "오후", 표1[[#This Row],[시간대]] &lt; 24, "밤")</f>
        <v>오후</v>
      </c>
      <c r="J977" s="2" t="s">
        <v>3941</v>
      </c>
      <c r="K977" s="2" t="e">
        <f>SEARCH( "역", 표1[[#This Row],[대여 대여소명]])</f>
        <v>#VALUE!</v>
      </c>
      <c r="L977" s="2">
        <f>IFERROR(SEARCH("역",표1[[#This Row],[대여 대여소명]]),0)</f>
        <v>0</v>
      </c>
      <c r="M977" s="2" t="b">
        <f>IF(표1[[#This Row],[역_nan]] &gt;0,TRUE,FALSE)</f>
        <v>0</v>
      </c>
      <c r="N977" s="2">
        <f>IFERROR(SEARCH("정류장",표1[[#This Row],[대여 대여소명]]),0)</f>
        <v>0</v>
      </c>
      <c r="O977" s="2" t="b">
        <f>IF(표1[[#This Row],[정류장]]&gt;0,TRUE,FALSE)</f>
        <v>0</v>
      </c>
      <c r="P977" s="2">
        <f>IFERROR(SEARCH("학교",표1[[#This Row],[대여 대여소명]]),0)</f>
        <v>0</v>
      </c>
      <c r="Q977" s="2">
        <f>IFERROR(SEARCH("공원",표1[[#This Row],[대여 대여소명]]),0)</f>
        <v>0</v>
      </c>
      <c r="R977" s="2" t="b">
        <f>OR(표1[[#This Row],[역_파생변수]],표1[[#This Row],[정류장_파생변수]])</f>
        <v>0</v>
      </c>
      <c r="S977" s="2">
        <v>0</v>
      </c>
      <c r="T977" s="2" t="s">
        <v>3942</v>
      </c>
      <c r="U977" s="2" t="s">
        <v>3943</v>
      </c>
      <c r="V977" s="2" t="str">
        <f>IF(표1[[#This Row],[반납대여소명]]=표1[[#This Row],[대여 대여소명]],"일치","불일치")</f>
        <v>불일치</v>
      </c>
      <c r="W977" s="2">
        <v>0</v>
      </c>
      <c r="X977" s="2">
        <v>7</v>
      </c>
      <c r="Y977" s="2">
        <v>0</v>
      </c>
      <c r="Z977" s="7">
        <f>표1[[#This Row],[이용거리]]/표1[[#This Row],[이용시간]]</f>
        <v>0</v>
      </c>
      <c r="AA977" s="7">
        <f>IF(표1[[#This Row],[시속]] &gt; 300, 300,표1[[#This Row],[시속]])</f>
        <v>0</v>
      </c>
      <c r="AB977" s="9" t="e">
        <f ca="1">IFS(표1[[#This Row],[이용거리]] &lt; 1200, "단거리", 표1[[#This Row],[이용거리]] &lt; 3000, "중거리")</f>
        <v>#NAME?</v>
      </c>
    </row>
    <row r="978" spans="1:28" x14ac:dyDescent="0.25">
      <c r="A978" s="2" t="s">
        <v>3024</v>
      </c>
      <c r="B978" s="2" t="s">
        <v>3944</v>
      </c>
      <c r="C978" s="2">
        <f>YEAR(표1[[#This Row],[대여일시]])</f>
        <v>2021</v>
      </c>
      <c r="D978" s="2">
        <f>MONTH(표1[[#This Row],[대여일시]])</f>
        <v>1</v>
      </c>
      <c r="E978" s="2">
        <f>DAY(표1[[#This Row],[대여일시]])</f>
        <v>31</v>
      </c>
      <c r="F978" s="2" t="str">
        <f>TEXT(표1[[#This Row],[대여일시]], "ddd")</f>
        <v>Sun</v>
      </c>
      <c r="G978" s="5" t="str">
        <f>TEXT(표1[[#This Row],[대여일시]],"aaa")</f>
        <v>일</v>
      </c>
      <c r="H978" s="2">
        <f>HOUR(표1[[#This Row],[대여일시]])</f>
        <v>0</v>
      </c>
      <c r="I978" s="2" t="str" cm="1">
        <f t="array" ref="I978">_xlfn.IFS(ISNA(표1[[#This Row],[시간대]]), "Error: Missing timezone data", 표1[[#This Row],[시간대]] &lt; 8, "오전", 표1[[#This Row],[시간대]] &lt; 19, "오후", 표1[[#This Row],[시간대]] &lt; 24, "밤")</f>
        <v>오전</v>
      </c>
      <c r="J978" s="2" t="s">
        <v>3945</v>
      </c>
      <c r="K978" s="2" t="e">
        <f>SEARCH( "역", 표1[[#This Row],[대여 대여소명]])</f>
        <v>#VALUE!</v>
      </c>
      <c r="L978" s="2">
        <f>IFERROR(SEARCH("역",표1[[#This Row],[대여 대여소명]]),0)</f>
        <v>0</v>
      </c>
      <c r="M978" s="2" t="b">
        <f>IF(표1[[#This Row],[역_nan]] &gt;0,TRUE,FALSE)</f>
        <v>0</v>
      </c>
      <c r="N978" s="2">
        <f>IFERROR(SEARCH("정류장",표1[[#This Row],[대여 대여소명]]),0)</f>
        <v>0</v>
      </c>
      <c r="O978" s="2" t="b">
        <f>IF(표1[[#This Row],[정류장]]&gt;0,TRUE,FALSE)</f>
        <v>0</v>
      </c>
      <c r="P978" s="2">
        <f>IFERROR(SEARCH("학교",표1[[#This Row],[대여 대여소명]]),0)</f>
        <v>0</v>
      </c>
      <c r="Q978" s="2">
        <f>IFERROR(SEARCH("공원",표1[[#This Row],[대여 대여소명]]),0)</f>
        <v>0</v>
      </c>
      <c r="R978" s="2" t="b">
        <f>OR(표1[[#This Row],[역_파생변수]],표1[[#This Row],[정류장_파생변수]])</f>
        <v>0</v>
      </c>
      <c r="S978" s="2">
        <v>0</v>
      </c>
      <c r="T978" s="2" t="s">
        <v>3946</v>
      </c>
      <c r="U978" s="2" t="s">
        <v>557</v>
      </c>
      <c r="V978" s="2" t="str">
        <f>IF(표1[[#This Row],[반납대여소명]]=표1[[#This Row],[대여 대여소명]],"일치","불일치")</f>
        <v>불일치</v>
      </c>
      <c r="W978" s="2">
        <v>0</v>
      </c>
      <c r="X978" s="2">
        <v>31</v>
      </c>
      <c r="Y978" s="2">
        <v>6687.35</v>
      </c>
      <c r="Z978" s="7">
        <f>표1[[#This Row],[이용거리]]/표1[[#This Row],[이용시간]]</f>
        <v>215.72096774193548</v>
      </c>
      <c r="AA978" s="7">
        <f>IF(표1[[#This Row],[시속]] &gt; 300, 300,표1[[#This Row],[시속]])</f>
        <v>215.72096774193548</v>
      </c>
      <c r="AB978" s="9" t="e">
        <f ca="1">IFS(표1[[#This Row],[이용거리]] &lt; 1200, "단거리", 표1[[#This Row],[이용거리]] &lt; 3000, "중거리")</f>
        <v>#NAME?</v>
      </c>
    </row>
    <row r="979" spans="1:28" x14ac:dyDescent="0.25">
      <c r="A979" s="2" t="s">
        <v>3947</v>
      </c>
      <c r="B979" s="2" t="s">
        <v>3948</v>
      </c>
      <c r="C979" s="2">
        <f>YEAR(표1[[#This Row],[대여일시]])</f>
        <v>2021</v>
      </c>
      <c r="D979" s="2">
        <f>MONTH(표1[[#This Row],[대여일시]])</f>
        <v>1</v>
      </c>
      <c r="E979" s="2">
        <f>DAY(표1[[#This Row],[대여일시]])</f>
        <v>15</v>
      </c>
      <c r="F979" s="2" t="str">
        <f>TEXT(표1[[#This Row],[대여일시]], "ddd")</f>
        <v>Fri</v>
      </c>
      <c r="G979" s="5" t="str">
        <f>TEXT(표1[[#This Row],[대여일시]],"aaa")</f>
        <v>금</v>
      </c>
      <c r="H979" s="2">
        <f>HOUR(표1[[#This Row],[대여일시]])</f>
        <v>8</v>
      </c>
      <c r="I979" s="2" t="str" cm="1">
        <f t="array" ref="I979">_xlfn.IFS(ISNA(표1[[#This Row],[시간대]]), "Error: Missing timezone data", 표1[[#This Row],[시간대]] &lt; 8, "오전", 표1[[#This Row],[시간대]] &lt; 19, "오후", 표1[[#This Row],[시간대]] &lt; 24, "밤")</f>
        <v>오후</v>
      </c>
      <c r="J979" s="2" t="s">
        <v>1466</v>
      </c>
      <c r="K979" s="2">
        <f>SEARCH( "역", 표1[[#This Row],[대여 대여소명]])</f>
        <v>3</v>
      </c>
      <c r="L979" s="2">
        <f>IFERROR(SEARCH("역",표1[[#This Row],[대여 대여소명]]),0)</f>
        <v>3</v>
      </c>
      <c r="M979" s="2" t="b">
        <f>IF(표1[[#This Row],[역_nan]] &gt;0,TRUE,FALSE)</f>
        <v>1</v>
      </c>
      <c r="N979" s="2">
        <f>IFERROR(SEARCH("정류장",표1[[#This Row],[대여 대여소명]]),0)</f>
        <v>0</v>
      </c>
      <c r="O979" s="2" t="b">
        <f>IF(표1[[#This Row],[정류장]]&gt;0,TRUE,FALSE)</f>
        <v>0</v>
      </c>
      <c r="P979" s="2">
        <f>IFERROR(SEARCH("학교",표1[[#This Row],[대여 대여소명]]),0)</f>
        <v>0</v>
      </c>
      <c r="Q979" s="2">
        <f>IFERROR(SEARCH("공원",표1[[#This Row],[대여 대여소명]]),0)</f>
        <v>0</v>
      </c>
      <c r="R979" s="2" t="b">
        <f>OR(표1[[#This Row],[역_파생변수]],표1[[#This Row],[정류장_파생변수]])</f>
        <v>1</v>
      </c>
      <c r="S979" s="2">
        <v>0</v>
      </c>
      <c r="T979" s="2" t="s">
        <v>3949</v>
      </c>
      <c r="U979" s="2" t="s">
        <v>1125</v>
      </c>
      <c r="V979" s="2" t="str">
        <f>IF(표1[[#This Row],[반납대여소명]]=표1[[#This Row],[대여 대여소명]],"일치","불일치")</f>
        <v>불일치</v>
      </c>
      <c r="W979" s="2">
        <v>0</v>
      </c>
      <c r="X979" s="2">
        <v>118</v>
      </c>
      <c r="Y979" s="2">
        <v>3266.56</v>
      </c>
      <c r="Z979" s="7">
        <f>표1[[#This Row],[이용거리]]/표1[[#This Row],[이용시간]]</f>
        <v>27.68271186440678</v>
      </c>
      <c r="AA979" s="7">
        <f>IF(표1[[#This Row],[시속]] &gt; 300, 300,표1[[#This Row],[시속]])</f>
        <v>27.68271186440678</v>
      </c>
      <c r="AB979" s="9" t="e">
        <f ca="1">IFS(표1[[#This Row],[이용거리]] &lt; 1200, "단거리", 표1[[#This Row],[이용거리]] &lt; 3000, "중거리")</f>
        <v>#NAME?</v>
      </c>
    </row>
    <row r="980" spans="1:28" x14ac:dyDescent="0.25">
      <c r="A980" s="2" t="s">
        <v>3950</v>
      </c>
      <c r="B980" s="2" t="s">
        <v>3951</v>
      </c>
      <c r="C980" s="2">
        <f>YEAR(표1[[#This Row],[대여일시]])</f>
        <v>2021</v>
      </c>
      <c r="D980" s="2">
        <f>MONTH(표1[[#This Row],[대여일시]])</f>
        <v>1</v>
      </c>
      <c r="E980" s="2">
        <f>DAY(표1[[#This Row],[대여일시]])</f>
        <v>14</v>
      </c>
      <c r="F980" s="2" t="str">
        <f>TEXT(표1[[#This Row],[대여일시]], "ddd")</f>
        <v>Thu</v>
      </c>
      <c r="G980" s="5" t="str">
        <f>TEXT(표1[[#This Row],[대여일시]],"aaa")</f>
        <v>목</v>
      </c>
      <c r="H980" s="2">
        <f>HOUR(표1[[#This Row],[대여일시]])</f>
        <v>12</v>
      </c>
      <c r="I980" s="2" t="str" cm="1">
        <f t="array" ref="I980">_xlfn.IFS(ISNA(표1[[#This Row],[시간대]]), "Error: Missing timezone data", 표1[[#This Row],[시간대]] &lt; 8, "오전", 표1[[#This Row],[시간대]] &lt; 19, "오후", 표1[[#This Row],[시간대]] &lt; 24, "밤")</f>
        <v>오후</v>
      </c>
      <c r="J980" s="2" t="s">
        <v>3952</v>
      </c>
      <c r="K980" s="2" t="e">
        <f>SEARCH( "역", 표1[[#This Row],[대여 대여소명]])</f>
        <v>#VALUE!</v>
      </c>
      <c r="L980" s="2">
        <f>IFERROR(SEARCH("역",표1[[#This Row],[대여 대여소명]]),0)</f>
        <v>0</v>
      </c>
      <c r="M980" s="2" t="b">
        <f>IF(표1[[#This Row],[역_nan]] &gt;0,TRUE,FALSE)</f>
        <v>0</v>
      </c>
      <c r="N980" s="2">
        <f>IFERROR(SEARCH("정류장",표1[[#This Row],[대여 대여소명]]),0)</f>
        <v>0</v>
      </c>
      <c r="O980" s="2" t="b">
        <f>IF(표1[[#This Row],[정류장]]&gt;0,TRUE,FALSE)</f>
        <v>0</v>
      </c>
      <c r="P980" s="2">
        <f>IFERROR(SEARCH("학교",표1[[#This Row],[대여 대여소명]]),0)</f>
        <v>0</v>
      </c>
      <c r="Q980" s="2">
        <f>IFERROR(SEARCH("공원",표1[[#This Row],[대여 대여소명]]),0)</f>
        <v>0</v>
      </c>
      <c r="R980" s="2" t="b">
        <f>OR(표1[[#This Row],[역_파생변수]],표1[[#This Row],[정류장_파생변수]])</f>
        <v>0</v>
      </c>
      <c r="S980" s="2">
        <v>0</v>
      </c>
      <c r="T980" s="2" t="s">
        <v>3953</v>
      </c>
      <c r="U980" s="2" t="s">
        <v>1611</v>
      </c>
      <c r="V980" s="2" t="str">
        <f>IF(표1[[#This Row],[반납대여소명]]=표1[[#This Row],[대여 대여소명]],"일치","불일치")</f>
        <v>불일치</v>
      </c>
      <c r="W980" s="2">
        <v>0</v>
      </c>
      <c r="X980" s="2">
        <v>24</v>
      </c>
      <c r="Y980" s="2">
        <v>3203.73</v>
      </c>
      <c r="Z980" s="7">
        <f>표1[[#This Row],[이용거리]]/표1[[#This Row],[이용시간]]</f>
        <v>133.48875000000001</v>
      </c>
      <c r="AA980" s="7">
        <f>IF(표1[[#This Row],[시속]] &gt; 300, 300,표1[[#This Row],[시속]])</f>
        <v>133.48875000000001</v>
      </c>
      <c r="AB980" s="9" t="e">
        <f ca="1">IFS(표1[[#This Row],[이용거리]] &lt; 1200, "단거리", 표1[[#This Row],[이용거리]] &lt; 3000, "중거리")</f>
        <v>#NAME?</v>
      </c>
    </row>
    <row r="981" spans="1:28" x14ac:dyDescent="0.25">
      <c r="A981" s="2" t="s">
        <v>3954</v>
      </c>
      <c r="B981" s="2" t="s">
        <v>3955</v>
      </c>
      <c r="C981" s="2">
        <f>YEAR(표1[[#This Row],[대여일시]])</f>
        <v>2021</v>
      </c>
      <c r="D981" s="2">
        <f>MONTH(표1[[#This Row],[대여일시]])</f>
        <v>1</v>
      </c>
      <c r="E981" s="2">
        <f>DAY(표1[[#This Row],[대여일시]])</f>
        <v>11</v>
      </c>
      <c r="F981" s="2" t="str">
        <f>TEXT(표1[[#This Row],[대여일시]], "ddd")</f>
        <v>Mon</v>
      </c>
      <c r="G981" s="5" t="str">
        <f>TEXT(표1[[#This Row],[대여일시]],"aaa")</f>
        <v>월</v>
      </c>
      <c r="H981" s="2">
        <f>HOUR(표1[[#This Row],[대여일시]])</f>
        <v>17</v>
      </c>
      <c r="I981" s="2" t="str" cm="1">
        <f t="array" ref="I981">_xlfn.IFS(ISNA(표1[[#This Row],[시간대]]), "Error: Missing timezone data", 표1[[#This Row],[시간대]] &lt; 8, "오전", 표1[[#This Row],[시간대]] &lt; 19, "오후", 표1[[#This Row],[시간대]] &lt; 24, "밤")</f>
        <v>오후</v>
      </c>
      <c r="J981" s="2" t="s">
        <v>902</v>
      </c>
      <c r="K981" s="2">
        <f>SEARCH( "역", 표1[[#This Row],[대여 대여소명]])</f>
        <v>3</v>
      </c>
      <c r="L981" s="2">
        <f>IFERROR(SEARCH("역",표1[[#This Row],[대여 대여소명]]),0)</f>
        <v>3</v>
      </c>
      <c r="M981" s="2" t="b">
        <f>IF(표1[[#This Row],[역_nan]] &gt;0,TRUE,FALSE)</f>
        <v>1</v>
      </c>
      <c r="N981" s="2">
        <f>IFERROR(SEARCH("정류장",표1[[#This Row],[대여 대여소명]]),0)</f>
        <v>0</v>
      </c>
      <c r="O981" s="2" t="b">
        <f>IF(표1[[#This Row],[정류장]]&gt;0,TRUE,FALSE)</f>
        <v>0</v>
      </c>
      <c r="P981" s="2">
        <f>IFERROR(SEARCH("학교",표1[[#This Row],[대여 대여소명]]),0)</f>
        <v>0</v>
      </c>
      <c r="Q981" s="2">
        <f>IFERROR(SEARCH("공원",표1[[#This Row],[대여 대여소명]]),0)</f>
        <v>0</v>
      </c>
      <c r="R981" s="2" t="b">
        <f>OR(표1[[#This Row],[역_파생변수]],표1[[#This Row],[정류장_파생변수]])</f>
        <v>1</v>
      </c>
      <c r="S981" s="2">
        <v>0</v>
      </c>
      <c r="T981" s="2" t="s">
        <v>3956</v>
      </c>
      <c r="U981" s="2" t="s">
        <v>3957</v>
      </c>
      <c r="V981" s="2" t="str">
        <f>IF(표1[[#This Row],[반납대여소명]]=표1[[#This Row],[대여 대여소명]],"일치","불일치")</f>
        <v>불일치</v>
      </c>
      <c r="W981" s="2">
        <v>0</v>
      </c>
      <c r="X981" s="2">
        <v>6</v>
      </c>
      <c r="Y981" s="2">
        <v>1063.92</v>
      </c>
      <c r="Z981" s="7">
        <f>표1[[#This Row],[이용거리]]/표1[[#This Row],[이용시간]]</f>
        <v>177.32000000000002</v>
      </c>
      <c r="AA981" s="7">
        <f>IF(표1[[#This Row],[시속]] &gt; 300, 300,표1[[#This Row],[시속]])</f>
        <v>177.32000000000002</v>
      </c>
      <c r="AB981" s="9" t="e">
        <f ca="1">IFS(표1[[#This Row],[이용거리]] &lt; 1200, "단거리", 표1[[#This Row],[이용거리]] &lt; 3000, "중거리")</f>
        <v>#NAME?</v>
      </c>
    </row>
    <row r="982" spans="1:28" x14ac:dyDescent="0.25">
      <c r="A982" s="2" t="s">
        <v>3958</v>
      </c>
      <c r="B982" s="2" t="s">
        <v>3959</v>
      </c>
      <c r="C982" s="2">
        <f>YEAR(표1[[#This Row],[대여일시]])</f>
        <v>2021</v>
      </c>
      <c r="D982" s="2">
        <f>MONTH(표1[[#This Row],[대여일시]])</f>
        <v>1</v>
      </c>
      <c r="E982" s="2">
        <f>DAY(표1[[#This Row],[대여일시]])</f>
        <v>25</v>
      </c>
      <c r="F982" s="2" t="str">
        <f>TEXT(표1[[#This Row],[대여일시]], "ddd")</f>
        <v>Mon</v>
      </c>
      <c r="G982" s="5" t="str">
        <f>TEXT(표1[[#This Row],[대여일시]],"aaa")</f>
        <v>월</v>
      </c>
      <c r="H982" s="2">
        <f>HOUR(표1[[#This Row],[대여일시]])</f>
        <v>18</v>
      </c>
      <c r="I982" s="2" t="str" cm="1">
        <f t="array" ref="I982">_xlfn.IFS(ISNA(표1[[#This Row],[시간대]]), "Error: Missing timezone data", 표1[[#This Row],[시간대]] &lt; 8, "오전", 표1[[#This Row],[시간대]] &lt; 19, "오후", 표1[[#This Row],[시간대]] &lt; 24, "밤")</f>
        <v>오후</v>
      </c>
      <c r="J982" s="2" t="s">
        <v>1226</v>
      </c>
      <c r="K982" s="2" t="e">
        <f>SEARCH( "역", 표1[[#This Row],[대여 대여소명]])</f>
        <v>#VALUE!</v>
      </c>
      <c r="L982" s="2">
        <f>IFERROR(SEARCH("역",표1[[#This Row],[대여 대여소명]]),0)</f>
        <v>0</v>
      </c>
      <c r="M982" s="2" t="b">
        <f>IF(표1[[#This Row],[역_nan]] &gt;0,TRUE,FALSE)</f>
        <v>0</v>
      </c>
      <c r="N982" s="2">
        <f>IFERROR(SEARCH("정류장",표1[[#This Row],[대여 대여소명]]),0)</f>
        <v>0</v>
      </c>
      <c r="O982" s="2" t="b">
        <f>IF(표1[[#This Row],[정류장]]&gt;0,TRUE,FALSE)</f>
        <v>0</v>
      </c>
      <c r="P982" s="2">
        <f>IFERROR(SEARCH("학교",표1[[#This Row],[대여 대여소명]]),0)</f>
        <v>0</v>
      </c>
      <c r="Q982" s="2">
        <f>IFERROR(SEARCH("공원",표1[[#This Row],[대여 대여소명]]),0)</f>
        <v>0</v>
      </c>
      <c r="R982" s="2" t="b">
        <f>OR(표1[[#This Row],[역_파생변수]],표1[[#This Row],[정류장_파생변수]])</f>
        <v>0</v>
      </c>
      <c r="S982" s="2">
        <v>0</v>
      </c>
      <c r="T982" s="2" t="s">
        <v>3960</v>
      </c>
      <c r="U982" s="2" t="s">
        <v>3961</v>
      </c>
      <c r="V982" s="2" t="str">
        <f>IF(표1[[#This Row],[반납대여소명]]=표1[[#This Row],[대여 대여소명]],"일치","불일치")</f>
        <v>불일치</v>
      </c>
      <c r="W982" s="2">
        <v>0</v>
      </c>
      <c r="X982" s="2">
        <v>12</v>
      </c>
      <c r="Y982" s="2">
        <v>2180.77</v>
      </c>
      <c r="Z982" s="7">
        <f>표1[[#This Row],[이용거리]]/표1[[#This Row],[이용시간]]</f>
        <v>181.73083333333332</v>
      </c>
      <c r="AA982" s="7">
        <f>IF(표1[[#This Row],[시속]] &gt; 300, 300,표1[[#This Row],[시속]])</f>
        <v>181.73083333333332</v>
      </c>
      <c r="AB982" s="9" t="e">
        <f ca="1">IFS(표1[[#This Row],[이용거리]] &lt; 1200, "단거리", 표1[[#This Row],[이용거리]] &lt; 3000, "중거리")</f>
        <v>#NAME?</v>
      </c>
    </row>
    <row r="983" spans="1:28" x14ac:dyDescent="0.25">
      <c r="A983" s="2" t="s">
        <v>3962</v>
      </c>
      <c r="B983" s="2" t="s">
        <v>3963</v>
      </c>
      <c r="C983" s="2">
        <f>YEAR(표1[[#This Row],[대여일시]])</f>
        <v>2021</v>
      </c>
      <c r="D983" s="2">
        <f>MONTH(표1[[#This Row],[대여일시]])</f>
        <v>1</v>
      </c>
      <c r="E983" s="2">
        <f>DAY(표1[[#This Row],[대여일시]])</f>
        <v>22</v>
      </c>
      <c r="F983" s="2" t="str">
        <f>TEXT(표1[[#This Row],[대여일시]], "ddd")</f>
        <v>Fri</v>
      </c>
      <c r="G983" s="5" t="str">
        <f>TEXT(표1[[#This Row],[대여일시]],"aaa")</f>
        <v>금</v>
      </c>
      <c r="H983" s="2">
        <f>HOUR(표1[[#This Row],[대여일시]])</f>
        <v>10</v>
      </c>
      <c r="I983" s="2" t="str" cm="1">
        <f t="array" ref="I983">_xlfn.IFS(ISNA(표1[[#This Row],[시간대]]), "Error: Missing timezone data", 표1[[#This Row],[시간대]] &lt; 8, "오전", 표1[[#This Row],[시간대]] &lt; 19, "오후", 표1[[#This Row],[시간대]] &lt; 24, "밤")</f>
        <v>오후</v>
      </c>
      <c r="J983" s="2" t="s">
        <v>3422</v>
      </c>
      <c r="K983" s="2">
        <f>SEARCH( "역", 표1[[#This Row],[대여 대여소명]])</f>
        <v>4</v>
      </c>
      <c r="L983" s="2">
        <f>IFERROR(SEARCH("역",표1[[#This Row],[대여 대여소명]]),0)</f>
        <v>4</v>
      </c>
      <c r="M983" s="2" t="b">
        <f>IF(표1[[#This Row],[역_nan]] &gt;0,TRUE,FALSE)</f>
        <v>1</v>
      </c>
      <c r="N983" s="2">
        <f>IFERROR(SEARCH("정류장",표1[[#This Row],[대여 대여소명]]),0)</f>
        <v>0</v>
      </c>
      <c r="O983" s="2" t="b">
        <f>IF(표1[[#This Row],[정류장]]&gt;0,TRUE,FALSE)</f>
        <v>0</v>
      </c>
      <c r="P983" s="2">
        <f>IFERROR(SEARCH("학교",표1[[#This Row],[대여 대여소명]]),0)</f>
        <v>0</v>
      </c>
      <c r="Q983" s="2">
        <f>IFERROR(SEARCH("공원",표1[[#This Row],[대여 대여소명]]),0)</f>
        <v>0</v>
      </c>
      <c r="R983" s="2" t="b">
        <f>OR(표1[[#This Row],[역_파생변수]],표1[[#This Row],[정류장_파생변수]])</f>
        <v>1</v>
      </c>
      <c r="S983" s="2">
        <v>0</v>
      </c>
      <c r="T983" s="2" t="s">
        <v>3964</v>
      </c>
      <c r="U983" s="2" t="s">
        <v>1912</v>
      </c>
      <c r="V983" s="2" t="str">
        <f>IF(표1[[#This Row],[반납대여소명]]=표1[[#This Row],[대여 대여소명]],"일치","불일치")</f>
        <v>불일치</v>
      </c>
      <c r="W983" s="2">
        <v>0</v>
      </c>
      <c r="X983" s="2">
        <v>17</v>
      </c>
      <c r="Y983" s="2">
        <v>1288.23</v>
      </c>
      <c r="Z983" s="7">
        <f>표1[[#This Row],[이용거리]]/표1[[#This Row],[이용시간]]</f>
        <v>75.77823529411765</v>
      </c>
      <c r="AA983" s="7">
        <f>IF(표1[[#This Row],[시속]] &gt; 300, 300,표1[[#This Row],[시속]])</f>
        <v>75.77823529411765</v>
      </c>
      <c r="AB983" s="9" t="e">
        <f ca="1">IFS(표1[[#This Row],[이용거리]] &lt; 1200, "단거리", 표1[[#This Row],[이용거리]] &lt; 3000, "중거리")</f>
        <v>#NAME?</v>
      </c>
    </row>
    <row r="984" spans="1:28" x14ac:dyDescent="0.25">
      <c r="A984" s="2" t="s">
        <v>3965</v>
      </c>
      <c r="B984" s="2" t="s">
        <v>3966</v>
      </c>
      <c r="C984" s="2">
        <f>YEAR(표1[[#This Row],[대여일시]])</f>
        <v>2021</v>
      </c>
      <c r="D984" s="2">
        <f>MONTH(표1[[#This Row],[대여일시]])</f>
        <v>1</v>
      </c>
      <c r="E984" s="2">
        <f>DAY(표1[[#This Row],[대여일시]])</f>
        <v>24</v>
      </c>
      <c r="F984" s="2" t="str">
        <f>TEXT(표1[[#This Row],[대여일시]], "ddd")</f>
        <v>Sun</v>
      </c>
      <c r="G984" s="5" t="str">
        <f>TEXT(표1[[#This Row],[대여일시]],"aaa")</f>
        <v>일</v>
      </c>
      <c r="H984" s="2">
        <f>HOUR(표1[[#This Row],[대여일시]])</f>
        <v>10</v>
      </c>
      <c r="I984" s="2" t="str" cm="1">
        <f t="array" ref="I984">_xlfn.IFS(ISNA(표1[[#This Row],[시간대]]), "Error: Missing timezone data", 표1[[#This Row],[시간대]] &lt; 8, "오전", 표1[[#This Row],[시간대]] &lt; 19, "오후", 표1[[#This Row],[시간대]] &lt; 24, "밤")</f>
        <v>오후</v>
      </c>
      <c r="J984" s="2" t="s">
        <v>2313</v>
      </c>
      <c r="K984" s="2">
        <f>SEARCH( "역", 표1[[#This Row],[대여 대여소명]])</f>
        <v>3</v>
      </c>
      <c r="L984" s="2">
        <f>IFERROR(SEARCH("역",표1[[#This Row],[대여 대여소명]]),0)</f>
        <v>3</v>
      </c>
      <c r="M984" s="2" t="b">
        <f>IF(표1[[#This Row],[역_nan]] &gt;0,TRUE,FALSE)</f>
        <v>1</v>
      </c>
      <c r="N984" s="2">
        <f>IFERROR(SEARCH("정류장",표1[[#This Row],[대여 대여소명]]),0)</f>
        <v>0</v>
      </c>
      <c r="O984" s="2" t="b">
        <f>IF(표1[[#This Row],[정류장]]&gt;0,TRUE,FALSE)</f>
        <v>0</v>
      </c>
      <c r="P984" s="2">
        <f>IFERROR(SEARCH("학교",표1[[#This Row],[대여 대여소명]]),0)</f>
        <v>0</v>
      </c>
      <c r="Q984" s="2">
        <f>IFERROR(SEARCH("공원",표1[[#This Row],[대여 대여소명]]),0)</f>
        <v>0</v>
      </c>
      <c r="R984" s="2" t="b">
        <f>OR(표1[[#This Row],[역_파생변수]],표1[[#This Row],[정류장_파생변수]])</f>
        <v>1</v>
      </c>
      <c r="S984" s="2">
        <v>5</v>
      </c>
      <c r="T984" s="2" t="s">
        <v>3967</v>
      </c>
      <c r="U984" s="2" t="s">
        <v>865</v>
      </c>
      <c r="V984" s="2" t="str">
        <f>IF(표1[[#This Row],[반납대여소명]]=표1[[#This Row],[대여 대여소명]],"일치","불일치")</f>
        <v>불일치</v>
      </c>
      <c r="W984" s="2">
        <v>1</v>
      </c>
      <c r="X984" s="2">
        <v>9</v>
      </c>
      <c r="Y984" s="2">
        <v>0</v>
      </c>
      <c r="Z984" s="7">
        <f>표1[[#This Row],[이용거리]]/표1[[#This Row],[이용시간]]</f>
        <v>0</v>
      </c>
      <c r="AA984" s="7">
        <f>IF(표1[[#This Row],[시속]] &gt; 300, 300,표1[[#This Row],[시속]])</f>
        <v>0</v>
      </c>
      <c r="AB984" s="9" t="e">
        <f ca="1">IFS(표1[[#This Row],[이용거리]] &lt; 1200, "단거리", 표1[[#This Row],[이용거리]] &lt; 3000, "중거리")</f>
        <v>#NAME?</v>
      </c>
    </row>
    <row r="985" spans="1:28" x14ac:dyDescent="0.25">
      <c r="A985" s="2" t="s">
        <v>2882</v>
      </c>
      <c r="B985" s="2" t="s">
        <v>3968</v>
      </c>
      <c r="C985" s="2">
        <f>YEAR(표1[[#This Row],[대여일시]])</f>
        <v>2021</v>
      </c>
      <c r="D985" s="2">
        <f>MONTH(표1[[#This Row],[대여일시]])</f>
        <v>1</v>
      </c>
      <c r="E985" s="2">
        <f>DAY(표1[[#This Row],[대여일시]])</f>
        <v>26</v>
      </c>
      <c r="F985" s="2" t="str">
        <f>TEXT(표1[[#This Row],[대여일시]], "ddd")</f>
        <v>Tue</v>
      </c>
      <c r="G985" s="5" t="str">
        <f>TEXT(표1[[#This Row],[대여일시]],"aaa")</f>
        <v>화</v>
      </c>
      <c r="H985" s="2">
        <f>HOUR(표1[[#This Row],[대여일시]])</f>
        <v>14</v>
      </c>
      <c r="I985" s="2" t="str" cm="1">
        <f t="array" ref="I985">_xlfn.IFS(ISNA(표1[[#This Row],[시간대]]), "Error: Missing timezone data", 표1[[#This Row],[시간대]] &lt; 8, "오전", 표1[[#This Row],[시간대]] &lt; 19, "오후", 표1[[#This Row],[시간대]] &lt; 24, "밤")</f>
        <v>오후</v>
      </c>
      <c r="J985" s="2" t="s">
        <v>3969</v>
      </c>
      <c r="K985" s="2">
        <f>SEARCH( "역", 표1[[#This Row],[대여 대여소명]])</f>
        <v>3</v>
      </c>
      <c r="L985" s="2">
        <f>IFERROR(SEARCH("역",표1[[#This Row],[대여 대여소명]]),0)</f>
        <v>3</v>
      </c>
      <c r="M985" s="2" t="b">
        <f>IF(표1[[#This Row],[역_nan]] &gt;0,TRUE,FALSE)</f>
        <v>1</v>
      </c>
      <c r="N985" s="2">
        <f>IFERROR(SEARCH("정류장",표1[[#This Row],[대여 대여소명]]),0)</f>
        <v>0</v>
      </c>
      <c r="O985" s="2" t="b">
        <f>IF(표1[[#This Row],[정류장]]&gt;0,TRUE,FALSE)</f>
        <v>0</v>
      </c>
      <c r="P985" s="2">
        <f>IFERROR(SEARCH("학교",표1[[#This Row],[대여 대여소명]]),0)</f>
        <v>0</v>
      </c>
      <c r="Q985" s="2">
        <f>IFERROR(SEARCH("공원",표1[[#This Row],[대여 대여소명]]),0)</f>
        <v>0</v>
      </c>
      <c r="R985" s="2" t="b">
        <f>OR(표1[[#This Row],[역_파생변수]],표1[[#This Row],[정류장_파생변수]])</f>
        <v>1</v>
      </c>
      <c r="S985" s="2">
        <v>0</v>
      </c>
      <c r="T985" s="2" t="s">
        <v>3970</v>
      </c>
      <c r="U985" s="2" t="s">
        <v>3971</v>
      </c>
      <c r="V985" s="2" t="str">
        <f>IF(표1[[#This Row],[반납대여소명]]=표1[[#This Row],[대여 대여소명]],"일치","불일치")</f>
        <v>불일치</v>
      </c>
      <c r="W985" s="2">
        <v>0</v>
      </c>
      <c r="X985" s="2">
        <v>16</v>
      </c>
      <c r="Y985" s="2">
        <v>1248.32</v>
      </c>
      <c r="Z985" s="7">
        <f>표1[[#This Row],[이용거리]]/표1[[#This Row],[이용시간]]</f>
        <v>78.02</v>
      </c>
      <c r="AA985" s="7">
        <f>IF(표1[[#This Row],[시속]] &gt; 300, 300,표1[[#This Row],[시속]])</f>
        <v>78.02</v>
      </c>
      <c r="AB985" s="9" t="e">
        <f ca="1">IFS(표1[[#This Row],[이용거리]] &lt; 1200, "단거리", 표1[[#This Row],[이용거리]] &lt; 3000, "중거리")</f>
        <v>#NAME?</v>
      </c>
    </row>
    <row r="986" spans="1:28" x14ac:dyDescent="0.25">
      <c r="A986" s="2" t="s">
        <v>3972</v>
      </c>
      <c r="B986" s="2" t="s">
        <v>3973</v>
      </c>
      <c r="C986" s="2">
        <f>YEAR(표1[[#This Row],[대여일시]])</f>
        <v>2021</v>
      </c>
      <c r="D986" s="2">
        <f>MONTH(표1[[#This Row],[대여일시]])</f>
        <v>1</v>
      </c>
      <c r="E986" s="2">
        <f>DAY(표1[[#This Row],[대여일시]])</f>
        <v>20</v>
      </c>
      <c r="F986" s="2" t="str">
        <f>TEXT(표1[[#This Row],[대여일시]], "ddd")</f>
        <v>Wed</v>
      </c>
      <c r="G986" s="5" t="str">
        <f>TEXT(표1[[#This Row],[대여일시]],"aaa")</f>
        <v>수</v>
      </c>
      <c r="H986" s="2">
        <f>HOUR(표1[[#This Row],[대여일시]])</f>
        <v>19</v>
      </c>
      <c r="I986" s="2" t="str" cm="1">
        <f t="array" ref="I986">_xlfn.IFS(ISNA(표1[[#This Row],[시간대]]), "Error: Missing timezone data", 표1[[#This Row],[시간대]] &lt; 8, "오전", 표1[[#This Row],[시간대]] &lt; 19, "오후", 표1[[#This Row],[시간대]] &lt; 24, "밤")</f>
        <v>밤</v>
      </c>
      <c r="J986" s="2" t="s">
        <v>3974</v>
      </c>
      <c r="K986" s="2" t="e">
        <f>SEARCH( "역", 표1[[#This Row],[대여 대여소명]])</f>
        <v>#VALUE!</v>
      </c>
      <c r="L986" s="2">
        <f>IFERROR(SEARCH("역",표1[[#This Row],[대여 대여소명]]),0)</f>
        <v>0</v>
      </c>
      <c r="M986" s="2" t="b">
        <f>IF(표1[[#This Row],[역_nan]] &gt;0,TRUE,FALSE)</f>
        <v>0</v>
      </c>
      <c r="N986" s="2">
        <f>IFERROR(SEARCH("정류장",표1[[#This Row],[대여 대여소명]]),0)</f>
        <v>0</v>
      </c>
      <c r="O986" s="2" t="b">
        <f>IF(표1[[#This Row],[정류장]]&gt;0,TRUE,FALSE)</f>
        <v>0</v>
      </c>
      <c r="P986" s="2">
        <f>IFERROR(SEARCH("학교",표1[[#This Row],[대여 대여소명]]),0)</f>
        <v>0</v>
      </c>
      <c r="Q986" s="2">
        <f>IFERROR(SEARCH("공원",표1[[#This Row],[대여 대여소명]]),0)</f>
        <v>0</v>
      </c>
      <c r="R986" s="2" t="b">
        <f>OR(표1[[#This Row],[역_파생변수]],표1[[#This Row],[정류장_파생변수]])</f>
        <v>0</v>
      </c>
      <c r="S986" s="2">
        <v>0</v>
      </c>
      <c r="T986" s="2" t="s">
        <v>3975</v>
      </c>
      <c r="U986" s="2" t="s">
        <v>3694</v>
      </c>
      <c r="V986" s="2" t="str">
        <f>IF(표1[[#This Row],[반납대여소명]]=표1[[#This Row],[대여 대여소명]],"일치","불일치")</f>
        <v>불일치</v>
      </c>
      <c r="W986" s="2">
        <v>0</v>
      </c>
      <c r="X986" s="2">
        <v>7</v>
      </c>
      <c r="Y986" s="2">
        <v>1132.26</v>
      </c>
      <c r="Z986" s="7">
        <f>표1[[#This Row],[이용거리]]/표1[[#This Row],[이용시간]]</f>
        <v>161.75142857142856</v>
      </c>
      <c r="AA986" s="7">
        <f>IF(표1[[#This Row],[시속]] &gt; 300, 300,표1[[#This Row],[시속]])</f>
        <v>161.75142857142856</v>
      </c>
      <c r="AB986" s="9" t="e">
        <f ca="1">IFS(표1[[#This Row],[이용거리]] &lt; 1200, "단거리", 표1[[#This Row],[이용거리]] &lt; 3000, "중거리")</f>
        <v>#NAME?</v>
      </c>
    </row>
    <row r="987" spans="1:28" x14ac:dyDescent="0.25">
      <c r="A987" s="2" t="s">
        <v>3976</v>
      </c>
      <c r="B987" s="2" t="s">
        <v>3977</v>
      </c>
      <c r="C987" s="2">
        <f>YEAR(표1[[#This Row],[대여일시]])</f>
        <v>2021</v>
      </c>
      <c r="D987" s="2">
        <f>MONTH(표1[[#This Row],[대여일시]])</f>
        <v>1</v>
      </c>
      <c r="E987" s="2">
        <f>DAY(표1[[#This Row],[대여일시]])</f>
        <v>12</v>
      </c>
      <c r="F987" s="2" t="str">
        <f>TEXT(표1[[#This Row],[대여일시]], "ddd")</f>
        <v>Tue</v>
      </c>
      <c r="G987" s="5" t="str">
        <f>TEXT(표1[[#This Row],[대여일시]],"aaa")</f>
        <v>화</v>
      </c>
      <c r="H987" s="2">
        <f>HOUR(표1[[#This Row],[대여일시]])</f>
        <v>14</v>
      </c>
      <c r="I987" s="2" t="str" cm="1">
        <f t="array" ref="I987">_xlfn.IFS(ISNA(표1[[#This Row],[시간대]]), "Error: Missing timezone data", 표1[[#This Row],[시간대]] &lt; 8, "오전", 표1[[#This Row],[시간대]] &lt; 19, "오후", 표1[[#This Row],[시간대]] &lt; 24, "밤")</f>
        <v>오후</v>
      </c>
      <c r="J987" s="2" t="s">
        <v>865</v>
      </c>
      <c r="K987" s="2" t="e">
        <f>SEARCH( "역", 표1[[#This Row],[대여 대여소명]])</f>
        <v>#VALUE!</v>
      </c>
      <c r="L987" s="2">
        <f>IFERROR(SEARCH("역",표1[[#This Row],[대여 대여소명]]),0)</f>
        <v>0</v>
      </c>
      <c r="M987" s="2" t="b">
        <f>IF(표1[[#This Row],[역_nan]] &gt;0,TRUE,FALSE)</f>
        <v>0</v>
      </c>
      <c r="N987" s="2">
        <f>IFERROR(SEARCH("정류장",표1[[#This Row],[대여 대여소명]]),0)</f>
        <v>0</v>
      </c>
      <c r="O987" s="2" t="b">
        <f>IF(표1[[#This Row],[정류장]]&gt;0,TRUE,FALSE)</f>
        <v>0</v>
      </c>
      <c r="P987" s="2">
        <f>IFERROR(SEARCH("학교",표1[[#This Row],[대여 대여소명]]),0)</f>
        <v>0</v>
      </c>
      <c r="Q987" s="2">
        <f>IFERROR(SEARCH("공원",표1[[#This Row],[대여 대여소명]]),0)</f>
        <v>0</v>
      </c>
      <c r="R987" s="2" t="b">
        <f>OR(표1[[#This Row],[역_파생변수]],표1[[#This Row],[정류장_파생변수]])</f>
        <v>0</v>
      </c>
      <c r="S987" s="2">
        <v>0</v>
      </c>
      <c r="T987" s="2" t="s">
        <v>3978</v>
      </c>
      <c r="U987" s="2" t="s">
        <v>3979</v>
      </c>
      <c r="V987" s="2" t="str">
        <f>IF(표1[[#This Row],[반납대여소명]]=표1[[#This Row],[대여 대여소명]],"일치","불일치")</f>
        <v>불일치</v>
      </c>
      <c r="W987" s="2">
        <v>0</v>
      </c>
      <c r="X987" s="2">
        <v>11</v>
      </c>
      <c r="Y987" s="2">
        <v>841.54</v>
      </c>
      <c r="Z987" s="7">
        <f>표1[[#This Row],[이용거리]]/표1[[#This Row],[이용시간]]</f>
        <v>76.50363636363636</v>
      </c>
      <c r="AA987" s="7">
        <f>IF(표1[[#This Row],[시속]] &gt; 300, 300,표1[[#This Row],[시속]])</f>
        <v>76.50363636363636</v>
      </c>
      <c r="AB987" s="9" t="e">
        <f ca="1">IFS(표1[[#This Row],[이용거리]] &lt; 1200, "단거리", 표1[[#This Row],[이용거리]] &lt; 3000, "중거리")</f>
        <v>#NAME?</v>
      </c>
    </row>
    <row r="988" spans="1:28" x14ac:dyDescent="0.25">
      <c r="A988" s="2" t="s">
        <v>3980</v>
      </c>
      <c r="B988" s="2" t="s">
        <v>3981</v>
      </c>
      <c r="C988" s="2">
        <f>YEAR(표1[[#This Row],[대여일시]])</f>
        <v>2021</v>
      </c>
      <c r="D988" s="2">
        <f>MONTH(표1[[#This Row],[대여일시]])</f>
        <v>1</v>
      </c>
      <c r="E988" s="2">
        <f>DAY(표1[[#This Row],[대여일시]])</f>
        <v>8</v>
      </c>
      <c r="F988" s="2" t="str">
        <f>TEXT(표1[[#This Row],[대여일시]], "ddd")</f>
        <v>Fri</v>
      </c>
      <c r="G988" s="5" t="str">
        <f>TEXT(표1[[#This Row],[대여일시]],"aaa")</f>
        <v>금</v>
      </c>
      <c r="H988" s="2">
        <f>HOUR(표1[[#This Row],[대여일시]])</f>
        <v>10</v>
      </c>
      <c r="I988" s="2" t="str" cm="1">
        <f t="array" ref="I988">_xlfn.IFS(ISNA(표1[[#This Row],[시간대]]), "Error: Missing timezone data", 표1[[#This Row],[시간대]] &lt; 8, "오전", 표1[[#This Row],[시간대]] &lt; 19, "오후", 표1[[#This Row],[시간대]] &lt; 24, "밤")</f>
        <v>오후</v>
      </c>
      <c r="J988" s="2" t="s">
        <v>2910</v>
      </c>
      <c r="K988" s="2" t="e">
        <f>SEARCH( "역", 표1[[#This Row],[대여 대여소명]])</f>
        <v>#VALUE!</v>
      </c>
      <c r="L988" s="2">
        <f>IFERROR(SEARCH("역",표1[[#This Row],[대여 대여소명]]),0)</f>
        <v>0</v>
      </c>
      <c r="M988" s="2" t="b">
        <f>IF(표1[[#This Row],[역_nan]] &gt;0,TRUE,FALSE)</f>
        <v>0</v>
      </c>
      <c r="N988" s="2">
        <f>IFERROR(SEARCH("정류장",표1[[#This Row],[대여 대여소명]]),0)</f>
        <v>0</v>
      </c>
      <c r="O988" s="2" t="b">
        <f>IF(표1[[#This Row],[정류장]]&gt;0,TRUE,FALSE)</f>
        <v>0</v>
      </c>
      <c r="P988" s="2">
        <f>IFERROR(SEARCH("학교",표1[[#This Row],[대여 대여소명]]),0)</f>
        <v>0</v>
      </c>
      <c r="Q988" s="2">
        <f>IFERROR(SEARCH("공원",표1[[#This Row],[대여 대여소명]]),0)</f>
        <v>15</v>
      </c>
      <c r="R988" s="2" t="b">
        <f>OR(표1[[#This Row],[역_파생변수]],표1[[#This Row],[정류장_파생변수]])</f>
        <v>0</v>
      </c>
      <c r="S988" s="2">
        <v>0</v>
      </c>
      <c r="T988" s="2" t="s">
        <v>3982</v>
      </c>
      <c r="U988" s="2" t="s">
        <v>333</v>
      </c>
      <c r="V988" s="2" t="str">
        <f>IF(표1[[#This Row],[반납대여소명]]=표1[[#This Row],[대여 대여소명]],"일치","불일치")</f>
        <v>불일치</v>
      </c>
      <c r="W988" s="2">
        <v>0</v>
      </c>
      <c r="X988" s="2">
        <v>4</v>
      </c>
      <c r="Y988" s="2">
        <v>712.41</v>
      </c>
      <c r="Z988" s="7">
        <f>표1[[#This Row],[이용거리]]/표1[[#This Row],[이용시간]]</f>
        <v>178.10249999999999</v>
      </c>
      <c r="AA988" s="7">
        <f>IF(표1[[#This Row],[시속]] &gt; 300, 300,표1[[#This Row],[시속]])</f>
        <v>178.10249999999999</v>
      </c>
      <c r="AB988" s="9" t="e">
        <f ca="1">IFS(표1[[#This Row],[이용거리]] &lt; 1200, "단거리", 표1[[#This Row],[이용거리]] &lt; 3000, "중거리")</f>
        <v>#NAME?</v>
      </c>
    </row>
    <row r="989" spans="1:28" x14ac:dyDescent="0.25">
      <c r="A989" s="2" t="s">
        <v>3983</v>
      </c>
      <c r="B989" s="2" t="s">
        <v>3984</v>
      </c>
      <c r="C989" s="2">
        <f>YEAR(표1[[#This Row],[대여일시]])</f>
        <v>2021</v>
      </c>
      <c r="D989" s="2">
        <f>MONTH(표1[[#This Row],[대여일시]])</f>
        <v>1</v>
      </c>
      <c r="E989" s="2">
        <f>DAY(표1[[#This Row],[대여일시]])</f>
        <v>27</v>
      </c>
      <c r="F989" s="2" t="str">
        <f>TEXT(표1[[#This Row],[대여일시]], "ddd")</f>
        <v>Wed</v>
      </c>
      <c r="G989" s="5" t="str">
        <f>TEXT(표1[[#This Row],[대여일시]],"aaa")</f>
        <v>수</v>
      </c>
      <c r="H989" s="2">
        <f>HOUR(표1[[#This Row],[대여일시]])</f>
        <v>7</v>
      </c>
      <c r="I989" s="2" t="str" cm="1">
        <f t="array" ref="I989">_xlfn.IFS(ISNA(표1[[#This Row],[시간대]]), "Error: Missing timezone data", 표1[[#This Row],[시간대]] &lt; 8, "오전", 표1[[#This Row],[시간대]] &lt; 19, "오후", 표1[[#This Row],[시간대]] &lt; 24, "밤")</f>
        <v>오전</v>
      </c>
      <c r="J989" s="2" t="s">
        <v>3985</v>
      </c>
      <c r="K989" s="2">
        <f>SEARCH( "역", 표1[[#This Row],[대여 대여소명]])</f>
        <v>4</v>
      </c>
      <c r="L989" s="2">
        <f>IFERROR(SEARCH("역",표1[[#This Row],[대여 대여소명]]),0)</f>
        <v>4</v>
      </c>
      <c r="M989" s="2" t="b">
        <f>IF(표1[[#This Row],[역_nan]] &gt;0,TRUE,FALSE)</f>
        <v>1</v>
      </c>
      <c r="N989" s="2">
        <f>IFERROR(SEARCH("정류장",표1[[#This Row],[대여 대여소명]]),0)</f>
        <v>0</v>
      </c>
      <c r="O989" s="2" t="b">
        <f>IF(표1[[#This Row],[정류장]]&gt;0,TRUE,FALSE)</f>
        <v>0</v>
      </c>
      <c r="P989" s="2">
        <f>IFERROR(SEARCH("학교",표1[[#This Row],[대여 대여소명]]),0)</f>
        <v>0</v>
      </c>
      <c r="Q989" s="2">
        <f>IFERROR(SEARCH("공원",표1[[#This Row],[대여 대여소명]]),0)</f>
        <v>0</v>
      </c>
      <c r="R989" s="2" t="b">
        <f>OR(표1[[#This Row],[역_파생변수]],표1[[#This Row],[정류장_파생변수]])</f>
        <v>1</v>
      </c>
      <c r="S989" s="2">
        <v>0</v>
      </c>
      <c r="T989" s="2" t="s">
        <v>3986</v>
      </c>
      <c r="U989" s="2" t="s">
        <v>2451</v>
      </c>
      <c r="V989" s="2" t="str">
        <f>IF(표1[[#This Row],[반납대여소명]]=표1[[#This Row],[대여 대여소명]],"일치","불일치")</f>
        <v>불일치</v>
      </c>
      <c r="W989" s="2">
        <v>0</v>
      </c>
      <c r="X989" s="2">
        <v>2</v>
      </c>
      <c r="Y989" s="2">
        <v>526.57000000000005</v>
      </c>
      <c r="Z989" s="7">
        <f>표1[[#This Row],[이용거리]]/표1[[#This Row],[이용시간]]</f>
        <v>263.28500000000003</v>
      </c>
      <c r="AA989" s="7">
        <f>IF(표1[[#This Row],[시속]] &gt; 300, 300,표1[[#This Row],[시속]])</f>
        <v>263.28500000000003</v>
      </c>
      <c r="AB989" s="9" t="e">
        <f ca="1">IFS(표1[[#This Row],[이용거리]] &lt; 1200, "단거리", 표1[[#This Row],[이용거리]] &lt; 3000, "중거리")</f>
        <v>#NAME?</v>
      </c>
    </row>
    <row r="990" spans="1:28" x14ac:dyDescent="0.25">
      <c r="A990" s="2" t="s">
        <v>3987</v>
      </c>
      <c r="B990" s="2" t="s">
        <v>3988</v>
      </c>
      <c r="C990" s="2">
        <f>YEAR(표1[[#This Row],[대여일시]])</f>
        <v>2021</v>
      </c>
      <c r="D990" s="2">
        <f>MONTH(표1[[#This Row],[대여일시]])</f>
        <v>1</v>
      </c>
      <c r="E990" s="2">
        <f>DAY(표1[[#This Row],[대여일시]])</f>
        <v>28</v>
      </c>
      <c r="F990" s="2" t="str">
        <f>TEXT(표1[[#This Row],[대여일시]], "ddd")</f>
        <v>Thu</v>
      </c>
      <c r="G990" s="5" t="str">
        <f>TEXT(표1[[#This Row],[대여일시]],"aaa")</f>
        <v>목</v>
      </c>
      <c r="H990" s="2">
        <f>HOUR(표1[[#This Row],[대여일시]])</f>
        <v>8</v>
      </c>
      <c r="I990" s="2" t="str" cm="1">
        <f t="array" ref="I990">_xlfn.IFS(ISNA(표1[[#This Row],[시간대]]), "Error: Missing timezone data", 표1[[#This Row],[시간대]] &lt; 8, "오전", 표1[[#This Row],[시간대]] &lt; 19, "오후", 표1[[#This Row],[시간대]] &lt; 24, "밤")</f>
        <v>오후</v>
      </c>
      <c r="J990" s="2" t="s">
        <v>3989</v>
      </c>
      <c r="K990" s="2" t="e">
        <f>SEARCH( "역", 표1[[#This Row],[대여 대여소명]])</f>
        <v>#VALUE!</v>
      </c>
      <c r="L990" s="2">
        <f>IFERROR(SEARCH("역",표1[[#This Row],[대여 대여소명]]),0)</f>
        <v>0</v>
      </c>
      <c r="M990" s="2" t="b">
        <f>IF(표1[[#This Row],[역_nan]] &gt;0,TRUE,FALSE)</f>
        <v>0</v>
      </c>
      <c r="N990" s="2">
        <f>IFERROR(SEARCH("정류장",표1[[#This Row],[대여 대여소명]]),0)</f>
        <v>0</v>
      </c>
      <c r="O990" s="2" t="b">
        <f>IF(표1[[#This Row],[정류장]]&gt;0,TRUE,FALSE)</f>
        <v>0</v>
      </c>
      <c r="P990" s="2">
        <f>IFERROR(SEARCH("학교",표1[[#This Row],[대여 대여소명]]),0)</f>
        <v>0</v>
      </c>
      <c r="Q990" s="2">
        <f>IFERROR(SEARCH("공원",표1[[#This Row],[대여 대여소명]]),0)</f>
        <v>0</v>
      </c>
      <c r="R990" s="2" t="b">
        <f>OR(표1[[#This Row],[역_파생변수]],표1[[#This Row],[정류장_파생변수]])</f>
        <v>0</v>
      </c>
      <c r="S990" s="2">
        <v>0</v>
      </c>
      <c r="T990" s="2" t="s">
        <v>3990</v>
      </c>
      <c r="U990" s="2" t="s">
        <v>277</v>
      </c>
      <c r="V990" s="2" t="str">
        <f>IF(표1[[#This Row],[반납대여소명]]=표1[[#This Row],[대여 대여소명]],"일치","불일치")</f>
        <v>불일치</v>
      </c>
      <c r="W990" s="2">
        <v>0</v>
      </c>
      <c r="X990" s="2">
        <v>27</v>
      </c>
      <c r="Y990" s="2">
        <v>2492.8200000000002</v>
      </c>
      <c r="Z990" s="7">
        <f>표1[[#This Row],[이용거리]]/표1[[#This Row],[이용시간]]</f>
        <v>92.326666666666668</v>
      </c>
      <c r="AA990" s="7">
        <f>IF(표1[[#This Row],[시속]] &gt; 300, 300,표1[[#This Row],[시속]])</f>
        <v>92.326666666666668</v>
      </c>
      <c r="AB990" s="9" t="e">
        <f ca="1">IFS(표1[[#This Row],[이용거리]] &lt; 1200, "단거리", 표1[[#This Row],[이용거리]] &lt; 3000, "중거리")</f>
        <v>#NAME?</v>
      </c>
    </row>
    <row r="991" spans="1:28" x14ac:dyDescent="0.25">
      <c r="A991" s="2" t="s">
        <v>3991</v>
      </c>
      <c r="B991" s="2" t="s">
        <v>3992</v>
      </c>
      <c r="C991" s="2">
        <f>YEAR(표1[[#This Row],[대여일시]])</f>
        <v>2021</v>
      </c>
      <c r="D991" s="2">
        <f>MONTH(표1[[#This Row],[대여일시]])</f>
        <v>1</v>
      </c>
      <c r="E991" s="2">
        <f>DAY(표1[[#This Row],[대여일시]])</f>
        <v>21</v>
      </c>
      <c r="F991" s="2" t="str">
        <f>TEXT(표1[[#This Row],[대여일시]], "ddd")</f>
        <v>Thu</v>
      </c>
      <c r="G991" s="5" t="str">
        <f>TEXT(표1[[#This Row],[대여일시]],"aaa")</f>
        <v>목</v>
      </c>
      <c r="H991" s="2">
        <f>HOUR(표1[[#This Row],[대여일시]])</f>
        <v>11</v>
      </c>
      <c r="I991" s="2" t="str" cm="1">
        <f t="array" ref="I991">_xlfn.IFS(ISNA(표1[[#This Row],[시간대]]), "Error: Missing timezone data", 표1[[#This Row],[시간대]] &lt; 8, "오전", 표1[[#This Row],[시간대]] &lt; 19, "오후", 표1[[#This Row],[시간대]] &lt; 24, "밤")</f>
        <v>오후</v>
      </c>
      <c r="J991" s="2" t="s">
        <v>585</v>
      </c>
      <c r="K991" s="2" t="e">
        <f>SEARCH( "역", 표1[[#This Row],[대여 대여소명]])</f>
        <v>#VALUE!</v>
      </c>
      <c r="L991" s="2">
        <f>IFERROR(SEARCH("역",표1[[#This Row],[대여 대여소명]]),0)</f>
        <v>0</v>
      </c>
      <c r="M991" s="2" t="b">
        <f>IF(표1[[#This Row],[역_nan]] &gt;0,TRUE,FALSE)</f>
        <v>0</v>
      </c>
      <c r="N991" s="2">
        <f>IFERROR(SEARCH("정류장",표1[[#This Row],[대여 대여소명]]),0)</f>
        <v>0</v>
      </c>
      <c r="O991" s="2" t="b">
        <f>IF(표1[[#This Row],[정류장]]&gt;0,TRUE,FALSE)</f>
        <v>0</v>
      </c>
      <c r="P991" s="2">
        <f>IFERROR(SEARCH("학교",표1[[#This Row],[대여 대여소명]]),0)</f>
        <v>0</v>
      </c>
      <c r="Q991" s="2">
        <f>IFERROR(SEARCH("공원",표1[[#This Row],[대여 대여소명]]),0)</f>
        <v>0</v>
      </c>
      <c r="R991" s="2" t="b">
        <f>OR(표1[[#This Row],[역_파생변수]],표1[[#This Row],[정류장_파생변수]])</f>
        <v>0</v>
      </c>
      <c r="S991" s="2">
        <v>0</v>
      </c>
      <c r="T991" s="2" t="s">
        <v>3993</v>
      </c>
      <c r="U991" s="2" t="s">
        <v>3994</v>
      </c>
      <c r="V991" s="2" t="str">
        <f>IF(표1[[#This Row],[반납대여소명]]=표1[[#This Row],[대여 대여소명]],"일치","불일치")</f>
        <v>불일치</v>
      </c>
      <c r="W991" s="2">
        <v>0</v>
      </c>
      <c r="X991" s="2">
        <v>17</v>
      </c>
      <c r="Y991" s="2">
        <v>3645.38</v>
      </c>
      <c r="Z991" s="7">
        <f>표1[[#This Row],[이용거리]]/표1[[#This Row],[이용시간]]</f>
        <v>214.43411764705883</v>
      </c>
      <c r="AA991" s="7">
        <f>IF(표1[[#This Row],[시속]] &gt; 300, 300,표1[[#This Row],[시속]])</f>
        <v>214.43411764705883</v>
      </c>
      <c r="AB991" s="9" t="e">
        <f ca="1">IFS(표1[[#This Row],[이용거리]] &lt; 1200, "단거리", 표1[[#This Row],[이용거리]] &lt; 3000, "중거리")</f>
        <v>#NAME?</v>
      </c>
    </row>
    <row r="992" spans="1:28" x14ac:dyDescent="0.25">
      <c r="A992" s="2" t="s">
        <v>3995</v>
      </c>
      <c r="B992" s="2" t="s">
        <v>3996</v>
      </c>
      <c r="C992" s="2">
        <f>YEAR(표1[[#This Row],[대여일시]])</f>
        <v>2021</v>
      </c>
      <c r="D992" s="2">
        <f>MONTH(표1[[#This Row],[대여일시]])</f>
        <v>1</v>
      </c>
      <c r="E992" s="2">
        <f>DAY(표1[[#This Row],[대여일시]])</f>
        <v>19</v>
      </c>
      <c r="F992" s="2" t="str">
        <f>TEXT(표1[[#This Row],[대여일시]], "ddd")</f>
        <v>Tue</v>
      </c>
      <c r="G992" s="5" t="str">
        <f>TEXT(표1[[#This Row],[대여일시]],"aaa")</f>
        <v>화</v>
      </c>
      <c r="H992" s="2">
        <f>HOUR(표1[[#This Row],[대여일시]])</f>
        <v>9</v>
      </c>
      <c r="I992" s="2" t="str" cm="1">
        <f t="array" ref="I992">_xlfn.IFS(ISNA(표1[[#This Row],[시간대]]), "Error: Missing timezone data", 표1[[#This Row],[시간대]] &lt; 8, "오전", 표1[[#This Row],[시간대]] &lt; 19, "오후", 표1[[#This Row],[시간대]] &lt; 24, "밤")</f>
        <v>오후</v>
      </c>
      <c r="J992" s="2" t="s">
        <v>1805</v>
      </c>
      <c r="K992" s="2" t="e">
        <f>SEARCH( "역", 표1[[#This Row],[대여 대여소명]])</f>
        <v>#VALUE!</v>
      </c>
      <c r="L992" s="2">
        <f>IFERROR(SEARCH("역",표1[[#This Row],[대여 대여소명]]),0)</f>
        <v>0</v>
      </c>
      <c r="M992" s="2" t="b">
        <f>IF(표1[[#This Row],[역_nan]] &gt;0,TRUE,FALSE)</f>
        <v>0</v>
      </c>
      <c r="N992" s="2">
        <f>IFERROR(SEARCH("정류장",표1[[#This Row],[대여 대여소명]]),0)</f>
        <v>0</v>
      </c>
      <c r="O992" s="2" t="b">
        <f>IF(표1[[#This Row],[정류장]]&gt;0,TRUE,FALSE)</f>
        <v>0</v>
      </c>
      <c r="P992" s="2">
        <f>IFERROR(SEARCH("학교",표1[[#This Row],[대여 대여소명]]),0)</f>
        <v>0</v>
      </c>
      <c r="Q992" s="2">
        <f>IFERROR(SEARCH("공원",표1[[#This Row],[대여 대여소명]]),0)</f>
        <v>0</v>
      </c>
      <c r="R992" s="2" t="b">
        <f>OR(표1[[#This Row],[역_파생변수]],표1[[#This Row],[정류장_파생변수]])</f>
        <v>0</v>
      </c>
      <c r="S992" s="2">
        <v>0</v>
      </c>
      <c r="T992" s="2" t="s">
        <v>3997</v>
      </c>
      <c r="U992" s="2" t="s">
        <v>708</v>
      </c>
      <c r="V992" s="2" t="str">
        <f>IF(표1[[#This Row],[반납대여소명]]=표1[[#This Row],[대여 대여소명]],"일치","불일치")</f>
        <v>불일치</v>
      </c>
      <c r="W992" s="2">
        <v>0</v>
      </c>
      <c r="X992" s="2">
        <v>8</v>
      </c>
      <c r="Y992" s="2">
        <v>1159.44</v>
      </c>
      <c r="Z992" s="7">
        <f>표1[[#This Row],[이용거리]]/표1[[#This Row],[이용시간]]</f>
        <v>144.93</v>
      </c>
      <c r="AA992" s="7">
        <f>IF(표1[[#This Row],[시속]] &gt; 300, 300,표1[[#This Row],[시속]])</f>
        <v>144.93</v>
      </c>
      <c r="AB992" s="9" t="e">
        <f ca="1">IFS(표1[[#This Row],[이용거리]] &lt; 1200, "단거리", 표1[[#This Row],[이용거리]] &lt; 3000, "중거리")</f>
        <v>#NAME?</v>
      </c>
    </row>
    <row r="993" spans="1:28" x14ac:dyDescent="0.25">
      <c r="A993" s="2" t="s">
        <v>3998</v>
      </c>
      <c r="B993" s="2" t="s">
        <v>3999</v>
      </c>
      <c r="C993" s="2">
        <f>YEAR(표1[[#This Row],[대여일시]])</f>
        <v>2021</v>
      </c>
      <c r="D993" s="2">
        <f>MONTH(표1[[#This Row],[대여일시]])</f>
        <v>1</v>
      </c>
      <c r="E993" s="2">
        <f>DAY(표1[[#This Row],[대여일시]])</f>
        <v>22</v>
      </c>
      <c r="F993" s="2" t="str">
        <f>TEXT(표1[[#This Row],[대여일시]], "ddd")</f>
        <v>Fri</v>
      </c>
      <c r="G993" s="5" t="str">
        <f>TEXT(표1[[#This Row],[대여일시]],"aaa")</f>
        <v>금</v>
      </c>
      <c r="H993" s="2">
        <f>HOUR(표1[[#This Row],[대여일시]])</f>
        <v>18</v>
      </c>
      <c r="I993" s="2" t="str" cm="1">
        <f t="array" ref="I993">_xlfn.IFS(ISNA(표1[[#This Row],[시간대]]), "Error: Missing timezone data", 표1[[#This Row],[시간대]] &lt; 8, "오전", 표1[[#This Row],[시간대]] &lt; 19, "오후", 표1[[#This Row],[시간대]] &lt; 24, "밤")</f>
        <v>오후</v>
      </c>
      <c r="J993" s="2" t="s">
        <v>1009</v>
      </c>
      <c r="K993" s="2" t="e">
        <f>SEARCH( "역", 표1[[#This Row],[대여 대여소명]])</f>
        <v>#VALUE!</v>
      </c>
      <c r="L993" s="2">
        <f>IFERROR(SEARCH("역",표1[[#This Row],[대여 대여소명]]),0)</f>
        <v>0</v>
      </c>
      <c r="M993" s="2" t="b">
        <f>IF(표1[[#This Row],[역_nan]] &gt;0,TRUE,FALSE)</f>
        <v>0</v>
      </c>
      <c r="N993" s="2">
        <f>IFERROR(SEARCH("정류장",표1[[#This Row],[대여 대여소명]]),0)</f>
        <v>0</v>
      </c>
      <c r="O993" s="2" t="b">
        <f>IF(표1[[#This Row],[정류장]]&gt;0,TRUE,FALSE)</f>
        <v>0</v>
      </c>
      <c r="P993" s="2">
        <f>IFERROR(SEARCH("학교",표1[[#This Row],[대여 대여소명]]),0)</f>
        <v>0</v>
      </c>
      <c r="Q993" s="2">
        <f>IFERROR(SEARCH("공원",표1[[#This Row],[대여 대여소명]]),0)</f>
        <v>0</v>
      </c>
      <c r="R993" s="2" t="b">
        <f>OR(표1[[#This Row],[역_파생변수]],표1[[#This Row],[정류장_파생변수]])</f>
        <v>0</v>
      </c>
      <c r="S993" s="2">
        <v>0</v>
      </c>
      <c r="T993" s="2" t="s">
        <v>4000</v>
      </c>
      <c r="U993" s="2" t="s">
        <v>4001</v>
      </c>
      <c r="V993" s="2" t="str">
        <f>IF(표1[[#This Row],[반납대여소명]]=표1[[#This Row],[대여 대여소명]],"일치","불일치")</f>
        <v>불일치</v>
      </c>
      <c r="W993" s="2">
        <v>0</v>
      </c>
      <c r="X993" s="2">
        <v>125</v>
      </c>
      <c r="Y993" s="2">
        <v>8467.5</v>
      </c>
      <c r="Z993" s="7">
        <f>표1[[#This Row],[이용거리]]/표1[[#This Row],[이용시간]]</f>
        <v>67.739999999999995</v>
      </c>
      <c r="AA993" s="7">
        <f>IF(표1[[#This Row],[시속]] &gt; 300, 300,표1[[#This Row],[시속]])</f>
        <v>67.739999999999995</v>
      </c>
      <c r="AB993" s="9" t="e">
        <f ca="1">IFS(표1[[#This Row],[이용거리]] &lt; 1200, "단거리", 표1[[#This Row],[이용거리]] &lt; 3000, "중거리")</f>
        <v>#NAME?</v>
      </c>
    </row>
    <row r="994" spans="1:28" x14ac:dyDescent="0.25">
      <c r="A994" s="2" t="s">
        <v>4002</v>
      </c>
      <c r="B994" s="2" t="s">
        <v>4003</v>
      </c>
      <c r="C994" s="2">
        <f>YEAR(표1[[#This Row],[대여일시]])</f>
        <v>2021</v>
      </c>
      <c r="D994" s="2">
        <f>MONTH(표1[[#This Row],[대여일시]])</f>
        <v>1</v>
      </c>
      <c r="E994" s="2">
        <f>DAY(표1[[#This Row],[대여일시]])</f>
        <v>25</v>
      </c>
      <c r="F994" s="2" t="str">
        <f>TEXT(표1[[#This Row],[대여일시]], "ddd")</f>
        <v>Mon</v>
      </c>
      <c r="G994" s="5" t="str">
        <f>TEXT(표1[[#This Row],[대여일시]],"aaa")</f>
        <v>월</v>
      </c>
      <c r="H994" s="2">
        <f>HOUR(표1[[#This Row],[대여일시]])</f>
        <v>14</v>
      </c>
      <c r="I994" s="2" t="str" cm="1">
        <f t="array" ref="I994">_xlfn.IFS(ISNA(표1[[#This Row],[시간대]]), "Error: Missing timezone data", 표1[[#This Row],[시간대]] &lt; 8, "오전", 표1[[#This Row],[시간대]] &lt; 19, "오후", 표1[[#This Row],[시간대]] &lt; 24, "밤")</f>
        <v>오후</v>
      </c>
      <c r="J994" s="2" t="s">
        <v>4004</v>
      </c>
      <c r="K994" s="2">
        <f>SEARCH( "역", 표1[[#This Row],[대여 대여소명]])</f>
        <v>5</v>
      </c>
      <c r="L994" s="2">
        <f>IFERROR(SEARCH("역",표1[[#This Row],[대여 대여소명]]),0)</f>
        <v>5</v>
      </c>
      <c r="M994" s="2" t="b">
        <f>IF(표1[[#This Row],[역_nan]] &gt;0,TRUE,FALSE)</f>
        <v>1</v>
      </c>
      <c r="N994" s="2">
        <f>IFERROR(SEARCH("정류장",표1[[#This Row],[대여 대여소명]]),0)</f>
        <v>0</v>
      </c>
      <c r="O994" s="2" t="b">
        <f>IF(표1[[#This Row],[정류장]]&gt;0,TRUE,FALSE)</f>
        <v>0</v>
      </c>
      <c r="P994" s="2">
        <f>IFERROR(SEARCH("학교",표1[[#This Row],[대여 대여소명]]),0)</f>
        <v>0</v>
      </c>
      <c r="Q994" s="2">
        <f>IFERROR(SEARCH("공원",표1[[#This Row],[대여 대여소명]]),0)</f>
        <v>0</v>
      </c>
      <c r="R994" s="2" t="b">
        <f>OR(표1[[#This Row],[역_파생변수]],표1[[#This Row],[정류장_파생변수]])</f>
        <v>1</v>
      </c>
      <c r="S994" s="2">
        <v>0</v>
      </c>
      <c r="T994" s="2" t="s">
        <v>4005</v>
      </c>
      <c r="U994" s="2" t="s">
        <v>4006</v>
      </c>
      <c r="V994" s="2" t="str">
        <f>IF(표1[[#This Row],[반납대여소명]]=표1[[#This Row],[대여 대여소명]],"일치","불일치")</f>
        <v>불일치</v>
      </c>
      <c r="W994" s="2">
        <v>0</v>
      </c>
      <c r="X994" s="2">
        <v>51</v>
      </c>
      <c r="Y994" s="2">
        <v>0</v>
      </c>
      <c r="Z994" s="7">
        <f>표1[[#This Row],[이용거리]]/표1[[#This Row],[이용시간]]</f>
        <v>0</v>
      </c>
      <c r="AA994" s="7">
        <f>IF(표1[[#This Row],[시속]] &gt; 300, 300,표1[[#This Row],[시속]])</f>
        <v>0</v>
      </c>
      <c r="AB994" s="9" t="e">
        <f ca="1">IFS(표1[[#This Row],[이용거리]] &lt; 1200, "단거리", 표1[[#This Row],[이용거리]] &lt; 3000, "중거리")</f>
        <v>#NAME?</v>
      </c>
    </row>
    <row r="995" spans="1:28" x14ac:dyDescent="0.25">
      <c r="A995" s="2" t="s">
        <v>4007</v>
      </c>
      <c r="B995" s="2" t="s">
        <v>4008</v>
      </c>
      <c r="C995" s="2">
        <f>YEAR(표1[[#This Row],[대여일시]])</f>
        <v>2021</v>
      </c>
      <c r="D995" s="2">
        <f>MONTH(표1[[#This Row],[대여일시]])</f>
        <v>1</v>
      </c>
      <c r="E995" s="2">
        <f>DAY(표1[[#This Row],[대여일시]])</f>
        <v>22</v>
      </c>
      <c r="F995" s="2" t="str">
        <f>TEXT(표1[[#This Row],[대여일시]], "ddd")</f>
        <v>Fri</v>
      </c>
      <c r="G995" s="5" t="str">
        <f>TEXT(표1[[#This Row],[대여일시]],"aaa")</f>
        <v>금</v>
      </c>
      <c r="H995" s="2">
        <f>HOUR(표1[[#This Row],[대여일시]])</f>
        <v>8</v>
      </c>
      <c r="I995" s="2" t="str" cm="1">
        <f t="array" ref="I995">_xlfn.IFS(ISNA(표1[[#This Row],[시간대]]), "Error: Missing timezone data", 표1[[#This Row],[시간대]] &lt; 8, "오전", 표1[[#This Row],[시간대]] &lt; 19, "오후", 표1[[#This Row],[시간대]] &lt; 24, "밤")</f>
        <v>오후</v>
      </c>
      <c r="J995" s="2" t="s">
        <v>933</v>
      </c>
      <c r="K995" s="2" t="e">
        <f>SEARCH( "역", 표1[[#This Row],[대여 대여소명]])</f>
        <v>#VALUE!</v>
      </c>
      <c r="L995" s="2">
        <f>IFERROR(SEARCH("역",표1[[#This Row],[대여 대여소명]]),0)</f>
        <v>0</v>
      </c>
      <c r="M995" s="2" t="b">
        <f>IF(표1[[#This Row],[역_nan]] &gt;0,TRUE,FALSE)</f>
        <v>0</v>
      </c>
      <c r="N995" s="2">
        <f>IFERROR(SEARCH("정류장",표1[[#This Row],[대여 대여소명]]),0)</f>
        <v>0</v>
      </c>
      <c r="O995" s="2" t="b">
        <f>IF(표1[[#This Row],[정류장]]&gt;0,TRUE,FALSE)</f>
        <v>0</v>
      </c>
      <c r="P995" s="2">
        <f>IFERROR(SEARCH("학교",표1[[#This Row],[대여 대여소명]]),0)</f>
        <v>0</v>
      </c>
      <c r="Q995" s="2">
        <f>IFERROR(SEARCH("공원",표1[[#This Row],[대여 대여소명]]),0)</f>
        <v>0</v>
      </c>
      <c r="R995" s="2" t="b">
        <f>OR(표1[[#This Row],[역_파생변수]],표1[[#This Row],[정류장_파생변수]])</f>
        <v>0</v>
      </c>
      <c r="S995" s="2">
        <v>0</v>
      </c>
      <c r="T995" s="2" t="s">
        <v>4009</v>
      </c>
      <c r="U995" s="2" t="s">
        <v>2261</v>
      </c>
      <c r="V995" s="2" t="str">
        <f>IF(표1[[#This Row],[반납대여소명]]=표1[[#This Row],[대여 대여소명]],"일치","불일치")</f>
        <v>불일치</v>
      </c>
      <c r="W995" s="2">
        <v>0</v>
      </c>
      <c r="X995" s="2">
        <v>10</v>
      </c>
      <c r="Y995" s="2">
        <v>1213.7</v>
      </c>
      <c r="Z995" s="7">
        <f>표1[[#This Row],[이용거리]]/표1[[#This Row],[이용시간]]</f>
        <v>121.37</v>
      </c>
      <c r="AA995" s="7">
        <f>IF(표1[[#This Row],[시속]] &gt; 300, 300,표1[[#This Row],[시속]])</f>
        <v>121.37</v>
      </c>
      <c r="AB995" s="9" t="e">
        <f ca="1">IFS(표1[[#This Row],[이용거리]] &lt; 1200, "단거리", 표1[[#This Row],[이용거리]] &lt; 3000, "중거리")</f>
        <v>#NAME?</v>
      </c>
    </row>
    <row r="996" spans="1:28" x14ac:dyDescent="0.25">
      <c r="A996" s="2" t="s">
        <v>4010</v>
      </c>
      <c r="B996" s="2" t="s">
        <v>4011</v>
      </c>
      <c r="C996" s="2">
        <f>YEAR(표1[[#This Row],[대여일시]])</f>
        <v>2021</v>
      </c>
      <c r="D996" s="2">
        <f>MONTH(표1[[#This Row],[대여일시]])</f>
        <v>1</v>
      </c>
      <c r="E996" s="2">
        <f>DAY(표1[[#This Row],[대여일시]])</f>
        <v>20</v>
      </c>
      <c r="F996" s="2" t="str">
        <f>TEXT(표1[[#This Row],[대여일시]], "ddd")</f>
        <v>Wed</v>
      </c>
      <c r="G996" s="5" t="str">
        <f>TEXT(표1[[#This Row],[대여일시]],"aaa")</f>
        <v>수</v>
      </c>
      <c r="H996" s="2">
        <f>HOUR(표1[[#This Row],[대여일시]])</f>
        <v>9</v>
      </c>
      <c r="I996" s="2" t="str" cm="1">
        <f t="array" ref="I996">_xlfn.IFS(ISNA(표1[[#This Row],[시간대]]), "Error: Missing timezone data", 표1[[#This Row],[시간대]] &lt; 8, "오전", 표1[[#This Row],[시간대]] &lt; 19, "오후", 표1[[#This Row],[시간대]] &lt; 24, "밤")</f>
        <v>오후</v>
      </c>
      <c r="J996" s="2" t="s">
        <v>111</v>
      </c>
      <c r="K996" s="2">
        <f>SEARCH( "역", 표1[[#This Row],[대여 대여소명]])</f>
        <v>3</v>
      </c>
      <c r="L996" s="2">
        <f>IFERROR(SEARCH("역",표1[[#This Row],[대여 대여소명]]),0)</f>
        <v>3</v>
      </c>
      <c r="M996" s="2" t="b">
        <f>IF(표1[[#This Row],[역_nan]] &gt;0,TRUE,FALSE)</f>
        <v>1</v>
      </c>
      <c r="N996" s="2">
        <f>IFERROR(SEARCH("정류장",표1[[#This Row],[대여 대여소명]]),0)</f>
        <v>0</v>
      </c>
      <c r="O996" s="2" t="b">
        <f>IF(표1[[#This Row],[정류장]]&gt;0,TRUE,FALSE)</f>
        <v>0</v>
      </c>
      <c r="P996" s="2">
        <f>IFERROR(SEARCH("학교",표1[[#This Row],[대여 대여소명]]),0)</f>
        <v>0</v>
      </c>
      <c r="Q996" s="2">
        <f>IFERROR(SEARCH("공원",표1[[#This Row],[대여 대여소명]]),0)</f>
        <v>0</v>
      </c>
      <c r="R996" s="2" t="b">
        <f>OR(표1[[#This Row],[역_파생변수]],표1[[#This Row],[정류장_파생변수]])</f>
        <v>1</v>
      </c>
      <c r="S996" s="2">
        <v>0</v>
      </c>
      <c r="T996" s="2" t="s">
        <v>4012</v>
      </c>
      <c r="U996" s="2" t="s">
        <v>1655</v>
      </c>
      <c r="V996" s="2" t="str">
        <f>IF(표1[[#This Row],[반납대여소명]]=표1[[#This Row],[대여 대여소명]],"일치","불일치")</f>
        <v>불일치</v>
      </c>
      <c r="W996" s="2">
        <v>0</v>
      </c>
      <c r="X996" s="2">
        <v>7</v>
      </c>
      <c r="Y996" s="2">
        <v>898.74</v>
      </c>
      <c r="Z996" s="7">
        <f>표1[[#This Row],[이용거리]]/표1[[#This Row],[이용시간]]</f>
        <v>128.39142857142858</v>
      </c>
      <c r="AA996" s="7">
        <f>IF(표1[[#This Row],[시속]] &gt; 300, 300,표1[[#This Row],[시속]])</f>
        <v>128.39142857142858</v>
      </c>
      <c r="AB996" s="9" t="e">
        <f ca="1">IFS(표1[[#This Row],[이용거리]] &lt; 1200, "단거리", 표1[[#This Row],[이용거리]] &lt; 3000, "중거리")</f>
        <v>#NAME?</v>
      </c>
    </row>
    <row r="997" spans="1:28" x14ac:dyDescent="0.25">
      <c r="A997" s="2" t="s">
        <v>4013</v>
      </c>
      <c r="B997" s="2" t="s">
        <v>4014</v>
      </c>
      <c r="C997" s="2">
        <f>YEAR(표1[[#This Row],[대여일시]])</f>
        <v>2021</v>
      </c>
      <c r="D997" s="2">
        <f>MONTH(표1[[#This Row],[대여일시]])</f>
        <v>1</v>
      </c>
      <c r="E997" s="2">
        <f>DAY(표1[[#This Row],[대여일시]])</f>
        <v>19</v>
      </c>
      <c r="F997" s="2" t="str">
        <f>TEXT(표1[[#This Row],[대여일시]], "ddd")</f>
        <v>Tue</v>
      </c>
      <c r="G997" s="5" t="str">
        <f>TEXT(표1[[#This Row],[대여일시]],"aaa")</f>
        <v>화</v>
      </c>
      <c r="H997" s="2">
        <f>HOUR(표1[[#This Row],[대여일시]])</f>
        <v>20</v>
      </c>
      <c r="I997" s="2" t="str" cm="1">
        <f t="array" ref="I997">_xlfn.IFS(ISNA(표1[[#This Row],[시간대]]), "Error: Missing timezone data", 표1[[#This Row],[시간대]] &lt; 8, "오전", 표1[[#This Row],[시간대]] &lt; 19, "오후", 표1[[#This Row],[시간대]] &lt; 24, "밤")</f>
        <v>밤</v>
      </c>
      <c r="J997" s="2" t="s">
        <v>2978</v>
      </c>
      <c r="K997" s="2" t="e">
        <f>SEARCH( "역", 표1[[#This Row],[대여 대여소명]])</f>
        <v>#VALUE!</v>
      </c>
      <c r="L997" s="2">
        <f>IFERROR(SEARCH("역",표1[[#This Row],[대여 대여소명]]),0)</f>
        <v>0</v>
      </c>
      <c r="M997" s="2" t="b">
        <f>IF(표1[[#This Row],[역_nan]] &gt;0,TRUE,FALSE)</f>
        <v>0</v>
      </c>
      <c r="N997" s="2">
        <f>IFERROR(SEARCH("정류장",표1[[#This Row],[대여 대여소명]]),0)</f>
        <v>0</v>
      </c>
      <c r="O997" s="2" t="b">
        <f>IF(표1[[#This Row],[정류장]]&gt;0,TRUE,FALSE)</f>
        <v>0</v>
      </c>
      <c r="P997" s="2">
        <f>IFERROR(SEARCH("학교",표1[[#This Row],[대여 대여소명]]),0)</f>
        <v>0</v>
      </c>
      <c r="Q997" s="2">
        <f>IFERROR(SEARCH("공원",표1[[#This Row],[대여 대여소명]]),0)</f>
        <v>0</v>
      </c>
      <c r="R997" s="2" t="b">
        <f>OR(표1[[#This Row],[역_파생변수]],표1[[#This Row],[정류장_파생변수]])</f>
        <v>0</v>
      </c>
      <c r="S997" s="2">
        <v>0</v>
      </c>
      <c r="T997" s="2" t="s">
        <v>4015</v>
      </c>
      <c r="U997" s="2" t="s">
        <v>2196</v>
      </c>
      <c r="V997" s="2" t="str">
        <f>IF(표1[[#This Row],[반납대여소명]]=표1[[#This Row],[대여 대여소명]],"일치","불일치")</f>
        <v>불일치</v>
      </c>
      <c r="W997" s="2">
        <v>0</v>
      </c>
      <c r="X997" s="2">
        <v>29</v>
      </c>
      <c r="Y997" s="2">
        <v>1544.33</v>
      </c>
      <c r="Z997" s="7">
        <f>표1[[#This Row],[이용거리]]/표1[[#This Row],[이용시간]]</f>
        <v>53.252758620689654</v>
      </c>
      <c r="AA997" s="7">
        <f>IF(표1[[#This Row],[시속]] &gt; 300, 300,표1[[#This Row],[시속]])</f>
        <v>53.252758620689654</v>
      </c>
      <c r="AB997" s="9" t="e">
        <f ca="1">IFS(표1[[#This Row],[이용거리]] &lt; 1200, "단거리", 표1[[#This Row],[이용거리]] &lt; 3000, "중거리")</f>
        <v>#NAME?</v>
      </c>
    </row>
    <row r="998" spans="1:28" x14ac:dyDescent="0.25">
      <c r="A998" s="2" t="s">
        <v>4016</v>
      </c>
      <c r="B998" s="2" t="s">
        <v>4017</v>
      </c>
      <c r="C998" s="2">
        <f>YEAR(표1[[#This Row],[대여일시]])</f>
        <v>2021</v>
      </c>
      <c r="D998" s="2">
        <f>MONTH(표1[[#This Row],[대여일시]])</f>
        <v>1</v>
      </c>
      <c r="E998" s="2">
        <f>DAY(표1[[#This Row],[대여일시]])</f>
        <v>31</v>
      </c>
      <c r="F998" s="2" t="str">
        <f>TEXT(표1[[#This Row],[대여일시]], "ddd")</f>
        <v>Sun</v>
      </c>
      <c r="G998" s="5" t="str">
        <f>TEXT(표1[[#This Row],[대여일시]],"aaa")</f>
        <v>일</v>
      </c>
      <c r="H998" s="2">
        <f>HOUR(표1[[#This Row],[대여일시]])</f>
        <v>1</v>
      </c>
      <c r="I998" s="2" t="str" cm="1">
        <f t="array" ref="I998">_xlfn.IFS(ISNA(표1[[#This Row],[시간대]]), "Error: Missing timezone data", 표1[[#This Row],[시간대]] &lt; 8, "오전", 표1[[#This Row],[시간대]] &lt; 19, "오후", 표1[[#This Row],[시간대]] &lt; 24, "밤")</f>
        <v>오전</v>
      </c>
      <c r="J998" s="2" t="s">
        <v>4018</v>
      </c>
      <c r="K998" s="2" t="e">
        <f>SEARCH( "역", 표1[[#This Row],[대여 대여소명]])</f>
        <v>#VALUE!</v>
      </c>
      <c r="L998" s="2">
        <f>IFERROR(SEARCH("역",표1[[#This Row],[대여 대여소명]]),0)</f>
        <v>0</v>
      </c>
      <c r="M998" s="2" t="b">
        <f>IF(표1[[#This Row],[역_nan]] &gt;0,TRUE,FALSE)</f>
        <v>0</v>
      </c>
      <c r="N998" s="2">
        <f>IFERROR(SEARCH("정류장",표1[[#This Row],[대여 대여소명]]),0)</f>
        <v>0</v>
      </c>
      <c r="O998" s="2" t="b">
        <f>IF(표1[[#This Row],[정류장]]&gt;0,TRUE,FALSE)</f>
        <v>0</v>
      </c>
      <c r="P998" s="2">
        <f>IFERROR(SEARCH("학교",표1[[#This Row],[대여 대여소명]]),0)</f>
        <v>0</v>
      </c>
      <c r="Q998" s="2">
        <f>IFERROR(SEARCH("공원",표1[[#This Row],[대여 대여소명]]),0)</f>
        <v>0</v>
      </c>
      <c r="R998" s="2" t="b">
        <f>OR(표1[[#This Row],[역_파생변수]],표1[[#This Row],[정류장_파생변수]])</f>
        <v>0</v>
      </c>
      <c r="S998" s="2">
        <v>0</v>
      </c>
      <c r="T998" s="2" t="s">
        <v>4019</v>
      </c>
      <c r="U998" s="2" t="s">
        <v>4020</v>
      </c>
      <c r="V998" s="2" t="str">
        <f>IF(표1[[#This Row],[반납대여소명]]=표1[[#This Row],[대여 대여소명]],"일치","불일치")</f>
        <v>불일치</v>
      </c>
      <c r="W998" s="2">
        <v>0</v>
      </c>
      <c r="X998" s="2">
        <v>42</v>
      </c>
      <c r="Y998" s="2">
        <v>6160</v>
      </c>
      <c r="Z998" s="7">
        <f>표1[[#This Row],[이용거리]]/표1[[#This Row],[이용시간]]</f>
        <v>146.66666666666666</v>
      </c>
      <c r="AA998" s="7">
        <f>IF(표1[[#This Row],[시속]] &gt; 300, 300,표1[[#This Row],[시속]])</f>
        <v>146.66666666666666</v>
      </c>
      <c r="AB998" s="9" t="e">
        <f ca="1">IFS(표1[[#This Row],[이용거리]] &lt; 1200, "단거리", 표1[[#This Row],[이용거리]] &lt; 3000, "중거리")</f>
        <v>#NAME?</v>
      </c>
    </row>
    <row r="999" spans="1:28" x14ac:dyDescent="0.25">
      <c r="A999" s="2" t="s">
        <v>4021</v>
      </c>
      <c r="B999" s="2" t="s">
        <v>4022</v>
      </c>
      <c r="C999" s="2">
        <f>YEAR(표1[[#This Row],[대여일시]])</f>
        <v>2021</v>
      </c>
      <c r="D999" s="2">
        <f>MONTH(표1[[#This Row],[대여일시]])</f>
        <v>1</v>
      </c>
      <c r="E999" s="2">
        <f>DAY(표1[[#This Row],[대여일시]])</f>
        <v>22</v>
      </c>
      <c r="F999" s="2" t="str">
        <f>TEXT(표1[[#This Row],[대여일시]], "ddd")</f>
        <v>Fri</v>
      </c>
      <c r="G999" s="5" t="str">
        <f>TEXT(표1[[#This Row],[대여일시]],"aaa")</f>
        <v>금</v>
      </c>
      <c r="H999" s="2">
        <f>HOUR(표1[[#This Row],[대여일시]])</f>
        <v>17</v>
      </c>
      <c r="I999" s="2" t="str" cm="1">
        <f t="array" ref="I999">_xlfn.IFS(ISNA(표1[[#This Row],[시간대]]), "Error: Missing timezone data", 표1[[#This Row],[시간대]] &lt; 8, "오전", 표1[[#This Row],[시간대]] &lt; 19, "오후", 표1[[#This Row],[시간대]] &lt; 24, "밤")</f>
        <v>오후</v>
      </c>
      <c r="J999" s="2" t="s">
        <v>394</v>
      </c>
      <c r="K999" s="2" t="e">
        <f>SEARCH( "역", 표1[[#This Row],[대여 대여소명]])</f>
        <v>#VALUE!</v>
      </c>
      <c r="L999" s="2">
        <f>IFERROR(SEARCH("역",표1[[#This Row],[대여 대여소명]]),0)</f>
        <v>0</v>
      </c>
      <c r="M999" s="2" t="b">
        <f>IF(표1[[#This Row],[역_nan]] &gt;0,TRUE,FALSE)</f>
        <v>0</v>
      </c>
      <c r="N999" s="2">
        <f>IFERROR(SEARCH("정류장",표1[[#This Row],[대여 대여소명]]),0)</f>
        <v>0</v>
      </c>
      <c r="O999" s="2" t="b">
        <f>IF(표1[[#This Row],[정류장]]&gt;0,TRUE,FALSE)</f>
        <v>0</v>
      </c>
      <c r="P999" s="2">
        <f>IFERROR(SEARCH("학교",표1[[#This Row],[대여 대여소명]]),0)</f>
        <v>0</v>
      </c>
      <c r="Q999" s="2">
        <f>IFERROR(SEARCH("공원",표1[[#This Row],[대여 대여소명]]),0)</f>
        <v>0</v>
      </c>
      <c r="R999" s="2" t="b">
        <f>OR(표1[[#This Row],[역_파생변수]],표1[[#This Row],[정류장_파생변수]])</f>
        <v>0</v>
      </c>
      <c r="S999" s="2">
        <v>0</v>
      </c>
      <c r="T999" s="2" t="s">
        <v>4023</v>
      </c>
      <c r="U999" s="2" t="s">
        <v>396</v>
      </c>
      <c r="V999" s="2" t="str">
        <f>IF(표1[[#This Row],[반납대여소명]]=표1[[#This Row],[대여 대여소명]],"일치","불일치")</f>
        <v>불일치</v>
      </c>
      <c r="W999" s="2">
        <v>0</v>
      </c>
      <c r="X999" s="2">
        <v>7</v>
      </c>
      <c r="Y999" s="2">
        <v>1340.28</v>
      </c>
      <c r="Z999" s="7">
        <f>표1[[#This Row],[이용거리]]/표1[[#This Row],[이용시간]]</f>
        <v>191.46857142857144</v>
      </c>
      <c r="AA999" s="7">
        <f>IF(표1[[#This Row],[시속]] &gt; 300, 300,표1[[#This Row],[시속]])</f>
        <v>191.46857142857144</v>
      </c>
      <c r="AB999" s="9" t="e">
        <f ca="1">IFS(표1[[#This Row],[이용거리]] &lt; 1200, "단거리", 표1[[#This Row],[이용거리]] &lt; 3000, "중거리")</f>
        <v>#NAME?</v>
      </c>
    </row>
    <row r="1000" spans="1:28" x14ac:dyDescent="0.25">
      <c r="A1000" s="2" t="s">
        <v>4024</v>
      </c>
      <c r="B1000" s="2" t="s">
        <v>4025</v>
      </c>
      <c r="C1000" s="2">
        <f>YEAR(표1[[#This Row],[대여일시]])</f>
        <v>2021</v>
      </c>
      <c r="D1000" s="2">
        <f>MONTH(표1[[#This Row],[대여일시]])</f>
        <v>1</v>
      </c>
      <c r="E1000" s="2">
        <f>DAY(표1[[#This Row],[대여일시]])</f>
        <v>29</v>
      </c>
      <c r="F1000" s="2" t="str">
        <f>TEXT(표1[[#This Row],[대여일시]], "ddd")</f>
        <v>Fri</v>
      </c>
      <c r="G1000" s="5" t="str">
        <f>TEXT(표1[[#This Row],[대여일시]],"aaa")</f>
        <v>금</v>
      </c>
      <c r="H1000" s="2">
        <f>HOUR(표1[[#This Row],[대여일시]])</f>
        <v>9</v>
      </c>
      <c r="I1000" s="2" t="str" cm="1">
        <f t="array" ref="I1000">_xlfn.IFS(ISNA(표1[[#This Row],[시간대]]), "Error: Missing timezone data", 표1[[#This Row],[시간대]] &lt; 8, "오전", 표1[[#This Row],[시간대]] &lt; 19, "오후", 표1[[#This Row],[시간대]] &lt; 24, "밤")</f>
        <v>오후</v>
      </c>
      <c r="J1000" s="2" t="s">
        <v>4026</v>
      </c>
      <c r="K1000" s="2" t="e">
        <f>SEARCH( "역", 표1[[#This Row],[대여 대여소명]])</f>
        <v>#VALUE!</v>
      </c>
      <c r="L1000" s="2">
        <f>IFERROR(SEARCH("역",표1[[#This Row],[대여 대여소명]]),0)</f>
        <v>0</v>
      </c>
      <c r="M1000" s="2" t="b">
        <f>IF(표1[[#This Row],[역_nan]] &gt;0,TRUE,FALSE)</f>
        <v>0</v>
      </c>
      <c r="N1000" s="2">
        <f>IFERROR(SEARCH("정류장",표1[[#This Row],[대여 대여소명]]),0)</f>
        <v>0</v>
      </c>
      <c r="O1000" s="2" t="b">
        <f>IF(표1[[#This Row],[정류장]]&gt;0,TRUE,FALSE)</f>
        <v>0</v>
      </c>
      <c r="P1000" s="2">
        <f>IFERROR(SEARCH("학교",표1[[#This Row],[대여 대여소명]]),0)</f>
        <v>0</v>
      </c>
      <c r="Q1000" s="2">
        <f>IFERROR(SEARCH("공원",표1[[#This Row],[대여 대여소명]]),0)</f>
        <v>0</v>
      </c>
      <c r="R1000" s="2" t="b">
        <f>OR(표1[[#This Row],[역_파생변수]],표1[[#This Row],[정류장_파생변수]])</f>
        <v>0</v>
      </c>
      <c r="S1000" s="2">
        <v>0</v>
      </c>
      <c r="T1000" s="2" t="s">
        <v>4027</v>
      </c>
      <c r="U1000" s="2" t="s">
        <v>4028</v>
      </c>
      <c r="V1000" s="2" t="str">
        <f>IF(표1[[#This Row],[반납대여소명]]=표1[[#This Row],[대여 대여소명]],"일치","불일치")</f>
        <v>불일치</v>
      </c>
      <c r="W1000" s="2">
        <v>0</v>
      </c>
      <c r="X1000" s="2">
        <v>91</v>
      </c>
      <c r="Y1000" s="2">
        <v>2793.65</v>
      </c>
      <c r="Z1000" s="7">
        <f>표1[[#This Row],[이용거리]]/표1[[#This Row],[이용시간]]</f>
        <v>30.69945054945055</v>
      </c>
      <c r="AA1000" s="7">
        <f>IF(표1[[#This Row],[시속]] &gt; 300, 300,표1[[#This Row],[시속]])</f>
        <v>30.69945054945055</v>
      </c>
      <c r="AB1000" s="9" t="e">
        <f ca="1">IFS(표1[[#This Row],[이용거리]] &lt; 1200, "단거리", 표1[[#This Row],[이용거리]] &lt; 3000, "중거리")</f>
        <v>#NAME?</v>
      </c>
    </row>
    <row r="1001" spans="1:28" x14ac:dyDescent="0.25">
      <c r="A1001" s="2" t="s">
        <v>4029</v>
      </c>
      <c r="B1001" s="2" t="s">
        <v>4030</v>
      </c>
      <c r="C1001" s="2">
        <f>YEAR(표1[[#This Row],[대여일시]])</f>
        <v>2021</v>
      </c>
      <c r="D1001" s="2">
        <f>MONTH(표1[[#This Row],[대여일시]])</f>
        <v>1</v>
      </c>
      <c r="E1001" s="2">
        <f>DAY(표1[[#This Row],[대여일시]])</f>
        <v>30</v>
      </c>
      <c r="F1001" s="2" t="str">
        <f>TEXT(표1[[#This Row],[대여일시]], "ddd")</f>
        <v>Sat</v>
      </c>
      <c r="G1001" s="5" t="str">
        <f>TEXT(표1[[#This Row],[대여일시]],"aaa")</f>
        <v>토</v>
      </c>
      <c r="H1001" s="2">
        <f>HOUR(표1[[#This Row],[대여일시]])</f>
        <v>17</v>
      </c>
      <c r="I1001" s="2" t="str" cm="1">
        <f t="array" ref="I1001">_xlfn.IFS(ISNA(표1[[#This Row],[시간대]]), "Error: Missing timezone data", 표1[[#This Row],[시간대]] &lt; 8, "오전", 표1[[#This Row],[시간대]] &lt; 19, "오후", 표1[[#This Row],[시간대]] &lt; 24, "밤")</f>
        <v>오후</v>
      </c>
      <c r="J1001" s="2" t="s">
        <v>612</v>
      </c>
      <c r="K1001" s="2">
        <f>SEARCH( "역", 표1[[#This Row],[대여 대여소명]])</f>
        <v>4</v>
      </c>
      <c r="L1001" s="2">
        <f>IFERROR(SEARCH("역",표1[[#This Row],[대여 대여소명]]),0)</f>
        <v>4</v>
      </c>
      <c r="M1001" s="2" t="b">
        <f>IF(표1[[#This Row],[역_nan]] &gt;0,TRUE,FALSE)</f>
        <v>1</v>
      </c>
      <c r="N1001" s="2">
        <f>IFERROR(SEARCH("정류장",표1[[#This Row],[대여 대여소명]]),0)</f>
        <v>0</v>
      </c>
      <c r="O1001" s="2" t="b">
        <f>IF(표1[[#This Row],[정류장]]&gt;0,TRUE,FALSE)</f>
        <v>0</v>
      </c>
      <c r="P1001" s="2">
        <f>IFERROR(SEARCH("학교",표1[[#This Row],[대여 대여소명]]),0)</f>
        <v>0</v>
      </c>
      <c r="Q1001" s="2">
        <f>IFERROR(SEARCH("공원",표1[[#This Row],[대여 대여소명]]),0)</f>
        <v>0</v>
      </c>
      <c r="R1001" s="2" t="b">
        <f>OR(표1[[#This Row],[역_파생변수]],표1[[#This Row],[정류장_파생변수]])</f>
        <v>1</v>
      </c>
      <c r="S1001" s="2">
        <v>0</v>
      </c>
      <c r="T1001" s="2" t="s">
        <v>4031</v>
      </c>
      <c r="U1001" s="2" t="s">
        <v>2021</v>
      </c>
      <c r="V1001" s="2" t="str">
        <f>IF(표1[[#This Row],[반납대여소명]]=표1[[#This Row],[대여 대여소명]],"일치","불일치")</f>
        <v>불일치</v>
      </c>
      <c r="W1001" s="2">
        <v>0</v>
      </c>
      <c r="X1001" s="2">
        <v>51</v>
      </c>
      <c r="Y1001" s="2">
        <v>8501.94</v>
      </c>
      <c r="Z1001" s="7">
        <f>표1[[#This Row],[이용거리]]/표1[[#This Row],[이용시간]]</f>
        <v>166.70470588235295</v>
      </c>
      <c r="AA1001" s="7">
        <f>IF(표1[[#This Row],[시속]] &gt; 300, 300,표1[[#This Row],[시속]])</f>
        <v>166.70470588235295</v>
      </c>
      <c r="AB1001" s="9" t="e">
        <f ca="1">IFS(표1[[#This Row],[이용거리]] &lt; 1200, "단거리", 표1[[#This Row],[이용거리]] &lt; 3000, "중거리")</f>
        <v>#NAME?</v>
      </c>
    </row>
  </sheetData>
  <phoneticPr fontId="3" type="noConversion"/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1"/>
  <sheetViews>
    <sheetView showGridLines="0" topLeftCell="A52" workbookViewId="0">
      <selection activeCell="O79" sqref="O79"/>
    </sheetView>
  </sheetViews>
  <sheetFormatPr defaultRowHeight="16.5" x14ac:dyDescent="0.3"/>
  <cols>
    <col min="1" max="1" width="11.25" customWidth="1"/>
    <col min="2" max="2" width="9.375" customWidth="1"/>
    <col min="3" max="9" width="2.875" customWidth="1"/>
    <col min="10" max="10" width="3.5" customWidth="1"/>
    <col min="11" max="11" width="2.875" customWidth="1"/>
    <col min="12" max="25" width="4" customWidth="1"/>
    <col min="26" max="26" width="24.375" customWidth="1"/>
    <col min="27" max="27" width="32.75" customWidth="1"/>
  </cols>
  <sheetData>
    <row r="3" spans="1:25" x14ac:dyDescent="0.3">
      <c r="A3" s="25" t="s">
        <v>4068</v>
      </c>
      <c r="B3" s="25" t="s">
        <v>4076</v>
      </c>
    </row>
    <row r="4" spans="1:25" x14ac:dyDescent="0.3">
      <c r="A4" s="25" t="s">
        <v>4067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 ht="51" customHeight="1" x14ac:dyDescent="0.3">
      <c r="A5" t="s">
        <v>4069</v>
      </c>
      <c r="B5" s="27">
        <v>4</v>
      </c>
      <c r="C5" s="27">
        <v>3</v>
      </c>
      <c r="D5" s="27">
        <v>2</v>
      </c>
      <c r="E5" s="27">
        <v>1</v>
      </c>
      <c r="F5" s="27">
        <v>1</v>
      </c>
      <c r="G5" s="27">
        <v>2</v>
      </c>
      <c r="H5" s="27"/>
      <c r="I5" s="27">
        <v>1</v>
      </c>
      <c r="J5" s="27">
        <v>2</v>
      </c>
      <c r="K5" s="27">
        <v>6</v>
      </c>
      <c r="L5" s="27">
        <v>10</v>
      </c>
      <c r="M5" s="27">
        <v>11</v>
      </c>
      <c r="N5" s="27">
        <v>7</v>
      </c>
      <c r="O5" s="27">
        <v>13</v>
      </c>
      <c r="P5" s="27">
        <v>12</v>
      </c>
      <c r="Q5" s="27">
        <v>23</v>
      </c>
      <c r="R5" s="27">
        <v>18</v>
      </c>
      <c r="S5" s="27">
        <v>9</v>
      </c>
      <c r="T5" s="27">
        <v>14</v>
      </c>
      <c r="U5" s="27">
        <v>7</v>
      </c>
      <c r="V5" s="27">
        <v>7</v>
      </c>
      <c r="W5" s="27">
        <v>9</v>
      </c>
      <c r="X5" s="27">
        <v>7</v>
      </c>
      <c r="Y5" s="27">
        <v>3</v>
      </c>
    </row>
    <row r="6" spans="1:25" ht="51" customHeight="1" x14ac:dyDescent="0.3">
      <c r="A6" t="s">
        <v>4070</v>
      </c>
      <c r="B6" s="27">
        <v>5</v>
      </c>
      <c r="C6" s="27">
        <v>1</v>
      </c>
      <c r="D6" s="27">
        <v>1</v>
      </c>
      <c r="E6" s="27"/>
      <c r="F6" s="27"/>
      <c r="G6" s="27">
        <v>3</v>
      </c>
      <c r="H6" s="27">
        <v>4</v>
      </c>
      <c r="I6" s="27">
        <v>5</v>
      </c>
      <c r="J6" s="27">
        <v>12</v>
      </c>
      <c r="K6" s="27">
        <v>8</v>
      </c>
      <c r="L6" s="27">
        <v>1</v>
      </c>
      <c r="M6" s="27">
        <v>4</v>
      </c>
      <c r="N6" s="27">
        <v>5</v>
      </c>
      <c r="O6" s="27">
        <v>7</v>
      </c>
      <c r="P6" s="27">
        <v>8</v>
      </c>
      <c r="Q6" s="27">
        <v>13</v>
      </c>
      <c r="R6" s="27">
        <v>17</v>
      </c>
      <c r="S6" s="27">
        <v>11</v>
      </c>
      <c r="T6" s="27">
        <v>23</v>
      </c>
      <c r="U6" s="27">
        <v>14</v>
      </c>
      <c r="V6" s="27">
        <v>5</v>
      </c>
      <c r="W6" s="27">
        <v>10</v>
      </c>
      <c r="X6" s="27">
        <v>2</v>
      </c>
      <c r="Y6" s="27">
        <v>2</v>
      </c>
    </row>
    <row r="7" spans="1:25" ht="51" customHeight="1" x14ac:dyDescent="0.3">
      <c r="A7" t="s">
        <v>4071</v>
      </c>
      <c r="B7" s="27">
        <v>1</v>
      </c>
      <c r="C7" s="27"/>
      <c r="D7" s="27">
        <v>2</v>
      </c>
      <c r="E7" s="27">
        <v>1</v>
      </c>
      <c r="F7" s="27">
        <v>1</v>
      </c>
      <c r="G7" s="27">
        <v>4</v>
      </c>
      <c r="H7" s="27">
        <v>1</v>
      </c>
      <c r="I7" s="27">
        <v>8</v>
      </c>
      <c r="J7" s="27">
        <v>18</v>
      </c>
      <c r="K7" s="27">
        <v>6</v>
      </c>
      <c r="L7" s="27">
        <v>6</v>
      </c>
      <c r="M7" s="27">
        <v>4</v>
      </c>
      <c r="N7" s="27">
        <v>4</v>
      </c>
      <c r="O7" s="27">
        <v>1</v>
      </c>
      <c r="P7" s="27">
        <v>3</v>
      </c>
      <c r="Q7" s="27">
        <v>6</v>
      </c>
      <c r="R7" s="27">
        <v>6</v>
      </c>
      <c r="S7" s="27">
        <v>6</v>
      </c>
      <c r="T7" s="27">
        <v>9</v>
      </c>
      <c r="U7" s="27">
        <v>16</v>
      </c>
      <c r="V7" s="27">
        <v>8</v>
      </c>
      <c r="W7" s="27">
        <v>14</v>
      </c>
      <c r="X7" s="27">
        <v>3</v>
      </c>
      <c r="Y7" s="27">
        <v>3</v>
      </c>
    </row>
    <row r="8" spans="1:25" ht="51" customHeight="1" x14ac:dyDescent="0.3">
      <c r="A8" t="s">
        <v>4072</v>
      </c>
      <c r="B8" s="27">
        <v>2</v>
      </c>
      <c r="C8" s="27"/>
      <c r="D8" s="27">
        <v>1</v>
      </c>
      <c r="E8" s="27">
        <v>1</v>
      </c>
      <c r="F8" s="27"/>
      <c r="G8" s="27">
        <v>2</v>
      </c>
      <c r="H8" s="27">
        <v>1</v>
      </c>
      <c r="I8" s="27">
        <v>7</v>
      </c>
      <c r="J8" s="27">
        <v>13</v>
      </c>
      <c r="K8" s="27">
        <v>9</v>
      </c>
      <c r="L8" s="27">
        <v>5</v>
      </c>
      <c r="M8" s="27">
        <v>6</v>
      </c>
      <c r="N8" s="27">
        <v>8</v>
      </c>
      <c r="O8" s="27">
        <v>10</v>
      </c>
      <c r="P8" s="27">
        <v>9</v>
      </c>
      <c r="Q8" s="27">
        <v>8</v>
      </c>
      <c r="R8" s="27">
        <v>6</v>
      </c>
      <c r="S8" s="27">
        <v>13</v>
      </c>
      <c r="T8" s="27">
        <v>17</v>
      </c>
      <c r="U8" s="27">
        <v>6</v>
      </c>
      <c r="V8" s="27">
        <v>7</v>
      </c>
      <c r="W8" s="27">
        <v>9</v>
      </c>
      <c r="X8" s="27">
        <v>4</v>
      </c>
      <c r="Y8" s="27">
        <v>1</v>
      </c>
    </row>
    <row r="9" spans="1:25" ht="51" customHeight="1" x14ac:dyDescent="0.3">
      <c r="A9" t="s">
        <v>4073</v>
      </c>
      <c r="B9" s="27">
        <v>1</v>
      </c>
      <c r="C9" s="27">
        <v>1</v>
      </c>
      <c r="D9" s="27"/>
      <c r="E9" s="27"/>
      <c r="F9" s="27"/>
      <c r="G9" s="27">
        <v>1</v>
      </c>
      <c r="H9" s="27">
        <v>2</v>
      </c>
      <c r="I9" s="27">
        <v>5</v>
      </c>
      <c r="J9" s="27">
        <v>10</v>
      </c>
      <c r="K9" s="27">
        <v>3</v>
      </c>
      <c r="L9" s="27">
        <v>5</v>
      </c>
      <c r="M9" s="27">
        <v>6</v>
      </c>
      <c r="N9" s="27">
        <v>3</v>
      </c>
      <c r="O9" s="27">
        <v>3</v>
      </c>
      <c r="P9" s="27">
        <v>3</v>
      </c>
      <c r="Q9" s="27">
        <v>5</v>
      </c>
      <c r="R9" s="27">
        <v>7</v>
      </c>
      <c r="S9" s="27">
        <v>10</v>
      </c>
      <c r="T9" s="27">
        <v>6</v>
      </c>
      <c r="U9" s="27">
        <v>4</v>
      </c>
      <c r="V9" s="27">
        <v>4</v>
      </c>
      <c r="W9" s="27">
        <v>3</v>
      </c>
      <c r="X9" s="27"/>
      <c r="Y9" s="27">
        <v>5</v>
      </c>
    </row>
    <row r="10" spans="1:25" ht="51" customHeight="1" x14ac:dyDescent="0.3">
      <c r="A10" t="s">
        <v>4074</v>
      </c>
      <c r="B10" s="27">
        <v>1</v>
      </c>
      <c r="C10" s="27">
        <v>2</v>
      </c>
      <c r="D10" s="27">
        <v>1</v>
      </c>
      <c r="E10" s="27">
        <v>1</v>
      </c>
      <c r="F10" s="27">
        <v>1</v>
      </c>
      <c r="G10" s="27">
        <v>1</v>
      </c>
      <c r="H10" s="27">
        <v>2</v>
      </c>
      <c r="I10" s="27">
        <v>6</v>
      </c>
      <c r="J10" s="27">
        <v>16</v>
      </c>
      <c r="K10" s="27">
        <v>3</v>
      </c>
      <c r="L10" s="27">
        <v>8</v>
      </c>
      <c r="M10" s="27">
        <v>4</v>
      </c>
      <c r="N10" s="27">
        <v>11</v>
      </c>
      <c r="O10" s="27">
        <v>9</v>
      </c>
      <c r="P10" s="27">
        <v>7</v>
      </c>
      <c r="Q10" s="27">
        <v>10</v>
      </c>
      <c r="R10" s="27">
        <v>9</v>
      </c>
      <c r="S10" s="27">
        <v>17</v>
      </c>
      <c r="T10" s="27">
        <v>13</v>
      </c>
      <c r="U10" s="27">
        <v>10</v>
      </c>
      <c r="V10" s="27">
        <v>5</v>
      </c>
      <c r="W10" s="27">
        <v>8</v>
      </c>
      <c r="X10" s="27">
        <v>8</v>
      </c>
      <c r="Y10" s="27">
        <v>7</v>
      </c>
    </row>
    <row r="11" spans="1:25" ht="51" customHeight="1" x14ac:dyDescent="0.3">
      <c r="A11" t="s">
        <v>4075</v>
      </c>
      <c r="B11" s="27">
        <v>2</v>
      </c>
      <c r="C11" s="27">
        <v>5</v>
      </c>
      <c r="D11" s="27">
        <v>4</v>
      </c>
      <c r="E11" s="27"/>
      <c r="F11" s="27">
        <v>1</v>
      </c>
      <c r="G11" s="27"/>
      <c r="H11" s="27"/>
      <c r="I11" s="27"/>
      <c r="J11" s="27">
        <v>3</v>
      </c>
      <c r="K11" s="27">
        <v>3</v>
      </c>
      <c r="L11" s="27">
        <v>5</v>
      </c>
      <c r="M11" s="27">
        <v>3</v>
      </c>
      <c r="N11" s="27">
        <v>8</v>
      </c>
      <c r="O11" s="27">
        <v>16</v>
      </c>
      <c r="P11" s="27">
        <v>15</v>
      </c>
      <c r="Q11" s="27">
        <v>17</v>
      </c>
      <c r="R11" s="27">
        <v>13</v>
      </c>
      <c r="S11" s="27">
        <v>5</v>
      </c>
      <c r="T11" s="27">
        <v>8</v>
      </c>
      <c r="U11" s="27">
        <v>11</v>
      </c>
      <c r="V11" s="27">
        <v>11</v>
      </c>
      <c r="W11" s="27">
        <v>6</v>
      </c>
      <c r="X11" s="27">
        <v>4</v>
      </c>
      <c r="Y11" s="27">
        <v>4</v>
      </c>
    </row>
  </sheetData>
  <phoneticPr fontId="3" type="noConversion"/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'날짜관련 스파이크_피봇차트'!B5:Y5</xm:f>
              <xm:sqref>AA5</xm:sqref>
            </x14:sparkline>
            <x14:sparkline>
              <xm:f>'날짜관련 스파이크_피봇차트'!B6:Y6</xm:f>
              <xm:sqref>AA6</xm:sqref>
            </x14:sparkline>
            <x14:sparkline>
              <xm:f>'날짜관련 스파이크_피봇차트'!B7:Y7</xm:f>
              <xm:sqref>AA7</xm:sqref>
            </x14:sparkline>
            <x14:sparkline>
              <xm:f>'날짜관련 스파이크_피봇차트'!B8:Y8</xm:f>
              <xm:sqref>AA8</xm:sqref>
            </x14:sparkline>
            <x14:sparkline>
              <xm:f>'날짜관련 스파이크_피봇차트'!B9:Y9</xm:f>
              <xm:sqref>AA9</xm:sqref>
            </x14:sparkline>
            <x14:sparkline>
              <xm:f>'날짜관련 스파이크_피봇차트'!B10:Y10</xm:f>
              <xm:sqref>AA10</xm:sqref>
            </x14:sparkline>
            <x14:sparkline>
              <xm:f>'날짜관련 스파이크_피봇차트'!B11:Y11</xm:f>
              <xm:sqref>AA11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'날짜관련 스파이크_피봇차트'!B5:Y5</xm:f>
              <xm:sqref>Z5</xm:sqref>
            </x14:sparkline>
            <x14:sparkline>
              <xm:f>'날짜관련 스파이크_피봇차트'!B6:Y6</xm:f>
              <xm:sqref>Z6</xm:sqref>
            </x14:sparkline>
            <x14:sparkline>
              <xm:f>'날짜관련 스파이크_피봇차트'!B7:Y7</xm:f>
              <xm:sqref>Z7</xm:sqref>
            </x14:sparkline>
            <x14:sparkline>
              <xm:f>'날짜관련 스파이크_피봇차트'!B8:Y8</xm:f>
              <xm:sqref>Z8</xm:sqref>
            </x14:sparkline>
            <x14:sparkline>
              <xm:f>'날짜관련 스파이크_피봇차트'!B9:Y9</xm:f>
              <xm:sqref>Z9</xm:sqref>
            </x14:sparkline>
            <x14:sparkline>
              <xm:f>'날짜관련 스파이크_피봇차트'!B10:Y10</xm:f>
              <xm:sqref>Z10</xm:sqref>
            </x14:sparkline>
            <x14:sparkline>
              <xm:f>'날짜관련 스파이크_피봇차트'!B11:Y11</xm:f>
              <xm:sqref>Z11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showGridLines="0" workbookViewId="0">
      <selection activeCell="R13" sqref="R13"/>
    </sheetView>
  </sheetViews>
  <sheetFormatPr defaultRowHeight="16.5" x14ac:dyDescent="0.3"/>
  <cols>
    <col min="1" max="1" width="17.375" bestFit="1" customWidth="1"/>
    <col min="3" max="3" width="9.75" customWidth="1"/>
    <col min="5" max="5" width="11.25" bestFit="1" customWidth="1"/>
    <col min="6" max="6" width="14.25" style="28" bestFit="1" customWidth="1"/>
    <col min="7" max="7" width="15.25" style="28" bestFit="1" customWidth="1"/>
  </cols>
  <sheetData>
    <row r="1" spans="1:7" x14ac:dyDescent="0.3">
      <c r="A1" t="s">
        <v>4057</v>
      </c>
      <c r="B1" t="s">
        <v>4037</v>
      </c>
      <c r="C1" t="s">
        <v>4058</v>
      </c>
    </row>
    <row r="2" spans="1:7" x14ac:dyDescent="0.3">
      <c r="A2" s="13" t="s">
        <v>12</v>
      </c>
      <c r="B2" s="13" t="s">
        <v>4050</v>
      </c>
      <c r="C2" s="10">
        <v>2282.4</v>
      </c>
    </row>
    <row r="3" spans="1:7" x14ac:dyDescent="0.3">
      <c r="A3" s="14" t="s">
        <v>17</v>
      </c>
      <c r="B3" s="14" t="s">
        <v>4051</v>
      </c>
      <c r="C3" s="11">
        <v>0</v>
      </c>
    </row>
    <row r="4" spans="1:7" x14ac:dyDescent="0.3">
      <c r="A4" s="13" t="s">
        <v>22</v>
      </c>
      <c r="B4" s="13" t="s">
        <v>4051</v>
      </c>
      <c r="C4" s="10">
        <v>584.73</v>
      </c>
      <c r="E4" s="25" t="s">
        <v>4059</v>
      </c>
      <c r="F4" t="s">
        <v>4061</v>
      </c>
      <c r="G4" t="s">
        <v>4062</v>
      </c>
    </row>
    <row r="5" spans="1:7" x14ac:dyDescent="0.3">
      <c r="A5" s="14" t="s">
        <v>27</v>
      </c>
      <c r="B5" s="14" t="s">
        <v>4052</v>
      </c>
      <c r="C5" s="11">
        <v>6972.26</v>
      </c>
      <c r="E5" s="26" t="s">
        <v>4052</v>
      </c>
      <c r="F5" s="27">
        <v>636156.27</v>
      </c>
      <c r="G5" s="27">
        <v>3698.582965116279</v>
      </c>
    </row>
    <row r="6" spans="1:7" x14ac:dyDescent="0.3">
      <c r="A6" s="13" t="s">
        <v>32</v>
      </c>
      <c r="B6" s="13" t="s">
        <v>4050</v>
      </c>
      <c r="C6" s="10">
        <v>1369.97</v>
      </c>
      <c r="E6" s="26" t="s">
        <v>4055</v>
      </c>
      <c r="F6" s="27">
        <v>382731.81000000011</v>
      </c>
      <c r="G6" s="27">
        <v>2377.2162111801249</v>
      </c>
    </row>
    <row r="7" spans="1:7" x14ac:dyDescent="0.3">
      <c r="A7" s="14" t="s">
        <v>37</v>
      </c>
      <c r="B7" s="14" t="s">
        <v>4053</v>
      </c>
      <c r="C7" s="11">
        <v>0</v>
      </c>
      <c r="E7" s="26" t="s">
        <v>4054</v>
      </c>
      <c r="F7" s="27">
        <v>301279.63</v>
      </c>
      <c r="G7" s="27">
        <v>2299.8445038167938</v>
      </c>
    </row>
    <row r="8" spans="1:7" x14ac:dyDescent="0.3">
      <c r="A8" s="13" t="s">
        <v>42</v>
      </c>
      <c r="B8" s="13" t="s">
        <v>4050</v>
      </c>
      <c r="C8" s="10">
        <v>1008.44</v>
      </c>
      <c r="E8" s="26" t="s">
        <v>4050</v>
      </c>
      <c r="F8" s="27">
        <v>414220.78</v>
      </c>
      <c r="G8" s="27">
        <v>2856.6950344827587</v>
      </c>
    </row>
    <row r="9" spans="1:7" x14ac:dyDescent="0.3">
      <c r="A9" s="14" t="s">
        <v>47</v>
      </c>
      <c r="B9" s="14" t="s">
        <v>4054</v>
      </c>
      <c r="C9" s="11">
        <v>1245.05</v>
      </c>
      <c r="E9" s="26" t="s">
        <v>4056</v>
      </c>
      <c r="F9" s="27">
        <v>202114.25999999995</v>
      </c>
      <c r="G9" s="27">
        <v>2323.1524137931028</v>
      </c>
    </row>
    <row r="10" spans="1:7" x14ac:dyDescent="0.3">
      <c r="A10" s="13" t="s">
        <v>52</v>
      </c>
      <c r="B10" s="13" t="s">
        <v>4050</v>
      </c>
      <c r="C10" s="10">
        <v>518.17999999999995</v>
      </c>
      <c r="E10" s="26" t="s">
        <v>4053</v>
      </c>
      <c r="F10" s="27">
        <v>483559.05</v>
      </c>
      <c r="G10" s="27">
        <v>3022.2440624999999</v>
      </c>
    </row>
    <row r="11" spans="1:7" x14ac:dyDescent="0.3">
      <c r="A11" s="14" t="s">
        <v>56</v>
      </c>
      <c r="B11" s="14" t="s">
        <v>4052</v>
      </c>
      <c r="C11" s="11">
        <v>2507.7800000000002</v>
      </c>
      <c r="E11" s="26" t="s">
        <v>4051</v>
      </c>
      <c r="F11" s="27">
        <v>431885.88000000012</v>
      </c>
      <c r="G11" s="27">
        <v>2999.2075000000009</v>
      </c>
    </row>
    <row r="12" spans="1:7" x14ac:dyDescent="0.3">
      <c r="A12" s="13" t="s">
        <v>61</v>
      </c>
      <c r="B12" s="13" t="s">
        <v>4052</v>
      </c>
      <c r="C12" s="10">
        <v>996.77</v>
      </c>
      <c r="E12" s="26" t="s">
        <v>4060</v>
      </c>
      <c r="F12" s="27">
        <v>2851947.679999996</v>
      </c>
      <c r="G12" s="27">
        <v>2851.9476799999961</v>
      </c>
    </row>
    <row r="13" spans="1:7" x14ac:dyDescent="0.3">
      <c r="A13" s="14" t="s">
        <v>66</v>
      </c>
      <c r="B13" s="14" t="s">
        <v>4050</v>
      </c>
      <c r="C13" s="11">
        <v>1776.32</v>
      </c>
    </row>
    <row r="14" spans="1:7" x14ac:dyDescent="0.3">
      <c r="A14" s="13" t="s">
        <v>70</v>
      </c>
      <c r="B14" s="13" t="s">
        <v>4052</v>
      </c>
      <c r="C14" s="10">
        <v>1521.69</v>
      </c>
    </row>
    <row r="15" spans="1:7" x14ac:dyDescent="0.3">
      <c r="A15" s="14" t="s">
        <v>75</v>
      </c>
      <c r="B15" s="14" t="s">
        <v>4052</v>
      </c>
      <c r="C15" s="11">
        <v>0</v>
      </c>
    </row>
    <row r="16" spans="1:7" x14ac:dyDescent="0.3">
      <c r="A16" s="13" t="s">
        <v>80</v>
      </c>
      <c r="B16" s="13" t="s">
        <v>4052</v>
      </c>
      <c r="C16" s="10">
        <v>14404.85</v>
      </c>
    </row>
    <row r="17" spans="1:7" x14ac:dyDescent="0.3">
      <c r="A17" s="14" t="s">
        <v>85</v>
      </c>
      <c r="B17" s="14" t="s">
        <v>4050</v>
      </c>
      <c r="C17" s="11">
        <v>7841.49</v>
      </c>
    </row>
    <row r="18" spans="1:7" x14ac:dyDescent="0.3">
      <c r="A18" s="13" t="s">
        <v>90</v>
      </c>
      <c r="B18" s="13" t="s">
        <v>4051</v>
      </c>
      <c r="C18" s="10">
        <v>995.86</v>
      </c>
    </row>
    <row r="19" spans="1:7" x14ac:dyDescent="0.3">
      <c r="A19" s="14" t="s">
        <v>95</v>
      </c>
      <c r="B19" s="14" t="s">
        <v>4055</v>
      </c>
      <c r="C19" s="11">
        <v>1522.75</v>
      </c>
    </row>
    <row r="20" spans="1:7" x14ac:dyDescent="0.3">
      <c r="A20" s="13" t="s">
        <v>100</v>
      </c>
      <c r="B20" s="13" t="s">
        <v>4056</v>
      </c>
      <c r="C20" s="10">
        <v>3070.52</v>
      </c>
    </row>
    <row r="21" spans="1:7" x14ac:dyDescent="0.3">
      <c r="A21" s="14" t="s">
        <v>105</v>
      </c>
      <c r="B21" s="14" t="s">
        <v>4052</v>
      </c>
      <c r="C21" s="11">
        <v>5270</v>
      </c>
    </row>
    <row r="22" spans="1:7" x14ac:dyDescent="0.3">
      <c r="A22" s="13" t="s">
        <v>110</v>
      </c>
      <c r="B22" s="13" t="s">
        <v>4052</v>
      </c>
      <c r="C22" s="10">
        <v>1962.42</v>
      </c>
    </row>
    <row r="23" spans="1:7" x14ac:dyDescent="0.3">
      <c r="A23" s="14" t="s">
        <v>115</v>
      </c>
      <c r="B23" s="14" t="s">
        <v>4053</v>
      </c>
      <c r="C23" s="11">
        <v>0</v>
      </c>
    </row>
    <row r="24" spans="1:7" x14ac:dyDescent="0.3">
      <c r="A24" s="13" t="s">
        <v>120</v>
      </c>
      <c r="B24" s="13" t="s">
        <v>4055</v>
      </c>
      <c r="C24" s="10">
        <v>23027.95</v>
      </c>
    </row>
    <row r="25" spans="1:7" x14ac:dyDescent="0.3">
      <c r="A25" s="14" t="s">
        <v>124</v>
      </c>
      <c r="B25" s="14" t="s">
        <v>4051</v>
      </c>
      <c r="C25" s="11">
        <v>4664.55</v>
      </c>
    </row>
    <row r="26" spans="1:7" x14ac:dyDescent="0.3">
      <c r="A26" s="13" t="s">
        <v>127</v>
      </c>
      <c r="B26" s="13" t="s">
        <v>4055</v>
      </c>
      <c r="C26" s="10">
        <v>4713.1099999999997</v>
      </c>
    </row>
    <row r="27" spans="1:7" x14ac:dyDescent="0.3">
      <c r="A27" s="14" t="s">
        <v>132</v>
      </c>
      <c r="B27" s="14" t="s">
        <v>4053</v>
      </c>
      <c r="C27" s="11">
        <v>3092.16</v>
      </c>
    </row>
    <row r="28" spans="1:7" x14ac:dyDescent="0.3">
      <c r="A28" s="13" t="s">
        <v>137</v>
      </c>
      <c r="B28" s="13" t="s">
        <v>4050</v>
      </c>
      <c r="C28" s="10">
        <v>1643.38</v>
      </c>
    </row>
    <row r="29" spans="1:7" x14ac:dyDescent="0.3">
      <c r="A29" s="14" t="s">
        <v>142</v>
      </c>
      <c r="B29" s="14" t="s">
        <v>4054</v>
      </c>
      <c r="C29" s="11">
        <v>1758.85</v>
      </c>
    </row>
    <row r="30" spans="1:7" x14ac:dyDescent="0.3">
      <c r="A30" s="13" t="s">
        <v>147</v>
      </c>
      <c r="B30" s="13" t="s">
        <v>4053</v>
      </c>
      <c r="C30" s="10">
        <v>1170.04</v>
      </c>
      <c r="E30" s="16"/>
      <c r="F30" s="17"/>
      <c r="G30" s="18"/>
    </row>
    <row r="31" spans="1:7" x14ac:dyDescent="0.3">
      <c r="A31" s="14" t="s">
        <v>152</v>
      </c>
      <c r="B31" s="14" t="s">
        <v>4055</v>
      </c>
      <c r="C31" s="11">
        <v>1796.69</v>
      </c>
      <c r="E31" s="19"/>
      <c r="F31" s="20"/>
      <c r="G31" s="21"/>
    </row>
    <row r="32" spans="1:7" x14ac:dyDescent="0.3">
      <c r="A32" s="13" t="s">
        <v>157</v>
      </c>
      <c r="B32" s="13" t="s">
        <v>4052</v>
      </c>
      <c r="C32" s="10">
        <v>11313.37</v>
      </c>
      <c r="E32" s="19"/>
      <c r="F32" s="20"/>
      <c r="G32" s="21"/>
    </row>
    <row r="33" spans="1:7" x14ac:dyDescent="0.3">
      <c r="A33" s="14" t="s">
        <v>161</v>
      </c>
      <c r="B33" s="14" t="s">
        <v>4050</v>
      </c>
      <c r="C33" s="11">
        <v>1721.99</v>
      </c>
      <c r="E33" s="19"/>
      <c r="F33" s="20"/>
      <c r="G33" s="21"/>
    </row>
    <row r="34" spans="1:7" x14ac:dyDescent="0.3">
      <c r="A34" s="13" t="s">
        <v>166</v>
      </c>
      <c r="B34" s="13" t="s">
        <v>4054</v>
      </c>
      <c r="C34" s="10">
        <v>431.04</v>
      </c>
      <c r="E34" s="19"/>
      <c r="F34" s="20"/>
      <c r="G34" s="21"/>
    </row>
    <row r="35" spans="1:7" x14ac:dyDescent="0.3">
      <c r="A35" s="14" t="s">
        <v>171</v>
      </c>
      <c r="B35" s="14" t="s">
        <v>4050</v>
      </c>
      <c r="C35" s="11">
        <v>5573.72</v>
      </c>
      <c r="E35" s="19"/>
      <c r="F35" s="20"/>
      <c r="G35" s="21"/>
    </row>
    <row r="36" spans="1:7" x14ac:dyDescent="0.3">
      <c r="A36" s="13" t="s">
        <v>176</v>
      </c>
      <c r="B36" s="13" t="s">
        <v>4054</v>
      </c>
      <c r="C36" s="10">
        <v>2393.5</v>
      </c>
      <c r="E36" s="19"/>
      <c r="F36" s="20"/>
      <c r="G36" s="21"/>
    </row>
    <row r="37" spans="1:7" x14ac:dyDescent="0.3">
      <c r="A37" s="14" t="s">
        <v>181</v>
      </c>
      <c r="B37" s="14" t="s">
        <v>4054</v>
      </c>
      <c r="C37" s="11">
        <v>726.4</v>
      </c>
      <c r="E37" s="19"/>
      <c r="F37" s="20"/>
      <c r="G37" s="21"/>
    </row>
    <row r="38" spans="1:7" x14ac:dyDescent="0.3">
      <c r="A38" s="13" t="s">
        <v>186</v>
      </c>
      <c r="B38" s="13" t="s">
        <v>4051</v>
      </c>
      <c r="C38" s="10">
        <v>3253.38</v>
      </c>
      <c r="E38" s="19"/>
      <c r="F38" s="20"/>
      <c r="G38" s="21"/>
    </row>
    <row r="39" spans="1:7" x14ac:dyDescent="0.3">
      <c r="A39" s="14" t="s">
        <v>191</v>
      </c>
      <c r="B39" s="14" t="s">
        <v>4055</v>
      </c>
      <c r="C39" s="11">
        <v>800.99</v>
      </c>
      <c r="E39" s="19"/>
      <c r="F39" s="20"/>
      <c r="G39" s="21"/>
    </row>
    <row r="40" spans="1:7" x14ac:dyDescent="0.3">
      <c r="A40" s="13" t="s">
        <v>196</v>
      </c>
      <c r="B40" s="13" t="s">
        <v>4054</v>
      </c>
      <c r="C40" s="10">
        <v>1016.45</v>
      </c>
      <c r="E40" s="19"/>
      <c r="F40" s="20"/>
      <c r="G40" s="21"/>
    </row>
    <row r="41" spans="1:7" x14ac:dyDescent="0.3">
      <c r="A41" s="14" t="s">
        <v>200</v>
      </c>
      <c r="B41" s="14" t="s">
        <v>4055</v>
      </c>
      <c r="C41" s="11">
        <v>5897.41</v>
      </c>
      <c r="E41" s="19"/>
      <c r="F41" s="20"/>
      <c r="G41" s="21"/>
    </row>
    <row r="42" spans="1:7" x14ac:dyDescent="0.3">
      <c r="A42" s="13" t="s">
        <v>205</v>
      </c>
      <c r="B42" s="13" t="s">
        <v>4052</v>
      </c>
      <c r="C42" s="10">
        <v>5752.02</v>
      </c>
      <c r="E42" s="19"/>
      <c r="F42" s="20"/>
      <c r="G42" s="21"/>
    </row>
    <row r="43" spans="1:7" x14ac:dyDescent="0.3">
      <c r="A43" s="14" t="s">
        <v>210</v>
      </c>
      <c r="B43" s="14" t="s">
        <v>4050</v>
      </c>
      <c r="C43" s="11">
        <v>5158.63</v>
      </c>
      <c r="E43" s="19"/>
      <c r="F43" s="20"/>
      <c r="G43" s="21"/>
    </row>
    <row r="44" spans="1:7" x14ac:dyDescent="0.3">
      <c r="A44" s="13" t="s">
        <v>215</v>
      </c>
      <c r="B44" s="13" t="s">
        <v>4052</v>
      </c>
      <c r="C44" s="10">
        <v>5986.63</v>
      </c>
      <c r="E44" s="19"/>
      <c r="F44" s="20"/>
      <c r="G44" s="21"/>
    </row>
    <row r="45" spans="1:7" x14ac:dyDescent="0.3">
      <c r="A45" s="14" t="s">
        <v>219</v>
      </c>
      <c r="B45" s="14" t="s">
        <v>4050</v>
      </c>
      <c r="C45" s="11">
        <v>0</v>
      </c>
      <c r="E45" s="19"/>
      <c r="F45" s="20"/>
      <c r="G45" s="21"/>
    </row>
    <row r="46" spans="1:7" x14ac:dyDescent="0.3">
      <c r="A46" s="13" t="s">
        <v>224</v>
      </c>
      <c r="B46" s="13" t="s">
        <v>4054</v>
      </c>
      <c r="C46" s="10">
        <v>932.19</v>
      </c>
      <c r="E46" s="19"/>
      <c r="F46" s="20"/>
      <c r="G46" s="21"/>
    </row>
    <row r="47" spans="1:7" x14ac:dyDescent="0.3">
      <c r="A47" s="14" t="s">
        <v>228</v>
      </c>
      <c r="B47" s="14" t="s">
        <v>4055</v>
      </c>
      <c r="C47" s="11">
        <v>686.9</v>
      </c>
      <c r="E47" s="22"/>
      <c r="F47" s="23"/>
      <c r="G47" s="24"/>
    </row>
    <row r="48" spans="1:7" x14ac:dyDescent="0.3">
      <c r="A48" s="13" t="s">
        <v>233</v>
      </c>
      <c r="B48" s="13" t="s">
        <v>4051</v>
      </c>
      <c r="C48" s="10">
        <v>1090.92</v>
      </c>
    </row>
    <row r="49" spans="1:3" x14ac:dyDescent="0.3">
      <c r="A49" s="14" t="s">
        <v>238</v>
      </c>
      <c r="B49" s="14" t="s">
        <v>4051</v>
      </c>
      <c r="C49" s="11">
        <v>18450.53</v>
      </c>
    </row>
    <row r="50" spans="1:3" x14ac:dyDescent="0.3">
      <c r="A50" s="13" t="s">
        <v>242</v>
      </c>
      <c r="B50" s="13" t="s">
        <v>4052</v>
      </c>
      <c r="C50" s="10">
        <v>3290.55</v>
      </c>
    </row>
    <row r="51" spans="1:3" x14ac:dyDescent="0.3">
      <c r="A51" s="14" t="s">
        <v>247</v>
      </c>
      <c r="B51" s="14" t="s">
        <v>4050</v>
      </c>
      <c r="C51" s="11">
        <v>3413.62</v>
      </c>
    </row>
    <row r="52" spans="1:3" x14ac:dyDescent="0.3">
      <c r="A52" s="13" t="s">
        <v>252</v>
      </c>
      <c r="B52" s="13" t="s">
        <v>4054</v>
      </c>
      <c r="C52" s="10">
        <v>11094.5</v>
      </c>
    </row>
    <row r="53" spans="1:3" x14ac:dyDescent="0.3">
      <c r="A53" s="14" t="s">
        <v>257</v>
      </c>
      <c r="B53" s="14" t="s">
        <v>4053</v>
      </c>
      <c r="C53" s="11">
        <v>2156.4699999999998</v>
      </c>
    </row>
    <row r="54" spans="1:3" x14ac:dyDescent="0.3">
      <c r="A54" s="13" t="s">
        <v>262</v>
      </c>
      <c r="B54" s="13" t="s">
        <v>4056</v>
      </c>
      <c r="C54" s="10">
        <v>526.54999999999995</v>
      </c>
    </row>
    <row r="55" spans="1:3" x14ac:dyDescent="0.3">
      <c r="A55" s="14" t="s">
        <v>267</v>
      </c>
      <c r="B55" s="14" t="s">
        <v>4051</v>
      </c>
      <c r="C55" s="11">
        <v>0</v>
      </c>
    </row>
    <row r="56" spans="1:3" x14ac:dyDescent="0.3">
      <c r="A56" s="13" t="s">
        <v>271</v>
      </c>
      <c r="B56" s="13" t="s">
        <v>4054</v>
      </c>
      <c r="C56" s="10">
        <v>1285.57</v>
      </c>
    </row>
    <row r="57" spans="1:3" x14ac:dyDescent="0.3">
      <c r="A57" s="14" t="s">
        <v>274</v>
      </c>
      <c r="B57" s="14" t="s">
        <v>4052</v>
      </c>
      <c r="C57" s="11">
        <v>1385.65</v>
      </c>
    </row>
    <row r="58" spans="1:3" x14ac:dyDescent="0.3">
      <c r="A58" s="13" t="s">
        <v>279</v>
      </c>
      <c r="B58" s="13" t="s">
        <v>4050</v>
      </c>
      <c r="C58" s="10">
        <v>2108.48</v>
      </c>
    </row>
    <row r="59" spans="1:3" x14ac:dyDescent="0.3">
      <c r="A59" s="14" t="s">
        <v>283</v>
      </c>
      <c r="B59" s="14" t="s">
        <v>4055</v>
      </c>
      <c r="C59" s="11">
        <v>3769.53</v>
      </c>
    </row>
    <row r="60" spans="1:3" x14ac:dyDescent="0.3">
      <c r="A60" s="13" t="s">
        <v>288</v>
      </c>
      <c r="B60" s="13" t="s">
        <v>4052</v>
      </c>
      <c r="C60" s="10">
        <v>12020.43</v>
      </c>
    </row>
    <row r="61" spans="1:3" x14ac:dyDescent="0.3">
      <c r="A61" s="14" t="s">
        <v>292</v>
      </c>
      <c r="B61" s="14" t="s">
        <v>4055</v>
      </c>
      <c r="C61" s="11">
        <v>966.9</v>
      </c>
    </row>
    <row r="62" spans="1:3" x14ac:dyDescent="0.3">
      <c r="A62" s="13" t="s">
        <v>297</v>
      </c>
      <c r="B62" s="13" t="s">
        <v>4056</v>
      </c>
      <c r="C62" s="10">
        <v>0</v>
      </c>
    </row>
    <row r="63" spans="1:3" x14ac:dyDescent="0.3">
      <c r="A63" s="14" t="s">
        <v>300</v>
      </c>
      <c r="B63" s="14" t="s">
        <v>4051</v>
      </c>
      <c r="C63" s="11">
        <v>7783.03</v>
      </c>
    </row>
    <row r="64" spans="1:3" x14ac:dyDescent="0.3">
      <c r="A64" s="13" t="s">
        <v>305</v>
      </c>
      <c r="B64" s="13" t="s">
        <v>4053</v>
      </c>
      <c r="C64" s="10">
        <v>352.87</v>
      </c>
    </row>
    <row r="65" spans="1:3" x14ac:dyDescent="0.3">
      <c r="A65" s="14" t="s">
        <v>310</v>
      </c>
      <c r="B65" s="14" t="s">
        <v>4050</v>
      </c>
      <c r="C65" s="11">
        <v>1441.58</v>
      </c>
    </row>
    <row r="66" spans="1:3" x14ac:dyDescent="0.3">
      <c r="A66" s="13" t="s">
        <v>315</v>
      </c>
      <c r="B66" s="13" t="s">
        <v>4052</v>
      </c>
      <c r="C66" s="10">
        <v>776.23</v>
      </c>
    </row>
    <row r="67" spans="1:3" x14ac:dyDescent="0.3">
      <c r="A67" s="14" t="s">
        <v>320</v>
      </c>
      <c r="B67" s="14" t="s">
        <v>4053</v>
      </c>
      <c r="C67" s="11">
        <v>1245.9000000000001</v>
      </c>
    </row>
    <row r="68" spans="1:3" x14ac:dyDescent="0.3">
      <c r="A68" s="13" t="s">
        <v>325</v>
      </c>
      <c r="B68" s="13" t="s">
        <v>4054</v>
      </c>
      <c r="C68" s="10">
        <v>6539.54</v>
      </c>
    </row>
    <row r="69" spans="1:3" x14ac:dyDescent="0.3">
      <c r="A69" s="14" t="s">
        <v>330</v>
      </c>
      <c r="B69" s="14" t="s">
        <v>4056</v>
      </c>
      <c r="C69" s="11">
        <v>1658.35</v>
      </c>
    </row>
    <row r="70" spans="1:3" x14ac:dyDescent="0.3">
      <c r="A70" s="13" t="s">
        <v>335</v>
      </c>
      <c r="B70" s="13" t="s">
        <v>4052</v>
      </c>
      <c r="C70" s="10">
        <v>4446.72</v>
      </c>
    </row>
    <row r="71" spans="1:3" x14ac:dyDescent="0.3">
      <c r="A71" s="14" t="s">
        <v>340</v>
      </c>
      <c r="B71" s="14" t="s">
        <v>4055</v>
      </c>
      <c r="C71" s="11">
        <v>2545.65</v>
      </c>
    </row>
    <row r="72" spans="1:3" x14ac:dyDescent="0.3">
      <c r="A72" s="13" t="s">
        <v>345</v>
      </c>
      <c r="B72" s="13" t="s">
        <v>4052</v>
      </c>
      <c r="C72" s="10">
        <v>1399.41</v>
      </c>
    </row>
    <row r="73" spans="1:3" x14ac:dyDescent="0.3">
      <c r="A73" s="14" t="s">
        <v>350</v>
      </c>
      <c r="B73" s="14" t="s">
        <v>4054</v>
      </c>
      <c r="C73" s="11">
        <v>1200.25</v>
      </c>
    </row>
    <row r="74" spans="1:3" x14ac:dyDescent="0.3">
      <c r="A74" s="13" t="s">
        <v>355</v>
      </c>
      <c r="B74" s="13" t="s">
        <v>4052</v>
      </c>
      <c r="C74" s="10">
        <v>0</v>
      </c>
    </row>
    <row r="75" spans="1:3" x14ac:dyDescent="0.3">
      <c r="A75" s="14" t="s">
        <v>360</v>
      </c>
      <c r="B75" s="14" t="s">
        <v>4051</v>
      </c>
      <c r="C75" s="11">
        <v>1428.25</v>
      </c>
    </row>
    <row r="76" spans="1:3" x14ac:dyDescent="0.3">
      <c r="A76" s="13" t="s">
        <v>364</v>
      </c>
      <c r="B76" s="13" t="s">
        <v>4054</v>
      </c>
      <c r="C76" s="10">
        <v>774.34</v>
      </c>
    </row>
    <row r="77" spans="1:3" x14ac:dyDescent="0.3">
      <c r="A77" s="14" t="s">
        <v>369</v>
      </c>
      <c r="B77" s="14" t="s">
        <v>4055</v>
      </c>
      <c r="C77" s="11">
        <v>1013.51</v>
      </c>
    </row>
    <row r="78" spans="1:3" x14ac:dyDescent="0.3">
      <c r="A78" s="13" t="s">
        <v>374</v>
      </c>
      <c r="B78" s="13" t="s">
        <v>4055</v>
      </c>
      <c r="C78" s="10">
        <v>3827.92</v>
      </c>
    </row>
    <row r="79" spans="1:3" x14ac:dyDescent="0.3">
      <c r="A79" s="14" t="s">
        <v>378</v>
      </c>
      <c r="B79" s="14" t="s">
        <v>4053</v>
      </c>
      <c r="C79" s="11">
        <v>878.16</v>
      </c>
    </row>
    <row r="80" spans="1:3" x14ac:dyDescent="0.3">
      <c r="A80" s="13" t="s">
        <v>383</v>
      </c>
      <c r="B80" s="13" t="s">
        <v>4051</v>
      </c>
      <c r="C80" s="10">
        <v>6136.74</v>
      </c>
    </row>
    <row r="81" spans="1:3" x14ac:dyDescent="0.3">
      <c r="A81" s="14" t="s">
        <v>388</v>
      </c>
      <c r="B81" s="14" t="s">
        <v>4055</v>
      </c>
      <c r="C81" s="11">
        <v>0</v>
      </c>
    </row>
    <row r="82" spans="1:3" x14ac:dyDescent="0.3">
      <c r="A82" s="13" t="s">
        <v>393</v>
      </c>
      <c r="B82" s="13" t="s">
        <v>4052</v>
      </c>
      <c r="C82" s="10">
        <v>1503.45</v>
      </c>
    </row>
    <row r="83" spans="1:3" x14ac:dyDescent="0.3">
      <c r="A83" s="14" t="s">
        <v>398</v>
      </c>
      <c r="B83" s="14" t="s">
        <v>4051</v>
      </c>
      <c r="C83" s="11">
        <v>957.63</v>
      </c>
    </row>
    <row r="84" spans="1:3" x14ac:dyDescent="0.3">
      <c r="A84" s="13" t="s">
        <v>402</v>
      </c>
      <c r="B84" s="13" t="s">
        <v>4055</v>
      </c>
      <c r="C84" s="10">
        <v>2024.97</v>
      </c>
    </row>
    <row r="85" spans="1:3" x14ac:dyDescent="0.3">
      <c r="A85" s="14" t="s">
        <v>407</v>
      </c>
      <c r="B85" s="14" t="s">
        <v>4051</v>
      </c>
      <c r="C85" s="11">
        <v>1799.42</v>
      </c>
    </row>
    <row r="86" spans="1:3" x14ac:dyDescent="0.3">
      <c r="A86" s="13" t="s">
        <v>411</v>
      </c>
      <c r="B86" s="13" t="s">
        <v>4053</v>
      </c>
      <c r="C86" s="10">
        <v>4374.13</v>
      </c>
    </row>
    <row r="87" spans="1:3" x14ac:dyDescent="0.3">
      <c r="A87" s="14" t="s">
        <v>416</v>
      </c>
      <c r="B87" s="14" t="s">
        <v>4053</v>
      </c>
      <c r="C87" s="11">
        <v>2192.37</v>
      </c>
    </row>
    <row r="88" spans="1:3" x14ac:dyDescent="0.3">
      <c r="A88" s="13" t="s">
        <v>421</v>
      </c>
      <c r="B88" s="13" t="s">
        <v>4053</v>
      </c>
      <c r="C88" s="10">
        <v>1490.46</v>
      </c>
    </row>
    <row r="89" spans="1:3" x14ac:dyDescent="0.3">
      <c r="A89" s="14" t="s">
        <v>425</v>
      </c>
      <c r="B89" s="14" t="s">
        <v>4055</v>
      </c>
      <c r="C89" s="11">
        <v>3869.55</v>
      </c>
    </row>
    <row r="90" spans="1:3" x14ac:dyDescent="0.3">
      <c r="A90" s="13" t="s">
        <v>430</v>
      </c>
      <c r="B90" s="13" t="s">
        <v>4051</v>
      </c>
      <c r="C90" s="10">
        <v>0</v>
      </c>
    </row>
    <row r="91" spans="1:3" x14ac:dyDescent="0.3">
      <c r="A91" s="14" t="s">
        <v>435</v>
      </c>
      <c r="B91" s="14" t="s">
        <v>4055</v>
      </c>
      <c r="C91" s="11">
        <v>1698.74</v>
      </c>
    </row>
    <row r="92" spans="1:3" x14ac:dyDescent="0.3">
      <c r="A92" s="13" t="s">
        <v>440</v>
      </c>
      <c r="B92" s="13" t="s">
        <v>4052</v>
      </c>
      <c r="C92" s="10">
        <v>0</v>
      </c>
    </row>
    <row r="93" spans="1:3" x14ac:dyDescent="0.3">
      <c r="A93" s="14" t="s">
        <v>445</v>
      </c>
      <c r="B93" s="14" t="s">
        <v>4056</v>
      </c>
      <c r="C93" s="11">
        <v>1530.63</v>
      </c>
    </row>
    <row r="94" spans="1:3" x14ac:dyDescent="0.3">
      <c r="A94" s="13" t="s">
        <v>450</v>
      </c>
      <c r="B94" s="13" t="s">
        <v>4051</v>
      </c>
      <c r="C94" s="10">
        <v>5149.93</v>
      </c>
    </row>
    <row r="95" spans="1:3" x14ac:dyDescent="0.3">
      <c r="A95" s="14" t="s">
        <v>454</v>
      </c>
      <c r="B95" s="14" t="s">
        <v>4052</v>
      </c>
      <c r="C95" s="11">
        <v>1920</v>
      </c>
    </row>
    <row r="96" spans="1:3" x14ac:dyDescent="0.3">
      <c r="A96" s="13" t="s">
        <v>459</v>
      </c>
      <c r="B96" s="13" t="s">
        <v>4052</v>
      </c>
      <c r="C96" s="10">
        <v>2068.29</v>
      </c>
    </row>
    <row r="97" spans="1:3" x14ac:dyDescent="0.3">
      <c r="A97" s="14" t="s">
        <v>464</v>
      </c>
      <c r="B97" s="14" t="s">
        <v>4052</v>
      </c>
      <c r="C97" s="11">
        <v>921.07</v>
      </c>
    </row>
    <row r="98" spans="1:3" x14ac:dyDescent="0.3">
      <c r="A98" s="13" t="s">
        <v>469</v>
      </c>
      <c r="B98" s="13" t="s">
        <v>4055</v>
      </c>
      <c r="C98" s="10">
        <v>0</v>
      </c>
    </row>
    <row r="99" spans="1:3" x14ac:dyDescent="0.3">
      <c r="A99" s="14" t="s">
        <v>474</v>
      </c>
      <c r="B99" s="14" t="s">
        <v>4051</v>
      </c>
      <c r="C99" s="11">
        <v>5745.07</v>
      </c>
    </row>
    <row r="100" spans="1:3" x14ac:dyDescent="0.3">
      <c r="A100" s="13" t="s">
        <v>479</v>
      </c>
      <c r="B100" s="13" t="s">
        <v>4050</v>
      </c>
      <c r="C100" s="10">
        <v>473.24</v>
      </c>
    </row>
    <row r="101" spans="1:3" x14ac:dyDescent="0.3">
      <c r="A101" s="14" t="s">
        <v>484</v>
      </c>
      <c r="B101" s="14" t="s">
        <v>4050</v>
      </c>
      <c r="C101" s="11">
        <v>916.93</v>
      </c>
    </row>
    <row r="102" spans="1:3" x14ac:dyDescent="0.3">
      <c r="A102" s="13" t="s">
        <v>488</v>
      </c>
      <c r="B102" s="13" t="s">
        <v>4052</v>
      </c>
      <c r="C102" s="10">
        <v>1023.61</v>
      </c>
    </row>
    <row r="103" spans="1:3" x14ac:dyDescent="0.3">
      <c r="A103" s="14" t="s">
        <v>493</v>
      </c>
      <c r="B103" s="14" t="s">
        <v>4056</v>
      </c>
      <c r="C103" s="11">
        <v>1166.08</v>
      </c>
    </row>
    <row r="104" spans="1:3" x14ac:dyDescent="0.3">
      <c r="A104" s="13" t="s">
        <v>497</v>
      </c>
      <c r="B104" s="13" t="s">
        <v>4051</v>
      </c>
      <c r="C104" s="10">
        <v>4231.17</v>
      </c>
    </row>
    <row r="105" spans="1:3" x14ac:dyDescent="0.3">
      <c r="A105" s="14" t="s">
        <v>501</v>
      </c>
      <c r="B105" s="14" t="s">
        <v>4052</v>
      </c>
      <c r="C105" s="11">
        <v>2693.55</v>
      </c>
    </row>
    <row r="106" spans="1:3" x14ac:dyDescent="0.3">
      <c r="A106" s="13" t="s">
        <v>505</v>
      </c>
      <c r="B106" s="13" t="s">
        <v>4052</v>
      </c>
      <c r="C106" s="10">
        <v>14627.93</v>
      </c>
    </row>
    <row r="107" spans="1:3" x14ac:dyDescent="0.3">
      <c r="A107" s="14" t="s">
        <v>510</v>
      </c>
      <c r="B107" s="14" t="s">
        <v>4052</v>
      </c>
      <c r="C107" s="11">
        <v>3233.31</v>
      </c>
    </row>
    <row r="108" spans="1:3" x14ac:dyDescent="0.3">
      <c r="A108" s="13" t="s">
        <v>515</v>
      </c>
      <c r="B108" s="13" t="s">
        <v>4050</v>
      </c>
      <c r="C108" s="10">
        <v>431.2</v>
      </c>
    </row>
    <row r="109" spans="1:3" x14ac:dyDescent="0.3">
      <c r="A109" s="14" t="s">
        <v>520</v>
      </c>
      <c r="B109" s="14" t="s">
        <v>4050</v>
      </c>
      <c r="C109" s="11">
        <v>5953.13</v>
      </c>
    </row>
    <row r="110" spans="1:3" x14ac:dyDescent="0.3">
      <c r="A110" s="13" t="s">
        <v>524</v>
      </c>
      <c r="B110" s="13" t="s">
        <v>4051</v>
      </c>
      <c r="C110" s="10">
        <v>2622.71</v>
      </c>
    </row>
    <row r="111" spans="1:3" x14ac:dyDescent="0.3">
      <c r="A111" s="14" t="s">
        <v>528</v>
      </c>
      <c r="B111" s="14" t="s">
        <v>4056</v>
      </c>
      <c r="C111" s="11">
        <v>473.28</v>
      </c>
    </row>
    <row r="112" spans="1:3" x14ac:dyDescent="0.3">
      <c r="A112" s="13" t="s">
        <v>532</v>
      </c>
      <c r="B112" s="13" t="s">
        <v>4051</v>
      </c>
      <c r="C112" s="10">
        <v>7424.18</v>
      </c>
    </row>
    <row r="113" spans="1:3" x14ac:dyDescent="0.3">
      <c r="A113" s="14" t="s">
        <v>537</v>
      </c>
      <c r="B113" s="14" t="s">
        <v>4050</v>
      </c>
      <c r="C113" s="11">
        <v>693.77</v>
      </c>
    </row>
    <row r="114" spans="1:3" x14ac:dyDescent="0.3">
      <c r="A114" s="13" t="s">
        <v>542</v>
      </c>
      <c r="B114" s="13" t="s">
        <v>4054</v>
      </c>
      <c r="C114" s="10">
        <v>850.66</v>
      </c>
    </row>
    <row r="115" spans="1:3" x14ac:dyDescent="0.3">
      <c r="A115" s="14" t="s">
        <v>547</v>
      </c>
      <c r="B115" s="14" t="s">
        <v>4051</v>
      </c>
      <c r="C115" s="11">
        <v>364.3</v>
      </c>
    </row>
    <row r="116" spans="1:3" x14ac:dyDescent="0.3">
      <c r="A116" s="13" t="s">
        <v>551</v>
      </c>
      <c r="B116" s="13" t="s">
        <v>4052</v>
      </c>
      <c r="C116" s="10">
        <v>1520.19</v>
      </c>
    </row>
    <row r="117" spans="1:3" x14ac:dyDescent="0.3">
      <c r="A117" s="14" t="s">
        <v>556</v>
      </c>
      <c r="B117" s="14" t="s">
        <v>4052</v>
      </c>
      <c r="C117" s="11">
        <v>1605.36</v>
      </c>
    </row>
    <row r="118" spans="1:3" x14ac:dyDescent="0.3">
      <c r="A118" s="13" t="s">
        <v>560</v>
      </c>
      <c r="B118" s="13" t="s">
        <v>4055</v>
      </c>
      <c r="C118" s="10">
        <v>4272.05</v>
      </c>
    </row>
    <row r="119" spans="1:3" x14ac:dyDescent="0.3">
      <c r="A119" s="14" t="s">
        <v>565</v>
      </c>
      <c r="B119" s="14" t="s">
        <v>4053</v>
      </c>
      <c r="C119" s="11">
        <v>5633.27</v>
      </c>
    </row>
    <row r="120" spans="1:3" x14ac:dyDescent="0.3">
      <c r="A120" s="13" t="s">
        <v>570</v>
      </c>
      <c r="B120" s="13" t="s">
        <v>4050</v>
      </c>
      <c r="C120" s="10">
        <v>4100.6499999999996</v>
      </c>
    </row>
    <row r="121" spans="1:3" x14ac:dyDescent="0.3">
      <c r="A121" s="14" t="s">
        <v>575</v>
      </c>
      <c r="B121" s="14" t="s">
        <v>4053</v>
      </c>
      <c r="C121" s="11">
        <v>1680.79</v>
      </c>
    </row>
    <row r="122" spans="1:3" x14ac:dyDescent="0.3">
      <c r="A122" s="13" t="s">
        <v>580</v>
      </c>
      <c r="B122" s="13" t="s">
        <v>4054</v>
      </c>
      <c r="C122" s="10">
        <v>1361.98</v>
      </c>
    </row>
    <row r="123" spans="1:3" x14ac:dyDescent="0.3">
      <c r="A123" s="14" t="s">
        <v>584</v>
      </c>
      <c r="B123" s="14" t="s">
        <v>4056</v>
      </c>
      <c r="C123" s="11">
        <v>681.14</v>
      </c>
    </row>
    <row r="124" spans="1:3" x14ac:dyDescent="0.3">
      <c r="A124" s="13" t="s">
        <v>589</v>
      </c>
      <c r="B124" s="13" t="s">
        <v>4055</v>
      </c>
      <c r="C124" s="10">
        <v>1207.7</v>
      </c>
    </row>
    <row r="125" spans="1:3" x14ac:dyDescent="0.3">
      <c r="A125" s="14" t="s">
        <v>594</v>
      </c>
      <c r="B125" s="14" t="s">
        <v>4052</v>
      </c>
      <c r="C125" s="11">
        <v>7013.1</v>
      </c>
    </row>
    <row r="126" spans="1:3" x14ac:dyDescent="0.3">
      <c r="A126" s="13" t="s">
        <v>597</v>
      </c>
      <c r="B126" s="13" t="s">
        <v>4056</v>
      </c>
      <c r="C126" s="10">
        <v>1231.07</v>
      </c>
    </row>
    <row r="127" spans="1:3" x14ac:dyDescent="0.3">
      <c r="A127" s="14" t="s">
        <v>602</v>
      </c>
      <c r="B127" s="14" t="s">
        <v>4050</v>
      </c>
      <c r="C127" s="11">
        <v>2191.15</v>
      </c>
    </row>
    <row r="128" spans="1:3" x14ac:dyDescent="0.3">
      <c r="A128" s="13" t="s">
        <v>606</v>
      </c>
      <c r="B128" s="13" t="s">
        <v>4053</v>
      </c>
      <c r="C128" s="10">
        <v>1558.38</v>
      </c>
    </row>
    <row r="129" spans="1:3" x14ac:dyDescent="0.3">
      <c r="A129" s="14" t="s">
        <v>611</v>
      </c>
      <c r="B129" s="14" t="s">
        <v>4055</v>
      </c>
      <c r="C129" s="11">
        <v>0</v>
      </c>
    </row>
    <row r="130" spans="1:3" x14ac:dyDescent="0.3">
      <c r="A130" s="13" t="s">
        <v>615</v>
      </c>
      <c r="B130" s="13" t="s">
        <v>4056</v>
      </c>
      <c r="C130" s="10">
        <v>1473.7</v>
      </c>
    </row>
    <row r="131" spans="1:3" x14ac:dyDescent="0.3">
      <c r="A131" s="14" t="s">
        <v>620</v>
      </c>
      <c r="B131" s="14" t="s">
        <v>4056</v>
      </c>
      <c r="C131" s="11">
        <v>2059.6999999999998</v>
      </c>
    </row>
    <row r="132" spans="1:3" x14ac:dyDescent="0.3">
      <c r="A132" s="13" t="s">
        <v>625</v>
      </c>
      <c r="B132" s="13" t="s">
        <v>4052</v>
      </c>
      <c r="C132" s="10">
        <v>5395.09</v>
      </c>
    </row>
    <row r="133" spans="1:3" x14ac:dyDescent="0.3">
      <c r="A133" s="14" t="s">
        <v>630</v>
      </c>
      <c r="B133" s="14" t="s">
        <v>4056</v>
      </c>
      <c r="C133" s="11">
        <v>1550.77</v>
      </c>
    </row>
    <row r="134" spans="1:3" x14ac:dyDescent="0.3">
      <c r="A134" s="13" t="s">
        <v>633</v>
      </c>
      <c r="B134" s="13" t="s">
        <v>4055</v>
      </c>
      <c r="C134" s="10">
        <v>0</v>
      </c>
    </row>
    <row r="135" spans="1:3" x14ac:dyDescent="0.3">
      <c r="A135" s="14" t="s">
        <v>638</v>
      </c>
      <c r="B135" s="14" t="s">
        <v>4051</v>
      </c>
      <c r="C135" s="11">
        <v>1001.9</v>
      </c>
    </row>
    <row r="136" spans="1:3" x14ac:dyDescent="0.3">
      <c r="A136" s="13" t="s">
        <v>643</v>
      </c>
      <c r="B136" s="13" t="s">
        <v>4050</v>
      </c>
      <c r="C136" s="10">
        <v>2270.33</v>
      </c>
    </row>
    <row r="137" spans="1:3" x14ac:dyDescent="0.3">
      <c r="A137" s="14" t="s">
        <v>648</v>
      </c>
      <c r="B137" s="14" t="s">
        <v>4051</v>
      </c>
      <c r="C137" s="11">
        <v>0</v>
      </c>
    </row>
    <row r="138" spans="1:3" x14ac:dyDescent="0.3">
      <c r="A138" s="13" t="s">
        <v>653</v>
      </c>
      <c r="B138" s="13" t="s">
        <v>4054</v>
      </c>
      <c r="C138" s="10">
        <v>310.51</v>
      </c>
    </row>
    <row r="139" spans="1:3" x14ac:dyDescent="0.3">
      <c r="A139" s="14" t="s">
        <v>658</v>
      </c>
      <c r="B139" s="14" t="s">
        <v>4052</v>
      </c>
      <c r="C139" s="11">
        <v>1751.76</v>
      </c>
    </row>
    <row r="140" spans="1:3" x14ac:dyDescent="0.3">
      <c r="A140" s="13" t="s">
        <v>662</v>
      </c>
      <c r="B140" s="13" t="s">
        <v>4054</v>
      </c>
      <c r="C140" s="10">
        <v>1453.9</v>
      </c>
    </row>
    <row r="141" spans="1:3" x14ac:dyDescent="0.3">
      <c r="A141" s="14" t="s">
        <v>665</v>
      </c>
      <c r="B141" s="14" t="s">
        <v>4053</v>
      </c>
      <c r="C141" s="11">
        <v>0</v>
      </c>
    </row>
    <row r="142" spans="1:3" x14ac:dyDescent="0.3">
      <c r="A142" s="13" t="s">
        <v>669</v>
      </c>
      <c r="B142" s="13" t="s">
        <v>4054</v>
      </c>
      <c r="C142" s="10">
        <v>1394.46</v>
      </c>
    </row>
    <row r="143" spans="1:3" x14ac:dyDescent="0.3">
      <c r="A143" s="14" t="s">
        <v>674</v>
      </c>
      <c r="B143" s="14" t="s">
        <v>4051</v>
      </c>
      <c r="C143" s="11">
        <v>7992.85</v>
      </c>
    </row>
    <row r="144" spans="1:3" x14ac:dyDescent="0.3">
      <c r="A144" s="13" t="s">
        <v>678</v>
      </c>
      <c r="B144" s="13" t="s">
        <v>4056</v>
      </c>
      <c r="C144" s="10">
        <v>141.91999999999999</v>
      </c>
    </row>
    <row r="145" spans="1:3" x14ac:dyDescent="0.3">
      <c r="A145" s="14" t="s">
        <v>682</v>
      </c>
      <c r="B145" s="14" t="s">
        <v>4055</v>
      </c>
      <c r="C145" s="11">
        <v>1404.26</v>
      </c>
    </row>
    <row r="146" spans="1:3" x14ac:dyDescent="0.3">
      <c r="A146" s="13" t="s">
        <v>687</v>
      </c>
      <c r="B146" s="13" t="s">
        <v>4050</v>
      </c>
      <c r="C146" s="10">
        <v>1331.69</v>
      </c>
    </row>
    <row r="147" spans="1:3" x14ac:dyDescent="0.3">
      <c r="A147" s="14" t="s">
        <v>692</v>
      </c>
      <c r="B147" s="14" t="s">
        <v>4056</v>
      </c>
      <c r="C147" s="11">
        <v>0</v>
      </c>
    </row>
    <row r="148" spans="1:3" x14ac:dyDescent="0.3">
      <c r="A148" s="13" t="s">
        <v>697</v>
      </c>
      <c r="B148" s="13" t="s">
        <v>4053</v>
      </c>
      <c r="C148" s="10">
        <v>895.08</v>
      </c>
    </row>
    <row r="149" spans="1:3" x14ac:dyDescent="0.3">
      <c r="A149" s="14" t="s">
        <v>701</v>
      </c>
      <c r="B149" s="14" t="s">
        <v>4051</v>
      </c>
      <c r="C149" s="11">
        <v>0</v>
      </c>
    </row>
    <row r="150" spans="1:3" x14ac:dyDescent="0.3">
      <c r="A150" s="13" t="s">
        <v>705</v>
      </c>
      <c r="B150" s="13" t="s">
        <v>4056</v>
      </c>
      <c r="C150" s="10">
        <v>3559.97</v>
      </c>
    </row>
    <row r="151" spans="1:3" x14ac:dyDescent="0.3">
      <c r="A151" s="14" t="s">
        <v>710</v>
      </c>
      <c r="B151" s="14" t="s">
        <v>4055</v>
      </c>
      <c r="C151" s="11">
        <v>0</v>
      </c>
    </row>
    <row r="152" spans="1:3" x14ac:dyDescent="0.3">
      <c r="A152" s="13" t="s">
        <v>714</v>
      </c>
      <c r="B152" s="13" t="s">
        <v>4052</v>
      </c>
      <c r="C152" s="10">
        <v>1134.27</v>
      </c>
    </row>
    <row r="153" spans="1:3" x14ac:dyDescent="0.3">
      <c r="A153" s="14" t="s">
        <v>719</v>
      </c>
      <c r="B153" s="14" t="s">
        <v>4054</v>
      </c>
      <c r="C153" s="11">
        <v>438.75</v>
      </c>
    </row>
    <row r="154" spans="1:3" x14ac:dyDescent="0.3">
      <c r="A154" s="13" t="s">
        <v>724</v>
      </c>
      <c r="B154" s="13" t="s">
        <v>4056</v>
      </c>
      <c r="C154" s="10">
        <v>632.66999999999996</v>
      </c>
    </row>
    <row r="155" spans="1:3" x14ac:dyDescent="0.3">
      <c r="A155" s="14" t="s">
        <v>728</v>
      </c>
      <c r="B155" s="14" t="s">
        <v>4055</v>
      </c>
      <c r="C155" s="11">
        <v>452.68</v>
      </c>
    </row>
    <row r="156" spans="1:3" x14ac:dyDescent="0.3">
      <c r="A156" s="13" t="s">
        <v>732</v>
      </c>
      <c r="B156" s="13" t="s">
        <v>4050</v>
      </c>
      <c r="C156" s="10">
        <v>2566.4899999999998</v>
      </c>
    </row>
    <row r="157" spans="1:3" x14ac:dyDescent="0.3">
      <c r="A157" s="14" t="s">
        <v>736</v>
      </c>
      <c r="B157" s="14" t="s">
        <v>4053</v>
      </c>
      <c r="C157" s="11">
        <v>3198.69</v>
      </c>
    </row>
    <row r="158" spans="1:3" x14ac:dyDescent="0.3">
      <c r="A158" s="13" t="s">
        <v>739</v>
      </c>
      <c r="B158" s="13" t="s">
        <v>4055</v>
      </c>
      <c r="C158" s="10">
        <v>4747.0200000000004</v>
      </c>
    </row>
    <row r="159" spans="1:3" x14ac:dyDescent="0.3">
      <c r="A159" s="14" t="s">
        <v>744</v>
      </c>
      <c r="B159" s="14" t="s">
        <v>4055</v>
      </c>
      <c r="C159" s="11">
        <v>3887.38</v>
      </c>
    </row>
    <row r="160" spans="1:3" x14ac:dyDescent="0.3">
      <c r="A160" s="13" t="s">
        <v>748</v>
      </c>
      <c r="B160" s="13" t="s">
        <v>4055</v>
      </c>
      <c r="C160" s="10">
        <v>1873.71</v>
      </c>
    </row>
    <row r="161" spans="1:3" x14ac:dyDescent="0.3">
      <c r="A161" s="14" t="s">
        <v>753</v>
      </c>
      <c r="B161" s="14" t="s">
        <v>4051</v>
      </c>
      <c r="C161" s="11">
        <v>1004.72</v>
      </c>
    </row>
    <row r="162" spans="1:3" x14ac:dyDescent="0.3">
      <c r="A162" s="13" t="s">
        <v>757</v>
      </c>
      <c r="B162" s="13" t="s">
        <v>4052</v>
      </c>
      <c r="C162" s="10">
        <v>1497.83</v>
      </c>
    </row>
    <row r="163" spans="1:3" x14ac:dyDescent="0.3">
      <c r="A163" s="14" t="s">
        <v>762</v>
      </c>
      <c r="B163" s="14" t="s">
        <v>4050</v>
      </c>
      <c r="C163" s="11">
        <v>1963.83</v>
      </c>
    </row>
    <row r="164" spans="1:3" x14ac:dyDescent="0.3">
      <c r="A164" s="13" t="s">
        <v>766</v>
      </c>
      <c r="B164" s="13" t="s">
        <v>4053</v>
      </c>
      <c r="C164" s="10">
        <v>843.41</v>
      </c>
    </row>
    <row r="165" spans="1:3" x14ac:dyDescent="0.3">
      <c r="A165" s="14" t="s">
        <v>771</v>
      </c>
      <c r="B165" s="14" t="s">
        <v>4052</v>
      </c>
      <c r="C165" s="11">
        <v>1327.26</v>
      </c>
    </row>
    <row r="166" spans="1:3" x14ac:dyDescent="0.3">
      <c r="A166" s="13" t="s">
        <v>775</v>
      </c>
      <c r="B166" s="13" t="s">
        <v>4052</v>
      </c>
      <c r="C166" s="10">
        <v>7281.86</v>
      </c>
    </row>
    <row r="167" spans="1:3" x14ac:dyDescent="0.3">
      <c r="A167" s="14" t="s">
        <v>779</v>
      </c>
      <c r="B167" s="14" t="s">
        <v>4050</v>
      </c>
      <c r="C167" s="11">
        <v>2176.6</v>
      </c>
    </row>
    <row r="168" spans="1:3" x14ac:dyDescent="0.3">
      <c r="A168" s="13" t="s">
        <v>784</v>
      </c>
      <c r="B168" s="13" t="s">
        <v>4055</v>
      </c>
      <c r="C168" s="10">
        <v>1274.5899999999999</v>
      </c>
    </row>
    <row r="169" spans="1:3" x14ac:dyDescent="0.3">
      <c r="A169" s="14" t="s">
        <v>789</v>
      </c>
      <c r="B169" s="14" t="s">
        <v>4051</v>
      </c>
      <c r="C169" s="11">
        <v>877.16</v>
      </c>
    </row>
    <row r="170" spans="1:3" x14ac:dyDescent="0.3">
      <c r="A170" s="13" t="s">
        <v>793</v>
      </c>
      <c r="B170" s="13" t="s">
        <v>4053</v>
      </c>
      <c r="C170" s="10">
        <v>1665.46</v>
      </c>
    </row>
    <row r="171" spans="1:3" x14ac:dyDescent="0.3">
      <c r="A171" s="14" t="s">
        <v>797</v>
      </c>
      <c r="B171" s="14" t="s">
        <v>4052</v>
      </c>
      <c r="C171" s="11">
        <v>4500</v>
      </c>
    </row>
    <row r="172" spans="1:3" x14ac:dyDescent="0.3">
      <c r="A172" s="13" t="s">
        <v>800</v>
      </c>
      <c r="B172" s="13" t="s">
        <v>4051</v>
      </c>
      <c r="C172" s="10">
        <v>4213.62</v>
      </c>
    </row>
    <row r="173" spans="1:3" x14ac:dyDescent="0.3">
      <c r="A173" s="14" t="s">
        <v>805</v>
      </c>
      <c r="B173" s="14" t="s">
        <v>4052</v>
      </c>
      <c r="C173" s="11">
        <v>822.07</v>
      </c>
    </row>
    <row r="174" spans="1:3" x14ac:dyDescent="0.3">
      <c r="A174" s="13" t="s">
        <v>809</v>
      </c>
      <c r="B174" s="13" t="s">
        <v>4054</v>
      </c>
      <c r="C174" s="10">
        <v>1501.14</v>
      </c>
    </row>
    <row r="175" spans="1:3" x14ac:dyDescent="0.3">
      <c r="A175" s="14" t="s">
        <v>814</v>
      </c>
      <c r="B175" s="14" t="s">
        <v>4050</v>
      </c>
      <c r="C175" s="11">
        <v>1390</v>
      </c>
    </row>
    <row r="176" spans="1:3" x14ac:dyDescent="0.3">
      <c r="A176" s="13" t="s">
        <v>818</v>
      </c>
      <c r="B176" s="13" t="s">
        <v>4056</v>
      </c>
      <c r="C176" s="10">
        <v>7265.64</v>
      </c>
    </row>
    <row r="177" spans="1:3" x14ac:dyDescent="0.3">
      <c r="A177" s="14" t="s">
        <v>821</v>
      </c>
      <c r="B177" s="14" t="s">
        <v>4051</v>
      </c>
      <c r="C177" s="11">
        <v>1477.42</v>
      </c>
    </row>
    <row r="178" spans="1:3" x14ac:dyDescent="0.3">
      <c r="A178" s="13" t="s">
        <v>826</v>
      </c>
      <c r="B178" s="13" t="s">
        <v>4052</v>
      </c>
      <c r="C178" s="10">
        <v>11156.94</v>
      </c>
    </row>
    <row r="179" spans="1:3" x14ac:dyDescent="0.3">
      <c r="A179" s="14" t="s">
        <v>831</v>
      </c>
      <c r="B179" s="14" t="s">
        <v>4052</v>
      </c>
      <c r="C179" s="11">
        <v>1100.17</v>
      </c>
    </row>
    <row r="180" spans="1:3" x14ac:dyDescent="0.3">
      <c r="A180" s="13" t="s">
        <v>834</v>
      </c>
      <c r="B180" s="13" t="s">
        <v>4052</v>
      </c>
      <c r="C180" s="10">
        <v>8340.82</v>
      </c>
    </row>
    <row r="181" spans="1:3" x14ac:dyDescent="0.3">
      <c r="A181" s="14" t="s">
        <v>837</v>
      </c>
      <c r="B181" s="14" t="s">
        <v>4054</v>
      </c>
      <c r="C181" s="11">
        <v>430.96</v>
      </c>
    </row>
    <row r="182" spans="1:3" x14ac:dyDescent="0.3">
      <c r="A182" s="13" t="s">
        <v>842</v>
      </c>
      <c r="B182" s="13" t="s">
        <v>4056</v>
      </c>
      <c r="C182" s="10">
        <v>5141.38</v>
      </c>
    </row>
    <row r="183" spans="1:3" x14ac:dyDescent="0.3">
      <c r="A183" s="14" t="s">
        <v>847</v>
      </c>
      <c r="B183" s="14" t="s">
        <v>4050</v>
      </c>
      <c r="C183" s="11">
        <v>364.29</v>
      </c>
    </row>
    <row r="184" spans="1:3" x14ac:dyDescent="0.3">
      <c r="A184" s="13" t="s">
        <v>852</v>
      </c>
      <c r="B184" s="13" t="s">
        <v>4053</v>
      </c>
      <c r="C184" s="10">
        <v>1378.12</v>
      </c>
    </row>
    <row r="185" spans="1:3" x14ac:dyDescent="0.3">
      <c r="A185" s="14" t="s">
        <v>857</v>
      </c>
      <c r="B185" s="14" t="s">
        <v>4052</v>
      </c>
      <c r="C185" s="11">
        <v>3100.9</v>
      </c>
    </row>
    <row r="186" spans="1:3" x14ac:dyDescent="0.3">
      <c r="A186" s="13" t="s">
        <v>862</v>
      </c>
      <c r="B186" s="13" t="s">
        <v>4054</v>
      </c>
      <c r="C186" s="10">
        <v>9111.01</v>
      </c>
    </row>
    <row r="187" spans="1:3" x14ac:dyDescent="0.3">
      <c r="A187" s="14" t="s">
        <v>867</v>
      </c>
      <c r="B187" s="14" t="s">
        <v>4050</v>
      </c>
      <c r="C187" s="11">
        <v>472.92</v>
      </c>
    </row>
    <row r="188" spans="1:3" x14ac:dyDescent="0.3">
      <c r="A188" s="13" t="s">
        <v>872</v>
      </c>
      <c r="B188" s="13" t="s">
        <v>4052</v>
      </c>
      <c r="C188" s="10">
        <v>3300</v>
      </c>
    </row>
    <row r="189" spans="1:3" x14ac:dyDescent="0.3">
      <c r="A189" s="14" t="s">
        <v>876</v>
      </c>
      <c r="B189" s="14" t="s">
        <v>4050</v>
      </c>
      <c r="C189" s="11">
        <v>3120.28</v>
      </c>
    </row>
    <row r="190" spans="1:3" x14ac:dyDescent="0.3">
      <c r="A190" s="13" t="s">
        <v>880</v>
      </c>
      <c r="B190" s="13" t="s">
        <v>4053</v>
      </c>
      <c r="C190" s="10">
        <v>8857.6</v>
      </c>
    </row>
    <row r="191" spans="1:3" x14ac:dyDescent="0.3">
      <c r="A191" s="14" t="s">
        <v>884</v>
      </c>
      <c r="B191" s="14" t="s">
        <v>4054</v>
      </c>
      <c r="C191" s="11">
        <v>1456.42</v>
      </c>
    </row>
    <row r="192" spans="1:3" x14ac:dyDescent="0.3">
      <c r="A192" s="13" t="s">
        <v>889</v>
      </c>
      <c r="B192" s="13" t="s">
        <v>4052</v>
      </c>
      <c r="C192" s="10">
        <v>1698.9</v>
      </c>
    </row>
    <row r="193" spans="1:3" x14ac:dyDescent="0.3">
      <c r="A193" s="14" t="s">
        <v>893</v>
      </c>
      <c r="B193" s="14" t="s">
        <v>4055</v>
      </c>
      <c r="C193" s="11">
        <v>0</v>
      </c>
    </row>
    <row r="194" spans="1:3" x14ac:dyDescent="0.3">
      <c r="A194" s="13" t="s">
        <v>897</v>
      </c>
      <c r="B194" s="13" t="s">
        <v>4051</v>
      </c>
      <c r="C194" s="10">
        <v>2741.11</v>
      </c>
    </row>
    <row r="195" spans="1:3" x14ac:dyDescent="0.3">
      <c r="A195" s="14" t="s">
        <v>901</v>
      </c>
      <c r="B195" s="14" t="s">
        <v>4056</v>
      </c>
      <c r="C195" s="11">
        <v>1900.76</v>
      </c>
    </row>
    <row r="196" spans="1:3" x14ac:dyDescent="0.3">
      <c r="A196" s="13" t="s">
        <v>906</v>
      </c>
      <c r="B196" s="13" t="s">
        <v>4055</v>
      </c>
      <c r="C196" s="10">
        <v>740</v>
      </c>
    </row>
    <row r="197" spans="1:3" x14ac:dyDescent="0.3">
      <c r="A197" s="14" t="s">
        <v>911</v>
      </c>
      <c r="B197" s="14" t="s">
        <v>4055</v>
      </c>
      <c r="C197" s="11">
        <v>681.74</v>
      </c>
    </row>
    <row r="198" spans="1:3" x14ac:dyDescent="0.3">
      <c r="A198" s="13" t="s">
        <v>914</v>
      </c>
      <c r="B198" s="13" t="s">
        <v>4053</v>
      </c>
      <c r="C198" s="10">
        <v>4150.8900000000003</v>
      </c>
    </row>
    <row r="199" spans="1:3" x14ac:dyDescent="0.3">
      <c r="A199" s="14" t="s">
        <v>917</v>
      </c>
      <c r="B199" s="14" t="s">
        <v>4052</v>
      </c>
      <c r="C199" s="11">
        <v>4353.92</v>
      </c>
    </row>
    <row r="200" spans="1:3" x14ac:dyDescent="0.3">
      <c r="A200" s="13" t="s">
        <v>921</v>
      </c>
      <c r="B200" s="13" t="s">
        <v>4052</v>
      </c>
      <c r="C200" s="10">
        <v>0</v>
      </c>
    </row>
    <row r="201" spans="1:3" x14ac:dyDescent="0.3">
      <c r="A201" s="14" t="s">
        <v>926</v>
      </c>
      <c r="B201" s="14" t="s">
        <v>4053</v>
      </c>
      <c r="C201" s="11">
        <v>3904.17</v>
      </c>
    </row>
    <row r="202" spans="1:3" x14ac:dyDescent="0.3">
      <c r="A202" s="13" t="s">
        <v>930</v>
      </c>
      <c r="B202" s="13" t="s">
        <v>4053</v>
      </c>
      <c r="C202" s="10">
        <v>4659.82</v>
      </c>
    </row>
    <row r="203" spans="1:3" x14ac:dyDescent="0.3">
      <c r="A203" s="14" t="s">
        <v>935</v>
      </c>
      <c r="B203" s="14" t="s">
        <v>4050</v>
      </c>
      <c r="C203" s="11">
        <v>1000</v>
      </c>
    </row>
    <row r="204" spans="1:3" x14ac:dyDescent="0.3">
      <c r="A204" s="13" t="s">
        <v>939</v>
      </c>
      <c r="B204" s="13" t="s">
        <v>4054</v>
      </c>
      <c r="C204" s="10">
        <v>2360</v>
      </c>
    </row>
    <row r="205" spans="1:3" x14ac:dyDescent="0.3">
      <c r="A205" s="14" t="s">
        <v>944</v>
      </c>
      <c r="B205" s="14" t="s">
        <v>4051</v>
      </c>
      <c r="C205" s="11">
        <v>1710.88</v>
      </c>
    </row>
    <row r="206" spans="1:3" x14ac:dyDescent="0.3">
      <c r="A206" s="13" t="s">
        <v>947</v>
      </c>
      <c r="B206" s="13" t="s">
        <v>4053</v>
      </c>
      <c r="C206" s="10">
        <v>15970.47</v>
      </c>
    </row>
    <row r="207" spans="1:3" x14ac:dyDescent="0.3">
      <c r="A207" s="14" t="s">
        <v>952</v>
      </c>
      <c r="B207" s="14" t="s">
        <v>4055</v>
      </c>
      <c r="C207" s="11">
        <v>2383.14</v>
      </c>
    </row>
    <row r="208" spans="1:3" x14ac:dyDescent="0.3">
      <c r="A208" s="13" t="s">
        <v>957</v>
      </c>
      <c r="B208" s="13" t="s">
        <v>4053</v>
      </c>
      <c r="C208" s="10">
        <v>3452.41</v>
      </c>
    </row>
    <row r="209" spans="1:3" x14ac:dyDescent="0.3">
      <c r="A209" s="14" t="s">
        <v>962</v>
      </c>
      <c r="B209" s="14" t="s">
        <v>4055</v>
      </c>
      <c r="C209" s="11">
        <v>0</v>
      </c>
    </row>
    <row r="210" spans="1:3" x14ac:dyDescent="0.3">
      <c r="A210" s="13" t="s">
        <v>967</v>
      </c>
      <c r="B210" s="13" t="s">
        <v>4052</v>
      </c>
      <c r="C210" s="10">
        <v>0</v>
      </c>
    </row>
    <row r="211" spans="1:3" x14ac:dyDescent="0.3">
      <c r="A211" s="14" t="s">
        <v>971</v>
      </c>
      <c r="B211" s="14" t="s">
        <v>4052</v>
      </c>
      <c r="C211" s="11">
        <v>3332.2</v>
      </c>
    </row>
    <row r="212" spans="1:3" x14ac:dyDescent="0.3">
      <c r="A212" s="13" t="s">
        <v>976</v>
      </c>
      <c r="B212" s="13" t="s">
        <v>4051</v>
      </c>
      <c r="C212" s="10">
        <v>1406.42</v>
      </c>
    </row>
    <row r="213" spans="1:3" x14ac:dyDescent="0.3">
      <c r="A213" s="14" t="s">
        <v>981</v>
      </c>
      <c r="B213" s="14" t="s">
        <v>4053</v>
      </c>
      <c r="C213" s="11">
        <v>552.05999999999995</v>
      </c>
    </row>
    <row r="214" spans="1:3" x14ac:dyDescent="0.3">
      <c r="A214" s="13" t="s">
        <v>986</v>
      </c>
      <c r="B214" s="13" t="s">
        <v>4053</v>
      </c>
      <c r="C214" s="10">
        <v>460.41</v>
      </c>
    </row>
    <row r="215" spans="1:3" x14ac:dyDescent="0.3">
      <c r="A215" s="14" t="s">
        <v>991</v>
      </c>
      <c r="B215" s="14" t="s">
        <v>4050</v>
      </c>
      <c r="C215" s="11">
        <v>5690.5</v>
      </c>
    </row>
    <row r="216" spans="1:3" x14ac:dyDescent="0.3">
      <c r="A216" s="13" t="s">
        <v>996</v>
      </c>
      <c r="B216" s="13" t="s">
        <v>4052</v>
      </c>
      <c r="C216" s="10">
        <v>0</v>
      </c>
    </row>
    <row r="217" spans="1:3" x14ac:dyDescent="0.3">
      <c r="A217" s="14" t="s">
        <v>1001</v>
      </c>
      <c r="B217" s="14" t="s">
        <v>4051</v>
      </c>
      <c r="C217" s="11">
        <v>1328.11</v>
      </c>
    </row>
    <row r="218" spans="1:3" x14ac:dyDescent="0.3">
      <c r="A218" s="13" t="s">
        <v>1004</v>
      </c>
      <c r="B218" s="13" t="s">
        <v>4054</v>
      </c>
      <c r="C218" s="10">
        <v>1209.1099999999999</v>
      </c>
    </row>
    <row r="219" spans="1:3" x14ac:dyDescent="0.3">
      <c r="A219" s="14" t="s">
        <v>1008</v>
      </c>
      <c r="B219" s="14" t="s">
        <v>4053</v>
      </c>
      <c r="C219" s="11">
        <v>0</v>
      </c>
    </row>
    <row r="220" spans="1:3" x14ac:dyDescent="0.3">
      <c r="A220" s="13" t="s">
        <v>1013</v>
      </c>
      <c r="B220" s="13" t="s">
        <v>4054</v>
      </c>
      <c r="C220" s="10">
        <v>7826.13</v>
      </c>
    </row>
    <row r="221" spans="1:3" x14ac:dyDescent="0.3">
      <c r="A221" s="14" t="s">
        <v>1017</v>
      </c>
      <c r="B221" s="14" t="s">
        <v>4052</v>
      </c>
      <c r="C221" s="11">
        <v>9674.25</v>
      </c>
    </row>
    <row r="222" spans="1:3" x14ac:dyDescent="0.3">
      <c r="A222" s="13" t="s">
        <v>1021</v>
      </c>
      <c r="B222" s="13" t="s">
        <v>4053</v>
      </c>
      <c r="C222" s="10">
        <v>0</v>
      </c>
    </row>
    <row r="223" spans="1:3" x14ac:dyDescent="0.3">
      <c r="A223" s="14" t="s">
        <v>1026</v>
      </c>
      <c r="B223" s="14" t="s">
        <v>4051</v>
      </c>
      <c r="C223" s="11">
        <v>456.7</v>
      </c>
    </row>
    <row r="224" spans="1:3" x14ac:dyDescent="0.3">
      <c r="A224" s="13" t="s">
        <v>1029</v>
      </c>
      <c r="B224" s="13" t="s">
        <v>4050</v>
      </c>
      <c r="C224" s="10">
        <v>940.95</v>
      </c>
    </row>
    <row r="225" spans="1:3" x14ac:dyDescent="0.3">
      <c r="A225" s="14" t="s">
        <v>1034</v>
      </c>
      <c r="B225" s="14" t="s">
        <v>4053</v>
      </c>
      <c r="C225" s="11">
        <v>26365.78</v>
      </c>
    </row>
    <row r="226" spans="1:3" x14ac:dyDescent="0.3">
      <c r="A226" s="13" t="s">
        <v>1039</v>
      </c>
      <c r="B226" s="13" t="s">
        <v>4052</v>
      </c>
      <c r="C226" s="10">
        <v>7810.89</v>
      </c>
    </row>
    <row r="227" spans="1:3" x14ac:dyDescent="0.3">
      <c r="A227" s="14" t="s">
        <v>1044</v>
      </c>
      <c r="B227" s="14" t="s">
        <v>4052</v>
      </c>
      <c r="C227" s="11">
        <v>1919.93</v>
      </c>
    </row>
    <row r="228" spans="1:3" x14ac:dyDescent="0.3">
      <c r="A228" s="13" t="s">
        <v>1048</v>
      </c>
      <c r="B228" s="13" t="s">
        <v>4053</v>
      </c>
      <c r="C228" s="10">
        <v>1099.49</v>
      </c>
    </row>
    <row r="229" spans="1:3" x14ac:dyDescent="0.3">
      <c r="A229" s="14" t="s">
        <v>1053</v>
      </c>
      <c r="B229" s="14" t="s">
        <v>4050</v>
      </c>
      <c r="C229" s="11">
        <v>1312.19</v>
      </c>
    </row>
    <row r="230" spans="1:3" x14ac:dyDescent="0.3">
      <c r="A230" s="13" t="s">
        <v>1057</v>
      </c>
      <c r="B230" s="13" t="s">
        <v>4055</v>
      </c>
      <c r="C230" s="10">
        <v>1921.33</v>
      </c>
    </row>
    <row r="231" spans="1:3" x14ac:dyDescent="0.3">
      <c r="A231" s="14" t="s">
        <v>1062</v>
      </c>
      <c r="B231" s="14" t="s">
        <v>4054</v>
      </c>
      <c r="C231" s="11">
        <v>444.78</v>
      </c>
    </row>
    <row r="232" spans="1:3" x14ac:dyDescent="0.3">
      <c r="A232" s="13" t="s">
        <v>1067</v>
      </c>
      <c r="B232" s="13" t="s">
        <v>4055</v>
      </c>
      <c r="C232" s="10">
        <v>230.03</v>
      </c>
    </row>
    <row r="233" spans="1:3" x14ac:dyDescent="0.3">
      <c r="A233" s="14" t="s">
        <v>1070</v>
      </c>
      <c r="B233" s="14" t="s">
        <v>4055</v>
      </c>
      <c r="C233" s="11">
        <v>230.04</v>
      </c>
    </row>
    <row r="234" spans="1:3" x14ac:dyDescent="0.3">
      <c r="A234" s="13" t="s">
        <v>1075</v>
      </c>
      <c r="B234" s="13" t="s">
        <v>4053</v>
      </c>
      <c r="C234" s="10">
        <v>0</v>
      </c>
    </row>
    <row r="235" spans="1:3" x14ac:dyDescent="0.3">
      <c r="A235" s="14" t="s">
        <v>1080</v>
      </c>
      <c r="B235" s="14" t="s">
        <v>4052</v>
      </c>
      <c r="C235" s="11">
        <v>1937.84</v>
      </c>
    </row>
    <row r="236" spans="1:3" x14ac:dyDescent="0.3">
      <c r="A236" s="13" t="s">
        <v>1085</v>
      </c>
      <c r="B236" s="13" t="s">
        <v>4052</v>
      </c>
      <c r="C236" s="10">
        <v>2190</v>
      </c>
    </row>
    <row r="237" spans="1:3" x14ac:dyDescent="0.3">
      <c r="A237" s="14" t="s">
        <v>1088</v>
      </c>
      <c r="B237" s="14" t="s">
        <v>4053</v>
      </c>
      <c r="C237" s="11">
        <v>5626.48</v>
      </c>
    </row>
    <row r="238" spans="1:3" x14ac:dyDescent="0.3">
      <c r="A238" s="13" t="s">
        <v>1093</v>
      </c>
      <c r="B238" s="13" t="s">
        <v>4051</v>
      </c>
      <c r="C238" s="10">
        <v>0</v>
      </c>
    </row>
    <row r="239" spans="1:3" x14ac:dyDescent="0.3">
      <c r="A239" s="14" t="s">
        <v>1098</v>
      </c>
      <c r="B239" s="14" t="s">
        <v>4051</v>
      </c>
      <c r="C239" s="11">
        <v>12135.31</v>
      </c>
    </row>
    <row r="240" spans="1:3" x14ac:dyDescent="0.3">
      <c r="A240" s="13" t="s">
        <v>1101</v>
      </c>
      <c r="B240" s="13" t="s">
        <v>4053</v>
      </c>
      <c r="C240" s="10">
        <v>3264.31</v>
      </c>
    </row>
    <row r="241" spans="1:3" x14ac:dyDescent="0.3">
      <c r="A241" s="14" t="s">
        <v>1105</v>
      </c>
      <c r="B241" s="14" t="s">
        <v>4056</v>
      </c>
      <c r="C241" s="11">
        <v>994.63</v>
      </c>
    </row>
    <row r="242" spans="1:3" x14ac:dyDescent="0.3">
      <c r="A242" s="13" t="s">
        <v>1109</v>
      </c>
      <c r="B242" s="13" t="s">
        <v>4054</v>
      </c>
      <c r="C242" s="10">
        <v>2016.5</v>
      </c>
    </row>
    <row r="243" spans="1:3" x14ac:dyDescent="0.3">
      <c r="A243" s="14" t="s">
        <v>1113</v>
      </c>
      <c r="B243" s="14" t="s">
        <v>4051</v>
      </c>
      <c r="C243" s="11">
        <v>1944.98</v>
      </c>
    </row>
    <row r="244" spans="1:3" x14ac:dyDescent="0.3">
      <c r="A244" s="13" t="s">
        <v>1117</v>
      </c>
      <c r="B244" s="13" t="s">
        <v>4053</v>
      </c>
      <c r="C244" s="10">
        <v>3457.41</v>
      </c>
    </row>
    <row r="245" spans="1:3" x14ac:dyDescent="0.3">
      <c r="A245" s="14" t="s">
        <v>1122</v>
      </c>
      <c r="B245" s="14" t="s">
        <v>4053</v>
      </c>
      <c r="C245" s="11">
        <v>589.86</v>
      </c>
    </row>
    <row r="246" spans="1:3" x14ac:dyDescent="0.3">
      <c r="A246" s="13" t="s">
        <v>1127</v>
      </c>
      <c r="B246" s="13" t="s">
        <v>4052</v>
      </c>
      <c r="C246" s="10">
        <v>0</v>
      </c>
    </row>
    <row r="247" spans="1:3" x14ac:dyDescent="0.3">
      <c r="A247" s="14" t="s">
        <v>1130</v>
      </c>
      <c r="B247" s="14" t="s">
        <v>4052</v>
      </c>
      <c r="C247" s="11">
        <v>2861.1</v>
      </c>
    </row>
    <row r="248" spans="1:3" x14ac:dyDescent="0.3">
      <c r="A248" s="13" t="s">
        <v>1135</v>
      </c>
      <c r="B248" s="13" t="s">
        <v>4051</v>
      </c>
      <c r="C248" s="10">
        <v>3381.51</v>
      </c>
    </row>
    <row r="249" spans="1:3" x14ac:dyDescent="0.3">
      <c r="A249" s="14" t="s">
        <v>1140</v>
      </c>
      <c r="B249" s="14" t="s">
        <v>4052</v>
      </c>
      <c r="C249" s="11">
        <v>1396.49</v>
      </c>
    </row>
    <row r="250" spans="1:3" x14ac:dyDescent="0.3">
      <c r="A250" s="13" t="s">
        <v>1143</v>
      </c>
      <c r="B250" s="13" t="s">
        <v>4053</v>
      </c>
      <c r="C250" s="10">
        <v>1392.46</v>
      </c>
    </row>
    <row r="251" spans="1:3" x14ac:dyDescent="0.3">
      <c r="A251" s="14" t="s">
        <v>1147</v>
      </c>
      <c r="B251" s="14" t="s">
        <v>4052</v>
      </c>
      <c r="C251" s="11">
        <v>6980.85</v>
      </c>
    </row>
    <row r="252" spans="1:3" x14ac:dyDescent="0.3">
      <c r="A252" s="13" t="s">
        <v>1151</v>
      </c>
      <c r="B252" s="13" t="s">
        <v>4056</v>
      </c>
      <c r="C252" s="10">
        <v>1214.4000000000001</v>
      </c>
    </row>
    <row r="253" spans="1:3" x14ac:dyDescent="0.3">
      <c r="A253" s="14" t="s">
        <v>1154</v>
      </c>
      <c r="B253" s="14" t="s">
        <v>4053</v>
      </c>
      <c r="C253" s="11">
        <v>4071.55</v>
      </c>
    </row>
    <row r="254" spans="1:3" x14ac:dyDescent="0.3">
      <c r="A254" s="13" t="s">
        <v>1158</v>
      </c>
      <c r="B254" s="13" t="s">
        <v>4055</v>
      </c>
      <c r="C254" s="10">
        <v>0</v>
      </c>
    </row>
    <row r="255" spans="1:3" x14ac:dyDescent="0.3">
      <c r="A255" s="14" t="s">
        <v>1163</v>
      </c>
      <c r="B255" s="14" t="s">
        <v>4052</v>
      </c>
      <c r="C255" s="11">
        <v>651.88</v>
      </c>
    </row>
    <row r="256" spans="1:3" x14ac:dyDescent="0.3">
      <c r="A256" s="13" t="s">
        <v>1168</v>
      </c>
      <c r="B256" s="13" t="s">
        <v>4055</v>
      </c>
      <c r="C256" s="10">
        <v>4078.44</v>
      </c>
    </row>
    <row r="257" spans="1:3" x14ac:dyDescent="0.3">
      <c r="A257" s="14" t="s">
        <v>1173</v>
      </c>
      <c r="B257" s="14" t="s">
        <v>4051</v>
      </c>
      <c r="C257" s="11">
        <v>4586.82</v>
      </c>
    </row>
    <row r="258" spans="1:3" x14ac:dyDescent="0.3">
      <c r="A258" s="13" t="s">
        <v>1177</v>
      </c>
      <c r="B258" s="13" t="s">
        <v>4056</v>
      </c>
      <c r="C258" s="10">
        <v>4589.3999999999996</v>
      </c>
    </row>
    <row r="259" spans="1:3" x14ac:dyDescent="0.3">
      <c r="A259" s="14" t="s">
        <v>1181</v>
      </c>
      <c r="B259" s="14" t="s">
        <v>4053</v>
      </c>
      <c r="C259" s="11">
        <v>1237.6400000000001</v>
      </c>
    </row>
    <row r="260" spans="1:3" x14ac:dyDescent="0.3">
      <c r="A260" s="13" t="s">
        <v>1186</v>
      </c>
      <c r="B260" s="13" t="s">
        <v>4051</v>
      </c>
      <c r="C260" s="10">
        <v>0</v>
      </c>
    </row>
    <row r="261" spans="1:3" x14ac:dyDescent="0.3">
      <c r="A261" s="14" t="s">
        <v>1191</v>
      </c>
      <c r="B261" s="14" t="s">
        <v>4055</v>
      </c>
      <c r="C261" s="11">
        <v>492.16</v>
      </c>
    </row>
    <row r="262" spans="1:3" x14ac:dyDescent="0.3">
      <c r="A262" s="13" t="s">
        <v>1196</v>
      </c>
      <c r="B262" s="13" t="s">
        <v>4053</v>
      </c>
      <c r="C262" s="10">
        <v>7052.22</v>
      </c>
    </row>
    <row r="263" spans="1:3" x14ac:dyDescent="0.3">
      <c r="A263" s="14" t="s">
        <v>1201</v>
      </c>
      <c r="B263" s="14" t="s">
        <v>4056</v>
      </c>
      <c r="C263" s="11">
        <v>2198.15</v>
      </c>
    </row>
    <row r="264" spans="1:3" x14ac:dyDescent="0.3">
      <c r="A264" s="13" t="s">
        <v>1205</v>
      </c>
      <c r="B264" s="13" t="s">
        <v>4051</v>
      </c>
      <c r="C264" s="10">
        <v>2074.0300000000002</v>
      </c>
    </row>
    <row r="265" spans="1:3" x14ac:dyDescent="0.3">
      <c r="A265" s="14" t="s">
        <v>1210</v>
      </c>
      <c r="B265" s="14" t="s">
        <v>4054</v>
      </c>
      <c r="C265" s="11">
        <v>4372.01</v>
      </c>
    </row>
    <row r="266" spans="1:3" x14ac:dyDescent="0.3">
      <c r="A266" s="13" t="s">
        <v>1215</v>
      </c>
      <c r="B266" s="13" t="s">
        <v>4052</v>
      </c>
      <c r="C266" s="10">
        <v>1451.28</v>
      </c>
    </row>
    <row r="267" spans="1:3" x14ac:dyDescent="0.3">
      <c r="A267" s="14" t="s">
        <v>1219</v>
      </c>
      <c r="B267" s="14" t="s">
        <v>4054</v>
      </c>
      <c r="C267" s="11">
        <v>1080</v>
      </c>
    </row>
    <row r="268" spans="1:3" x14ac:dyDescent="0.3">
      <c r="A268" s="13" t="s">
        <v>1224</v>
      </c>
      <c r="B268" s="13" t="s">
        <v>4053</v>
      </c>
      <c r="C268" s="10">
        <v>2671.96</v>
      </c>
    </row>
    <row r="269" spans="1:3" x14ac:dyDescent="0.3">
      <c r="A269" s="14" t="s">
        <v>1228</v>
      </c>
      <c r="B269" s="14" t="s">
        <v>4053</v>
      </c>
      <c r="C269" s="11">
        <v>0</v>
      </c>
    </row>
    <row r="270" spans="1:3" x14ac:dyDescent="0.3">
      <c r="A270" s="13" t="s">
        <v>1231</v>
      </c>
      <c r="B270" s="13" t="s">
        <v>4055</v>
      </c>
      <c r="C270" s="10">
        <v>678.62</v>
      </c>
    </row>
    <row r="271" spans="1:3" x14ac:dyDescent="0.3">
      <c r="A271" s="14" t="s">
        <v>1235</v>
      </c>
      <c r="B271" s="14" t="s">
        <v>4052</v>
      </c>
      <c r="C271" s="11">
        <v>939.94</v>
      </c>
    </row>
    <row r="272" spans="1:3" x14ac:dyDescent="0.3">
      <c r="A272" s="13" t="s">
        <v>1240</v>
      </c>
      <c r="B272" s="13" t="s">
        <v>4050</v>
      </c>
      <c r="C272" s="10">
        <v>9782.66</v>
      </c>
    </row>
    <row r="273" spans="1:3" x14ac:dyDescent="0.3">
      <c r="A273" s="14" t="s">
        <v>1244</v>
      </c>
      <c r="B273" s="14" t="s">
        <v>4053</v>
      </c>
      <c r="C273" s="11">
        <v>2707.49</v>
      </c>
    </row>
    <row r="274" spans="1:3" x14ac:dyDescent="0.3">
      <c r="A274" s="13" t="s">
        <v>1248</v>
      </c>
      <c r="B274" s="13" t="s">
        <v>4052</v>
      </c>
      <c r="C274" s="10">
        <v>1699.43</v>
      </c>
    </row>
    <row r="275" spans="1:3" x14ac:dyDescent="0.3">
      <c r="A275" s="14" t="s">
        <v>1252</v>
      </c>
      <c r="B275" s="14" t="s">
        <v>4054</v>
      </c>
      <c r="C275" s="11">
        <v>946.67</v>
      </c>
    </row>
    <row r="276" spans="1:3" x14ac:dyDescent="0.3">
      <c r="A276" s="13" t="s">
        <v>1256</v>
      </c>
      <c r="B276" s="13" t="s">
        <v>4053</v>
      </c>
      <c r="C276" s="10">
        <v>1000</v>
      </c>
    </row>
    <row r="277" spans="1:3" x14ac:dyDescent="0.3">
      <c r="A277" s="14" t="s">
        <v>1260</v>
      </c>
      <c r="B277" s="14" t="s">
        <v>4055</v>
      </c>
      <c r="C277" s="11">
        <v>1075.22</v>
      </c>
    </row>
    <row r="278" spans="1:3" x14ac:dyDescent="0.3">
      <c r="A278" s="13" t="s">
        <v>1264</v>
      </c>
      <c r="B278" s="13" t="s">
        <v>4056</v>
      </c>
      <c r="C278" s="10">
        <v>23075.16</v>
      </c>
    </row>
    <row r="279" spans="1:3" x14ac:dyDescent="0.3">
      <c r="A279" s="14" t="s">
        <v>1267</v>
      </c>
      <c r="B279" s="14" t="s">
        <v>4050</v>
      </c>
      <c r="C279" s="11">
        <v>14455.09</v>
      </c>
    </row>
    <row r="280" spans="1:3" x14ac:dyDescent="0.3">
      <c r="A280" s="13" t="s">
        <v>1272</v>
      </c>
      <c r="B280" s="13" t="s">
        <v>4054</v>
      </c>
      <c r="C280" s="10">
        <v>559.05999999999995</v>
      </c>
    </row>
    <row r="281" spans="1:3" x14ac:dyDescent="0.3">
      <c r="A281" s="14" t="s">
        <v>1275</v>
      </c>
      <c r="B281" s="14" t="s">
        <v>4050</v>
      </c>
      <c r="C281" s="11">
        <v>1848.14</v>
      </c>
    </row>
    <row r="282" spans="1:3" x14ac:dyDescent="0.3">
      <c r="A282" s="13" t="s">
        <v>1280</v>
      </c>
      <c r="B282" s="13" t="s">
        <v>4053</v>
      </c>
      <c r="C282" s="10">
        <v>788.84</v>
      </c>
    </row>
    <row r="283" spans="1:3" x14ac:dyDescent="0.3">
      <c r="A283" s="14" t="s">
        <v>1285</v>
      </c>
      <c r="B283" s="14" t="s">
        <v>4050</v>
      </c>
      <c r="C283" s="11">
        <v>447.96</v>
      </c>
    </row>
    <row r="284" spans="1:3" x14ac:dyDescent="0.3">
      <c r="A284" s="13" t="s">
        <v>1289</v>
      </c>
      <c r="B284" s="13" t="s">
        <v>4054</v>
      </c>
      <c r="C284" s="10">
        <v>1965.07</v>
      </c>
    </row>
    <row r="285" spans="1:3" x14ac:dyDescent="0.3">
      <c r="A285" s="14" t="s">
        <v>1293</v>
      </c>
      <c r="B285" s="14" t="s">
        <v>4050</v>
      </c>
      <c r="C285" s="11">
        <v>4035.46</v>
      </c>
    </row>
    <row r="286" spans="1:3" x14ac:dyDescent="0.3">
      <c r="A286" s="13" t="s">
        <v>1298</v>
      </c>
      <c r="B286" s="13" t="s">
        <v>4055</v>
      </c>
      <c r="C286" s="10">
        <v>0</v>
      </c>
    </row>
    <row r="287" spans="1:3" x14ac:dyDescent="0.3">
      <c r="A287" s="14" t="s">
        <v>1302</v>
      </c>
      <c r="B287" s="14" t="s">
        <v>4050</v>
      </c>
      <c r="C287" s="11">
        <v>1937.79</v>
      </c>
    </row>
    <row r="288" spans="1:3" x14ac:dyDescent="0.3">
      <c r="A288" s="13" t="s">
        <v>1306</v>
      </c>
      <c r="B288" s="13" t="s">
        <v>4055</v>
      </c>
      <c r="C288" s="10">
        <v>1009.49</v>
      </c>
    </row>
    <row r="289" spans="1:3" x14ac:dyDescent="0.3">
      <c r="A289" s="14" t="s">
        <v>1310</v>
      </c>
      <c r="B289" s="14" t="s">
        <v>4050</v>
      </c>
      <c r="C289" s="11">
        <v>667.17</v>
      </c>
    </row>
    <row r="290" spans="1:3" x14ac:dyDescent="0.3">
      <c r="A290" s="13" t="s">
        <v>1314</v>
      </c>
      <c r="B290" s="13" t="s">
        <v>4053</v>
      </c>
      <c r="C290" s="10">
        <v>9242.48</v>
      </c>
    </row>
    <row r="291" spans="1:3" x14ac:dyDescent="0.3">
      <c r="A291" s="14" t="s">
        <v>1319</v>
      </c>
      <c r="B291" s="14" t="s">
        <v>4054</v>
      </c>
      <c r="C291" s="11">
        <v>1977.49</v>
      </c>
    </row>
    <row r="292" spans="1:3" x14ac:dyDescent="0.3">
      <c r="A292" s="13" t="s">
        <v>1324</v>
      </c>
      <c r="B292" s="13" t="s">
        <v>4056</v>
      </c>
      <c r="C292" s="10">
        <v>1206.92</v>
      </c>
    </row>
    <row r="293" spans="1:3" x14ac:dyDescent="0.3">
      <c r="A293" s="14" t="s">
        <v>1328</v>
      </c>
      <c r="B293" s="14" t="s">
        <v>4051</v>
      </c>
      <c r="C293" s="11">
        <v>2202.0500000000002</v>
      </c>
    </row>
    <row r="294" spans="1:3" x14ac:dyDescent="0.3">
      <c r="A294" s="13" t="s">
        <v>1332</v>
      </c>
      <c r="B294" s="13" t="s">
        <v>4055</v>
      </c>
      <c r="C294" s="10">
        <v>9830</v>
      </c>
    </row>
    <row r="295" spans="1:3" x14ac:dyDescent="0.3">
      <c r="A295" s="14" t="s">
        <v>1335</v>
      </c>
      <c r="B295" s="14" t="s">
        <v>4051</v>
      </c>
      <c r="C295" s="11">
        <v>1839.04</v>
      </c>
    </row>
    <row r="296" spans="1:3" x14ac:dyDescent="0.3">
      <c r="A296" s="13" t="s">
        <v>1338</v>
      </c>
      <c r="B296" s="13" t="s">
        <v>4050</v>
      </c>
      <c r="C296" s="10">
        <v>447.51</v>
      </c>
    </row>
    <row r="297" spans="1:3" x14ac:dyDescent="0.3">
      <c r="A297" s="14" t="s">
        <v>1343</v>
      </c>
      <c r="B297" s="14" t="s">
        <v>4052</v>
      </c>
      <c r="C297" s="11">
        <v>7618.9</v>
      </c>
    </row>
    <row r="298" spans="1:3" x14ac:dyDescent="0.3">
      <c r="A298" s="13" t="s">
        <v>1347</v>
      </c>
      <c r="B298" s="13" t="s">
        <v>4056</v>
      </c>
      <c r="C298" s="10">
        <v>7576.98</v>
      </c>
    </row>
    <row r="299" spans="1:3" x14ac:dyDescent="0.3">
      <c r="A299" s="14" t="s">
        <v>1350</v>
      </c>
      <c r="B299" s="14" t="s">
        <v>4054</v>
      </c>
      <c r="C299" s="11">
        <v>4185.72</v>
      </c>
    </row>
    <row r="300" spans="1:3" x14ac:dyDescent="0.3">
      <c r="A300" s="13" t="s">
        <v>1355</v>
      </c>
      <c r="B300" s="13" t="s">
        <v>4050</v>
      </c>
      <c r="C300" s="10">
        <v>5683.75</v>
      </c>
    </row>
    <row r="301" spans="1:3" x14ac:dyDescent="0.3">
      <c r="A301" s="14" t="s">
        <v>1360</v>
      </c>
      <c r="B301" s="14" t="s">
        <v>4052</v>
      </c>
      <c r="C301" s="11">
        <v>9610.18</v>
      </c>
    </row>
    <row r="302" spans="1:3" x14ac:dyDescent="0.3">
      <c r="A302" s="13" t="s">
        <v>1365</v>
      </c>
      <c r="B302" s="13" t="s">
        <v>4050</v>
      </c>
      <c r="C302" s="10">
        <v>1578.23</v>
      </c>
    </row>
    <row r="303" spans="1:3" x14ac:dyDescent="0.3">
      <c r="A303" s="14" t="s">
        <v>1370</v>
      </c>
      <c r="B303" s="14" t="s">
        <v>4053</v>
      </c>
      <c r="C303" s="11">
        <v>1156.69</v>
      </c>
    </row>
    <row r="304" spans="1:3" x14ac:dyDescent="0.3">
      <c r="A304" s="13" t="s">
        <v>1373</v>
      </c>
      <c r="B304" s="13" t="s">
        <v>4050</v>
      </c>
      <c r="C304" s="10">
        <v>2122.48</v>
      </c>
    </row>
    <row r="305" spans="1:3" x14ac:dyDescent="0.3">
      <c r="A305" s="14" t="s">
        <v>1378</v>
      </c>
      <c r="B305" s="14" t="s">
        <v>4050</v>
      </c>
      <c r="C305" s="11">
        <v>3503.04</v>
      </c>
    </row>
    <row r="306" spans="1:3" x14ac:dyDescent="0.3">
      <c r="A306" s="13" t="s">
        <v>1382</v>
      </c>
      <c r="B306" s="13" t="s">
        <v>4055</v>
      </c>
      <c r="C306" s="10">
        <v>1894.75</v>
      </c>
    </row>
    <row r="307" spans="1:3" x14ac:dyDescent="0.3">
      <c r="A307" s="14" t="s">
        <v>1387</v>
      </c>
      <c r="B307" s="14" t="s">
        <v>4055</v>
      </c>
      <c r="C307" s="11">
        <v>4052.88</v>
      </c>
    </row>
    <row r="308" spans="1:3" x14ac:dyDescent="0.3">
      <c r="A308" s="13" t="s">
        <v>1391</v>
      </c>
      <c r="B308" s="13" t="s">
        <v>4053</v>
      </c>
      <c r="C308" s="10">
        <v>2960.37</v>
      </c>
    </row>
    <row r="309" spans="1:3" x14ac:dyDescent="0.3">
      <c r="A309" s="14" t="s">
        <v>1396</v>
      </c>
      <c r="B309" s="14" t="s">
        <v>4052</v>
      </c>
      <c r="C309" s="11">
        <v>1989.07</v>
      </c>
    </row>
    <row r="310" spans="1:3" x14ac:dyDescent="0.3">
      <c r="A310" s="13" t="s">
        <v>1401</v>
      </c>
      <c r="B310" s="13" t="s">
        <v>4050</v>
      </c>
      <c r="C310" s="10">
        <v>1847.48</v>
      </c>
    </row>
    <row r="311" spans="1:3" x14ac:dyDescent="0.3">
      <c r="A311" s="14" t="s">
        <v>1404</v>
      </c>
      <c r="B311" s="14" t="s">
        <v>4053</v>
      </c>
      <c r="C311" s="11">
        <v>2682.17</v>
      </c>
    </row>
    <row r="312" spans="1:3" x14ac:dyDescent="0.3">
      <c r="A312" s="13" t="s">
        <v>1408</v>
      </c>
      <c r="B312" s="13" t="s">
        <v>4054</v>
      </c>
      <c r="C312" s="10">
        <v>703.76</v>
      </c>
    </row>
    <row r="313" spans="1:3" x14ac:dyDescent="0.3">
      <c r="A313" s="14" t="s">
        <v>1412</v>
      </c>
      <c r="B313" s="14" t="s">
        <v>4055</v>
      </c>
      <c r="C313" s="11">
        <v>7070.14</v>
      </c>
    </row>
    <row r="314" spans="1:3" x14ac:dyDescent="0.3">
      <c r="A314" s="13" t="s">
        <v>1416</v>
      </c>
      <c r="B314" s="13" t="s">
        <v>4050</v>
      </c>
      <c r="C314" s="10">
        <v>3484.55</v>
      </c>
    </row>
    <row r="315" spans="1:3" x14ac:dyDescent="0.3">
      <c r="A315" s="14" t="s">
        <v>1420</v>
      </c>
      <c r="B315" s="14" t="s">
        <v>4053</v>
      </c>
      <c r="C315" s="11">
        <v>1470</v>
      </c>
    </row>
    <row r="316" spans="1:3" x14ac:dyDescent="0.3">
      <c r="A316" s="13" t="s">
        <v>1424</v>
      </c>
      <c r="B316" s="13" t="s">
        <v>4055</v>
      </c>
      <c r="C316" s="10">
        <v>3063.88</v>
      </c>
    </row>
    <row r="317" spans="1:3" x14ac:dyDescent="0.3">
      <c r="A317" s="14" t="s">
        <v>1427</v>
      </c>
      <c r="B317" s="14" t="s">
        <v>4051</v>
      </c>
      <c r="C317" s="11">
        <v>1324.16</v>
      </c>
    </row>
    <row r="318" spans="1:3" x14ac:dyDescent="0.3">
      <c r="A318" s="13" t="s">
        <v>1431</v>
      </c>
      <c r="B318" s="13" t="s">
        <v>4050</v>
      </c>
      <c r="C318" s="10">
        <v>1024.93</v>
      </c>
    </row>
    <row r="319" spans="1:3" x14ac:dyDescent="0.3">
      <c r="A319" s="14" t="s">
        <v>1435</v>
      </c>
      <c r="B319" s="14" t="s">
        <v>4053</v>
      </c>
      <c r="C319" s="11">
        <v>700.85</v>
      </c>
    </row>
    <row r="320" spans="1:3" x14ac:dyDescent="0.3">
      <c r="A320" s="13" t="s">
        <v>1439</v>
      </c>
      <c r="B320" s="13" t="s">
        <v>4055</v>
      </c>
      <c r="C320" s="10">
        <v>648.07000000000005</v>
      </c>
    </row>
    <row r="321" spans="1:3" x14ac:dyDescent="0.3">
      <c r="A321" s="14" t="s">
        <v>1443</v>
      </c>
      <c r="B321" s="14" t="s">
        <v>4051</v>
      </c>
      <c r="C321" s="11">
        <v>7971.96</v>
      </c>
    </row>
    <row r="322" spans="1:3" x14ac:dyDescent="0.3">
      <c r="A322" s="13" t="s">
        <v>1447</v>
      </c>
      <c r="B322" s="13" t="s">
        <v>4051</v>
      </c>
      <c r="C322" s="10">
        <v>2514.13</v>
      </c>
    </row>
    <row r="323" spans="1:3" x14ac:dyDescent="0.3">
      <c r="A323" s="14" t="s">
        <v>1452</v>
      </c>
      <c r="B323" s="14" t="s">
        <v>4050</v>
      </c>
      <c r="C323" s="11">
        <v>2891.01</v>
      </c>
    </row>
    <row r="324" spans="1:3" x14ac:dyDescent="0.3">
      <c r="A324" s="13" t="s">
        <v>1456</v>
      </c>
      <c r="B324" s="13" t="s">
        <v>4053</v>
      </c>
      <c r="C324" s="10">
        <v>3827.73</v>
      </c>
    </row>
    <row r="325" spans="1:3" x14ac:dyDescent="0.3">
      <c r="A325" s="14" t="s">
        <v>1459</v>
      </c>
      <c r="B325" s="14" t="s">
        <v>4054</v>
      </c>
      <c r="C325" s="11">
        <v>0</v>
      </c>
    </row>
    <row r="326" spans="1:3" x14ac:dyDescent="0.3">
      <c r="A326" s="13" t="s">
        <v>1462</v>
      </c>
      <c r="B326" s="13" t="s">
        <v>4054</v>
      </c>
      <c r="C326" s="10">
        <v>1247.27</v>
      </c>
    </row>
    <row r="327" spans="1:3" x14ac:dyDescent="0.3">
      <c r="A327" s="14" t="s">
        <v>1465</v>
      </c>
      <c r="B327" s="14" t="s">
        <v>4055</v>
      </c>
      <c r="C327" s="11">
        <v>5947.37</v>
      </c>
    </row>
    <row r="328" spans="1:3" x14ac:dyDescent="0.3">
      <c r="A328" s="13" t="s">
        <v>1469</v>
      </c>
      <c r="B328" s="13" t="s">
        <v>4052</v>
      </c>
      <c r="C328" s="10">
        <v>7278.43</v>
      </c>
    </row>
    <row r="329" spans="1:3" x14ac:dyDescent="0.3">
      <c r="A329" s="14" t="s">
        <v>1473</v>
      </c>
      <c r="B329" s="14" t="s">
        <v>4055</v>
      </c>
      <c r="C329" s="11">
        <v>789.01</v>
      </c>
    </row>
    <row r="330" spans="1:3" x14ac:dyDescent="0.3">
      <c r="A330" s="13" t="s">
        <v>1478</v>
      </c>
      <c r="B330" s="13" t="s">
        <v>4051</v>
      </c>
      <c r="C330" s="10">
        <v>8841.81</v>
      </c>
    </row>
    <row r="331" spans="1:3" x14ac:dyDescent="0.3">
      <c r="A331" s="14" t="s">
        <v>1483</v>
      </c>
      <c r="B331" s="14" t="s">
        <v>4055</v>
      </c>
      <c r="C331" s="11">
        <v>2250.5</v>
      </c>
    </row>
    <row r="332" spans="1:3" x14ac:dyDescent="0.3">
      <c r="A332" s="13" t="s">
        <v>1487</v>
      </c>
      <c r="B332" s="13" t="s">
        <v>4053</v>
      </c>
      <c r="C332" s="10">
        <v>5531.71</v>
      </c>
    </row>
    <row r="333" spans="1:3" x14ac:dyDescent="0.3">
      <c r="A333" s="14" t="s">
        <v>1491</v>
      </c>
      <c r="B333" s="14" t="s">
        <v>4050</v>
      </c>
      <c r="C333" s="11">
        <v>4264.3500000000004</v>
      </c>
    </row>
    <row r="334" spans="1:3" x14ac:dyDescent="0.3">
      <c r="A334" s="13" t="s">
        <v>1495</v>
      </c>
      <c r="B334" s="13" t="s">
        <v>4055</v>
      </c>
      <c r="C334" s="10">
        <v>503.91</v>
      </c>
    </row>
    <row r="335" spans="1:3" x14ac:dyDescent="0.3">
      <c r="A335" s="14" t="s">
        <v>1499</v>
      </c>
      <c r="B335" s="14" t="s">
        <v>4050</v>
      </c>
      <c r="C335" s="11">
        <v>2076.37</v>
      </c>
    </row>
    <row r="336" spans="1:3" x14ac:dyDescent="0.3">
      <c r="A336" s="13" t="s">
        <v>1503</v>
      </c>
      <c r="B336" s="13" t="s">
        <v>4055</v>
      </c>
      <c r="C336" s="10">
        <v>3003.73</v>
      </c>
    </row>
    <row r="337" spans="1:3" x14ac:dyDescent="0.3">
      <c r="A337" s="14" t="s">
        <v>1506</v>
      </c>
      <c r="B337" s="14" t="s">
        <v>4050</v>
      </c>
      <c r="C337" s="11">
        <v>1281.56</v>
      </c>
    </row>
    <row r="338" spans="1:3" x14ac:dyDescent="0.3">
      <c r="A338" s="13" t="s">
        <v>1510</v>
      </c>
      <c r="B338" s="13" t="s">
        <v>4055</v>
      </c>
      <c r="C338" s="10">
        <v>1784.67</v>
      </c>
    </row>
    <row r="339" spans="1:3" x14ac:dyDescent="0.3">
      <c r="A339" s="14" t="s">
        <v>1513</v>
      </c>
      <c r="B339" s="14" t="s">
        <v>4050</v>
      </c>
      <c r="C339" s="11">
        <v>1272.9000000000001</v>
      </c>
    </row>
    <row r="340" spans="1:3" x14ac:dyDescent="0.3">
      <c r="A340" s="13" t="s">
        <v>1517</v>
      </c>
      <c r="B340" s="13" t="s">
        <v>4053</v>
      </c>
      <c r="C340" s="10">
        <v>691.52</v>
      </c>
    </row>
    <row r="341" spans="1:3" x14ac:dyDescent="0.3">
      <c r="A341" s="14" t="s">
        <v>1522</v>
      </c>
      <c r="B341" s="14" t="s">
        <v>4051</v>
      </c>
      <c r="C341" s="11">
        <v>1802.2</v>
      </c>
    </row>
    <row r="342" spans="1:3" x14ac:dyDescent="0.3">
      <c r="A342" s="13" t="s">
        <v>1527</v>
      </c>
      <c r="B342" s="13" t="s">
        <v>4054</v>
      </c>
      <c r="C342" s="10">
        <v>3293.38</v>
      </c>
    </row>
    <row r="343" spans="1:3" x14ac:dyDescent="0.3">
      <c r="A343" s="14" t="s">
        <v>1532</v>
      </c>
      <c r="B343" s="14" t="s">
        <v>4053</v>
      </c>
      <c r="C343" s="11">
        <v>2012.29</v>
      </c>
    </row>
    <row r="344" spans="1:3" x14ac:dyDescent="0.3">
      <c r="A344" s="13" t="s">
        <v>1536</v>
      </c>
      <c r="B344" s="13" t="s">
        <v>4051</v>
      </c>
      <c r="C344" s="10">
        <v>1588.23</v>
      </c>
    </row>
    <row r="345" spans="1:3" x14ac:dyDescent="0.3">
      <c r="A345" s="14" t="s">
        <v>1540</v>
      </c>
      <c r="B345" s="14" t="s">
        <v>4053</v>
      </c>
      <c r="C345" s="11">
        <v>0</v>
      </c>
    </row>
    <row r="346" spans="1:3" x14ac:dyDescent="0.3">
      <c r="A346" s="13" t="s">
        <v>1544</v>
      </c>
      <c r="B346" s="13" t="s">
        <v>4056</v>
      </c>
      <c r="C346" s="10">
        <v>0</v>
      </c>
    </row>
    <row r="347" spans="1:3" x14ac:dyDescent="0.3">
      <c r="A347" s="14" t="s">
        <v>1548</v>
      </c>
      <c r="B347" s="14" t="s">
        <v>4054</v>
      </c>
      <c r="C347" s="11">
        <v>2921.62</v>
      </c>
    </row>
    <row r="348" spans="1:3" x14ac:dyDescent="0.3">
      <c r="A348" s="13" t="s">
        <v>1552</v>
      </c>
      <c r="B348" s="13" t="s">
        <v>4053</v>
      </c>
      <c r="C348" s="10">
        <v>1871.54</v>
      </c>
    </row>
    <row r="349" spans="1:3" x14ac:dyDescent="0.3">
      <c r="A349" s="14" t="s">
        <v>1557</v>
      </c>
      <c r="B349" s="14" t="s">
        <v>4051</v>
      </c>
      <c r="C349" s="11">
        <v>1515.5</v>
      </c>
    </row>
    <row r="350" spans="1:3" x14ac:dyDescent="0.3">
      <c r="A350" s="13" t="s">
        <v>1561</v>
      </c>
      <c r="B350" s="13" t="s">
        <v>4051</v>
      </c>
      <c r="C350" s="10">
        <v>1217.6500000000001</v>
      </c>
    </row>
    <row r="351" spans="1:3" x14ac:dyDescent="0.3">
      <c r="A351" s="14" t="s">
        <v>1565</v>
      </c>
      <c r="B351" s="14" t="s">
        <v>4054</v>
      </c>
      <c r="C351" s="11">
        <v>3116.21</v>
      </c>
    </row>
    <row r="352" spans="1:3" x14ac:dyDescent="0.3">
      <c r="A352" s="13" t="s">
        <v>1569</v>
      </c>
      <c r="B352" s="13" t="s">
        <v>4051</v>
      </c>
      <c r="C352" s="10">
        <v>2268.88</v>
      </c>
    </row>
    <row r="353" spans="1:3" x14ac:dyDescent="0.3">
      <c r="A353" s="14" t="s">
        <v>1573</v>
      </c>
      <c r="B353" s="14" t="s">
        <v>4050</v>
      </c>
      <c r="C353" s="11">
        <v>1989.86</v>
      </c>
    </row>
    <row r="354" spans="1:3" x14ac:dyDescent="0.3">
      <c r="A354" s="13" t="s">
        <v>1578</v>
      </c>
      <c r="B354" s="13" t="s">
        <v>4054</v>
      </c>
      <c r="C354" s="10">
        <v>737.33</v>
      </c>
    </row>
    <row r="355" spans="1:3" x14ac:dyDescent="0.3">
      <c r="A355" s="14" t="s">
        <v>1581</v>
      </c>
      <c r="B355" s="14" t="s">
        <v>4054</v>
      </c>
      <c r="C355" s="11">
        <v>647.13</v>
      </c>
    </row>
    <row r="356" spans="1:3" x14ac:dyDescent="0.3">
      <c r="A356" s="13" t="s">
        <v>1585</v>
      </c>
      <c r="B356" s="13" t="s">
        <v>4052</v>
      </c>
      <c r="C356" s="10">
        <v>2647.22</v>
      </c>
    </row>
    <row r="357" spans="1:3" x14ac:dyDescent="0.3">
      <c r="A357" s="14" t="s">
        <v>1588</v>
      </c>
      <c r="B357" s="14" t="s">
        <v>4050</v>
      </c>
      <c r="C357" s="11">
        <v>2306.8000000000002</v>
      </c>
    </row>
    <row r="358" spans="1:3" x14ac:dyDescent="0.3">
      <c r="A358" s="13" t="s">
        <v>1591</v>
      </c>
      <c r="B358" s="13" t="s">
        <v>4056</v>
      </c>
      <c r="C358" s="10">
        <v>441.12</v>
      </c>
    </row>
    <row r="359" spans="1:3" x14ac:dyDescent="0.3">
      <c r="A359" s="14" t="s">
        <v>1596</v>
      </c>
      <c r="B359" s="14" t="s">
        <v>4054</v>
      </c>
      <c r="C359" s="11">
        <v>1410</v>
      </c>
    </row>
    <row r="360" spans="1:3" x14ac:dyDescent="0.3">
      <c r="A360" s="13" t="s">
        <v>1600</v>
      </c>
      <c r="B360" s="13" t="s">
        <v>4056</v>
      </c>
      <c r="C360" s="10">
        <v>0</v>
      </c>
    </row>
    <row r="361" spans="1:3" x14ac:dyDescent="0.3">
      <c r="A361" s="14" t="s">
        <v>1603</v>
      </c>
      <c r="B361" s="14" t="s">
        <v>4055</v>
      </c>
      <c r="C361" s="11">
        <v>1420</v>
      </c>
    </row>
    <row r="362" spans="1:3" x14ac:dyDescent="0.3">
      <c r="A362" s="13" t="s">
        <v>1608</v>
      </c>
      <c r="B362" s="13" t="s">
        <v>4056</v>
      </c>
      <c r="C362" s="10">
        <v>1369.36</v>
      </c>
    </row>
    <row r="363" spans="1:3" x14ac:dyDescent="0.3">
      <c r="A363" s="14" t="s">
        <v>1613</v>
      </c>
      <c r="B363" s="14" t="s">
        <v>4052</v>
      </c>
      <c r="C363" s="11">
        <v>5357.85</v>
      </c>
    </row>
    <row r="364" spans="1:3" x14ac:dyDescent="0.3">
      <c r="A364" s="13" t="s">
        <v>1618</v>
      </c>
      <c r="B364" s="13" t="s">
        <v>4052</v>
      </c>
      <c r="C364" s="10">
        <v>8702.7199999999993</v>
      </c>
    </row>
    <row r="365" spans="1:3" x14ac:dyDescent="0.3">
      <c r="A365" s="14" t="s">
        <v>1621</v>
      </c>
      <c r="B365" s="14" t="s">
        <v>4052</v>
      </c>
      <c r="C365" s="11">
        <v>3018.66</v>
      </c>
    </row>
    <row r="366" spans="1:3" x14ac:dyDescent="0.3">
      <c r="A366" s="13" t="s">
        <v>1624</v>
      </c>
      <c r="B366" s="13" t="s">
        <v>4055</v>
      </c>
      <c r="C366" s="10">
        <v>1616</v>
      </c>
    </row>
    <row r="367" spans="1:3" x14ac:dyDescent="0.3">
      <c r="A367" s="14" t="s">
        <v>1627</v>
      </c>
      <c r="B367" s="14" t="s">
        <v>4051</v>
      </c>
      <c r="C367" s="11">
        <v>2215.83</v>
      </c>
    </row>
    <row r="368" spans="1:3" x14ac:dyDescent="0.3">
      <c r="A368" s="13" t="s">
        <v>1631</v>
      </c>
      <c r="B368" s="13" t="s">
        <v>4051</v>
      </c>
      <c r="C368" s="10">
        <v>2188.34</v>
      </c>
    </row>
    <row r="369" spans="1:3" x14ac:dyDescent="0.3">
      <c r="A369" s="14" t="s">
        <v>1635</v>
      </c>
      <c r="B369" s="14" t="s">
        <v>4052</v>
      </c>
      <c r="C369" s="11">
        <v>1109.92</v>
      </c>
    </row>
    <row r="370" spans="1:3" x14ac:dyDescent="0.3">
      <c r="A370" s="13" t="s">
        <v>1640</v>
      </c>
      <c r="B370" s="13" t="s">
        <v>4056</v>
      </c>
      <c r="C370" s="10">
        <v>3944.48</v>
      </c>
    </row>
    <row r="371" spans="1:3" x14ac:dyDescent="0.3">
      <c r="A371" s="14" t="s">
        <v>1643</v>
      </c>
      <c r="B371" s="14" t="s">
        <v>4052</v>
      </c>
      <c r="C371" s="11">
        <v>8404.06</v>
      </c>
    </row>
    <row r="372" spans="1:3" x14ac:dyDescent="0.3">
      <c r="A372" s="13" t="s">
        <v>1646</v>
      </c>
      <c r="B372" s="13" t="s">
        <v>4055</v>
      </c>
      <c r="C372" s="10">
        <v>1891.11</v>
      </c>
    </row>
    <row r="373" spans="1:3" x14ac:dyDescent="0.3">
      <c r="A373" s="14" t="s">
        <v>1650</v>
      </c>
      <c r="B373" s="14" t="s">
        <v>4050</v>
      </c>
      <c r="C373" s="11">
        <v>1370.79</v>
      </c>
    </row>
    <row r="374" spans="1:3" x14ac:dyDescent="0.3">
      <c r="A374" s="13" t="s">
        <v>1654</v>
      </c>
      <c r="B374" s="13" t="s">
        <v>4053</v>
      </c>
      <c r="C374" s="10">
        <v>6703.74</v>
      </c>
    </row>
    <row r="375" spans="1:3" x14ac:dyDescent="0.3">
      <c r="A375" s="14" t="s">
        <v>1659</v>
      </c>
      <c r="B375" s="14" t="s">
        <v>4055</v>
      </c>
      <c r="C375" s="11">
        <v>1486.86</v>
      </c>
    </row>
    <row r="376" spans="1:3" x14ac:dyDescent="0.3">
      <c r="A376" s="13" t="s">
        <v>1663</v>
      </c>
      <c r="B376" s="13" t="s">
        <v>4055</v>
      </c>
      <c r="C376" s="10">
        <v>5285.71</v>
      </c>
    </row>
    <row r="377" spans="1:3" x14ac:dyDescent="0.3">
      <c r="A377" s="14" t="s">
        <v>1668</v>
      </c>
      <c r="B377" s="14" t="s">
        <v>4050</v>
      </c>
      <c r="C377" s="11">
        <v>0</v>
      </c>
    </row>
    <row r="378" spans="1:3" x14ac:dyDescent="0.3">
      <c r="A378" s="13" t="s">
        <v>1672</v>
      </c>
      <c r="B378" s="13" t="s">
        <v>4056</v>
      </c>
      <c r="C378" s="10">
        <v>1025.0899999999999</v>
      </c>
    </row>
    <row r="379" spans="1:3" x14ac:dyDescent="0.3">
      <c r="A379" s="14" t="s">
        <v>1676</v>
      </c>
      <c r="B379" s="14" t="s">
        <v>4055</v>
      </c>
      <c r="C379" s="11">
        <v>1569.94</v>
      </c>
    </row>
    <row r="380" spans="1:3" x14ac:dyDescent="0.3">
      <c r="A380" s="13" t="s">
        <v>1680</v>
      </c>
      <c r="B380" s="13" t="s">
        <v>4055</v>
      </c>
      <c r="C380" s="10">
        <v>2728.39</v>
      </c>
    </row>
    <row r="381" spans="1:3" x14ac:dyDescent="0.3">
      <c r="A381" s="14" t="s">
        <v>1683</v>
      </c>
      <c r="B381" s="14" t="s">
        <v>4051</v>
      </c>
      <c r="C381" s="11">
        <v>8862.08</v>
      </c>
    </row>
    <row r="382" spans="1:3" x14ac:dyDescent="0.3">
      <c r="A382" s="13" t="s">
        <v>1687</v>
      </c>
      <c r="B382" s="13" t="s">
        <v>4056</v>
      </c>
      <c r="C382" s="10">
        <v>2279.62</v>
      </c>
    </row>
    <row r="383" spans="1:3" x14ac:dyDescent="0.3">
      <c r="A383" s="14" t="s">
        <v>1692</v>
      </c>
      <c r="B383" s="14" t="s">
        <v>4054</v>
      </c>
      <c r="C383" s="11">
        <v>1240.69</v>
      </c>
    </row>
    <row r="384" spans="1:3" x14ac:dyDescent="0.3">
      <c r="A384" s="13" t="s">
        <v>1696</v>
      </c>
      <c r="B384" s="13" t="s">
        <v>4053</v>
      </c>
      <c r="C384" s="10">
        <v>0</v>
      </c>
    </row>
    <row r="385" spans="1:3" x14ac:dyDescent="0.3">
      <c r="A385" s="14" t="s">
        <v>1700</v>
      </c>
      <c r="B385" s="14" t="s">
        <v>4051</v>
      </c>
      <c r="C385" s="11">
        <v>1335.28</v>
      </c>
    </row>
    <row r="386" spans="1:3" x14ac:dyDescent="0.3">
      <c r="A386" s="13" t="s">
        <v>1705</v>
      </c>
      <c r="B386" s="13" t="s">
        <v>4054</v>
      </c>
      <c r="C386" s="10">
        <v>2997.7</v>
      </c>
    </row>
    <row r="387" spans="1:3" x14ac:dyDescent="0.3">
      <c r="A387" s="14" t="s">
        <v>1710</v>
      </c>
      <c r="B387" s="14" t="s">
        <v>4055</v>
      </c>
      <c r="C387" s="11">
        <v>0</v>
      </c>
    </row>
    <row r="388" spans="1:3" x14ac:dyDescent="0.3">
      <c r="A388" s="13" t="s">
        <v>1714</v>
      </c>
      <c r="B388" s="13" t="s">
        <v>4052</v>
      </c>
      <c r="C388" s="10">
        <v>1240</v>
      </c>
    </row>
    <row r="389" spans="1:3" x14ac:dyDescent="0.3">
      <c r="A389" s="14" t="s">
        <v>1719</v>
      </c>
      <c r="B389" s="14" t="s">
        <v>4053</v>
      </c>
      <c r="C389" s="11">
        <v>0</v>
      </c>
    </row>
    <row r="390" spans="1:3" x14ac:dyDescent="0.3">
      <c r="A390" s="13" t="s">
        <v>1723</v>
      </c>
      <c r="B390" s="13" t="s">
        <v>4052</v>
      </c>
      <c r="C390" s="10">
        <v>658.98</v>
      </c>
    </row>
    <row r="391" spans="1:3" x14ac:dyDescent="0.3">
      <c r="A391" s="14" t="s">
        <v>1727</v>
      </c>
      <c r="B391" s="14" t="s">
        <v>4053</v>
      </c>
      <c r="C391" s="11">
        <v>1258.03</v>
      </c>
    </row>
    <row r="392" spans="1:3" x14ac:dyDescent="0.3">
      <c r="A392" s="13" t="s">
        <v>1731</v>
      </c>
      <c r="B392" s="13" t="s">
        <v>4053</v>
      </c>
      <c r="C392" s="10">
        <v>3419.68</v>
      </c>
    </row>
    <row r="393" spans="1:3" x14ac:dyDescent="0.3">
      <c r="A393" s="14" t="s">
        <v>1734</v>
      </c>
      <c r="B393" s="14" t="s">
        <v>4053</v>
      </c>
      <c r="C393" s="11">
        <v>1092.96</v>
      </c>
    </row>
    <row r="394" spans="1:3" x14ac:dyDescent="0.3">
      <c r="A394" s="13" t="s">
        <v>1738</v>
      </c>
      <c r="B394" s="13" t="s">
        <v>4055</v>
      </c>
      <c r="C394" s="10">
        <v>2600</v>
      </c>
    </row>
    <row r="395" spans="1:3" x14ac:dyDescent="0.3">
      <c r="A395" s="14" t="s">
        <v>1742</v>
      </c>
      <c r="B395" s="14" t="s">
        <v>4052</v>
      </c>
      <c r="C395" s="11">
        <v>8444.67</v>
      </c>
    </row>
    <row r="396" spans="1:3" x14ac:dyDescent="0.3">
      <c r="A396" s="13" t="s">
        <v>1745</v>
      </c>
      <c r="B396" s="13" t="s">
        <v>4054</v>
      </c>
      <c r="C396" s="10">
        <v>6433.96</v>
      </c>
    </row>
    <row r="397" spans="1:3" x14ac:dyDescent="0.3">
      <c r="A397" s="14" t="s">
        <v>1750</v>
      </c>
      <c r="B397" s="14" t="s">
        <v>4055</v>
      </c>
      <c r="C397" s="11">
        <v>2374.52</v>
      </c>
    </row>
    <row r="398" spans="1:3" x14ac:dyDescent="0.3">
      <c r="A398" s="13" t="s">
        <v>1753</v>
      </c>
      <c r="B398" s="13" t="s">
        <v>4052</v>
      </c>
      <c r="C398" s="10">
        <v>6971.53</v>
      </c>
    </row>
    <row r="399" spans="1:3" x14ac:dyDescent="0.3">
      <c r="A399" s="14" t="s">
        <v>1756</v>
      </c>
      <c r="B399" s="14" t="s">
        <v>4052</v>
      </c>
      <c r="C399" s="11">
        <v>2863.67</v>
      </c>
    </row>
    <row r="400" spans="1:3" x14ac:dyDescent="0.3">
      <c r="A400" s="13" t="s">
        <v>1761</v>
      </c>
      <c r="B400" s="13" t="s">
        <v>4054</v>
      </c>
      <c r="C400" s="10">
        <v>3606.21</v>
      </c>
    </row>
    <row r="401" spans="1:3" x14ac:dyDescent="0.3">
      <c r="A401" s="14" t="s">
        <v>1766</v>
      </c>
      <c r="B401" s="14" t="s">
        <v>4056</v>
      </c>
      <c r="C401" s="11">
        <v>648.17999999999995</v>
      </c>
    </row>
    <row r="402" spans="1:3" x14ac:dyDescent="0.3">
      <c r="A402" s="13" t="s">
        <v>1770</v>
      </c>
      <c r="B402" s="13" t="s">
        <v>4055</v>
      </c>
      <c r="C402" s="10">
        <v>0</v>
      </c>
    </row>
    <row r="403" spans="1:3" x14ac:dyDescent="0.3">
      <c r="A403" s="14" t="s">
        <v>1775</v>
      </c>
      <c r="B403" s="14" t="s">
        <v>4055</v>
      </c>
      <c r="C403" s="11">
        <v>795.18</v>
      </c>
    </row>
    <row r="404" spans="1:3" x14ac:dyDescent="0.3">
      <c r="A404" s="13" t="s">
        <v>1780</v>
      </c>
      <c r="B404" s="13" t="s">
        <v>4051</v>
      </c>
      <c r="C404" s="10">
        <v>0</v>
      </c>
    </row>
    <row r="405" spans="1:3" x14ac:dyDescent="0.3">
      <c r="A405" s="14" t="s">
        <v>1785</v>
      </c>
      <c r="B405" s="14" t="s">
        <v>4052</v>
      </c>
      <c r="C405" s="11">
        <v>8381.85</v>
      </c>
    </row>
    <row r="406" spans="1:3" x14ac:dyDescent="0.3">
      <c r="A406" s="13" t="s">
        <v>1790</v>
      </c>
      <c r="B406" s="13" t="s">
        <v>4052</v>
      </c>
      <c r="C406" s="10">
        <v>283.87</v>
      </c>
    </row>
    <row r="407" spans="1:3" x14ac:dyDescent="0.3">
      <c r="A407" s="14" t="s">
        <v>1794</v>
      </c>
      <c r="B407" s="14" t="s">
        <v>4051</v>
      </c>
      <c r="C407" s="11">
        <v>3709.15</v>
      </c>
    </row>
    <row r="408" spans="1:3" x14ac:dyDescent="0.3">
      <c r="A408" s="13" t="s">
        <v>1799</v>
      </c>
      <c r="B408" s="13" t="s">
        <v>4054</v>
      </c>
      <c r="C408" s="10">
        <v>947.73</v>
      </c>
    </row>
    <row r="409" spans="1:3" x14ac:dyDescent="0.3">
      <c r="A409" s="14" t="s">
        <v>1804</v>
      </c>
      <c r="B409" s="14" t="s">
        <v>4054</v>
      </c>
      <c r="C409" s="11">
        <v>5691.54</v>
      </c>
    </row>
    <row r="410" spans="1:3" x14ac:dyDescent="0.3">
      <c r="A410" s="13" t="s">
        <v>1808</v>
      </c>
      <c r="B410" s="13" t="s">
        <v>4052</v>
      </c>
      <c r="C410" s="10">
        <v>0</v>
      </c>
    </row>
    <row r="411" spans="1:3" x14ac:dyDescent="0.3">
      <c r="A411" s="14" t="s">
        <v>1813</v>
      </c>
      <c r="B411" s="14" t="s">
        <v>4055</v>
      </c>
      <c r="C411" s="11">
        <v>3261.14</v>
      </c>
    </row>
    <row r="412" spans="1:3" x14ac:dyDescent="0.3">
      <c r="A412" s="13" t="s">
        <v>1817</v>
      </c>
      <c r="B412" s="13" t="s">
        <v>4051</v>
      </c>
      <c r="C412" s="10">
        <v>1788.79</v>
      </c>
    </row>
    <row r="413" spans="1:3" x14ac:dyDescent="0.3">
      <c r="A413" s="14" t="s">
        <v>1821</v>
      </c>
      <c r="B413" s="14" t="s">
        <v>4056</v>
      </c>
      <c r="C413" s="11">
        <v>2715.53</v>
      </c>
    </row>
    <row r="414" spans="1:3" x14ac:dyDescent="0.3">
      <c r="A414" s="13" t="s">
        <v>1825</v>
      </c>
      <c r="B414" s="13" t="s">
        <v>4056</v>
      </c>
      <c r="C414" s="10">
        <v>2705.97</v>
      </c>
    </row>
    <row r="415" spans="1:3" x14ac:dyDescent="0.3">
      <c r="A415" s="14" t="s">
        <v>1830</v>
      </c>
      <c r="B415" s="14" t="s">
        <v>4051</v>
      </c>
      <c r="C415" s="11">
        <v>4949.66</v>
      </c>
    </row>
    <row r="416" spans="1:3" x14ac:dyDescent="0.3">
      <c r="A416" s="13" t="s">
        <v>1834</v>
      </c>
      <c r="B416" s="13" t="s">
        <v>4052</v>
      </c>
      <c r="C416" s="10">
        <v>1384.47</v>
      </c>
    </row>
    <row r="417" spans="1:3" x14ac:dyDescent="0.3">
      <c r="A417" s="14" t="s">
        <v>1839</v>
      </c>
      <c r="B417" s="14" t="s">
        <v>4050</v>
      </c>
      <c r="C417" s="11">
        <v>492.43</v>
      </c>
    </row>
    <row r="418" spans="1:3" x14ac:dyDescent="0.3">
      <c r="A418" s="13" t="s">
        <v>1843</v>
      </c>
      <c r="B418" s="13" t="s">
        <v>4056</v>
      </c>
      <c r="C418" s="10">
        <v>7686.65</v>
      </c>
    </row>
    <row r="419" spans="1:3" x14ac:dyDescent="0.3">
      <c r="A419" s="14" t="s">
        <v>1847</v>
      </c>
      <c r="B419" s="14" t="s">
        <v>4052</v>
      </c>
      <c r="C419" s="11">
        <v>734.93</v>
      </c>
    </row>
    <row r="420" spans="1:3" x14ac:dyDescent="0.3">
      <c r="A420" s="13" t="s">
        <v>1851</v>
      </c>
      <c r="B420" s="13" t="s">
        <v>4050</v>
      </c>
      <c r="C420" s="10">
        <v>5725.93</v>
      </c>
    </row>
    <row r="421" spans="1:3" x14ac:dyDescent="0.3">
      <c r="A421" s="14" t="s">
        <v>1856</v>
      </c>
      <c r="B421" s="14" t="s">
        <v>4050</v>
      </c>
      <c r="C421" s="11">
        <v>862.03</v>
      </c>
    </row>
    <row r="422" spans="1:3" x14ac:dyDescent="0.3">
      <c r="A422" s="13" t="s">
        <v>1860</v>
      </c>
      <c r="B422" s="13" t="s">
        <v>4052</v>
      </c>
      <c r="C422" s="10">
        <v>1820.67</v>
      </c>
    </row>
    <row r="423" spans="1:3" x14ac:dyDescent="0.3">
      <c r="A423" s="14" t="s">
        <v>1865</v>
      </c>
      <c r="B423" s="14" t="s">
        <v>4053</v>
      </c>
      <c r="C423" s="11">
        <v>3196.17</v>
      </c>
    </row>
    <row r="424" spans="1:3" x14ac:dyDescent="0.3">
      <c r="A424" s="13" t="s">
        <v>1869</v>
      </c>
      <c r="B424" s="13" t="s">
        <v>4050</v>
      </c>
      <c r="C424" s="10">
        <v>2684.66</v>
      </c>
    </row>
    <row r="425" spans="1:3" x14ac:dyDescent="0.3">
      <c r="A425" s="14" t="s">
        <v>1872</v>
      </c>
      <c r="B425" s="14" t="s">
        <v>4052</v>
      </c>
      <c r="C425" s="11">
        <v>3745.43</v>
      </c>
    </row>
    <row r="426" spans="1:3" x14ac:dyDescent="0.3">
      <c r="A426" s="13" t="s">
        <v>1877</v>
      </c>
      <c r="B426" s="13" t="s">
        <v>4056</v>
      </c>
      <c r="C426" s="10">
        <v>7122.5</v>
      </c>
    </row>
    <row r="427" spans="1:3" x14ac:dyDescent="0.3">
      <c r="A427" s="14" t="s">
        <v>1880</v>
      </c>
      <c r="B427" s="14" t="s">
        <v>4056</v>
      </c>
      <c r="C427" s="11">
        <v>760.03</v>
      </c>
    </row>
    <row r="428" spans="1:3" x14ac:dyDescent="0.3">
      <c r="A428" s="13" t="s">
        <v>1883</v>
      </c>
      <c r="B428" s="13" t="s">
        <v>4055</v>
      </c>
      <c r="C428" s="10">
        <v>1702.81</v>
      </c>
    </row>
    <row r="429" spans="1:3" x14ac:dyDescent="0.3">
      <c r="A429" s="14" t="s">
        <v>1888</v>
      </c>
      <c r="B429" s="14" t="s">
        <v>4054</v>
      </c>
      <c r="C429" s="11">
        <v>939.38</v>
      </c>
    </row>
    <row r="430" spans="1:3" x14ac:dyDescent="0.3">
      <c r="A430" s="13" t="s">
        <v>1893</v>
      </c>
      <c r="B430" s="13" t="s">
        <v>4050</v>
      </c>
      <c r="C430" s="10">
        <v>0</v>
      </c>
    </row>
    <row r="431" spans="1:3" x14ac:dyDescent="0.3">
      <c r="A431" s="14" t="s">
        <v>1897</v>
      </c>
      <c r="B431" s="14" t="s">
        <v>4055</v>
      </c>
      <c r="C431" s="11">
        <v>4243.26</v>
      </c>
    </row>
    <row r="432" spans="1:3" x14ac:dyDescent="0.3">
      <c r="A432" s="13" t="s">
        <v>1901</v>
      </c>
      <c r="B432" s="13" t="s">
        <v>4053</v>
      </c>
      <c r="C432" s="10">
        <v>5769.42</v>
      </c>
    </row>
    <row r="433" spans="1:3" x14ac:dyDescent="0.3">
      <c r="A433" s="14" t="s">
        <v>1906</v>
      </c>
      <c r="B433" s="14" t="s">
        <v>4056</v>
      </c>
      <c r="C433" s="11">
        <v>1720.88</v>
      </c>
    </row>
    <row r="434" spans="1:3" x14ac:dyDescent="0.3">
      <c r="A434" s="13" t="s">
        <v>1911</v>
      </c>
      <c r="B434" s="13" t="s">
        <v>4051</v>
      </c>
      <c r="C434" s="10">
        <v>2894.59</v>
      </c>
    </row>
    <row r="435" spans="1:3" x14ac:dyDescent="0.3">
      <c r="A435" s="14" t="s">
        <v>1915</v>
      </c>
      <c r="B435" s="14" t="s">
        <v>4050</v>
      </c>
      <c r="C435" s="11">
        <v>7411.96</v>
      </c>
    </row>
    <row r="436" spans="1:3" x14ac:dyDescent="0.3">
      <c r="A436" s="13" t="s">
        <v>1918</v>
      </c>
      <c r="B436" s="13" t="s">
        <v>4050</v>
      </c>
      <c r="C436" s="10">
        <v>1004.1</v>
      </c>
    </row>
    <row r="437" spans="1:3" x14ac:dyDescent="0.3">
      <c r="A437" s="14" t="s">
        <v>1921</v>
      </c>
      <c r="B437" s="14" t="s">
        <v>4050</v>
      </c>
      <c r="C437" s="11">
        <v>1020.27</v>
      </c>
    </row>
    <row r="438" spans="1:3" x14ac:dyDescent="0.3">
      <c r="A438" s="13" t="s">
        <v>1924</v>
      </c>
      <c r="B438" s="13" t="s">
        <v>4051</v>
      </c>
      <c r="C438" s="10">
        <v>3440.63</v>
      </c>
    </row>
    <row r="439" spans="1:3" x14ac:dyDescent="0.3">
      <c r="A439" s="14" t="s">
        <v>1927</v>
      </c>
      <c r="B439" s="14" t="s">
        <v>4054</v>
      </c>
      <c r="C439" s="11">
        <v>1034.23</v>
      </c>
    </row>
    <row r="440" spans="1:3" x14ac:dyDescent="0.3">
      <c r="A440" s="13" t="s">
        <v>1930</v>
      </c>
      <c r="B440" s="13" t="s">
        <v>4055</v>
      </c>
      <c r="C440" s="10">
        <v>795.47</v>
      </c>
    </row>
    <row r="441" spans="1:3" x14ac:dyDescent="0.3">
      <c r="A441" s="14" t="s">
        <v>1933</v>
      </c>
      <c r="B441" s="14" t="s">
        <v>4053</v>
      </c>
      <c r="C441" s="11">
        <v>1935.04</v>
      </c>
    </row>
    <row r="442" spans="1:3" x14ac:dyDescent="0.3">
      <c r="A442" s="13" t="s">
        <v>1938</v>
      </c>
      <c r="B442" s="13" t="s">
        <v>4052</v>
      </c>
      <c r="C442" s="10">
        <v>2870</v>
      </c>
    </row>
    <row r="443" spans="1:3" x14ac:dyDescent="0.3">
      <c r="A443" s="14" t="s">
        <v>1941</v>
      </c>
      <c r="B443" s="14" t="s">
        <v>4053</v>
      </c>
      <c r="C443" s="11">
        <v>5739.98</v>
      </c>
    </row>
    <row r="444" spans="1:3" x14ac:dyDescent="0.3">
      <c r="A444" s="13" t="s">
        <v>1945</v>
      </c>
      <c r="B444" s="13" t="s">
        <v>4052</v>
      </c>
      <c r="C444" s="10">
        <v>6620.27</v>
      </c>
    </row>
    <row r="445" spans="1:3" x14ac:dyDescent="0.3">
      <c r="A445" s="14" t="s">
        <v>1948</v>
      </c>
      <c r="B445" s="14" t="s">
        <v>4052</v>
      </c>
      <c r="C445" s="11">
        <v>3857</v>
      </c>
    </row>
    <row r="446" spans="1:3" x14ac:dyDescent="0.3">
      <c r="A446" s="13" t="s">
        <v>1952</v>
      </c>
      <c r="B446" s="13" t="s">
        <v>4050</v>
      </c>
      <c r="C446" s="10">
        <v>2950.65</v>
      </c>
    </row>
    <row r="447" spans="1:3" x14ac:dyDescent="0.3">
      <c r="A447" s="14" t="s">
        <v>1955</v>
      </c>
      <c r="B447" s="14" t="s">
        <v>4055</v>
      </c>
      <c r="C447" s="11">
        <v>0</v>
      </c>
    </row>
    <row r="448" spans="1:3" x14ac:dyDescent="0.3">
      <c r="A448" s="13" t="s">
        <v>1959</v>
      </c>
      <c r="B448" s="13" t="s">
        <v>4052</v>
      </c>
      <c r="C448" s="10">
        <v>2040</v>
      </c>
    </row>
    <row r="449" spans="1:3" x14ac:dyDescent="0.3">
      <c r="A449" s="14" t="s">
        <v>1963</v>
      </c>
      <c r="B449" s="14" t="s">
        <v>4055</v>
      </c>
      <c r="C449" s="11">
        <v>1570.07</v>
      </c>
    </row>
    <row r="450" spans="1:3" x14ac:dyDescent="0.3">
      <c r="A450" s="13" t="s">
        <v>1967</v>
      </c>
      <c r="B450" s="13" t="s">
        <v>4054</v>
      </c>
      <c r="C450" s="10">
        <v>341.27</v>
      </c>
    </row>
    <row r="451" spans="1:3" x14ac:dyDescent="0.3">
      <c r="A451" s="14" t="s">
        <v>1972</v>
      </c>
      <c r="B451" s="14" t="s">
        <v>4054</v>
      </c>
      <c r="C451" s="11">
        <v>683.96</v>
      </c>
    </row>
    <row r="452" spans="1:3" x14ac:dyDescent="0.3">
      <c r="A452" s="13" t="s">
        <v>1975</v>
      </c>
      <c r="B452" s="13" t="s">
        <v>4052</v>
      </c>
      <c r="C452" s="10">
        <v>3687.96</v>
      </c>
    </row>
    <row r="453" spans="1:3" x14ac:dyDescent="0.3">
      <c r="A453" s="14" t="s">
        <v>1977</v>
      </c>
      <c r="B453" s="14" t="s">
        <v>4051</v>
      </c>
      <c r="C453" s="11">
        <v>2178.86</v>
      </c>
    </row>
    <row r="454" spans="1:3" x14ac:dyDescent="0.3">
      <c r="A454" s="13" t="s">
        <v>1980</v>
      </c>
      <c r="B454" s="13" t="s">
        <v>4051</v>
      </c>
      <c r="C454" s="10">
        <v>925.43</v>
      </c>
    </row>
    <row r="455" spans="1:3" x14ac:dyDescent="0.3">
      <c r="A455" s="14" t="s">
        <v>1984</v>
      </c>
      <c r="B455" s="14" t="s">
        <v>4051</v>
      </c>
      <c r="C455" s="11">
        <v>429.38</v>
      </c>
    </row>
    <row r="456" spans="1:3" x14ac:dyDescent="0.3">
      <c r="A456" s="13" t="s">
        <v>1988</v>
      </c>
      <c r="B456" s="13" t="s">
        <v>4052</v>
      </c>
      <c r="C456" s="10">
        <v>0</v>
      </c>
    </row>
    <row r="457" spans="1:3" x14ac:dyDescent="0.3">
      <c r="A457" s="14" t="s">
        <v>1992</v>
      </c>
      <c r="B457" s="14" t="s">
        <v>4053</v>
      </c>
      <c r="C457" s="11">
        <v>1692.74</v>
      </c>
    </row>
    <row r="458" spans="1:3" x14ac:dyDescent="0.3">
      <c r="A458" s="13" t="s">
        <v>1997</v>
      </c>
      <c r="B458" s="13" t="s">
        <v>4055</v>
      </c>
      <c r="C458" s="10">
        <v>12721.24</v>
      </c>
    </row>
    <row r="459" spans="1:3" x14ac:dyDescent="0.3">
      <c r="A459" s="14" t="s">
        <v>2000</v>
      </c>
      <c r="B459" s="14" t="s">
        <v>4053</v>
      </c>
      <c r="C459" s="11">
        <v>662.33</v>
      </c>
    </row>
    <row r="460" spans="1:3" x14ac:dyDescent="0.3">
      <c r="A460" s="13" t="s">
        <v>2004</v>
      </c>
      <c r="B460" s="13" t="s">
        <v>4056</v>
      </c>
      <c r="C460" s="10">
        <v>0</v>
      </c>
    </row>
    <row r="461" spans="1:3" x14ac:dyDescent="0.3">
      <c r="A461" s="14" t="s">
        <v>2008</v>
      </c>
      <c r="B461" s="14" t="s">
        <v>4055</v>
      </c>
      <c r="C461" s="11">
        <v>878.53</v>
      </c>
    </row>
    <row r="462" spans="1:3" x14ac:dyDescent="0.3">
      <c r="A462" s="13" t="s">
        <v>2011</v>
      </c>
      <c r="B462" s="13" t="s">
        <v>4053</v>
      </c>
      <c r="C462" s="10">
        <v>2026.38</v>
      </c>
    </row>
    <row r="463" spans="1:3" x14ac:dyDescent="0.3">
      <c r="A463" s="14" t="s">
        <v>2014</v>
      </c>
      <c r="B463" s="14" t="s">
        <v>4055</v>
      </c>
      <c r="C463" s="11">
        <v>1860.74</v>
      </c>
    </row>
    <row r="464" spans="1:3" x14ac:dyDescent="0.3">
      <c r="A464" s="13" t="s">
        <v>2019</v>
      </c>
      <c r="B464" s="13" t="s">
        <v>4055</v>
      </c>
      <c r="C464" s="10">
        <v>1509.85</v>
      </c>
    </row>
    <row r="465" spans="1:3" x14ac:dyDescent="0.3">
      <c r="A465" s="14" t="s">
        <v>2023</v>
      </c>
      <c r="B465" s="14" t="s">
        <v>4051</v>
      </c>
      <c r="C465" s="11">
        <v>769.12</v>
      </c>
    </row>
    <row r="466" spans="1:3" x14ac:dyDescent="0.3">
      <c r="A466" s="13" t="s">
        <v>2027</v>
      </c>
      <c r="B466" s="13" t="s">
        <v>4053</v>
      </c>
      <c r="C466" s="10">
        <v>461.66</v>
      </c>
    </row>
    <row r="467" spans="1:3" x14ac:dyDescent="0.3">
      <c r="A467" s="14" t="s">
        <v>2032</v>
      </c>
      <c r="B467" s="14" t="s">
        <v>4052</v>
      </c>
      <c r="C467" s="11">
        <v>1377.73</v>
      </c>
    </row>
    <row r="468" spans="1:3" x14ac:dyDescent="0.3">
      <c r="A468" s="13" t="s">
        <v>2036</v>
      </c>
      <c r="B468" s="13" t="s">
        <v>4053</v>
      </c>
      <c r="C468" s="10">
        <v>0</v>
      </c>
    </row>
    <row r="469" spans="1:3" x14ac:dyDescent="0.3">
      <c r="A469" s="14" t="s">
        <v>2039</v>
      </c>
      <c r="B469" s="14" t="s">
        <v>4054</v>
      </c>
      <c r="C469" s="11">
        <v>208.36</v>
      </c>
    </row>
    <row r="470" spans="1:3" x14ac:dyDescent="0.3">
      <c r="A470" s="13" t="s">
        <v>2042</v>
      </c>
      <c r="B470" s="13" t="s">
        <v>4051</v>
      </c>
      <c r="C470" s="10">
        <v>6174.51</v>
      </c>
    </row>
    <row r="471" spans="1:3" x14ac:dyDescent="0.3">
      <c r="A471" s="14" t="s">
        <v>2046</v>
      </c>
      <c r="B471" s="14" t="s">
        <v>4052</v>
      </c>
      <c r="C471" s="11">
        <v>2474.94</v>
      </c>
    </row>
    <row r="472" spans="1:3" x14ac:dyDescent="0.3">
      <c r="A472" s="13" t="s">
        <v>2051</v>
      </c>
      <c r="B472" s="13" t="s">
        <v>4050</v>
      </c>
      <c r="C472" s="10">
        <v>4388.62</v>
      </c>
    </row>
    <row r="473" spans="1:3" x14ac:dyDescent="0.3">
      <c r="A473" s="14" t="s">
        <v>2055</v>
      </c>
      <c r="B473" s="14" t="s">
        <v>4053</v>
      </c>
      <c r="C473" s="11">
        <v>3240</v>
      </c>
    </row>
    <row r="474" spans="1:3" x14ac:dyDescent="0.3">
      <c r="A474" s="13" t="s">
        <v>2058</v>
      </c>
      <c r="B474" s="13" t="s">
        <v>4054</v>
      </c>
      <c r="C474" s="10">
        <v>939.44</v>
      </c>
    </row>
    <row r="475" spans="1:3" x14ac:dyDescent="0.3">
      <c r="A475" s="14" t="s">
        <v>2062</v>
      </c>
      <c r="B475" s="14" t="s">
        <v>4051</v>
      </c>
      <c r="C475" s="11">
        <v>1192.83</v>
      </c>
    </row>
    <row r="476" spans="1:3" x14ac:dyDescent="0.3">
      <c r="A476" s="13" t="s">
        <v>2066</v>
      </c>
      <c r="B476" s="13" t="s">
        <v>4056</v>
      </c>
      <c r="C476" s="10">
        <v>3176.33</v>
      </c>
    </row>
    <row r="477" spans="1:3" x14ac:dyDescent="0.3">
      <c r="A477" s="14" t="s">
        <v>2071</v>
      </c>
      <c r="B477" s="14" t="s">
        <v>4054</v>
      </c>
      <c r="C477" s="11">
        <v>9433.11</v>
      </c>
    </row>
    <row r="478" spans="1:3" x14ac:dyDescent="0.3">
      <c r="A478" s="13" t="s">
        <v>2074</v>
      </c>
      <c r="B478" s="13" t="s">
        <v>4053</v>
      </c>
      <c r="C478" s="10">
        <v>812.13</v>
      </c>
    </row>
    <row r="479" spans="1:3" x14ac:dyDescent="0.3">
      <c r="A479" s="14" t="s">
        <v>2078</v>
      </c>
      <c r="B479" s="14" t="s">
        <v>4052</v>
      </c>
      <c r="C479" s="11">
        <v>0</v>
      </c>
    </row>
    <row r="480" spans="1:3" x14ac:dyDescent="0.3">
      <c r="A480" s="13" t="s">
        <v>2082</v>
      </c>
      <c r="B480" s="13" t="s">
        <v>4056</v>
      </c>
      <c r="C480" s="10">
        <v>1013.23</v>
      </c>
    </row>
    <row r="481" spans="1:3" x14ac:dyDescent="0.3">
      <c r="A481" s="14" t="s">
        <v>2085</v>
      </c>
      <c r="B481" s="14" t="s">
        <v>4056</v>
      </c>
      <c r="C481" s="11">
        <v>2991.7</v>
      </c>
    </row>
    <row r="482" spans="1:3" x14ac:dyDescent="0.3">
      <c r="A482" s="13" t="s">
        <v>2089</v>
      </c>
      <c r="B482" s="13" t="s">
        <v>4052</v>
      </c>
      <c r="C482" s="10">
        <v>3797.93</v>
      </c>
    </row>
    <row r="483" spans="1:3" x14ac:dyDescent="0.3">
      <c r="A483" s="14" t="s">
        <v>2094</v>
      </c>
      <c r="B483" s="14" t="s">
        <v>4055</v>
      </c>
      <c r="C483" s="11">
        <v>928.44</v>
      </c>
    </row>
    <row r="484" spans="1:3" x14ac:dyDescent="0.3">
      <c r="A484" s="13" t="s">
        <v>2097</v>
      </c>
      <c r="B484" s="13" t="s">
        <v>4052</v>
      </c>
      <c r="C484" s="10">
        <v>4248.29</v>
      </c>
    </row>
    <row r="485" spans="1:3" x14ac:dyDescent="0.3">
      <c r="A485" s="14" t="s">
        <v>2101</v>
      </c>
      <c r="B485" s="14" t="s">
        <v>4050</v>
      </c>
      <c r="C485" s="11">
        <v>1619.05</v>
      </c>
    </row>
    <row r="486" spans="1:3" x14ac:dyDescent="0.3">
      <c r="A486" s="13" t="s">
        <v>2105</v>
      </c>
      <c r="B486" s="13" t="s">
        <v>4052</v>
      </c>
      <c r="C486" s="10">
        <v>9500.2099999999991</v>
      </c>
    </row>
    <row r="487" spans="1:3" x14ac:dyDescent="0.3">
      <c r="A487" s="14" t="s">
        <v>2110</v>
      </c>
      <c r="B487" s="14" t="s">
        <v>4051</v>
      </c>
      <c r="C487" s="11">
        <v>1822.03</v>
      </c>
    </row>
    <row r="488" spans="1:3" x14ac:dyDescent="0.3">
      <c r="A488" s="13" t="s">
        <v>2113</v>
      </c>
      <c r="B488" s="13" t="s">
        <v>4054</v>
      </c>
      <c r="C488" s="10">
        <v>4429.53</v>
      </c>
    </row>
    <row r="489" spans="1:3" x14ac:dyDescent="0.3">
      <c r="A489" s="14" t="s">
        <v>2116</v>
      </c>
      <c r="B489" s="14" t="s">
        <v>4052</v>
      </c>
      <c r="C489" s="11">
        <v>22365.9</v>
      </c>
    </row>
    <row r="490" spans="1:3" x14ac:dyDescent="0.3">
      <c r="A490" s="13" t="s">
        <v>2121</v>
      </c>
      <c r="B490" s="13" t="s">
        <v>4054</v>
      </c>
      <c r="C490" s="10">
        <v>1210</v>
      </c>
    </row>
    <row r="491" spans="1:3" x14ac:dyDescent="0.3">
      <c r="A491" s="14" t="s">
        <v>2125</v>
      </c>
      <c r="B491" s="14" t="s">
        <v>4054</v>
      </c>
      <c r="C491" s="11">
        <v>0</v>
      </c>
    </row>
    <row r="492" spans="1:3" x14ac:dyDescent="0.3">
      <c r="A492" s="13" t="s">
        <v>2130</v>
      </c>
      <c r="B492" s="13" t="s">
        <v>4055</v>
      </c>
      <c r="C492" s="10">
        <v>3903.64</v>
      </c>
    </row>
    <row r="493" spans="1:3" x14ac:dyDescent="0.3">
      <c r="A493" s="14" t="s">
        <v>2134</v>
      </c>
      <c r="B493" s="14" t="s">
        <v>4052</v>
      </c>
      <c r="C493" s="11">
        <v>10123.370000000001</v>
      </c>
    </row>
    <row r="494" spans="1:3" x14ac:dyDescent="0.3">
      <c r="A494" s="13" t="s">
        <v>2138</v>
      </c>
      <c r="B494" s="13" t="s">
        <v>4054</v>
      </c>
      <c r="C494" s="10">
        <v>617.38</v>
      </c>
    </row>
    <row r="495" spans="1:3" x14ac:dyDescent="0.3">
      <c r="A495" s="14" t="s">
        <v>2142</v>
      </c>
      <c r="B495" s="14" t="s">
        <v>4054</v>
      </c>
      <c r="C495" s="11">
        <v>1023.92</v>
      </c>
    </row>
    <row r="496" spans="1:3" x14ac:dyDescent="0.3">
      <c r="A496" s="13" t="s">
        <v>2147</v>
      </c>
      <c r="B496" s="13" t="s">
        <v>4055</v>
      </c>
      <c r="C496" s="10">
        <v>2617.7800000000002</v>
      </c>
    </row>
    <row r="497" spans="1:3" x14ac:dyDescent="0.3">
      <c r="A497" s="14" t="s">
        <v>2150</v>
      </c>
      <c r="B497" s="14" t="s">
        <v>4054</v>
      </c>
      <c r="C497" s="11">
        <v>4777.83</v>
      </c>
    </row>
    <row r="498" spans="1:3" x14ac:dyDescent="0.3">
      <c r="A498" s="13" t="s">
        <v>2154</v>
      </c>
      <c r="B498" s="13" t="s">
        <v>4053</v>
      </c>
      <c r="C498" s="10">
        <v>4145.99</v>
      </c>
    </row>
    <row r="499" spans="1:3" x14ac:dyDescent="0.3">
      <c r="A499" s="14" t="s">
        <v>2159</v>
      </c>
      <c r="B499" s="14" t="s">
        <v>4051</v>
      </c>
      <c r="C499" s="11">
        <v>0</v>
      </c>
    </row>
    <row r="500" spans="1:3" x14ac:dyDescent="0.3">
      <c r="A500" s="13" t="s">
        <v>2163</v>
      </c>
      <c r="B500" s="13" t="s">
        <v>4050</v>
      </c>
      <c r="C500" s="10">
        <v>1142.52</v>
      </c>
    </row>
    <row r="501" spans="1:3" x14ac:dyDescent="0.3">
      <c r="A501" s="14" t="s">
        <v>2166</v>
      </c>
      <c r="B501" s="14" t="s">
        <v>4055</v>
      </c>
      <c r="C501" s="11">
        <v>2887.92</v>
      </c>
    </row>
    <row r="502" spans="1:3" x14ac:dyDescent="0.3">
      <c r="A502" s="13" t="s">
        <v>2171</v>
      </c>
      <c r="B502" s="13" t="s">
        <v>4052</v>
      </c>
      <c r="C502" s="10">
        <v>2308.59</v>
      </c>
    </row>
    <row r="503" spans="1:3" x14ac:dyDescent="0.3">
      <c r="A503" s="14" t="s">
        <v>2175</v>
      </c>
      <c r="B503" s="14" t="s">
        <v>4052</v>
      </c>
      <c r="C503" s="11">
        <v>2168.9299999999998</v>
      </c>
    </row>
    <row r="504" spans="1:3" x14ac:dyDescent="0.3">
      <c r="A504" s="13" t="s">
        <v>2178</v>
      </c>
      <c r="B504" s="13" t="s">
        <v>4053</v>
      </c>
      <c r="C504" s="10">
        <v>10187.85</v>
      </c>
    </row>
    <row r="505" spans="1:3" x14ac:dyDescent="0.3">
      <c r="A505" s="14" t="s">
        <v>2182</v>
      </c>
      <c r="B505" s="14" t="s">
        <v>4053</v>
      </c>
      <c r="C505" s="11">
        <v>1086.52</v>
      </c>
    </row>
    <row r="506" spans="1:3" x14ac:dyDescent="0.3">
      <c r="A506" s="13" t="s">
        <v>2186</v>
      </c>
      <c r="B506" s="13" t="s">
        <v>4052</v>
      </c>
      <c r="C506" s="10">
        <v>1742.71</v>
      </c>
    </row>
    <row r="507" spans="1:3" x14ac:dyDescent="0.3">
      <c r="A507" s="14" t="s">
        <v>2190</v>
      </c>
      <c r="B507" s="14" t="s">
        <v>4050</v>
      </c>
      <c r="C507" s="11">
        <v>885.58</v>
      </c>
    </row>
    <row r="508" spans="1:3" x14ac:dyDescent="0.3">
      <c r="A508" s="13" t="s">
        <v>2194</v>
      </c>
      <c r="B508" s="13" t="s">
        <v>4053</v>
      </c>
      <c r="C508" s="10">
        <v>8580.8799999999992</v>
      </c>
    </row>
    <row r="509" spans="1:3" x14ac:dyDescent="0.3">
      <c r="A509" s="14" t="s">
        <v>2198</v>
      </c>
      <c r="B509" s="14" t="s">
        <v>4053</v>
      </c>
      <c r="C509" s="11">
        <v>1685.7</v>
      </c>
    </row>
    <row r="510" spans="1:3" x14ac:dyDescent="0.3">
      <c r="A510" s="13" t="s">
        <v>2203</v>
      </c>
      <c r="B510" s="13" t="s">
        <v>4054</v>
      </c>
      <c r="C510" s="10">
        <v>381.09</v>
      </c>
    </row>
    <row r="511" spans="1:3" x14ac:dyDescent="0.3">
      <c r="A511" s="14" t="s">
        <v>2207</v>
      </c>
      <c r="B511" s="14" t="s">
        <v>4052</v>
      </c>
      <c r="C511" s="11">
        <v>5192.58</v>
      </c>
    </row>
    <row r="512" spans="1:3" x14ac:dyDescent="0.3">
      <c r="A512" s="13" t="s">
        <v>2212</v>
      </c>
      <c r="B512" s="13" t="s">
        <v>4053</v>
      </c>
      <c r="C512" s="10">
        <v>900.19</v>
      </c>
    </row>
    <row r="513" spans="1:3" x14ac:dyDescent="0.3">
      <c r="A513" s="14" t="s">
        <v>2216</v>
      </c>
      <c r="B513" s="14" t="s">
        <v>4053</v>
      </c>
      <c r="C513" s="11">
        <v>6055.56</v>
      </c>
    </row>
    <row r="514" spans="1:3" x14ac:dyDescent="0.3">
      <c r="A514" s="13" t="s">
        <v>2219</v>
      </c>
      <c r="B514" s="13" t="s">
        <v>4053</v>
      </c>
      <c r="C514" s="10">
        <v>2297.39</v>
      </c>
    </row>
    <row r="515" spans="1:3" x14ac:dyDescent="0.3">
      <c r="A515" s="14" t="s">
        <v>2222</v>
      </c>
      <c r="B515" s="14" t="s">
        <v>4056</v>
      </c>
      <c r="C515" s="11">
        <v>1173.05</v>
      </c>
    </row>
    <row r="516" spans="1:3" x14ac:dyDescent="0.3">
      <c r="A516" s="13" t="s">
        <v>2225</v>
      </c>
      <c r="B516" s="13" t="s">
        <v>4051</v>
      </c>
      <c r="C516" s="10">
        <v>1466.42</v>
      </c>
    </row>
    <row r="517" spans="1:3" x14ac:dyDescent="0.3">
      <c r="A517" s="14" t="s">
        <v>2230</v>
      </c>
      <c r="B517" s="14" t="s">
        <v>4055</v>
      </c>
      <c r="C517" s="11">
        <v>1683.88</v>
      </c>
    </row>
    <row r="518" spans="1:3" x14ac:dyDescent="0.3">
      <c r="A518" s="13" t="s">
        <v>2233</v>
      </c>
      <c r="B518" s="13" t="s">
        <v>4056</v>
      </c>
      <c r="C518" s="10">
        <v>1332.36</v>
      </c>
    </row>
    <row r="519" spans="1:3" x14ac:dyDescent="0.3">
      <c r="A519" s="14" t="s">
        <v>2238</v>
      </c>
      <c r="B519" s="14" t="s">
        <v>4055</v>
      </c>
      <c r="C519" s="11">
        <v>837.57</v>
      </c>
    </row>
    <row r="520" spans="1:3" x14ac:dyDescent="0.3">
      <c r="A520" s="13" t="s">
        <v>2243</v>
      </c>
      <c r="B520" s="13" t="s">
        <v>4054</v>
      </c>
      <c r="C520" s="10">
        <v>3579.67</v>
      </c>
    </row>
    <row r="521" spans="1:3" x14ac:dyDescent="0.3">
      <c r="A521" s="14" t="s">
        <v>2246</v>
      </c>
      <c r="B521" s="14" t="s">
        <v>4051</v>
      </c>
      <c r="C521" s="11">
        <v>1866.45</v>
      </c>
    </row>
    <row r="522" spans="1:3" x14ac:dyDescent="0.3">
      <c r="A522" s="13" t="s">
        <v>2250</v>
      </c>
      <c r="B522" s="13" t="s">
        <v>4054</v>
      </c>
      <c r="C522" s="10">
        <v>4220.6400000000003</v>
      </c>
    </row>
    <row r="523" spans="1:3" x14ac:dyDescent="0.3">
      <c r="A523" s="14" t="s">
        <v>2255</v>
      </c>
      <c r="B523" s="14" t="s">
        <v>4050</v>
      </c>
      <c r="C523" s="11">
        <v>10221.450000000001</v>
      </c>
    </row>
    <row r="524" spans="1:3" x14ac:dyDescent="0.3">
      <c r="A524" s="13" t="s">
        <v>2259</v>
      </c>
      <c r="B524" s="13" t="s">
        <v>4052</v>
      </c>
      <c r="C524" s="10">
        <v>17080</v>
      </c>
    </row>
    <row r="525" spans="1:3" x14ac:dyDescent="0.3">
      <c r="A525" s="14" t="s">
        <v>2263</v>
      </c>
      <c r="B525" s="14" t="s">
        <v>4055</v>
      </c>
      <c r="C525" s="11">
        <v>9239.34</v>
      </c>
    </row>
    <row r="526" spans="1:3" x14ac:dyDescent="0.3">
      <c r="A526" s="13" t="s">
        <v>2266</v>
      </c>
      <c r="B526" s="13" t="s">
        <v>4050</v>
      </c>
      <c r="C526" s="10">
        <v>3622.27</v>
      </c>
    </row>
    <row r="527" spans="1:3" x14ac:dyDescent="0.3">
      <c r="A527" s="14" t="s">
        <v>2270</v>
      </c>
      <c r="B527" s="14" t="s">
        <v>4051</v>
      </c>
      <c r="C527" s="11">
        <v>1076.69</v>
      </c>
    </row>
    <row r="528" spans="1:3" x14ac:dyDescent="0.3">
      <c r="A528" s="13" t="s">
        <v>2273</v>
      </c>
      <c r="B528" s="13" t="s">
        <v>4050</v>
      </c>
      <c r="C528" s="10">
        <v>845.2</v>
      </c>
    </row>
    <row r="529" spans="1:3" x14ac:dyDescent="0.3">
      <c r="A529" s="14" t="s">
        <v>2277</v>
      </c>
      <c r="B529" s="14" t="s">
        <v>4053</v>
      </c>
      <c r="C529" s="11">
        <v>2908.37</v>
      </c>
    </row>
    <row r="530" spans="1:3" x14ac:dyDescent="0.3">
      <c r="A530" s="13" t="s">
        <v>2280</v>
      </c>
      <c r="B530" s="13" t="s">
        <v>4052</v>
      </c>
      <c r="C530" s="10">
        <v>870.65</v>
      </c>
    </row>
    <row r="531" spans="1:3" x14ac:dyDescent="0.3">
      <c r="A531" s="14" t="s">
        <v>2283</v>
      </c>
      <c r="B531" s="14" t="s">
        <v>4055</v>
      </c>
      <c r="C531" s="11">
        <v>0</v>
      </c>
    </row>
    <row r="532" spans="1:3" x14ac:dyDescent="0.3">
      <c r="A532" s="13" t="s">
        <v>2286</v>
      </c>
      <c r="B532" s="13" t="s">
        <v>4054</v>
      </c>
      <c r="C532" s="10">
        <v>371.89</v>
      </c>
    </row>
    <row r="533" spans="1:3" x14ac:dyDescent="0.3">
      <c r="A533" s="14" t="s">
        <v>2291</v>
      </c>
      <c r="B533" s="14" t="s">
        <v>4050</v>
      </c>
      <c r="C533" s="11">
        <v>838.5</v>
      </c>
    </row>
    <row r="534" spans="1:3" x14ac:dyDescent="0.3">
      <c r="A534" s="13" t="s">
        <v>2295</v>
      </c>
      <c r="B534" s="13" t="s">
        <v>4053</v>
      </c>
      <c r="C534" s="10">
        <v>7319.18</v>
      </c>
    </row>
    <row r="535" spans="1:3" x14ac:dyDescent="0.3">
      <c r="A535" s="14" t="s">
        <v>2299</v>
      </c>
      <c r="B535" s="14" t="s">
        <v>4055</v>
      </c>
      <c r="C535" s="11">
        <v>18399.66</v>
      </c>
    </row>
    <row r="536" spans="1:3" x14ac:dyDescent="0.3">
      <c r="A536" s="13" t="s">
        <v>2303</v>
      </c>
      <c r="B536" s="13" t="s">
        <v>4051</v>
      </c>
      <c r="C536" s="10">
        <v>1409.76</v>
      </c>
    </row>
    <row r="537" spans="1:3" x14ac:dyDescent="0.3">
      <c r="A537" s="14" t="s">
        <v>2307</v>
      </c>
      <c r="B537" s="14" t="s">
        <v>4054</v>
      </c>
      <c r="C537" s="11">
        <v>9852.59</v>
      </c>
    </row>
    <row r="538" spans="1:3" x14ac:dyDescent="0.3">
      <c r="A538" s="13" t="s">
        <v>2312</v>
      </c>
      <c r="B538" s="13" t="s">
        <v>4054</v>
      </c>
      <c r="C538" s="10">
        <v>1240</v>
      </c>
    </row>
    <row r="539" spans="1:3" x14ac:dyDescent="0.3">
      <c r="A539" s="14" t="s">
        <v>2317</v>
      </c>
      <c r="B539" s="14" t="s">
        <v>4052</v>
      </c>
      <c r="C539" s="11">
        <v>2526.9699999999998</v>
      </c>
    </row>
    <row r="540" spans="1:3" x14ac:dyDescent="0.3">
      <c r="A540" s="13" t="s">
        <v>2322</v>
      </c>
      <c r="B540" s="13" t="s">
        <v>4055</v>
      </c>
      <c r="C540" s="10">
        <v>0</v>
      </c>
    </row>
    <row r="541" spans="1:3" x14ac:dyDescent="0.3">
      <c r="A541" s="14" t="s">
        <v>2324</v>
      </c>
      <c r="B541" s="14" t="s">
        <v>4051</v>
      </c>
      <c r="C541" s="11">
        <v>17554.09</v>
      </c>
    </row>
    <row r="542" spans="1:3" x14ac:dyDescent="0.3">
      <c r="A542" s="13" t="s">
        <v>2327</v>
      </c>
      <c r="B542" s="13" t="s">
        <v>4050</v>
      </c>
      <c r="C542" s="10">
        <v>1769.23</v>
      </c>
    </row>
    <row r="543" spans="1:3" x14ac:dyDescent="0.3">
      <c r="A543" s="14" t="s">
        <v>2330</v>
      </c>
      <c r="B543" s="14" t="s">
        <v>4050</v>
      </c>
      <c r="C543" s="11">
        <v>3040.38</v>
      </c>
    </row>
    <row r="544" spans="1:3" x14ac:dyDescent="0.3">
      <c r="A544" s="13" t="s">
        <v>2334</v>
      </c>
      <c r="B544" s="13" t="s">
        <v>4054</v>
      </c>
      <c r="C544" s="10">
        <v>786.6</v>
      </c>
    </row>
    <row r="545" spans="1:3" x14ac:dyDescent="0.3">
      <c r="A545" s="14" t="s">
        <v>2337</v>
      </c>
      <c r="B545" s="14" t="s">
        <v>4055</v>
      </c>
      <c r="C545" s="11">
        <v>770.54</v>
      </c>
    </row>
    <row r="546" spans="1:3" x14ac:dyDescent="0.3">
      <c r="A546" s="13" t="s">
        <v>2341</v>
      </c>
      <c r="B546" s="13" t="s">
        <v>4050</v>
      </c>
      <c r="C546" s="10">
        <v>2676.13</v>
      </c>
    </row>
    <row r="547" spans="1:3" x14ac:dyDescent="0.3">
      <c r="A547" s="14" t="s">
        <v>2344</v>
      </c>
      <c r="B547" s="14" t="s">
        <v>4053</v>
      </c>
      <c r="C547" s="11">
        <v>1812.46</v>
      </c>
    </row>
    <row r="548" spans="1:3" x14ac:dyDescent="0.3">
      <c r="A548" s="13" t="s">
        <v>2349</v>
      </c>
      <c r="B548" s="13" t="s">
        <v>4051</v>
      </c>
      <c r="C548" s="10">
        <v>4920</v>
      </c>
    </row>
    <row r="549" spans="1:3" x14ac:dyDescent="0.3">
      <c r="A549" s="14" t="s">
        <v>2353</v>
      </c>
      <c r="B549" s="14" t="s">
        <v>4054</v>
      </c>
      <c r="C549" s="11">
        <v>425.61</v>
      </c>
    </row>
    <row r="550" spans="1:3" x14ac:dyDescent="0.3">
      <c r="A550" s="13" t="s">
        <v>2357</v>
      </c>
      <c r="B550" s="13" t="s">
        <v>4055</v>
      </c>
      <c r="C550" s="10">
        <v>1750.26</v>
      </c>
    </row>
    <row r="551" spans="1:3" x14ac:dyDescent="0.3">
      <c r="A551" s="14" t="s">
        <v>2360</v>
      </c>
      <c r="B551" s="14" t="s">
        <v>4056</v>
      </c>
      <c r="C551" s="11">
        <v>1079.06</v>
      </c>
    </row>
    <row r="552" spans="1:3" x14ac:dyDescent="0.3">
      <c r="A552" s="13" t="s">
        <v>2364</v>
      </c>
      <c r="B552" s="13" t="s">
        <v>4050</v>
      </c>
      <c r="C552" s="10">
        <v>636.87</v>
      </c>
    </row>
    <row r="553" spans="1:3" x14ac:dyDescent="0.3">
      <c r="A553" s="14" t="s">
        <v>2369</v>
      </c>
      <c r="B553" s="14" t="s">
        <v>4053</v>
      </c>
      <c r="C553" s="11">
        <v>4235.78</v>
      </c>
    </row>
    <row r="554" spans="1:3" x14ac:dyDescent="0.3">
      <c r="A554" s="13" t="s">
        <v>2372</v>
      </c>
      <c r="B554" s="13" t="s">
        <v>4051</v>
      </c>
      <c r="C554" s="10">
        <v>712.61</v>
      </c>
    </row>
    <row r="555" spans="1:3" x14ac:dyDescent="0.3">
      <c r="A555" s="14" t="s">
        <v>2376</v>
      </c>
      <c r="B555" s="14" t="s">
        <v>4053</v>
      </c>
      <c r="C555" s="11">
        <v>0</v>
      </c>
    </row>
    <row r="556" spans="1:3" x14ac:dyDescent="0.3">
      <c r="A556" s="13" t="s">
        <v>2379</v>
      </c>
      <c r="B556" s="13" t="s">
        <v>4050</v>
      </c>
      <c r="C556" s="10">
        <v>429.17</v>
      </c>
    </row>
    <row r="557" spans="1:3" x14ac:dyDescent="0.3">
      <c r="A557" s="14" t="s">
        <v>2384</v>
      </c>
      <c r="B557" s="14" t="s">
        <v>4054</v>
      </c>
      <c r="C557" s="11">
        <v>12789.2</v>
      </c>
    </row>
    <row r="558" spans="1:3" x14ac:dyDescent="0.3">
      <c r="A558" s="13" t="s">
        <v>2387</v>
      </c>
      <c r="B558" s="13" t="s">
        <v>4055</v>
      </c>
      <c r="C558" s="10">
        <v>722.83</v>
      </c>
    </row>
    <row r="559" spans="1:3" x14ac:dyDescent="0.3">
      <c r="A559" s="14" t="s">
        <v>2391</v>
      </c>
      <c r="B559" s="14" t="s">
        <v>4055</v>
      </c>
      <c r="C559" s="11">
        <v>2709.67</v>
      </c>
    </row>
    <row r="560" spans="1:3" x14ac:dyDescent="0.3">
      <c r="A560" s="13" t="s">
        <v>2394</v>
      </c>
      <c r="B560" s="13" t="s">
        <v>4052</v>
      </c>
      <c r="C560" s="10">
        <v>0</v>
      </c>
    </row>
    <row r="561" spans="1:3" x14ac:dyDescent="0.3">
      <c r="A561" s="14" t="s">
        <v>2397</v>
      </c>
      <c r="B561" s="14" t="s">
        <v>4050</v>
      </c>
      <c r="C561" s="11">
        <v>8590.16</v>
      </c>
    </row>
    <row r="562" spans="1:3" x14ac:dyDescent="0.3">
      <c r="A562" s="13" t="s">
        <v>2400</v>
      </c>
      <c r="B562" s="13" t="s">
        <v>4055</v>
      </c>
      <c r="C562" s="10">
        <v>0</v>
      </c>
    </row>
    <row r="563" spans="1:3" x14ac:dyDescent="0.3">
      <c r="A563" s="14" t="s">
        <v>2403</v>
      </c>
      <c r="B563" s="14" t="s">
        <v>4050</v>
      </c>
      <c r="C563" s="11">
        <v>3691.14</v>
      </c>
    </row>
    <row r="564" spans="1:3" x14ac:dyDescent="0.3">
      <c r="A564" s="13" t="s">
        <v>2407</v>
      </c>
      <c r="B564" s="13" t="s">
        <v>4055</v>
      </c>
      <c r="C564" s="10">
        <v>0</v>
      </c>
    </row>
    <row r="565" spans="1:3" x14ac:dyDescent="0.3">
      <c r="A565" s="14" t="s">
        <v>2410</v>
      </c>
      <c r="B565" s="14" t="s">
        <v>4052</v>
      </c>
      <c r="C565" s="11">
        <v>557.36</v>
      </c>
    </row>
    <row r="566" spans="1:3" x14ac:dyDescent="0.3">
      <c r="A566" s="13" t="s">
        <v>2414</v>
      </c>
      <c r="B566" s="13" t="s">
        <v>4051</v>
      </c>
      <c r="C566" s="10">
        <v>1910</v>
      </c>
    </row>
    <row r="567" spans="1:3" x14ac:dyDescent="0.3">
      <c r="A567" s="14" t="s">
        <v>2418</v>
      </c>
      <c r="B567" s="14" t="s">
        <v>4052</v>
      </c>
      <c r="C567" s="11">
        <v>0</v>
      </c>
    </row>
    <row r="568" spans="1:3" x14ac:dyDescent="0.3">
      <c r="A568" s="13" t="s">
        <v>2422</v>
      </c>
      <c r="B568" s="13" t="s">
        <v>4056</v>
      </c>
      <c r="C568" s="10">
        <v>2680.86</v>
      </c>
    </row>
    <row r="569" spans="1:3" x14ac:dyDescent="0.3">
      <c r="A569" s="14" t="s">
        <v>2426</v>
      </c>
      <c r="B569" s="14" t="s">
        <v>4051</v>
      </c>
      <c r="C569" s="11">
        <v>2810.15</v>
      </c>
    </row>
    <row r="570" spans="1:3" x14ac:dyDescent="0.3">
      <c r="A570" s="13" t="s">
        <v>2429</v>
      </c>
      <c r="B570" s="13" t="s">
        <v>4052</v>
      </c>
      <c r="C570" s="10">
        <v>4123.93</v>
      </c>
    </row>
    <row r="571" spans="1:3" x14ac:dyDescent="0.3">
      <c r="A571" s="14" t="s">
        <v>2434</v>
      </c>
      <c r="B571" s="14" t="s">
        <v>4053</v>
      </c>
      <c r="C571" s="11">
        <v>776.12</v>
      </c>
    </row>
    <row r="572" spans="1:3" x14ac:dyDescent="0.3">
      <c r="A572" s="13" t="s">
        <v>2439</v>
      </c>
      <c r="B572" s="13" t="s">
        <v>4053</v>
      </c>
      <c r="C572" s="10">
        <v>726.38</v>
      </c>
    </row>
    <row r="573" spans="1:3" x14ac:dyDescent="0.3">
      <c r="A573" s="14" t="s">
        <v>2442</v>
      </c>
      <c r="B573" s="14" t="s">
        <v>4054</v>
      </c>
      <c r="C573" s="11">
        <v>2585.7199999999998</v>
      </c>
    </row>
    <row r="574" spans="1:3" x14ac:dyDescent="0.3">
      <c r="A574" s="13" t="s">
        <v>2446</v>
      </c>
      <c r="B574" s="13" t="s">
        <v>4051</v>
      </c>
      <c r="C574" s="10">
        <v>0</v>
      </c>
    </row>
    <row r="575" spans="1:3" x14ac:dyDescent="0.3">
      <c r="A575" s="14" t="s">
        <v>2450</v>
      </c>
      <c r="B575" s="14" t="s">
        <v>4055</v>
      </c>
      <c r="C575" s="11">
        <v>8347.25</v>
      </c>
    </row>
    <row r="576" spans="1:3" x14ac:dyDescent="0.3">
      <c r="A576" s="13" t="s">
        <v>2454</v>
      </c>
      <c r="B576" s="13" t="s">
        <v>4052</v>
      </c>
      <c r="C576" s="10">
        <v>1710</v>
      </c>
    </row>
    <row r="577" spans="1:3" x14ac:dyDescent="0.3">
      <c r="A577" s="14" t="s">
        <v>2458</v>
      </c>
      <c r="B577" s="14" t="s">
        <v>4056</v>
      </c>
      <c r="C577" s="11">
        <v>5130</v>
      </c>
    </row>
    <row r="578" spans="1:3" x14ac:dyDescent="0.3">
      <c r="A578" s="13" t="s">
        <v>2463</v>
      </c>
      <c r="B578" s="13" t="s">
        <v>4052</v>
      </c>
      <c r="C578" s="10">
        <v>12576.07</v>
      </c>
    </row>
    <row r="579" spans="1:3" x14ac:dyDescent="0.3">
      <c r="A579" s="14" t="s">
        <v>2467</v>
      </c>
      <c r="B579" s="14" t="s">
        <v>4055</v>
      </c>
      <c r="C579" s="11">
        <v>0</v>
      </c>
    </row>
    <row r="580" spans="1:3" x14ac:dyDescent="0.3">
      <c r="A580" s="13" t="s">
        <v>2472</v>
      </c>
      <c r="B580" s="13" t="s">
        <v>4050</v>
      </c>
      <c r="C580" s="10">
        <v>11244.28</v>
      </c>
    </row>
    <row r="581" spans="1:3" x14ac:dyDescent="0.3">
      <c r="A581" s="14" t="s">
        <v>2476</v>
      </c>
      <c r="B581" s="14" t="s">
        <v>4055</v>
      </c>
      <c r="C581" s="11">
        <v>3888.11</v>
      </c>
    </row>
    <row r="582" spans="1:3" x14ac:dyDescent="0.3">
      <c r="A582" s="13" t="s">
        <v>2480</v>
      </c>
      <c r="B582" s="13" t="s">
        <v>4050</v>
      </c>
      <c r="C582" s="10">
        <v>1539.26</v>
      </c>
    </row>
    <row r="583" spans="1:3" x14ac:dyDescent="0.3">
      <c r="A583" s="14" t="s">
        <v>2484</v>
      </c>
      <c r="B583" s="14" t="s">
        <v>4050</v>
      </c>
      <c r="C583" s="11">
        <v>2702.27</v>
      </c>
    </row>
    <row r="584" spans="1:3" x14ac:dyDescent="0.3">
      <c r="A584" s="13" t="s">
        <v>2487</v>
      </c>
      <c r="B584" s="13" t="s">
        <v>4052</v>
      </c>
      <c r="C584" s="10">
        <v>3959.92</v>
      </c>
    </row>
    <row r="585" spans="1:3" x14ac:dyDescent="0.3">
      <c r="A585" s="14" t="s">
        <v>2490</v>
      </c>
      <c r="B585" s="14" t="s">
        <v>4056</v>
      </c>
      <c r="C585" s="11">
        <v>2017.25</v>
      </c>
    </row>
    <row r="586" spans="1:3" x14ac:dyDescent="0.3">
      <c r="A586" s="13" t="s">
        <v>2493</v>
      </c>
      <c r="B586" s="13" t="s">
        <v>4052</v>
      </c>
      <c r="C586" s="10">
        <v>2749.16</v>
      </c>
    </row>
    <row r="587" spans="1:3" x14ac:dyDescent="0.3">
      <c r="A587" s="14" t="s">
        <v>2498</v>
      </c>
      <c r="B587" s="14" t="s">
        <v>4055</v>
      </c>
      <c r="C587" s="11">
        <v>0</v>
      </c>
    </row>
    <row r="588" spans="1:3" x14ac:dyDescent="0.3">
      <c r="A588" s="13" t="s">
        <v>2503</v>
      </c>
      <c r="B588" s="13" t="s">
        <v>4056</v>
      </c>
      <c r="C588" s="10">
        <v>6560</v>
      </c>
    </row>
    <row r="589" spans="1:3" x14ac:dyDescent="0.3">
      <c r="A589" s="14" t="s">
        <v>2508</v>
      </c>
      <c r="B589" s="14" t="s">
        <v>4054</v>
      </c>
      <c r="C589" s="11">
        <v>1075.3399999999999</v>
      </c>
    </row>
    <row r="590" spans="1:3" x14ac:dyDescent="0.3">
      <c r="A590" s="13" t="s">
        <v>2512</v>
      </c>
      <c r="B590" s="13" t="s">
        <v>4055</v>
      </c>
      <c r="C590" s="10">
        <v>2990.63</v>
      </c>
    </row>
    <row r="591" spans="1:3" x14ac:dyDescent="0.3">
      <c r="A591" s="14" t="s">
        <v>2517</v>
      </c>
      <c r="B591" s="14" t="s">
        <v>4054</v>
      </c>
      <c r="C591" s="11">
        <v>1611.38</v>
      </c>
    </row>
    <row r="592" spans="1:3" x14ac:dyDescent="0.3">
      <c r="A592" s="13" t="s">
        <v>2522</v>
      </c>
      <c r="B592" s="13" t="s">
        <v>4050</v>
      </c>
      <c r="C592" s="10">
        <v>5215.6899999999996</v>
      </c>
    </row>
    <row r="593" spans="1:3" x14ac:dyDescent="0.3">
      <c r="A593" s="14" t="s">
        <v>2527</v>
      </c>
      <c r="B593" s="14" t="s">
        <v>4050</v>
      </c>
      <c r="C593" s="11">
        <v>8328.56</v>
      </c>
    </row>
    <row r="594" spans="1:3" x14ac:dyDescent="0.3">
      <c r="A594" s="13" t="s">
        <v>2530</v>
      </c>
      <c r="B594" s="13" t="s">
        <v>4051</v>
      </c>
      <c r="C594" s="10">
        <v>6563.86</v>
      </c>
    </row>
    <row r="595" spans="1:3" x14ac:dyDescent="0.3">
      <c r="A595" s="14" t="s">
        <v>2533</v>
      </c>
      <c r="B595" s="14" t="s">
        <v>4050</v>
      </c>
      <c r="C595" s="11">
        <v>17780.46</v>
      </c>
    </row>
    <row r="596" spans="1:3" x14ac:dyDescent="0.3">
      <c r="A596" s="13" t="s">
        <v>2538</v>
      </c>
      <c r="B596" s="13" t="s">
        <v>4056</v>
      </c>
      <c r="C596" s="10">
        <v>5968.37</v>
      </c>
    </row>
    <row r="597" spans="1:3" x14ac:dyDescent="0.3">
      <c r="A597" s="14" t="s">
        <v>2542</v>
      </c>
      <c r="B597" s="14" t="s">
        <v>4051</v>
      </c>
      <c r="C597" s="11">
        <v>176.45</v>
      </c>
    </row>
    <row r="598" spans="1:3" x14ac:dyDescent="0.3">
      <c r="A598" s="13" t="s">
        <v>2547</v>
      </c>
      <c r="B598" s="13" t="s">
        <v>4051</v>
      </c>
      <c r="C598" s="10">
        <v>7800</v>
      </c>
    </row>
    <row r="599" spans="1:3" x14ac:dyDescent="0.3">
      <c r="A599" s="14" t="s">
        <v>2551</v>
      </c>
      <c r="B599" s="14" t="s">
        <v>4050</v>
      </c>
      <c r="C599" s="11">
        <v>1667.18</v>
      </c>
    </row>
    <row r="600" spans="1:3" x14ac:dyDescent="0.3">
      <c r="A600" s="13" t="s">
        <v>2555</v>
      </c>
      <c r="B600" s="13" t="s">
        <v>4052</v>
      </c>
      <c r="C600" s="10">
        <v>0</v>
      </c>
    </row>
    <row r="601" spans="1:3" x14ac:dyDescent="0.3">
      <c r="A601" s="14" t="s">
        <v>2559</v>
      </c>
      <c r="B601" s="14" t="s">
        <v>4054</v>
      </c>
      <c r="C601" s="11">
        <v>2299.75</v>
      </c>
    </row>
    <row r="602" spans="1:3" x14ac:dyDescent="0.3">
      <c r="A602" s="13" t="s">
        <v>2563</v>
      </c>
      <c r="B602" s="13" t="s">
        <v>4050</v>
      </c>
      <c r="C602" s="10">
        <v>1436.12</v>
      </c>
    </row>
    <row r="603" spans="1:3" x14ac:dyDescent="0.3">
      <c r="A603" s="14" t="s">
        <v>2567</v>
      </c>
      <c r="B603" s="14" t="s">
        <v>4050</v>
      </c>
      <c r="C603" s="11">
        <v>709.46</v>
      </c>
    </row>
    <row r="604" spans="1:3" x14ac:dyDescent="0.3">
      <c r="A604" s="13" t="s">
        <v>2571</v>
      </c>
      <c r="B604" s="13" t="s">
        <v>4055</v>
      </c>
      <c r="C604" s="10">
        <v>2132.56</v>
      </c>
    </row>
    <row r="605" spans="1:3" x14ac:dyDescent="0.3">
      <c r="A605" s="14" t="s">
        <v>2574</v>
      </c>
      <c r="B605" s="14" t="s">
        <v>4051</v>
      </c>
      <c r="C605" s="11">
        <v>667.17</v>
      </c>
    </row>
    <row r="606" spans="1:3" x14ac:dyDescent="0.3">
      <c r="A606" s="13" t="s">
        <v>2578</v>
      </c>
      <c r="B606" s="13" t="s">
        <v>4056</v>
      </c>
      <c r="C606" s="10">
        <v>1693.94</v>
      </c>
    </row>
    <row r="607" spans="1:3" x14ac:dyDescent="0.3">
      <c r="A607" s="14" t="s">
        <v>2581</v>
      </c>
      <c r="B607" s="14" t="s">
        <v>4051</v>
      </c>
      <c r="C607" s="11">
        <v>3568.73</v>
      </c>
    </row>
    <row r="608" spans="1:3" x14ac:dyDescent="0.3">
      <c r="A608" s="13" t="s">
        <v>2585</v>
      </c>
      <c r="B608" s="13" t="s">
        <v>4052</v>
      </c>
      <c r="C608" s="10">
        <v>429.35</v>
      </c>
    </row>
    <row r="609" spans="1:3" x14ac:dyDescent="0.3">
      <c r="A609" s="14" t="s">
        <v>2588</v>
      </c>
      <c r="B609" s="14" t="s">
        <v>4050</v>
      </c>
      <c r="C609" s="11">
        <v>2927.17</v>
      </c>
    </row>
    <row r="610" spans="1:3" x14ac:dyDescent="0.3">
      <c r="A610" s="13" t="s">
        <v>2592</v>
      </c>
      <c r="B610" s="13" t="s">
        <v>4052</v>
      </c>
      <c r="C610" s="10">
        <v>5320.71</v>
      </c>
    </row>
    <row r="611" spans="1:3" x14ac:dyDescent="0.3">
      <c r="A611" s="14" t="s">
        <v>2595</v>
      </c>
      <c r="B611" s="14" t="s">
        <v>4051</v>
      </c>
      <c r="C611" s="11">
        <v>0</v>
      </c>
    </row>
    <row r="612" spans="1:3" x14ac:dyDescent="0.3">
      <c r="A612" s="13" t="s">
        <v>2600</v>
      </c>
      <c r="B612" s="13" t="s">
        <v>4056</v>
      </c>
      <c r="C612" s="10">
        <v>1914.99</v>
      </c>
    </row>
    <row r="613" spans="1:3" x14ac:dyDescent="0.3">
      <c r="A613" s="14" t="s">
        <v>2604</v>
      </c>
      <c r="B613" s="14" t="s">
        <v>4051</v>
      </c>
      <c r="C613" s="11">
        <v>3997.93</v>
      </c>
    </row>
    <row r="614" spans="1:3" x14ac:dyDescent="0.3">
      <c r="A614" s="13" t="s">
        <v>2609</v>
      </c>
      <c r="B614" s="13" t="s">
        <v>4051</v>
      </c>
      <c r="C614" s="10">
        <v>2070.0300000000002</v>
      </c>
    </row>
    <row r="615" spans="1:3" x14ac:dyDescent="0.3">
      <c r="A615" s="14" t="s">
        <v>2613</v>
      </c>
      <c r="B615" s="14" t="s">
        <v>4054</v>
      </c>
      <c r="C615" s="11">
        <v>1200</v>
      </c>
    </row>
    <row r="616" spans="1:3" x14ac:dyDescent="0.3">
      <c r="A616" s="13" t="s">
        <v>2618</v>
      </c>
      <c r="B616" s="13" t="s">
        <v>4053</v>
      </c>
      <c r="C616" s="10">
        <v>6998.53</v>
      </c>
    </row>
    <row r="617" spans="1:3" x14ac:dyDescent="0.3">
      <c r="A617" s="14" t="s">
        <v>2621</v>
      </c>
      <c r="B617" s="14" t="s">
        <v>4052</v>
      </c>
      <c r="C617" s="11">
        <v>1437.75</v>
      </c>
    </row>
    <row r="618" spans="1:3" x14ac:dyDescent="0.3">
      <c r="A618" s="13" t="s">
        <v>2624</v>
      </c>
      <c r="B618" s="13" t="s">
        <v>4053</v>
      </c>
      <c r="C618" s="10">
        <v>1661.46</v>
      </c>
    </row>
    <row r="619" spans="1:3" x14ac:dyDescent="0.3">
      <c r="A619" s="14" t="s">
        <v>2627</v>
      </c>
      <c r="B619" s="14" t="s">
        <v>4053</v>
      </c>
      <c r="C619" s="11">
        <v>1914.59</v>
      </c>
    </row>
    <row r="620" spans="1:3" x14ac:dyDescent="0.3">
      <c r="A620" s="13" t="s">
        <v>2631</v>
      </c>
      <c r="B620" s="13" t="s">
        <v>4052</v>
      </c>
      <c r="C620" s="10">
        <v>2341.11</v>
      </c>
    </row>
    <row r="621" spans="1:3" x14ac:dyDescent="0.3">
      <c r="A621" s="14" t="s">
        <v>2635</v>
      </c>
      <c r="B621" s="14" t="s">
        <v>4052</v>
      </c>
      <c r="C621" s="11">
        <v>3016.02</v>
      </c>
    </row>
    <row r="622" spans="1:3" x14ac:dyDescent="0.3">
      <c r="A622" s="13" t="s">
        <v>2639</v>
      </c>
      <c r="B622" s="13" t="s">
        <v>4056</v>
      </c>
      <c r="C622" s="10">
        <v>841.26</v>
      </c>
    </row>
    <row r="623" spans="1:3" x14ac:dyDescent="0.3">
      <c r="A623" s="14" t="s">
        <v>2644</v>
      </c>
      <c r="B623" s="14" t="s">
        <v>4055</v>
      </c>
      <c r="C623" s="11">
        <v>8182.32</v>
      </c>
    </row>
    <row r="624" spans="1:3" x14ac:dyDescent="0.3">
      <c r="A624" s="13" t="s">
        <v>2647</v>
      </c>
      <c r="B624" s="13" t="s">
        <v>4053</v>
      </c>
      <c r="C624" s="10">
        <v>12498.34</v>
      </c>
    </row>
    <row r="625" spans="1:3" x14ac:dyDescent="0.3">
      <c r="A625" s="14" t="s">
        <v>2650</v>
      </c>
      <c r="B625" s="14" t="s">
        <v>4055</v>
      </c>
      <c r="C625" s="11">
        <v>3254.68</v>
      </c>
    </row>
    <row r="626" spans="1:3" x14ac:dyDescent="0.3">
      <c r="A626" s="13" t="s">
        <v>2654</v>
      </c>
      <c r="B626" s="13" t="s">
        <v>4050</v>
      </c>
      <c r="C626" s="10">
        <v>1120</v>
      </c>
    </row>
    <row r="627" spans="1:3" x14ac:dyDescent="0.3">
      <c r="A627" s="14" t="s">
        <v>2657</v>
      </c>
      <c r="B627" s="14" t="s">
        <v>4054</v>
      </c>
      <c r="C627" s="11">
        <v>936.99</v>
      </c>
    </row>
    <row r="628" spans="1:3" x14ac:dyDescent="0.3">
      <c r="A628" s="13" t="s">
        <v>2661</v>
      </c>
      <c r="B628" s="13" t="s">
        <v>4050</v>
      </c>
      <c r="C628" s="10">
        <v>2963.69</v>
      </c>
    </row>
    <row r="629" spans="1:3" x14ac:dyDescent="0.3">
      <c r="A629" s="14" t="s">
        <v>2666</v>
      </c>
      <c r="B629" s="14" t="s">
        <v>4054</v>
      </c>
      <c r="C629" s="11">
        <v>492.29</v>
      </c>
    </row>
    <row r="630" spans="1:3" x14ac:dyDescent="0.3">
      <c r="A630" s="13" t="s">
        <v>2669</v>
      </c>
      <c r="B630" s="13" t="s">
        <v>4054</v>
      </c>
      <c r="C630" s="10">
        <v>825.85</v>
      </c>
    </row>
    <row r="631" spans="1:3" x14ac:dyDescent="0.3">
      <c r="A631" s="14" t="s">
        <v>2672</v>
      </c>
      <c r="B631" s="14" t="s">
        <v>4050</v>
      </c>
      <c r="C631" s="11">
        <v>5148.6099999999997</v>
      </c>
    </row>
    <row r="632" spans="1:3" x14ac:dyDescent="0.3">
      <c r="A632" s="13" t="s">
        <v>2677</v>
      </c>
      <c r="B632" s="13" t="s">
        <v>4053</v>
      </c>
      <c r="C632" s="10">
        <v>6301.54</v>
      </c>
    </row>
    <row r="633" spans="1:3" x14ac:dyDescent="0.3">
      <c r="A633" s="14" t="s">
        <v>2680</v>
      </c>
      <c r="B633" s="14" t="s">
        <v>4053</v>
      </c>
      <c r="C633" s="11">
        <v>141.87</v>
      </c>
    </row>
    <row r="634" spans="1:3" x14ac:dyDescent="0.3">
      <c r="A634" s="13" t="s">
        <v>2684</v>
      </c>
      <c r="B634" s="13" t="s">
        <v>4050</v>
      </c>
      <c r="C634" s="10">
        <v>714.71</v>
      </c>
    </row>
    <row r="635" spans="1:3" x14ac:dyDescent="0.3">
      <c r="A635" s="14" t="s">
        <v>2687</v>
      </c>
      <c r="B635" s="14" t="s">
        <v>4053</v>
      </c>
      <c r="C635" s="11">
        <v>4117.59</v>
      </c>
    </row>
    <row r="636" spans="1:3" x14ac:dyDescent="0.3">
      <c r="A636" s="13" t="s">
        <v>2691</v>
      </c>
      <c r="B636" s="13" t="s">
        <v>4052</v>
      </c>
      <c r="C636" s="10">
        <v>610</v>
      </c>
    </row>
    <row r="637" spans="1:3" x14ac:dyDescent="0.3">
      <c r="A637" s="14" t="s">
        <v>2695</v>
      </c>
      <c r="B637" s="14" t="s">
        <v>4054</v>
      </c>
      <c r="C637" s="11">
        <v>850.6</v>
      </c>
    </row>
    <row r="638" spans="1:3" x14ac:dyDescent="0.3">
      <c r="A638" s="13" t="s">
        <v>2698</v>
      </c>
      <c r="B638" s="13" t="s">
        <v>4052</v>
      </c>
      <c r="C638" s="10">
        <v>1571</v>
      </c>
    </row>
    <row r="639" spans="1:3" x14ac:dyDescent="0.3">
      <c r="A639" s="14" t="s">
        <v>2702</v>
      </c>
      <c r="B639" s="14" t="s">
        <v>4053</v>
      </c>
      <c r="C639" s="11">
        <v>5054.82</v>
      </c>
    </row>
    <row r="640" spans="1:3" x14ac:dyDescent="0.3">
      <c r="A640" s="13" t="s">
        <v>2707</v>
      </c>
      <c r="B640" s="13" t="s">
        <v>4052</v>
      </c>
      <c r="C640" s="10">
        <v>517.51</v>
      </c>
    </row>
    <row r="641" spans="1:3" x14ac:dyDescent="0.3">
      <c r="A641" s="14" t="s">
        <v>2709</v>
      </c>
      <c r="B641" s="14" t="s">
        <v>4054</v>
      </c>
      <c r="C641" s="11">
        <v>1080</v>
      </c>
    </row>
    <row r="642" spans="1:3" x14ac:dyDescent="0.3">
      <c r="A642" s="13" t="s">
        <v>2714</v>
      </c>
      <c r="B642" s="13" t="s">
        <v>4054</v>
      </c>
      <c r="C642" s="10">
        <v>1749.66</v>
      </c>
    </row>
    <row r="643" spans="1:3" x14ac:dyDescent="0.3">
      <c r="A643" s="14" t="s">
        <v>2719</v>
      </c>
      <c r="B643" s="14" t="s">
        <v>4052</v>
      </c>
      <c r="C643" s="11">
        <v>2639.18</v>
      </c>
    </row>
    <row r="644" spans="1:3" x14ac:dyDescent="0.3">
      <c r="A644" s="13" t="s">
        <v>2722</v>
      </c>
      <c r="B644" s="13" t="s">
        <v>4053</v>
      </c>
      <c r="C644" s="10">
        <v>936.93</v>
      </c>
    </row>
    <row r="645" spans="1:3" x14ac:dyDescent="0.3">
      <c r="A645" s="14" t="s">
        <v>2725</v>
      </c>
      <c r="B645" s="14" t="s">
        <v>4050</v>
      </c>
      <c r="C645" s="11">
        <v>2427.3000000000002</v>
      </c>
    </row>
    <row r="646" spans="1:3" x14ac:dyDescent="0.3">
      <c r="A646" s="13" t="s">
        <v>2729</v>
      </c>
      <c r="B646" s="13" t="s">
        <v>4050</v>
      </c>
      <c r="C646" s="10">
        <v>440.46</v>
      </c>
    </row>
    <row r="647" spans="1:3" x14ac:dyDescent="0.3">
      <c r="A647" s="14" t="s">
        <v>2733</v>
      </c>
      <c r="B647" s="14" t="s">
        <v>4056</v>
      </c>
      <c r="C647" s="11">
        <v>1398.83</v>
      </c>
    </row>
    <row r="648" spans="1:3" x14ac:dyDescent="0.3">
      <c r="A648" s="13" t="s">
        <v>2736</v>
      </c>
      <c r="B648" s="13" t="s">
        <v>4053</v>
      </c>
      <c r="C648" s="10">
        <v>4151.34</v>
      </c>
    </row>
    <row r="649" spans="1:3" x14ac:dyDescent="0.3">
      <c r="A649" s="14" t="s">
        <v>2739</v>
      </c>
      <c r="B649" s="14" t="s">
        <v>4053</v>
      </c>
      <c r="C649" s="11">
        <v>1053.57</v>
      </c>
    </row>
    <row r="650" spans="1:3" x14ac:dyDescent="0.3">
      <c r="A650" s="13" t="s">
        <v>2743</v>
      </c>
      <c r="B650" s="13" t="s">
        <v>4055</v>
      </c>
      <c r="C650" s="10">
        <v>846.44</v>
      </c>
    </row>
    <row r="651" spans="1:3" x14ac:dyDescent="0.3">
      <c r="A651" s="14" t="s">
        <v>2747</v>
      </c>
      <c r="B651" s="14" t="s">
        <v>4050</v>
      </c>
      <c r="C651" s="11">
        <v>1466.06</v>
      </c>
    </row>
    <row r="652" spans="1:3" x14ac:dyDescent="0.3">
      <c r="A652" s="13" t="s">
        <v>2752</v>
      </c>
      <c r="B652" s="13" t="s">
        <v>4055</v>
      </c>
      <c r="C652" s="10">
        <v>14951.2</v>
      </c>
    </row>
    <row r="653" spans="1:3" x14ac:dyDescent="0.3">
      <c r="A653" s="14" t="s">
        <v>2756</v>
      </c>
      <c r="B653" s="14" t="s">
        <v>4050</v>
      </c>
      <c r="C653" s="11">
        <v>3482.52</v>
      </c>
    </row>
    <row r="654" spans="1:3" x14ac:dyDescent="0.3">
      <c r="A654" s="13" t="s">
        <v>2759</v>
      </c>
      <c r="B654" s="13" t="s">
        <v>4051</v>
      </c>
      <c r="C654" s="10">
        <v>390</v>
      </c>
    </row>
    <row r="655" spans="1:3" x14ac:dyDescent="0.3">
      <c r="A655" s="14" t="s">
        <v>2764</v>
      </c>
      <c r="B655" s="14" t="s">
        <v>4052</v>
      </c>
      <c r="C655" s="11">
        <v>11651.04</v>
      </c>
    </row>
    <row r="656" spans="1:3" x14ac:dyDescent="0.3">
      <c r="A656" s="13" t="s">
        <v>2767</v>
      </c>
      <c r="B656" s="13" t="s">
        <v>4053</v>
      </c>
      <c r="C656" s="10">
        <v>3836.06</v>
      </c>
    </row>
    <row r="657" spans="1:3" x14ac:dyDescent="0.3">
      <c r="A657" s="14" t="s">
        <v>2770</v>
      </c>
      <c r="B657" s="14" t="s">
        <v>4050</v>
      </c>
      <c r="C657" s="11">
        <v>1740.45</v>
      </c>
    </row>
    <row r="658" spans="1:3" x14ac:dyDescent="0.3">
      <c r="A658" s="13" t="s">
        <v>2773</v>
      </c>
      <c r="B658" s="13" t="s">
        <v>4050</v>
      </c>
      <c r="C658" s="10">
        <v>2927.34</v>
      </c>
    </row>
    <row r="659" spans="1:3" x14ac:dyDescent="0.3">
      <c r="A659" s="14" t="s">
        <v>2776</v>
      </c>
      <c r="B659" s="14" t="s">
        <v>4054</v>
      </c>
      <c r="C659" s="11">
        <v>3079.05</v>
      </c>
    </row>
    <row r="660" spans="1:3" x14ac:dyDescent="0.3">
      <c r="A660" s="13" t="s">
        <v>2779</v>
      </c>
      <c r="B660" s="13" t="s">
        <v>4056</v>
      </c>
      <c r="C660" s="10">
        <v>1420.95</v>
      </c>
    </row>
    <row r="661" spans="1:3" x14ac:dyDescent="0.3">
      <c r="A661" s="14" t="s">
        <v>2784</v>
      </c>
      <c r="B661" s="14" t="s">
        <v>4050</v>
      </c>
      <c r="C661" s="11">
        <v>993.25</v>
      </c>
    </row>
    <row r="662" spans="1:3" x14ac:dyDescent="0.3">
      <c r="A662" s="13" t="s">
        <v>2788</v>
      </c>
      <c r="B662" s="13" t="s">
        <v>4050</v>
      </c>
      <c r="C662" s="10">
        <v>1483.47</v>
      </c>
    </row>
    <row r="663" spans="1:3" x14ac:dyDescent="0.3">
      <c r="A663" s="14" t="s">
        <v>2791</v>
      </c>
      <c r="B663" s="14" t="s">
        <v>4053</v>
      </c>
      <c r="C663" s="11">
        <v>397.96</v>
      </c>
    </row>
    <row r="664" spans="1:3" x14ac:dyDescent="0.3">
      <c r="A664" s="13" t="s">
        <v>2795</v>
      </c>
      <c r="B664" s="13" t="s">
        <v>4051</v>
      </c>
      <c r="C664" s="10">
        <v>783.14</v>
      </c>
    </row>
    <row r="665" spans="1:3" x14ac:dyDescent="0.3">
      <c r="A665" s="14" t="s">
        <v>2797</v>
      </c>
      <c r="B665" s="14" t="s">
        <v>4052</v>
      </c>
      <c r="C665" s="11">
        <v>1356.16</v>
      </c>
    </row>
    <row r="666" spans="1:3" x14ac:dyDescent="0.3">
      <c r="A666" s="13" t="s">
        <v>2800</v>
      </c>
      <c r="B666" s="13" t="s">
        <v>4051</v>
      </c>
      <c r="C666" s="10">
        <v>705.56</v>
      </c>
    </row>
    <row r="667" spans="1:3" x14ac:dyDescent="0.3">
      <c r="A667" s="14" t="s">
        <v>2804</v>
      </c>
      <c r="B667" s="14" t="s">
        <v>4053</v>
      </c>
      <c r="C667" s="11">
        <v>1088.22</v>
      </c>
    </row>
    <row r="668" spans="1:3" x14ac:dyDescent="0.3">
      <c r="A668" s="13" t="s">
        <v>2806</v>
      </c>
      <c r="B668" s="13" t="s">
        <v>4055</v>
      </c>
      <c r="C668" s="10">
        <v>1705.96</v>
      </c>
    </row>
    <row r="669" spans="1:3" x14ac:dyDescent="0.3">
      <c r="A669" s="14" t="s">
        <v>2809</v>
      </c>
      <c r="B669" s="14" t="s">
        <v>4053</v>
      </c>
      <c r="C669" s="11">
        <v>440.66</v>
      </c>
    </row>
    <row r="670" spans="1:3" x14ac:dyDescent="0.3">
      <c r="A670" s="13" t="s">
        <v>2813</v>
      </c>
      <c r="B670" s="13" t="s">
        <v>4053</v>
      </c>
      <c r="C670" s="10">
        <v>876.23</v>
      </c>
    </row>
    <row r="671" spans="1:3" x14ac:dyDescent="0.3">
      <c r="A671" s="14" t="s">
        <v>2817</v>
      </c>
      <c r="B671" s="14" t="s">
        <v>4052</v>
      </c>
      <c r="C671" s="11">
        <v>16554.009999999998</v>
      </c>
    </row>
    <row r="672" spans="1:3" x14ac:dyDescent="0.3">
      <c r="A672" s="13" t="s">
        <v>2820</v>
      </c>
      <c r="B672" s="13" t="s">
        <v>4055</v>
      </c>
      <c r="C672" s="10">
        <v>1651.74</v>
      </c>
    </row>
    <row r="673" spans="1:3" x14ac:dyDescent="0.3">
      <c r="A673" s="14" t="s">
        <v>2824</v>
      </c>
      <c r="B673" s="14" t="s">
        <v>4050</v>
      </c>
      <c r="C673" s="11">
        <v>5843.68</v>
      </c>
    </row>
    <row r="674" spans="1:3" x14ac:dyDescent="0.3">
      <c r="A674" s="13" t="s">
        <v>2826</v>
      </c>
      <c r="B674" s="13" t="s">
        <v>4052</v>
      </c>
      <c r="C674" s="10">
        <v>4573.26</v>
      </c>
    </row>
    <row r="675" spans="1:3" x14ac:dyDescent="0.3">
      <c r="A675" s="14" t="s">
        <v>2829</v>
      </c>
      <c r="B675" s="14" t="s">
        <v>4054</v>
      </c>
      <c r="C675" s="11">
        <v>4193.26</v>
      </c>
    </row>
    <row r="676" spans="1:3" x14ac:dyDescent="0.3">
      <c r="A676" s="13" t="s">
        <v>2833</v>
      </c>
      <c r="B676" s="13" t="s">
        <v>4052</v>
      </c>
      <c r="C676" s="10">
        <v>1146.19</v>
      </c>
    </row>
    <row r="677" spans="1:3" x14ac:dyDescent="0.3">
      <c r="A677" s="14" t="s">
        <v>2837</v>
      </c>
      <c r="B677" s="14" t="s">
        <v>4052</v>
      </c>
      <c r="C677" s="11">
        <v>684</v>
      </c>
    </row>
    <row r="678" spans="1:3" x14ac:dyDescent="0.3">
      <c r="A678" s="13" t="s">
        <v>2841</v>
      </c>
      <c r="B678" s="13" t="s">
        <v>4052</v>
      </c>
      <c r="C678" s="10">
        <v>0</v>
      </c>
    </row>
    <row r="679" spans="1:3" x14ac:dyDescent="0.3">
      <c r="A679" s="14" t="s">
        <v>2846</v>
      </c>
      <c r="B679" s="14" t="s">
        <v>4051</v>
      </c>
      <c r="C679" s="11">
        <v>0</v>
      </c>
    </row>
    <row r="680" spans="1:3" x14ac:dyDescent="0.3">
      <c r="A680" s="13" t="s">
        <v>2849</v>
      </c>
      <c r="B680" s="13" t="s">
        <v>4056</v>
      </c>
      <c r="C680" s="10">
        <v>1009.99</v>
      </c>
    </row>
    <row r="681" spans="1:3" x14ac:dyDescent="0.3">
      <c r="A681" s="14" t="s">
        <v>2852</v>
      </c>
      <c r="B681" s="14" t="s">
        <v>4051</v>
      </c>
      <c r="C681" s="11">
        <v>3275.77</v>
      </c>
    </row>
    <row r="682" spans="1:3" x14ac:dyDescent="0.3">
      <c r="A682" s="13" t="s">
        <v>2855</v>
      </c>
      <c r="B682" s="13" t="s">
        <v>4051</v>
      </c>
      <c r="C682" s="10">
        <v>385.3</v>
      </c>
    </row>
    <row r="683" spans="1:3" x14ac:dyDescent="0.3">
      <c r="A683" s="14" t="s">
        <v>2860</v>
      </c>
      <c r="B683" s="14" t="s">
        <v>4055</v>
      </c>
      <c r="C683" s="11">
        <v>0</v>
      </c>
    </row>
    <row r="684" spans="1:3" x14ac:dyDescent="0.3">
      <c r="A684" s="13" t="s">
        <v>2865</v>
      </c>
      <c r="B684" s="13" t="s">
        <v>4052</v>
      </c>
      <c r="C684" s="10">
        <v>1067.8800000000001</v>
      </c>
    </row>
    <row r="685" spans="1:3" x14ac:dyDescent="0.3">
      <c r="A685" s="14" t="s">
        <v>2870</v>
      </c>
      <c r="B685" s="14" t="s">
        <v>4053</v>
      </c>
      <c r="C685" s="11">
        <v>12781.85</v>
      </c>
    </row>
    <row r="686" spans="1:3" x14ac:dyDescent="0.3">
      <c r="A686" s="13" t="s">
        <v>2875</v>
      </c>
      <c r="B686" s="13" t="s">
        <v>4050</v>
      </c>
      <c r="C686" s="10">
        <v>1520</v>
      </c>
    </row>
    <row r="687" spans="1:3" x14ac:dyDescent="0.3">
      <c r="A687" s="14" t="s">
        <v>2879</v>
      </c>
      <c r="B687" s="14" t="s">
        <v>4056</v>
      </c>
      <c r="C687" s="11">
        <v>0</v>
      </c>
    </row>
    <row r="688" spans="1:3" x14ac:dyDescent="0.3">
      <c r="A688" s="13" t="s">
        <v>2883</v>
      </c>
      <c r="B688" s="13" t="s">
        <v>4055</v>
      </c>
      <c r="C688" s="10">
        <v>0</v>
      </c>
    </row>
    <row r="689" spans="1:3" x14ac:dyDescent="0.3">
      <c r="A689" s="14" t="s">
        <v>2886</v>
      </c>
      <c r="B689" s="14" t="s">
        <v>4056</v>
      </c>
      <c r="C689" s="11">
        <v>1231.18</v>
      </c>
    </row>
    <row r="690" spans="1:3" x14ac:dyDescent="0.3">
      <c r="A690" s="13" t="s">
        <v>2889</v>
      </c>
      <c r="B690" s="13" t="s">
        <v>4055</v>
      </c>
      <c r="C690" s="10">
        <v>1040.3499999999999</v>
      </c>
    </row>
    <row r="691" spans="1:3" x14ac:dyDescent="0.3">
      <c r="A691" s="14" t="s">
        <v>2892</v>
      </c>
      <c r="B691" s="14" t="s">
        <v>4053</v>
      </c>
      <c r="C691" s="11">
        <v>3021.55</v>
      </c>
    </row>
    <row r="692" spans="1:3" x14ac:dyDescent="0.3">
      <c r="A692" s="13" t="s">
        <v>2896</v>
      </c>
      <c r="B692" s="13" t="s">
        <v>4051</v>
      </c>
      <c r="C692" s="10">
        <v>6260.06</v>
      </c>
    </row>
    <row r="693" spans="1:3" x14ac:dyDescent="0.3">
      <c r="A693" s="14" t="s">
        <v>2900</v>
      </c>
      <c r="B693" s="14" t="s">
        <v>4052</v>
      </c>
      <c r="C693" s="11">
        <v>3975.28</v>
      </c>
    </row>
    <row r="694" spans="1:3" x14ac:dyDescent="0.3">
      <c r="A694" s="13" t="s">
        <v>2905</v>
      </c>
      <c r="B694" s="13" t="s">
        <v>4054</v>
      </c>
      <c r="C694" s="10">
        <v>832.26</v>
      </c>
    </row>
    <row r="695" spans="1:3" x14ac:dyDescent="0.3">
      <c r="A695" s="14" t="s">
        <v>2908</v>
      </c>
      <c r="B695" s="14" t="s">
        <v>4054</v>
      </c>
      <c r="C695" s="11">
        <v>854.35</v>
      </c>
    </row>
    <row r="696" spans="1:3" x14ac:dyDescent="0.3">
      <c r="A696" s="13" t="s">
        <v>2911</v>
      </c>
      <c r="B696" s="13" t="s">
        <v>4054</v>
      </c>
      <c r="C696" s="10">
        <v>2306.3200000000002</v>
      </c>
    </row>
    <row r="697" spans="1:3" x14ac:dyDescent="0.3">
      <c r="A697" s="14" t="s">
        <v>2915</v>
      </c>
      <c r="B697" s="14" t="s">
        <v>4054</v>
      </c>
      <c r="C697" s="11">
        <v>2689.03</v>
      </c>
    </row>
    <row r="698" spans="1:3" x14ac:dyDescent="0.3">
      <c r="A698" s="13" t="s">
        <v>2919</v>
      </c>
      <c r="B698" s="13" t="s">
        <v>4051</v>
      </c>
      <c r="C698" s="10">
        <v>1195.95</v>
      </c>
    </row>
    <row r="699" spans="1:3" x14ac:dyDescent="0.3">
      <c r="A699" s="14" t="s">
        <v>2921</v>
      </c>
      <c r="B699" s="14" t="s">
        <v>4055</v>
      </c>
      <c r="C699" s="11">
        <v>208.33</v>
      </c>
    </row>
    <row r="700" spans="1:3" x14ac:dyDescent="0.3">
      <c r="A700" s="13" t="s">
        <v>2925</v>
      </c>
      <c r="B700" s="13" t="s">
        <v>4054</v>
      </c>
      <c r="C700" s="10">
        <v>962.5</v>
      </c>
    </row>
    <row r="701" spans="1:3" x14ac:dyDescent="0.3">
      <c r="A701" s="14" t="s">
        <v>2928</v>
      </c>
      <c r="B701" s="14" t="s">
        <v>4050</v>
      </c>
      <c r="C701" s="11">
        <v>1428.54</v>
      </c>
    </row>
    <row r="702" spans="1:3" x14ac:dyDescent="0.3">
      <c r="A702" s="13" t="s">
        <v>2932</v>
      </c>
      <c r="B702" s="13" t="s">
        <v>4056</v>
      </c>
      <c r="C702" s="10">
        <v>864.38</v>
      </c>
    </row>
    <row r="703" spans="1:3" x14ac:dyDescent="0.3">
      <c r="A703" s="14" t="s">
        <v>2936</v>
      </c>
      <c r="B703" s="14" t="s">
        <v>4056</v>
      </c>
      <c r="C703" s="11">
        <v>1822.91</v>
      </c>
    </row>
    <row r="704" spans="1:3" x14ac:dyDescent="0.3">
      <c r="A704" s="13" t="s">
        <v>2939</v>
      </c>
      <c r="B704" s="13" t="s">
        <v>4054</v>
      </c>
      <c r="C704" s="10">
        <v>4977.68</v>
      </c>
    </row>
    <row r="705" spans="1:3" x14ac:dyDescent="0.3">
      <c r="A705" s="14" t="s">
        <v>2941</v>
      </c>
      <c r="B705" s="14" t="s">
        <v>4053</v>
      </c>
      <c r="C705" s="11">
        <v>3281.58</v>
      </c>
    </row>
    <row r="706" spans="1:3" x14ac:dyDescent="0.3">
      <c r="A706" s="13" t="s">
        <v>2945</v>
      </c>
      <c r="B706" s="13" t="s">
        <v>4056</v>
      </c>
      <c r="C706" s="10">
        <v>889.84</v>
      </c>
    </row>
    <row r="707" spans="1:3" x14ac:dyDescent="0.3">
      <c r="A707" s="14" t="s">
        <v>2948</v>
      </c>
      <c r="B707" s="14" t="s">
        <v>4053</v>
      </c>
      <c r="C707" s="11">
        <v>5658.68</v>
      </c>
    </row>
    <row r="708" spans="1:3" x14ac:dyDescent="0.3">
      <c r="A708" s="13" t="s">
        <v>2951</v>
      </c>
      <c r="B708" s="13" t="s">
        <v>4053</v>
      </c>
      <c r="C708" s="10">
        <v>1310.72</v>
      </c>
    </row>
    <row r="709" spans="1:3" x14ac:dyDescent="0.3">
      <c r="A709" s="14" t="s">
        <v>2956</v>
      </c>
      <c r="B709" s="14" t="s">
        <v>4054</v>
      </c>
      <c r="C709" s="11">
        <v>333.59</v>
      </c>
    </row>
    <row r="710" spans="1:3" x14ac:dyDescent="0.3">
      <c r="A710" s="13" t="s">
        <v>2960</v>
      </c>
      <c r="B710" s="13" t="s">
        <v>4056</v>
      </c>
      <c r="C710" s="10">
        <v>478.44</v>
      </c>
    </row>
    <row r="711" spans="1:3" x14ac:dyDescent="0.3">
      <c r="A711" s="14" t="s">
        <v>2964</v>
      </c>
      <c r="B711" s="14" t="s">
        <v>4051</v>
      </c>
      <c r="C711" s="11">
        <v>752.84</v>
      </c>
    </row>
    <row r="712" spans="1:3" x14ac:dyDescent="0.3">
      <c r="A712" s="13" t="s">
        <v>2967</v>
      </c>
      <c r="B712" s="13" t="s">
        <v>4053</v>
      </c>
      <c r="C712" s="10">
        <v>3214.68</v>
      </c>
    </row>
    <row r="713" spans="1:3" x14ac:dyDescent="0.3">
      <c r="A713" s="14" t="s">
        <v>2971</v>
      </c>
      <c r="B713" s="14" t="s">
        <v>4051</v>
      </c>
      <c r="C713" s="11">
        <v>2210.5</v>
      </c>
    </row>
    <row r="714" spans="1:3" x14ac:dyDescent="0.3">
      <c r="A714" s="13" t="s">
        <v>2974</v>
      </c>
      <c r="B714" s="13" t="s">
        <v>4051</v>
      </c>
      <c r="C714" s="10">
        <v>6385.57</v>
      </c>
    </row>
    <row r="715" spans="1:3" x14ac:dyDescent="0.3">
      <c r="A715" s="14" t="s">
        <v>2977</v>
      </c>
      <c r="B715" s="14" t="s">
        <v>4050</v>
      </c>
      <c r="C715" s="11">
        <v>5214.03</v>
      </c>
    </row>
    <row r="716" spans="1:3" x14ac:dyDescent="0.3">
      <c r="A716" s="13" t="s">
        <v>2981</v>
      </c>
      <c r="B716" s="13" t="s">
        <v>4052</v>
      </c>
      <c r="C716" s="10">
        <v>832.63</v>
      </c>
    </row>
    <row r="717" spans="1:3" x14ac:dyDescent="0.3">
      <c r="A717" s="14" t="s">
        <v>2985</v>
      </c>
      <c r="B717" s="14" t="s">
        <v>4051</v>
      </c>
      <c r="C717" s="11">
        <v>1136.56</v>
      </c>
    </row>
    <row r="718" spans="1:3" x14ac:dyDescent="0.3">
      <c r="A718" s="13" t="s">
        <v>2989</v>
      </c>
      <c r="B718" s="13" t="s">
        <v>4050</v>
      </c>
      <c r="C718" s="10">
        <v>3680.79</v>
      </c>
    </row>
    <row r="719" spans="1:3" x14ac:dyDescent="0.3">
      <c r="A719" s="14" t="s">
        <v>2994</v>
      </c>
      <c r="B719" s="14" t="s">
        <v>4055</v>
      </c>
      <c r="C719" s="11">
        <v>1221.69</v>
      </c>
    </row>
    <row r="720" spans="1:3" x14ac:dyDescent="0.3">
      <c r="A720" s="13" t="s">
        <v>2998</v>
      </c>
      <c r="B720" s="13" t="s">
        <v>4053</v>
      </c>
      <c r="C720" s="10">
        <v>7224.14</v>
      </c>
    </row>
    <row r="721" spans="1:3" x14ac:dyDescent="0.3">
      <c r="A721" s="14" t="s">
        <v>3002</v>
      </c>
      <c r="B721" s="14" t="s">
        <v>4055</v>
      </c>
      <c r="C721" s="11">
        <v>4012.37</v>
      </c>
    </row>
    <row r="722" spans="1:3" x14ac:dyDescent="0.3">
      <c r="A722" s="13" t="s">
        <v>3006</v>
      </c>
      <c r="B722" s="13" t="s">
        <v>4050</v>
      </c>
      <c r="C722" s="10">
        <v>602.09</v>
      </c>
    </row>
    <row r="723" spans="1:3" x14ac:dyDescent="0.3">
      <c r="A723" s="14" t="s">
        <v>3010</v>
      </c>
      <c r="B723" s="14" t="s">
        <v>4053</v>
      </c>
      <c r="C723" s="11">
        <v>239.22</v>
      </c>
    </row>
    <row r="724" spans="1:3" x14ac:dyDescent="0.3">
      <c r="A724" s="13" t="s">
        <v>3014</v>
      </c>
      <c r="B724" s="13" t="s">
        <v>4050</v>
      </c>
      <c r="C724" s="10">
        <v>5092.8900000000003</v>
      </c>
    </row>
    <row r="725" spans="1:3" x14ac:dyDescent="0.3">
      <c r="A725" s="14" t="s">
        <v>3017</v>
      </c>
      <c r="B725" s="14" t="s">
        <v>4053</v>
      </c>
      <c r="C725" s="11">
        <v>1994.07</v>
      </c>
    </row>
    <row r="726" spans="1:3" x14ac:dyDescent="0.3">
      <c r="A726" s="13" t="s">
        <v>3020</v>
      </c>
      <c r="B726" s="13" t="s">
        <v>4053</v>
      </c>
      <c r="C726" s="10">
        <v>2757.18</v>
      </c>
    </row>
    <row r="727" spans="1:3" x14ac:dyDescent="0.3">
      <c r="A727" s="14" t="s">
        <v>3025</v>
      </c>
      <c r="B727" s="14" t="s">
        <v>4056</v>
      </c>
      <c r="C727" s="11">
        <v>1507.34</v>
      </c>
    </row>
    <row r="728" spans="1:3" x14ac:dyDescent="0.3">
      <c r="A728" s="13" t="s">
        <v>3029</v>
      </c>
      <c r="B728" s="13" t="s">
        <v>4052</v>
      </c>
      <c r="C728" s="10">
        <v>2586.5300000000002</v>
      </c>
    </row>
    <row r="729" spans="1:3" x14ac:dyDescent="0.3">
      <c r="A729" s="14" t="s">
        <v>3033</v>
      </c>
      <c r="B729" s="14" t="s">
        <v>4054</v>
      </c>
      <c r="C729" s="11">
        <v>3202.39</v>
      </c>
    </row>
    <row r="730" spans="1:3" x14ac:dyDescent="0.3">
      <c r="A730" s="13" t="s">
        <v>3037</v>
      </c>
      <c r="B730" s="13" t="s">
        <v>4052</v>
      </c>
      <c r="C730" s="10">
        <v>1196.71</v>
      </c>
    </row>
    <row r="731" spans="1:3" x14ac:dyDescent="0.3">
      <c r="A731" s="14" t="s">
        <v>3041</v>
      </c>
      <c r="B731" s="14" t="s">
        <v>4056</v>
      </c>
      <c r="C731" s="11">
        <v>798.68</v>
      </c>
    </row>
    <row r="732" spans="1:3" x14ac:dyDescent="0.3">
      <c r="A732" s="13" t="s">
        <v>3044</v>
      </c>
      <c r="B732" s="13" t="s">
        <v>4055</v>
      </c>
      <c r="C732" s="10">
        <v>603.54999999999995</v>
      </c>
    </row>
    <row r="733" spans="1:3" x14ac:dyDescent="0.3">
      <c r="A733" s="14" t="s">
        <v>3048</v>
      </c>
      <c r="B733" s="14" t="s">
        <v>4056</v>
      </c>
      <c r="C733" s="11">
        <v>751.24</v>
      </c>
    </row>
    <row r="734" spans="1:3" x14ac:dyDescent="0.3">
      <c r="A734" s="13" t="s">
        <v>3051</v>
      </c>
      <c r="B734" s="13" t="s">
        <v>4052</v>
      </c>
      <c r="C734" s="10">
        <v>2241.62</v>
      </c>
    </row>
    <row r="735" spans="1:3" x14ac:dyDescent="0.3">
      <c r="A735" s="14" t="s">
        <v>3055</v>
      </c>
      <c r="B735" s="14" t="s">
        <v>4055</v>
      </c>
      <c r="C735" s="11">
        <v>3239.57</v>
      </c>
    </row>
    <row r="736" spans="1:3" x14ac:dyDescent="0.3">
      <c r="A736" s="13" t="s">
        <v>3059</v>
      </c>
      <c r="B736" s="13" t="s">
        <v>4052</v>
      </c>
      <c r="C736" s="10">
        <v>2235.92</v>
      </c>
    </row>
    <row r="737" spans="1:3" x14ac:dyDescent="0.3">
      <c r="A737" s="14" t="s">
        <v>3063</v>
      </c>
      <c r="B737" s="14" t="s">
        <v>4050</v>
      </c>
      <c r="C737" s="11">
        <v>1901.8</v>
      </c>
    </row>
    <row r="738" spans="1:3" x14ac:dyDescent="0.3">
      <c r="A738" s="13" t="s">
        <v>3066</v>
      </c>
      <c r="B738" s="13" t="s">
        <v>4050</v>
      </c>
      <c r="C738" s="10">
        <v>4346.75</v>
      </c>
    </row>
    <row r="739" spans="1:3" x14ac:dyDescent="0.3">
      <c r="A739" s="14" t="s">
        <v>3071</v>
      </c>
      <c r="B739" s="14" t="s">
        <v>4052</v>
      </c>
      <c r="C739" s="11">
        <v>0</v>
      </c>
    </row>
    <row r="740" spans="1:3" x14ac:dyDescent="0.3">
      <c r="A740" s="13" t="s">
        <v>3074</v>
      </c>
      <c r="B740" s="13" t="s">
        <v>4050</v>
      </c>
      <c r="C740" s="10">
        <v>3243.3</v>
      </c>
    </row>
    <row r="741" spans="1:3" x14ac:dyDescent="0.3">
      <c r="A741" s="14" t="s">
        <v>3078</v>
      </c>
      <c r="B741" s="14" t="s">
        <v>4054</v>
      </c>
      <c r="C741" s="11">
        <v>1076.3</v>
      </c>
    </row>
    <row r="742" spans="1:3" x14ac:dyDescent="0.3">
      <c r="A742" s="13" t="s">
        <v>3082</v>
      </c>
      <c r="B742" s="13" t="s">
        <v>4054</v>
      </c>
      <c r="C742" s="10">
        <v>4110</v>
      </c>
    </row>
    <row r="743" spans="1:3" x14ac:dyDescent="0.3">
      <c r="A743" s="14" t="s">
        <v>3084</v>
      </c>
      <c r="B743" s="14" t="s">
        <v>4053</v>
      </c>
      <c r="C743" s="11">
        <v>1280</v>
      </c>
    </row>
    <row r="744" spans="1:3" x14ac:dyDescent="0.3">
      <c r="A744" s="13" t="s">
        <v>3087</v>
      </c>
      <c r="B744" s="13" t="s">
        <v>4053</v>
      </c>
      <c r="C744" s="10">
        <v>983.45</v>
      </c>
    </row>
    <row r="745" spans="1:3" x14ac:dyDescent="0.3">
      <c r="A745" s="14" t="s">
        <v>3091</v>
      </c>
      <c r="B745" s="14" t="s">
        <v>4055</v>
      </c>
      <c r="C745" s="11">
        <v>5550.47</v>
      </c>
    </row>
    <row r="746" spans="1:3" x14ac:dyDescent="0.3">
      <c r="A746" s="13" t="s">
        <v>3094</v>
      </c>
      <c r="B746" s="13" t="s">
        <v>4052</v>
      </c>
      <c r="C746" s="10">
        <v>1351.56</v>
      </c>
    </row>
    <row r="747" spans="1:3" x14ac:dyDescent="0.3">
      <c r="A747" s="14" t="s">
        <v>3098</v>
      </c>
      <c r="B747" s="14" t="s">
        <v>4052</v>
      </c>
      <c r="C747" s="11">
        <v>1799.11</v>
      </c>
    </row>
    <row r="748" spans="1:3" x14ac:dyDescent="0.3">
      <c r="A748" s="13" t="s">
        <v>3101</v>
      </c>
      <c r="B748" s="13" t="s">
        <v>4051</v>
      </c>
      <c r="C748" s="10">
        <v>1498.68</v>
      </c>
    </row>
    <row r="749" spans="1:3" x14ac:dyDescent="0.3">
      <c r="A749" s="14" t="s">
        <v>3105</v>
      </c>
      <c r="B749" s="14" t="s">
        <v>4053</v>
      </c>
      <c r="C749" s="11">
        <v>1613.48</v>
      </c>
    </row>
    <row r="750" spans="1:3" x14ac:dyDescent="0.3">
      <c r="A750" s="13" t="s">
        <v>3110</v>
      </c>
      <c r="B750" s="13" t="s">
        <v>4053</v>
      </c>
      <c r="C750" s="10">
        <v>563.65</v>
      </c>
    </row>
    <row r="751" spans="1:3" x14ac:dyDescent="0.3">
      <c r="A751" s="14" t="s">
        <v>3114</v>
      </c>
      <c r="B751" s="14" t="s">
        <v>4055</v>
      </c>
      <c r="C751" s="11">
        <v>759.57</v>
      </c>
    </row>
    <row r="752" spans="1:3" x14ac:dyDescent="0.3">
      <c r="A752" s="13" t="s">
        <v>3118</v>
      </c>
      <c r="B752" s="13" t="s">
        <v>4055</v>
      </c>
      <c r="C752" s="10">
        <v>0</v>
      </c>
    </row>
    <row r="753" spans="1:3" x14ac:dyDescent="0.3">
      <c r="A753" s="14" t="s">
        <v>3121</v>
      </c>
      <c r="B753" s="14" t="s">
        <v>4054</v>
      </c>
      <c r="C753" s="11">
        <v>0</v>
      </c>
    </row>
    <row r="754" spans="1:3" x14ac:dyDescent="0.3">
      <c r="A754" s="13" t="s">
        <v>3125</v>
      </c>
      <c r="B754" s="13" t="s">
        <v>4054</v>
      </c>
      <c r="C754" s="10">
        <v>952.83</v>
      </c>
    </row>
    <row r="755" spans="1:3" x14ac:dyDescent="0.3">
      <c r="A755" s="14" t="s">
        <v>3128</v>
      </c>
      <c r="B755" s="14" t="s">
        <v>4051</v>
      </c>
      <c r="C755" s="11">
        <v>1493.07</v>
      </c>
    </row>
    <row r="756" spans="1:3" x14ac:dyDescent="0.3">
      <c r="A756" s="13" t="s">
        <v>3132</v>
      </c>
      <c r="B756" s="13" t="s">
        <v>4054</v>
      </c>
      <c r="C756" s="10">
        <v>1704.66</v>
      </c>
    </row>
    <row r="757" spans="1:3" x14ac:dyDescent="0.3">
      <c r="A757" s="14" t="s">
        <v>3135</v>
      </c>
      <c r="B757" s="14" t="s">
        <v>4054</v>
      </c>
      <c r="C757" s="11">
        <v>1972.67</v>
      </c>
    </row>
    <row r="758" spans="1:3" x14ac:dyDescent="0.3">
      <c r="A758" s="13" t="s">
        <v>3139</v>
      </c>
      <c r="B758" s="13" t="s">
        <v>4053</v>
      </c>
      <c r="C758" s="10">
        <v>4023.77</v>
      </c>
    </row>
    <row r="759" spans="1:3" x14ac:dyDescent="0.3">
      <c r="A759" s="14" t="s">
        <v>3142</v>
      </c>
      <c r="B759" s="14" t="s">
        <v>4052</v>
      </c>
      <c r="C759" s="11">
        <v>0</v>
      </c>
    </row>
    <row r="760" spans="1:3" x14ac:dyDescent="0.3">
      <c r="A760" s="13" t="s">
        <v>3145</v>
      </c>
      <c r="B760" s="13" t="s">
        <v>4050</v>
      </c>
      <c r="C760" s="10">
        <v>2883.34</v>
      </c>
    </row>
    <row r="761" spans="1:3" x14ac:dyDescent="0.3">
      <c r="A761" s="14" t="s">
        <v>3150</v>
      </c>
      <c r="B761" s="14" t="s">
        <v>4055</v>
      </c>
      <c r="C761" s="11">
        <v>0</v>
      </c>
    </row>
    <row r="762" spans="1:3" x14ac:dyDescent="0.3">
      <c r="A762" s="13" t="s">
        <v>3154</v>
      </c>
      <c r="B762" s="13" t="s">
        <v>4054</v>
      </c>
      <c r="C762" s="10">
        <v>2187.9899999999998</v>
      </c>
    </row>
    <row r="763" spans="1:3" x14ac:dyDescent="0.3">
      <c r="A763" s="14" t="s">
        <v>3158</v>
      </c>
      <c r="B763" s="14" t="s">
        <v>4055</v>
      </c>
      <c r="C763" s="11">
        <v>1885.72</v>
      </c>
    </row>
    <row r="764" spans="1:3" x14ac:dyDescent="0.3">
      <c r="A764" s="13" t="s">
        <v>3162</v>
      </c>
      <c r="B764" s="13" t="s">
        <v>4056</v>
      </c>
      <c r="C764" s="10">
        <v>1062.3399999999999</v>
      </c>
    </row>
    <row r="765" spans="1:3" x14ac:dyDescent="0.3">
      <c r="A765" s="14" t="s">
        <v>3166</v>
      </c>
      <c r="B765" s="14" t="s">
        <v>4055</v>
      </c>
      <c r="C765" s="11">
        <v>606.69000000000005</v>
      </c>
    </row>
    <row r="766" spans="1:3" x14ac:dyDescent="0.3">
      <c r="A766" s="13" t="s">
        <v>3169</v>
      </c>
      <c r="B766" s="13" t="s">
        <v>4055</v>
      </c>
      <c r="C766" s="10">
        <v>1004.69</v>
      </c>
    </row>
    <row r="767" spans="1:3" x14ac:dyDescent="0.3">
      <c r="A767" s="14" t="s">
        <v>3173</v>
      </c>
      <c r="B767" s="14" t="s">
        <v>4050</v>
      </c>
      <c r="C767" s="11">
        <v>4974.55</v>
      </c>
    </row>
    <row r="768" spans="1:3" x14ac:dyDescent="0.3">
      <c r="A768" s="13" t="s">
        <v>3175</v>
      </c>
      <c r="B768" s="13" t="s">
        <v>4052</v>
      </c>
      <c r="C768" s="10">
        <v>24749.27</v>
      </c>
    </row>
    <row r="769" spans="1:3" x14ac:dyDescent="0.3">
      <c r="A769" s="14" t="s">
        <v>3179</v>
      </c>
      <c r="B769" s="14" t="s">
        <v>4052</v>
      </c>
      <c r="C769" s="11">
        <v>3848.56</v>
      </c>
    </row>
    <row r="770" spans="1:3" x14ac:dyDescent="0.3">
      <c r="A770" s="13" t="s">
        <v>3181</v>
      </c>
      <c r="B770" s="13" t="s">
        <v>4052</v>
      </c>
      <c r="C770" s="10">
        <v>2925.85</v>
      </c>
    </row>
    <row r="771" spans="1:3" x14ac:dyDescent="0.3">
      <c r="A771" s="14" t="s">
        <v>3185</v>
      </c>
      <c r="B771" s="14" t="s">
        <v>4055</v>
      </c>
      <c r="C771" s="11">
        <v>2580</v>
      </c>
    </row>
    <row r="772" spans="1:3" x14ac:dyDescent="0.3">
      <c r="A772" s="13" t="s">
        <v>3189</v>
      </c>
      <c r="B772" s="13" t="s">
        <v>4053</v>
      </c>
      <c r="C772" s="10">
        <v>5143.55</v>
      </c>
    </row>
    <row r="773" spans="1:3" x14ac:dyDescent="0.3">
      <c r="A773" s="14" t="s">
        <v>3192</v>
      </c>
      <c r="B773" s="14" t="s">
        <v>4055</v>
      </c>
      <c r="C773" s="11">
        <v>906.58</v>
      </c>
    </row>
    <row r="774" spans="1:3" x14ac:dyDescent="0.3">
      <c r="A774" s="13" t="s">
        <v>3196</v>
      </c>
      <c r="B774" s="13" t="s">
        <v>4054</v>
      </c>
      <c r="C774" s="10">
        <v>1055.96</v>
      </c>
    </row>
    <row r="775" spans="1:3" x14ac:dyDescent="0.3">
      <c r="A775" s="14" t="s">
        <v>3199</v>
      </c>
      <c r="B775" s="14" t="s">
        <v>4053</v>
      </c>
      <c r="C775" s="11">
        <v>6029.06</v>
      </c>
    </row>
    <row r="776" spans="1:3" x14ac:dyDescent="0.3">
      <c r="A776" s="13" t="s">
        <v>3202</v>
      </c>
      <c r="B776" s="13" t="s">
        <v>4054</v>
      </c>
      <c r="C776" s="10">
        <v>3231.38</v>
      </c>
    </row>
    <row r="777" spans="1:3" x14ac:dyDescent="0.3">
      <c r="A777" s="14" t="s">
        <v>3206</v>
      </c>
      <c r="B777" s="14" t="s">
        <v>4053</v>
      </c>
      <c r="C777" s="11">
        <v>790.61</v>
      </c>
    </row>
    <row r="778" spans="1:3" x14ac:dyDescent="0.3">
      <c r="A778" s="13" t="s">
        <v>3210</v>
      </c>
      <c r="B778" s="13" t="s">
        <v>4055</v>
      </c>
      <c r="C778" s="10">
        <v>5138.62</v>
      </c>
    </row>
    <row r="779" spans="1:3" x14ac:dyDescent="0.3">
      <c r="A779" s="14" t="s">
        <v>3213</v>
      </c>
      <c r="B779" s="14" t="s">
        <v>4056</v>
      </c>
      <c r="C779" s="11">
        <v>1223.04</v>
      </c>
    </row>
    <row r="780" spans="1:3" x14ac:dyDescent="0.3">
      <c r="A780" s="13" t="s">
        <v>3218</v>
      </c>
      <c r="B780" s="13" t="s">
        <v>4054</v>
      </c>
      <c r="C780" s="10">
        <v>440.62</v>
      </c>
    </row>
    <row r="781" spans="1:3" x14ac:dyDescent="0.3">
      <c r="A781" s="14" t="s">
        <v>3222</v>
      </c>
      <c r="B781" s="14" t="s">
        <v>4053</v>
      </c>
      <c r="C781" s="11">
        <v>3430.73</v>
      </c>
    </row>
    <row r="782" spans="1:3" x14ac:dyDescent="0.3">
      <c r="A782" s="13" t="s">
        <v>3226</v>
      </c>
      <c r="B782" s="13" t="s">
        <v>4051</v>
      </c>
      <c r="C782" s="10">
        <v>1087.99</v>
      </c>
    </row>
    <row r="783" spans="1:3" x14ac:dyDescent="0.3">
      <c r="A783" s="14" t="s">
        <v>3229</v>
      </c>
      <c r="B783" s="14" t="s">
        <v>4055</v>
      </c>
      <c r="C783" s="11">
        <v>3980</v>
      </c>
    </row>
    <row r="784" spans="1:3" x14ac:dyDescent="0.3">
      <c r="A784" s="13" t="s">
        <v>3233</v>
      </c>
      <c r="B784" s="13" t="s">
        <v>4053</v>
      </c>
      <c r="C784" s="10">
        <v>664.98</v>
      </c>
    </row>
    <row r="785" spans="1:3" x14ac:dyDescent="0.3">
      <c r="A785" s="14" t="s">
        <v>3237</v>
      </c>
      <c r="B785" s="14" t="s">
        <v>4051</v>
      </c>
      <c r="C785" s="11">
        <v>2738.99</v>
      </c>
    </row>
    <row r="786" spans="1:3" x14ac:dyDescent="0.3">
      <c r="A786" s="13" t="s">
        <v>3240</v>
      </c>
      <c r="B786" s="13" t="s">
        <v>4054</v>
      </c>
      <c r="C786" s="10">
        <v>3845.49</v>
      </c>
    </row>
    <row r="787" spans="1:3" x14ac:dyDescent="0.3">
      <c r="A787" s="14" t="s">
        <v>3244</v>
      </c>
      <c r="B787" s="14" t="s">
        <v>4050</v>
      </c>
      <c r="C787" s="11">
        <v>1230</v>
      </c>
    </row>
    <row r="788" spans="1:3" x14ac:dyDescent="0.3">
      <c r="A788" s="13" t="s">
        <v>3248</v>
      </c>
      <c r="B788" s="13" t="s">
        <v>4053</v>
      </c>
      <c r="C788" s="10">
        <v>1049.71</v>
      </c>
    </row>
    <row r="789" spans="1:3" x14ac:dyDescent="0.3">
      <c r="A789" s="14" t="s">
        <v>3252</v>
      </c>
      <c r="B789" s="14" t="s">
        <v>4054</v>
      </c>
      <c r="C789" s="11">
        <v>1476.55</v>
      </c>
    </row>
    <row r="790" spans="1:3" x14ac:dyDescent="0.3">
      <c r="A790" s="13" t="s">
        <v>3256</v>
      </c>
      <c r="B790" s="13" t="s">
        <v>4054</v>
      </c>
      <c r="C790" s="10">
        <v>1143.08</v>
      </c>
    </row>
    <row r="791" spans="1:3" x14ac:dyDescent="0.3">
      <c r="A791" s="14" t="s">
        <v>3260</v>
      </c>
      <c r="B791" s="14" t="s">
        <v>4050</v>
      </c>
      <c r="C791" s="11">
        <v>1016.02</v>
      </c>
    </row>
    <row r="792" spans="1:3" x14ac:dyDescent="0.3">
      <c r="A792" s="13" t="s">
        <v>3262</v>
      </c>
      <c r="B792" s="13" t="s">
        <v>4054</v>
      </c>
      <c r="C792" s="10">
        <v>4843.7299999999996</v>
      </c>
    </row>
    <row r="793" spans="1:3" x14ac:dyDescent="0.3">
      <c r="A793" s="14" t="s">
        <v>3265</v>
      </c>
      <c r="B793" s="14" t="s">
        <v>4053</v>
      </c>
      <c r="C793" s="11">
        <v>2331.58</v>
      </c>
    </row>
    <row r="794" spans="1:3" x14ac:dyDescent="0.3">
      <c r="A794" s="13" t="s">
        <v>3268</v>
      </c>
      <c r="B794" s="13" t="s">
        <v>4051</v>
      </c>
      <c r="C794" s="10">
        <v>0</v>
      </c>
    </row>
    <row r="795" spans="1:3" x14ac:dyDescent="0.3">
      <c r="A795" s="14" t="s">
        <v>3273</v>
      </c>
      <c r="B795" s="14" t="s">
        <v>4055</v>
      </c>
      <c r="C795" s="11">
        <v>0</v>
      </c>
    </row>
    <row r="796" spans="1:3" x14ac:dyDescent="0.3">
      <c r="A796" s="13" t="s">
        <v>3276</v>
      </c>
      <c r="B796" s="13" t="s">
        <v>4055</v>
      </c>
      <c r="C796" s="10">
        <v>3164.15</v>
      </c>
    </row>
    <row r="797" spans="1:3" x14ac:dyDescent="0.3">
      <c r="A797" s="14" t="s">
        <v>3278</v>
      </c>
      <c r="B797" s="14" t="s">
        <v>4051</v>
      </c>
      <c r="C797" s="11">
        <v>0</v>
      </c>
    </row>
    <row r="798" spans="1:3" x14ac:dyDescent="0.3">
      <c r="A798" s="13" t="s">
        <v>3281</v>
      </c>
      <c r="B798" s="13" t="s">
        <v>4054</v>
      </c>
      <c r="C798" s="10">
        <v>812.93</v>
      </c>
    </row>
    <row r="799" spans="1:3" x14ac:dyDescent="0.3">
      <c r="A799" s="14" t="s">
        <v>3285</v>
      </c>
      <c r="B799" s="14" t="s">
        <v>4055</v>
      </c>
      <c r="C799" s="11">
        <v>18006.93</v>
      </c>
    </row>
    <row r="800" spans="1:3" x14ac:dyDescent="0.3">
      <c r="A800" s="13" t="s">
        <v>3288</v>
      </c>
      <c r="B800" s="13" t="s">
        <v>4051</v>
      </c>
      <c r="C800" s="10">
        <v>16151.15</v>
      </c>
    </row>
    <row r="801" spans="1:3" x14ac:dyDescent="0.3">
      <c r="A801" s="14" t="s">
        <v>3292</v>
      </c>
      <c r="B801" s="14" t="s">
        <v>4052</v>
      </c>
      <c r="C801" s="11">
        <v>6026.72</v>
      </c>
    </row>
    <row r="802" spans="1:3" x14ac:dyDescent="0.3">
      <c r="A802" s="13" t="s">
        <v>3295</v>
      </c>
      <c r="B802" s="13" t="s">
        <v>4050</v>
      </c>
      <c r="C802" s="10">
        <v>0</v>
      </c>
    </row>
    <row r="803" spans="1:3" x14ac:dyDescent="0.3">
      <c r="A803" s="14" t="s">
        <v>3298</v>
      </c>
      <c r="B803" s="14" t="s">
        <v>4051</v>
      </c>
      <c r="C803" s="11">
        <v>3696.77</v>
      </c>
    </row>
    <row r="804" spans="1:3" x14ac:dyDescent="0.3">
      <c r="A804" s="13" t="s">
        <v>3303</v>
      </c>
      <c r="B804" s="13" t="s">
        <v>4051</v>
      </c>
      <c r="C804" s="10">
        <v>2836.69</v>
      </c>
    </row>
    <row r="805" spans="1:3" x14ac:dyDescent="0.3">
      <c r="A805" s="14" t="s">
        <v>3308</v>
      </c>
      <c r="B805" s="14" t="s">
        <v>4051</v>
      </c>
      <c r="C805" s="11">
        <v>1320.16</v>
      </c>
    </row>
    <row r="806" spans="1:3" x14ac:dyDescent="0.3">
      <c r="A806" s="13" t="s">
        <v>3311</v>
      </c>
      <c r="B806" s="13" t="s">
        <v>4050</v>
      </c>
      <c r="C806" s="10">
        <v>957.04</v>
      </c>
    </row>
    <row r="807" spans="1:3" x14ac:dyDescent="0.3">
      <c r="A807" s="14" t="s">
        <v>3315</v>
      </c>
      <c r="B807" s="14" t="s">
        <v>4051</v>
      </c>
      <c r="C807" s="11">
        <v>10262.06</v>
      </c>
    </row>
    <row r="808" spans="1:3" x14ac:dyDescent="0.3">
      <c r="A808" s="13" t="s">
        <v>3319</v>
      </c>
      <c r="B808" s="13" t="s">
        <v>4052</v>
      </c>
      <c r="C808" s="10">
        <v>2498.2600000000002</v>
      </c>
    </row>
    <row r="809" spans="1:3" x14ac:dyDescent="0.3">
      <c r="A809" s="14" t="s">
        <v>3323</v>
      </c>
      <c r="B809" s="14" t="s">
        <v>4050</v>
      </c>
      <c r="C809" s="11">
        <v>2185.83</v>
      </c>
    </row>
    <row r="810" spans="1:3" x14ac:dyDescent="0.3">
      <c r="A810" s="13" t="s">
        <v>3328</v>
      </c>
      <c r="B810" s="13" t="s">
        <v>4055</v>
      </c>
      <c r="C810" s="10">
        <v>2180</v>
      </c>
    </row>
    <row r="811" spans="1:3" x14ac:dyDescent="0.3">
      <c r="A811" s="14" t="s">
        <v>3331</v>
      </c>
      <c r="B811" s="14" t="s">
        <v>4051</v>
      </c>
      <c r="C811" s="11">
        <v>2648.57</v>
      </c>
    </row>
    <row r="812" spans="1:3" x14ac:dyDescent="0.3">
      <c r="A812" s="13" t="s">
        <v>3335</v>
      </c>
      <c r="B812" s="13" t="s">
        <v>4052</v>
      </c>
      <c r="C812" s="10">
        <v>6245.41</v>
      </c>
    </row>
    <row r="813" spans="1:3" x14ac:dyDescent="0.3">
      <c r="A813" s="14" t="s">
        <v>3339</v>
      </c>
      <c r="B813" s="14" t="s">
        <v>4054</v>
      </c>
      <c r="C813" s="11">
        <v>2115.9</v>
      </c>
    </row>
    <row r="814" spans="1:3" x14ac:dyDescent="0.3">
      <c r="A814" s="13" t="s">
        <v>3342</v>
      </c>
      <c r="B814" s="13" t="s">
        <v>4056</v>
      </c>
      <c r="C814" s="10">
        <v>601.91</v>
      </c>
    </row>
    <row r="815" spans="1:3" x14ac:dyDescent="0.3">
      <c r="A815" s="14" t="s">
        <v>3347</v>
      </c>
      <c r="B815" s="14" t="s">
        <v>4053</v>
      </c>
      <c r="C815" s="11">
        <v>0</v>
      </c>
    </row>
    <row r="816" spans="1:3" x14ac:dyDescent="0.3">
      <c r="A816" s="13" t="s">
        <v>3351</v>
      </c>
      <c r="B816" s="13" t="s">
        <v>4053</v>
      </c>
      <c r="C816" s="10">
        <v>0</v>
      </c>
    </row>
    <row r="817" spans="1:3" x14ac:dyDescent="0.3">
      <c r="A817" s="14" t="s">
        <v>3355</v>
      </c>
      <c r="B817" s="14" t="s">
        <v>4055</v>
      </c>
      <c r="C817" s="11">
        <v>4382.5600000000004</v>
      </c>
    </row>
    <row r="818" spans="1:3" x14ac:dyDescent="0.3">
      <c r="A818" s="13" t="s">
        <v>3359</v>
      </c>
      <c r="B818" s="13" t="s">
        <v>4053</v>
      </c>
      <c r="C818" s="10">
        <v>1076.54</v>
      </c>
    </row>
    <row r="819" spans="1:3" x14ac:dyDescent="0.3">
      <c r="A819" s="14" t="s">
        <v>3363</v>
      </c>
      <c r="B819" s="14" t="s">
        <v>4054</v>
      </c>
      <c r="C819" s="11">
        <v>788.8</v>
      </c>
    </row>
    <row r="820" spans="1:3" x14ac:dyDescent="0.3">
      <c r="A820" s="13" t="s">
        <v>3367</v>
      </c>
      <c r="B820" s="13" t="s">
        <v>4052</v>
      </c>
      <c r="C820" s="10">
        <v>1716.35</v>
      </c>
    </row>
    <row r="821" spans="1:3" x14ac:dyDescent="0.3">
      <c r="A821" s="14" t="s">
        <v>3372</v>
      </c>
      <c r="B821" s="14" t="s">
        <v>4055</v>
      </c>
      <c r="C821" s="11">
        <v>0</v>
      </c>
    </row>
    <row r="822" spans="1:3" x14ac:dyDescent="0.3">
      <c r="A822" s="13" t="s">
        <v>3375</v>
      </c>
      <c r="B822" s="13" t="s">
        <v>4056</v>
      </c>
      <c r="C822" s="10">
        <v>1323.22</v>
      </c>
    </row>
    <row r="823" spans="1:3" x14ac:dyDescent="0.3">
      <c r="A823" s="14" t="s">
        <v>3380</v>
      </c>
      <c r="B823" s="14" t="s">
        <v>4054</v>
      </c>
      <c r="C823" s="11">
        <v>1672.28</v>
      </c>
    </row>
    <row r="824" spans="1:3" x14ac:dyDescent="0.3">
      <c r="A824" s="13" t="s">
        <v>3383</v>
      </c>
      <c r="B824" s="13" t="s">
        <v>4053</v>
      </c>
      <c r="C824" s="10">
        <v>1660.07</v>
      </c>
    </row>
    <row r="825" spans="1:3" x14ac:dyDescent="0.3">
      <c r="A825" s="14" t="s">
        <v>3388</v>
      </c>
      <c r="B825" s="14" t="s">
        <v>4055</v>
      </c>
      <c r="C825" s="11">
        <v>2329.14</v>
      </c>
    </row>
    <row r="826" spans="1:3" x14ac:dyDescent="0.3">
      <c r="A826" s="13" t="s">
        <v>3391</v>
      </c>
      <c r="B826" s="13" t="s">
        <v>4054</v>
      </c>
      <c r="C826" s="10">
        <v>3492.33</v>
      </c>
    </row>
    <row r="827" spans="1:3" x14ac:dyDescent="0.3">
      <c r="A827" s="14" t="s">
        <v>3394</v>
      </c>
      <c r="B827" s="14" t="s">
        <v>4052</v>
      </c>
      <c r="C827" s="11">
        <v>0</v>
      </c>
    </row>
    <row r="828" spans="1:3" x14ac:dyDescent="0.3">
      <c r="A828" s="13" t="s">
        <v>3399</v>
      </c>
      <c r="B828" s="13" t="s">
        <v>4054</v>
      </c>
      <c r="C828" s="10">
        <v>1442.85</v>
      </c>
    </row>
    <row r="829" spans="1:3" x14ac:dyDescent="0.3">
      <c r="A829" s="14" t="s">
        <v>3403</v>
      </c>
      <c r="B829" s="14" t="s">
        <v>4053</v>
      </c>
      <c r="C829" s="11">
        <v>2129.5</v>
      </c>
    </row>
    <row r="830" spans="1:3" x14ac:dyDescent="0.3">
      <c r="A830" s="13" t="s">
        <v>3408</v>
      </c>
      <c r="B830" s="13" t="s">
        <v>4055</v>
      </c>
      <c r="C830" s="10">
        <v>1179.19</v>
      </c>
    </row>
    <row r="831" spans="1:3" x14ac:dyDescent="0.3">
      <c r="A831" s="14" t="s">
        <v>3412</v>
      </c>
      <c r="B831" s="14" t="s">
        <v>4052</v>
      </c>
      <c r="C831" s="11">
        <v>3091.31</v>
      </c>
    </row>
    <row r="832" spans="1:3" x14ac:dyDescent="0.3">
      <c r="A832" s="13" t="s">
        <v>3416</v>
      </c>
      <c r="B832" s="13" t="s">
        <v>4053</v>
      </c>
      <c r="C832" s="10">
        <v>1700</v>
      </c>
    </row>
    <row r="833" spans="1:3" x14ac:dyDescent="0.3">
      <c r="A833" s="14" t="s">
        <v>3420</v>
      </c>
      <c r="B833" s="14" t="s">
        <v>4055</v>
      </c>
      <c r="C833" s="11">
        <v>0</v>
      </c>
    </row>
    <row r="834" spans="1:3" x14ac:dyDescent="0.3">
      <c r="A834" s="13" t="s">
        <v>3424</v>
      </c>
      <c r="B834" s="13" t="s">
        <v>4055</v>
      </c>
      <c r="C834" s="10">
        <v>88.19</v>
      </c>
    </row>
    <row r="835" spans="1:3" x14ac:dyDescent="0.3">
      <c r="A835" s="14" t="s">
        <v>3429</v>
      </c>
      <c r="B835" s="14" t="s">
        <v>4052</v>
      </c>
      <c r="C835" s="11">
        <v>1723.78</v>
      </c>
    </row>
    <row r="836" spans="1:3" x14ac:dyDescent="0.3">
      <c r="A836" s="13" t="s">
        <v>3432</v>
      </c>
      <c r="B836" s="13" t="s">
        <v>4053</v>
      </c>
      <c r="C836" s="10">
        <v>2408.5100000000002</v>
      </c>
    </row>
    <row r="837" spans="1:3" x14ac:dyDescent="0.3">
      <c r="A837" s="14" t="s">
        <v>3436</v>
      </c>
      <c r="B837" s="14" t="s">
        <v>4054</v>
      </c>
      <c r="C837" s="11">
        <v>2127.88</v>
      </c>
    </row>
    <row r="838" spans="1:3" x14ac:dyDescent="0.3">
      <c r="A838" s="13" t="s">
        <v>3440</v>
      </c>
      <c r="B838" s="13" t="s">
        <v>4055</v>
      </c>
      <c r="C838" s="10">
        <v>0</v>
      </c>
    </row>
    <row r="839" spans="1:3" x14ac:dyDescent="0.3">
      <c r="A839" s="14" t="s">
        <v>3444</v>
      </c>
      <c r="B839" s="14" t="s">
        <v>4051</v>
      </c>
      <c r="C839" s="11">
        <v>2272.35</v>
      </c>
    </row>
    <row r="840" spans="1:3" x14ac:dyDescent="0.3">
      <c r="A840" s="13" t="s">
        <v>3448</v>
      </c>
      <c r="B840" s="13" t="s">
        <v>4053</v>
      </c>
      <c r="C840" s="10">
        <v>700</v>
      </c>
    </row>
    <row r="841" spans="1:3" x14ac:dyDescent="0.3">
      <c r="A841" s="14" t="s">
        <v>3453</v>
      </c>
      <c r="B841" s="14" t="s">
        <v>4054</v>
      </c>
      <c r="C841" s="11">
        <v>3889.03</v>
      </c>
    </row>
    <row r="842" spans="1:3" x14ac:dyDescent="0.3">
      <c r="A842" s="13" t="s">
        <v>3457</v>
      </c>
      <c r="B842" s="13" t="s">
        <v>4052</v>
      </c>
      <c r="C842" s="10">
        <v>3083.46</v>
      </c>
    </row>
    <row r="843" spans="1:3" x14ac:dyDescent="0.3">
      <c r="A843" s="14" t="s">
        <v>3461</v>
      </c>
      <c r="B843" s="14" t="s">
        <v>4054</v>
      </c>
      <c r="C843" s="11">
        <v>5700.41</v>
      </c>
    </row>
    <row r="844" spans="1:3" x14ac:dyDescent="0.3">
      <c r="A844" s="13" t="s">
        <v>3464</v>
      </c>
      <c r="B844" s="13" t="s">
        <v>4051</v>
      </c>
      <c r="C844" s="10">
        <v>270</v>
      </c>
    </row>
    <row r="845" spans="1:3" x14ac:dyDescent="0.3">
      <c r="A845" s="14" t="s">
        <v>3468</v>
      </c>
      <c r="B845" s="14" t="s">
        <v>4050</v>
      </c>
      <c r="C845" s="11">
        <v>9265.82</v>
      </c>
    </row>
    <row r="846" spans="1:3" x14ac:dyDescent="0.3">
      <c r="A846" s="13" t="s">
        <v>3473</v>
      </c>
      <c r="B846" s="13" t="s">
        <v>4055</v>
      </c>
      <c r="C846" s="10">
        <v>1286.57</v>
      </c>
    </row>
    <row r="847" spans="1:3" x14ac:dyDescent="0.3">
      <c r="A847" s="14" t="s">
        <v>3476</v>
      </c>
      <c r="B847" s="14" t="s">
        <v>4052</v>
      </c>
      <c r="C847" s="11">
        <v>0</v>
      </c>
    </row>
    <row r="848" spans="1:3" x14ac:dyDescent="0.3">
      <c r="A848" s="13" t="s">
        <v>3481</v>
      </c>
      <c r="B848" s="13" t="s">
        <v>4055</v>
      </c>
      <c r="C848" s="10">
        <v>0</v>
      </c>
    </row>
    <row r="849" spans="1:3" x14ac:dyDescent="0.3">
      <c r="A849" s="14" t="s">
        <v>3484</v>
      </c>
      <c r="B849" s="14" t="s">
        <v>4051</v>
      </c>
      <c r="C849" s="11">
        <v>475.48</v>
      </c>
    </row>
    <row r="850" spans="1:3" x14ac:dyDescent="0.3">
      <c r="A850" s="13" t="s">
        <v>3488</v>
      </c>
      <c r="B850" s="13" t="s">
        <v>4052</v>
      </c>
      <c r="C850" s="10">
        <v>15808.4</v>
      </c>
    </row>
    <row r="851" spans="1:3" x14ac:dyDescent="0.3">
      <c r="A851" s="14" t="s">
        <v>3491</v>
      </c>
      <c r="B851" s="14" t="s">
        <v>4052</v>
      </c>
      <c r="C851" s="11">
        <v>1220.05</v>
      </c>
    </row>
    <row r="852" spans="1:3" x14ac:dyDescent="0.3">
      <c r="A852" s="13" t="s">
        <v>3495</v>
      </c>
      <c r="B852" s="13" t="s">
        <v>4053</v>
      </c>
      <c r="C852" s="10">
        <v>13917.85</v>
      </c>
    </row>
    <row r="853" spans="1:3" x14ac:dyDescent="0.3">
      <c r="A853" s="14" t="s">
        <v>3498</v>
      </c>
      <c r="B853" s="14" t="s">
        <v>4051</v>
      </c>
      <c r="C853" s="11">
        <v>2986.82</v>
      </c>
    </row>
    <row r="854" spans="1:3" x14ac:dyDescent="0.3">
      <c r="A854" s="13" t="s">
        <v>3502</v>
      </c>
      <c r="B854" s="13" t="s">
        <v>4051</v>
      </c>
      <c r="C854" s="10">
        <v>6296.76</v>
      </c>
    </row>
    <row r="855" spans="1:3" x14ac:dyDescent="0.3">
      <c r="A855" s="14" t="s">
        <v>3505</v>
      </c>
      <c r="B855" s="14" t="s">
        <v>4050</v>
      </c>
      <c r="C855" s="11">
        <v>2035.48</v>
      </c>
    </row>
    <row r="856" spans="1:3" x14ac:dyDescent="0.3">
      <c r="A856" s="13" t="s">
        <v>3508</v>
      </c>
      <c r="B856" s="13" t="s">
        <v>4053</v>
      </c>
      <c r="C856" s="10">
        <v>12941.73</v>
      </c>
    </row>
    <row r="857" spans="1:3" x14ac:dyDescent="0.3">
      <c r="A857" s="14" t="s">
        <v>3512</v>
      </c>
      <c r="B857" s="14" t="s">
        <v>4050</v>
      </c>
      <c r="C857" s="11">
        <v>812.03</v>
      </c>
    </row>
    <row r="858" spans="1:3" x14ac:dyDescent="0.3">
      <c r="A858" s="13" t="s">
        <v>3515</v>
      </c>
      <c r="B858" s="13" t="s">
        <v>4050</v>
      </c>
      <c r="C858" s="10">
        <v>549.79999999999995</v>
      </c>
    </row>
    <row r="859" spans="1:3" x14ac:dyDescent="0.3">
      <c r="A859" s="14" t="s">
        <v>3518</v>
      </c>
      <c r="B859" s="14" t="s">
        <v>4051</v>
      </c>
      <c r="C859" s="11">
        <v>6931.9</v>
      </c>
    </row>
    <row r="860" spans="1:3" x14ac:dyDescent="0.3">
      <c r="A860" s="13" t="s">
        <v>3521</v>
      </c>
      <c r="B860" s="13" t="s">
        <v>4056</v>
      </c>
      <c r="C860" s="10">
        <v>0</v>
      </c>
    </row>
    <row r="861" spans="1:3" x14ac:dyDescent="0.3">
      <c r="A861" s="14" t="s">
        <v>3525</v>
      </c>
      <c r="B861" s="14" t="s">
        <v>4050</v>
      </c>
      <c r="C861" s="11">
        <v>968.42</v>
      </c>
    </row>
    <row r="862" spans="1:3" x14ac:dyDescent="0.3">
      <c r="A862" s="13" t="s">
        <v>3529</v>
      </c>
      <c r="B862" s="13" t="s">
        <v>4055</v>
      </c>
      <c r="C862" s="10">
        <v>6162.65</v>
      </c>
    </row>
    <row r="863" spans="1:3" x14ac:dyDescent="0.3">
      <c r="A863" s="14" t="s">
        <v>3532</v>
      </c>
      <c r="B863" s="14" t="s">
        <v>4053</v>
      </c>
      <c r="C863" s="11">
        <v>1090.8499999999999</v>
      </c>
    </row>
    <row r="864" spans="1:3" x14ac:dyDescent="0.3">
      <c r="A864" s="13" t="s">
        <v>3536</v>
      </c>
      <c r="B864" s="13" t="s">
        <v>4052</v>
      </c>
      <c r="C864" s="10">
        <v>2199.48</v>
      </c>
    </row>
    <row r="865" spans="1:3" x14ac:dyDescent="0.3">
      <c r="A865" s="14" t="s">
        <v>3539</v>
      </c>
      <c r="B865" s="14" t="s">
        <v>4051</v>
      </c>
      <c r="C865" s="11">
        <v>1700.39</v>
      </c>
    </row>
    <row r="866" spans="1:3" x14ac:dyDescent="0.3">
      <c r="A866" s="13" t="s">
        <v>3543</v>
      </c>
      <c r="B866" s="13" t="s">
        <v>4055</v>
      </c>
      <c r="C866" s="10">
        <v>0</v>
      </c>
    </row>
    <row r="867" spans="1:3" x14ac:dyDescent="0.3">
      <c r="A867" s="14" t="s">
        <v>3547</v>
      </c>
      <c r="B867" s="14" t="s">
        <v>4055</v>
      </c>
      <c r="C867" s="11">
        <v>733.6</v>
      </c>
    </row>
    <row r="868" spans="1:3" x14ac:dyDescent="0.3">
      <c r="A868" s="13" t="s">
        <v>3551</v>
      </c>
      <c r="B868" s="13" t="s">
        <v>4053</v>
      </c>
      <c r="C868" s="10">
        <v>2365.4699999999998</v>
      </c>
    </row>
    <row r="869" spans="1:3" x14ac:dyDescent="0.3">
      <c r="A869" s="14" t="s">
        <v>3556</v>
      </c>
      <c r="B869" s="14" t="s">
        <v>4050</v>
      </c>
      <c r="C869" s="11">
        <v>1223.98</v>
      </c>
    </row>
    <row r="870" spans="1:3" x14ac:dyDescent="0.3">
      <c r="A870" s="13" t="s">
        <v>3560</v>
      </c>
      <c r="B870" s="13" t="s">
        <v>4052</v>
      </c>
      <c r="C870" s="10">
        <v>398.67</v>
      </c>
    </row>
    <row r="871" spans="1:3" x14ac:dyDescent="0.3">
      <c r="A871" s="14" t="s">
        <v>3563</v>
      </c>
      <c r="B871" s="14" t="s">
        <v>4053</v>
      </c>
      <c r="C871" s="11">
        <v>11887.69</v>
      </c>
    </row>
    <row r="872" spans="1:3" x14ac:dyDescent="0.3">
      <c r="A872" s="13" t="s">
        <v>3566</v>
      </c>
      <c r="B872" s="13" t="s">
        <v>4055</v>
      </c>
      <c r="C872" s="10">
        <v>4950.66</v>
      </c>
    </row>
    <row r="873" spans="1:3" x14ac:dyDescent="0.3">
      <c r="A873" s="14" t="s">
        <v>3570</v>
      </c>
      <c r="B873" s="14" t="s">
        <v>4054</v>
      </c>
      <c r="C873" s="11">
        <v>1270.77</v>
      </c>
    </row>
    <row r="874" spans="1:3" x14ac:dyDescent="0.3">
      <c r="A874" s="13" t="s">
        <v>3574</v>
      </c>
      <c r="B874" s="13" t="s">
        <v>4050</v>
      </c>
      <c r="C874" s="10">
        <v>12165.34</v>
      </c>
    </row>
    <row r="875" spans="1:3" x14ac:dyDescent="0.3">
      <c r="A875" s="14" t="s">
        <v>3577</v>
      </c>
      <c r="B875" s="14" t="s">
        <v>4051</v>
      </c>
      <c r="C875" s="11">
        <v>3909.74</v>
      </c>
    </row>
    <row r="876" spans="1:3" x14ac:dyDescent="0.3">
      <c r="A876" s="13" t="s">
        <v>3581</v>
      </c>
      <c r="B876" s="13" t="s">
        <v>4052</v>
      </c>
      <c r="C876" s="10">
        <v>661.37</v>
      </c>
    </row>
    <row r="877" spans="1:3" x14ac:dyDescent="0.3">
      <c r="A877" s="14" t="s">
        <v>3586</v>
      </c>
      <c r="B877" s="14" t="s">
        <v>4051</v>
      </c>
      <c r="C877" s="11">
        <v>3612.71</v>
      </c>
    </row>
    <row r="878" spans="1:3" x14ac:dyDescent="0.3">
      <c r="A878" s="13" t="s">
        <v>3589</v>
      </c>
      <c r="B878" s="13" t="s">
        <v>4051</v>
      </c>
      <c r="C878" s="10">
        <v>2522.0700000000002</v>
      </c>
    </row>
    <row r="879" spans="1:3" x14ac:dyDescent="0.3">
      <c r="A879" s="14" t="s">
        <v>3593</v>
      </c>
      <c r="B879" s="14" t="s">
        <v>4052</v>
      </c>
      <c r="C879" s="11">
        <v>2303.35</v>
      </c>
    </row>
    <row r="880" spans="1:3" x14ac:dyDescent="0.3">
      <c r="A880" s="13" t="s">
        <v>3596</v>
      </c>
      <c r="B880" s="13" t="s">
        <v>4054</v>
      </c>
      <c r="C880" s="10">
        <v>2366.7800000000002</v>
      </c>
    </row>
    <row r="881" spans="1:3" x14ac:dyDescent="0.3">
      <c r="A881" s="14" t="s">
        <v>3599</v>
      </c>
      <c r="B881" s="14" t="s">
        <v>4051</v>
      </c>
      <c r="C881" s="11">
        <v>1050</v>
      </c>
    </row>
    <row r="882" spans="1:3" x14ac:dyDescent="0.3">
      <c r="A882" s="13" t="s">
        <v>3603</v>
      </c>
      <c r="B882" s="13" t="s">
        <v>4054</v>
      </c>
      <c r="C882" s="10">
        <v>1895.06</v>
      </c>
    </row>
    <row r="883" spans="1:3" x14ac:dyDescent="0.3">
      <c r="A883" s="14" t="s">
        <v>3607</v>
      </c>
      <c r="B883" s="14" t="s">
        <v>4051</v>
      </c>
      <c r="C883" s="11">
        <v>788.89</v>
      </c>
    </row>
    <row r="884" spans="1:3" x14ac:dyDescent="0.3">
      <c r="A884" s="13" t="s">
        <v>3611</v>
      </c>
      <c r="B884" s="13" t="s">
        <v>4053</v>
      </c>
      <c r="C884" s="10">
        <v>2354.12</v>
      </c>
    </row>
    <row r="885" spans="1:3" x14ac:dyDescent="0.3">
      <c r="A885" s="14" t="s">
        <v>3614</v>
      </c>
      <c r="B885" s="14" t="s">
        <v>4054</v>
      </c>
      <c r="C885" s="11">
        <v>20981.72</v>
      </c>
    </row>
    <row r="886" spans="1:3" x14ac:dyDescent="0.3">
      <c r="A886" s="13" t="s">
        <v>3617</v>
      </c>
      <c r="B886" s="13" t="s">
        <v>4051</v>
      </c>
      <c r="C886" s="10">
        <v>1715.42</v>
      </c>
    </row>
    <row r="887" spans="1:3" x14ac:dyDescent="0.3">
      <c r="A887" s="14" t="s">
        <v>3621</v>
      </c>
      <c r="B887" s="14" t="s">
        <v>4053</v>
      </c>
      <c r="C887" s="11">
        <v>10321.65</v>
      </c>
    </row>
    <row r="888" spans="1:3" x14ac:dyDescent="0.3">
      <c r="A888" s="13" t="s">
        <v>3626</v>
      </c>
      <c r="B888" s="13" t="s">
        <v>4056</v>
      </c>
      <c r="C888" s="10">
        <v>8042.15</v>
      </c>
    </row>
    <row r="889" spans="1:3" x14ac:dyDescent="0.3">
      <c r="A889" s="14" t="s">
        <v>3630</v>
      </c>
      <c r="B889" s="14" t="s">
        <v>4051</v>
      </c>
      <c r="C889" s="11">
        <v>0</v>
      </c>
    </row>
    <row r="890" spans="1:3" x14ac:dyDescent="0.3">
      <c r="A890" s="13" t="s">
        <v>3633</v>
      </c>
      <c r="B890" s="13" t="s">
        <v>4050</v>
      </c>
      <c r="C890" s="10">
        <v>1187.28</v>
      </c>
    </row>
    <row r="891" spans="1:3" x14ac:dyDescent="0.3">
      <c r="A891" s="14" t="s">
        <v>3637</v>
      </c>
      <c r="B891" s="14" t="s">
        <v>4056</v>
      </c>
      <c r="C891" s="11">
        <v>1703.68</v>
      </c>
    </row>
    <row r="892" spans="1:3" x14ac:dyDescent="0.3">
      <c r="A892" s="13" t="s">
        <v>3640</v>
      </c>
      <c r="B892" s="13" t="s">
        <v>4052</v>
      </c>
      <c r="C892" s="10">
        <v>1609.79</v>
      </c>
    </row>
    <row r="893" spans="1:3" x14ac:dyDescent="0.3">
      <c r="A893" s="14" t="s">
        <v>3643</v>
      </c>
      <c r="B893" s="14" t="s">
        <v>4055</v>
      </c>
      <c r="C893" s="11">
        <v>705.57</v>
      </c>
    </row>
    <row r="894" spans="1:3" x14ac:dyDescent="0.3">
      <c r="A894" s="13" t="s">
        <v>3647</v>
      </c>
      <c r="B894" s="13" t="s">
        <v>4054</v>
      </c>
      <c r="C894" s="10">
        <v>634.19000000000005</v>
      </c>
    </row>
    <row r="895" spans="1:3" x14ac:dyDescent="0.3">
      <c r="A895" s="14" t="s">
        <v>3650</v>
      </c>
      <c r="B895" s="14" t="s">
        <v>4055</v>
      </c>
      <c r="C895" s="11">
        <v>1960.3</v>
      </c>
    </row>
    <row r="896" spans="1:3" x14ac:dyDescent="0.3">
      <c r="A896" s="13" t="s">
        <v>3653</v>
      </c>
      <c r="B896" s="13" t="s">
        <v>4052</v>
      </c>
      <c r="C896" s="10">
        <v>3128.1</v>
      </c>
    </row>
    <row r="897" spans="1:3" x14ac:dyDescent="0.3">
      <c r="A897" s="14" t="s">
        <v>3656</v>
      </c>
      <c r="B897" s="14" t="s">
        <v>4053</v>
      </c>
      <c r="C897" s="11">
        <v>2384.15</v>
      </c>
    </row>
    <row r="898" spans="1:3" x14ac:dyDescent="0.3">
      <c r="A898" s="13" t="s">
        <v>3659</v>
      </c>
      <c r="B898" s="13" t="s">
        <v>4051</v>
      </c>
      <c r="C898" s="10">
        <v>1491.15</v>
      </c>
    </row>
    <row r="899" spans="1:3" x14ac:dyDescent="0.3">
      <c r="A899" s="14" t="s">
        <v>3663</v>
      </c>
      <c r="B899" s="14" t="s">
        <v>4054</v>
      </c>
      <c r="C899" s="11">
        <v>1020.73</v>
      </c>
    </row>
    <row r="900" spans="1:3" x14ac:dyDescent="0.3">
      <c r="A900" s="13" t="s">
        <v>3667</v>
      </c>
      <c r="B900" s="13" t="s">
        <v>4050</v>
      </c>
      <c r="C900" s="10">
        <v>2690</v>
      </c>
    </row>
    <row r="901" spans="1:3" x14ac:dyDescent="0.3">
      <c r="A901" s="14" t="s">
        <v>3670</v>
      </c>
      <c r="B901" s="14" t="s">
        <v>4051</v>
      </c>
      <c r="C901" s="11">
        <v>9030.5300000000007</v>
      </c>
    </row>
    <row r="902" spans="1:3" x14ac:dyDescent="0.3">
      <c r="A902" s="13" t="s">
        <v>3672</v>
      </c>
      <c r="B902" s="13" t="s">
        <v>4050</v>
      </c>
      <c r="C902" s="10">
        <v>1926.33</v>
      </c>
    </row>
    <row r="903" spans="1:3" x14ac:dyDescent="0.3">
      <c r="A903" s="14" t="s">
        <v>3675</v>
      </c>
      <c r="B903" s="14" t="s">
        <v>4054</v>
      </c>
      <c r="C903" s="11">
        <v>3416.96</v>
      </c>
    </row>
    <row r="904" spans="1:3" x14ac:dyDescent="0.3">
      <c r="A904" s="13" t="s">
        <v>3678</v>
      </c>
      <c r="B904" s="13" t="s">
        <v>4056</v>
      </c>
      <c r="C904" s="10">
        <v>917.84</v>
      </c>
    </row>
    <row r="905" spans="1:3" x14ac:dyDescent="0.3">
      <c r="A905" s="14" t="s">
        <v>3681</v>
      </c>
      <c r="B905" s="14" t="s">
        <v>4051</v>
      </c>
      <c r="C905" s="11">
        <v>17970</v>
      </c>
    </row>
    <row r="906" spans="1:3" x14ac:dyDescent="0.3">
      <c r="A906" s="13" t="s">
        <v>3685</v>
      </c>
      <c r="B906" s="13" t="s">
        <v>4050</v>
      </c>
      <c r="C906" s="10">
        <v>483.21</v>
      </c>
    </row>
    <row r="907" spans="1:3" x14ac:dyDescent="0.3">
      <c r="A907" s="14" t="s">
        <v>3689</v>
      </c>
      <c r="B907" s="14" t="s">
        <v>4055</v>
      </c>
      <c r="C907" s="11">
        <v>2828.06</v>
      </c>
    </row>
    <row r="908" spans="1:3" x14ac:dyDescent="0.3">
      <c r="A908" s="13" t="s">
        <v>3692</v>
      </c>
      <c r="B908" s="13" t="s">
        <v>4051</v>
      </c>
      <c r="C908" s="10">
        <v>809.01</v>
      </c>
    </row>
    <row r="909" spans="1:3" x14ac:dyDescent="0.3">
      <c r="A909" s="14" t="s">
        <v>3696</v>
      </c>
      <c r="B909" s="14" t="s">
        <v>4050</v>
      </c>
      <c r="C909" s="11">
        <v>779.38</v>
      </c>
    </row>
    <row r="910" spans="1:3" x14ac:dyDescent="0.3">
      <c r="A910" s="13" t="s">
        <v>3699</v>
      </c>
      <c r="B910" s="13" t="s">
        <v>4055</v>
      </c>
      <c r="C910" s="10">
        <v>555.97</v>
      </c>
    </row>
    <row r="911" spans="1:3" x14ac:dyDescent="0.3">
      <c r="A911" s="14" t="s">
        <v>3702</v>
      </c>
      <c r="B911" s="14" t="s">
        <v>4053</v>
      </c>
      <c r="C911" s="11">
        <v>1813.44</v>
      </c>
    </row>
    <row r="912" spans="1:3" x14ac:dyDescent="0.3">
      <c r="A912" s="13" t="s">
        <v>3705</v>
      </c>
      <c r="B912" s="13" t="s">
        <v>4056</v>
      </c>
      <c r="C912" s="10">
        <v>0</v>
      </c>
    </row>
    <row r="913" spans="1:3" x14ac:dyDescent="0.3">
      <c r="A913" s="14" t="s">
        <v>3708</v>
      </c>
      <c r="B913" s="14" t="s">
        <v>4050</v>
      </c>
      <c r="C913" s="11">
        <v>767.65</v>
      </c>
    </row>
    <row r="914" spans="1:3" x14ac:dyDescent="0.3">
      <c r="A914" s="13" t="s">
        <v>3712</v>
      </c>
      <c r="B914" s="13" t="s">
        <v>4051</v>
      </c>
      <c r="C914" s="10">
        <v>4056.64</v>
      </c>
    </row>
    <row r="915" spans="1:3" x14ac:dyDescent="0.3">
      <c r="A915" s="14" t="s">
        <v>3715</v>
      </c>
      <c r="B915" s="14" t="s">
        <v>4053</v>
      </c>
      <c r="C915" s="11">
        <v>1632.87</v>
      </c>
    </row>
    <row r="916" spans="1:3" x14ac:dyDescent="0.3">
      <c r="A916" s="13" t="s">
        <v>3720</v>
      </c>
      <c r="B916" s="13" t="s">
        <v>4051</v>
      </c>
      <c r="C916" s="10">
        <v>7800.7</v>
      </c>
    </row>
    <row r="917" spans="1:3" x14ac:dyDescent="0.3">
      <c r="A917" s="14" t="s">
        <v>3723</v>
      </c>
      <c r="B917" s="14" t="s">
        <v>4051</v>
      </c>
      <c r="C917" s="11">
        <v>284.02999999999997</v>
      </c>
    </row>
    <row r="918" spans="1:3" x14ac:dyDescent="0.3">
      <c r="A918" s="13" t="s">
        <v>3728</v>
      </c>
      <c r="B918" s="13" t="s">
        <v>4055</v>
      </c>
      <c r="C918" s="10">
        <v>1969.78</v>
      </c>
    </row>
    <row r="919" spans="1:3" x14ac:dyDescent="0.3">
      <c r="A919" s="14" t="s">
        <v>3731</v>
      </c>
      <c r="B919" s="14" t="s">
        <v>4054</v>
      </c>
      <c r="C919" s="11">
        <v>1206.3699999999999</v>
      </c>
    </row>
    <row r="920" spans="1:3" x14ac:dyDescent="0.3">
      <c r="A920" s="13" t="s">
        <v>3734</v>
      </c>
      <c r="B920" s="13" t="s">
        <v>4056</v>
      </c>
      <c r="C920" s="10">
        <v>9940</v>
      </c>
    </row>
    <row r="921" spans="1:3" x14ac:dyDescent="0.3">
      <c r="A921" s="14" t="s">
        <v>3737</v>
      </c>
      <c r="B921" s="14" t="s">
        <v>4051</v>
      </c>
      <c r="C921" s="11">
        <v>503.99</v>
      </c>
    </row>
    <row r="922" spans="1:3" x14ac:dyDescent="0.3">
      <c r="A922" s="13" t="s">
        <v>3741</v>
      </c>
      <c r="B922" s="13" t="s">
        <v>4051</v>
      </c>
      <c r="C922" s="10">
        <v>3449.98</v>
      </c>
    </row>
    <row r="923" spans="1:3" x14ac:dyDescent="0.3">
      <c r="A923" s="14" t="s">
        <v>3745</v>
      </c>
      <c r="B923" s="14" t="s">
        <v>4053</v>
      </c>
      <c r="C923" s="11">
        <v>2799.9</v>
      </c>
    </row>
    <row r="924" spans="1:3" x14ac:dyDescent="0.3">
      <c r="A924" s="13" t="s">
        <v>3748</v>
      </c>
      <c r="B924" s="13" t="s">
        <v>4055</v>
      </c>
      <c r="C924" s="10">
        <v>0</v>
      </c>
    </row>
    <row r="925" spans="1:3" x14ac:dyDescent="0.3">
      <c r="A925" s="14" t="s">
        <v>3753</v>
      </c>
      <c r="B925" s="14" t="s">
        <v>4050</v>
      </c>
      <c r="C925" s="11">
        <v>3519.33</v>
      </c>
    </row>
    <row r="926" spans="1:3" x14ac:dyDescent="0.3">
      <c r="A926" s="13" t="s">
        <v>3756</v>
      </c>
      <c r="B926" s="13" t="s">
        <v>4050</v>
      </c>
      <c r="C926" s="10">
        <v>0</v>
      </c>
    </row>
    <row r="927" spans="1:3" x14ac:dyDescent="0.3">
      <c r="A927" s="14" t="s">
        <v>3759</v>
      </c>
      <c r="B927" s="14" t="s">
        <v>4054</v>
      </c>
      <c r="C927" s="11">
        <v>0</v>
      </c>
    </row>
    <row r="928" spans="1:3" x14ac:dyDescent="0.3">
      <c r="A928" s="13" t="s">
        <v>3762</v>
      </c>
      <c r="B928" s="13" t="s">
        <v>4051</v>
      </c>
      <c r="C928" s="10">
        <v>5107.83</v>
      </c>
    </row>
    <row r="929" spans="1:3" x14ac:dyDescent="0.3">
      <c r="A929" s="14" t="s">
        <v>3765</v>
      </c>
      <c r="B929" s="14" t="s">
        <v>4052</v>
      </c>
      <c r="C929" s="11">
        <v>1544.27</v>
      </c>
    </row>
    <row r="930" spans="1:3" x14ac:dyDescent="0.3">
      <c r="A930" s="13" t="s">
        <v>3769</v>
      </c>
      <c r="B930" s="13" t="s">
        <v>4051</v>
      </c>
      <c r="C930" s="10">
        <v>372.12</v>
      </c>
    </row>
    <row r="931" spans="1:3" x14ac:dyDescent="0.3">
      <c r="A931" s="14" t="s">
        <v>3772</v>
      </c>
      <c r="B931" s="14" t="s">
        <v>4052</v>
      </c>
      <c r="C931" s="11">
        <v>2395.39</v>
      </c>
    </row>
    <row r="932" spans="1:3" x14ac:dyDescent="0.3">
      <c r="A932" s="13" t="s">
        <v>3776</v>
      </c>
      <c r="B932" s="13" t="s">
        <v>4053</v>
      </c>
      <c r="C932" s="10">
        <v>1494.69</v>
      </c>
    </row>
    <row r="933" spans="1:3" x14ac:dyDescent="0.3">
      <c r="A933" s="14" t="s">
        <v>3780</v>
      </c>
      <c r="B933" s="14" t="s">
        <v>4055</v>
      </c>
      <c r="C933" s="11">
        <v>6132.34</v>
      </c>
    </row>
    <row r="934" spans="1:3" x14ac:dyDescent="0.3">
      <c r="A934" s="13" t="s">
        <v>3784</v>
      </c>
      <c r="B934" s="13" t="s">
        <v>4053</v>
      </c>
      <c r="C934" s="10">
        <v>4664.21</v>
      </c>
    </row>
    <row r="935" spans="1:3" x14ac:dyDescent="0.3">
      <c r="A935" s="14" t="s">
        <v>3788</v>
      </c>
      <c r="B935" s="14" t="s">
        <v>4056</v>
      </c>
      <c r="C935" s="11">
        <v>0</v>
      </c>
    </row>
    <row r="936" spans="1:3" x14ac:dyDescent="0.3">
      <c r="A936" s="13" t="s">
        <v>3792</v>
      </c>
      <c r="B936" s="13" t="s">
        <v>4054</v>
      </c>
      <c r="C936" s="10">
        <v>0</v>
      </c>
    </row>
    <row r="937" spans="1:3" x14ac:dyDescent="0.3">
      <c r="A937" s="14" t="s">
        <v>3796</v>
      </c>
      <c r="B937" s="14" t="s">
        <v>4050</v>
      </c>
      <c r="C937" s="11">
        <v>2700.69</v>
      </c>
    </row>
    <row r="938" spans="1:3" x14ac:dyDescent="0.3">
      <c r="A938" s="13" t="s">
        <v>3801</v>
      </c>
      <c r="B938" s="13" t="s">
        <v>4051</v>
      </c>
      <c r="C938" s="10">
        <v>1540.25</v>
      </c>
    </row>
    <row r="939" spans="1:3" x14ac:dyDescent="0.3">
      <c r="A939" s="14" t="s">
        <v>3804</v>
      </c>
      <c r="B939" s="14" t="s">
        <v>4052</v>
      </c>
      <c r="C939" s="11">
        <v>88.24</v>
      </c>
    </row>
    <row r="940" spans="1:3" x14ac:dyDescent="0.3">
      <c r="A940" s="13" t="s">
        <v>3807</v>
      </c>
      <c r="B940" s="13" t="s">
        <v>4051</v>
      </c>
      <c r="C940" s="10">
        <v>967.55</v>
      </c>
    </row>
    <row r="941" spans="1:3" x14ac:dyDescent="0.3">
      <c r="A941" s="14" t="s">
        <v>3811</v>
      </c>
      <c r="B941" s="14" t="s">
        <v>4053</v>
      </c>
      <c r="C941" s="11">
        <v>810.72</v>
      </c>
    </row>
    <row r="942" spans="1:3" x14ac:dyDescent="0.3">
      <c r="A942" s="13" t="s">
        <v>3814</v>
      </c>
      <c r="B942" s="13" t="s">
        <v>4050</v>
      </c>
      <c r="C942" s="10">
        <v>966.05</v>
      </c>
    </row>
    <row r="943" spans="1:3" x14ac:dyDescent="0.3">
      <c r="A943" s="14" t="s">
        <v>3818</v>
      </c>
      <c r="B943" s="14" t="s">
        <v>4050</v>
      </c>
      <c r="C943" s="11">
        <v>4156.92</v>
      </c>
    </row>
    <row r="944" spans="1:3" x14ac:dyDescent="0.3">
      <c r="A944" s="13" t="s">
        <v>3822</v>
      </c>
      <c r="B944" s="13" t="s">
        <v>4056</v>
      </c>
      <c r="C944" s="10">
        <v>4600</v>
      </c>
    </row>
    <row r="945" spans="1:3" x14ac:dyDescent="0.3">
      <c r="A945" s="14" t="s">
        <v>3826</v>
      </c>
      <c r="B945" s="14" t="s">
        <v>4052</v>
      </c>
      <c r="C945" s="11">
        <v>17998.47</v>
      </c>
    </row>
    <row r="946" spans="1:3" x14ac:dyDescent="0.3">
      <c r="A946" s="13" t="s">
        <v>3831</v>
      </c>
      <c r="B946" s="13" t="s">
        <v>4056</v>
      </c>
      <c r="C946" s="10">
        <v>0</v>
      </c>
    </row>
    <row r="947" spans="1:3" x14ac:dyDescent="0.3">
      <c r="A947" s="14" t="s">
        <v>3834</v>
      </c>
      <c r="B947" s="14" t="s">
        <v>4054</v>
      </c>
      <c r="C947" s="11">
        <v>1862.77</v>
      </c>
    </row>
    <row r="948" spans="1:3" x14ac:dyDescent="0.3">
      <c r="A948" s="13" t="s">
        <v>3839</v>
      </c>
      <c r="B948" s="13" t="s">
        <v>4055</v>
      </c>
      <c r="C948" s="10">
        <v>0</v>
      </c>
    </row>
    <row r="949" spans="1:3" x14ac:dyDescent="0.3">
      <c r="A949" s="14" t="s">
        <v>3843</v>
      </c>
      <c r="B949" s="14" t="s">
        <v>4051</v>
      </c>
      <c r="C949" s="11">
        <v>2165.4299999999998</v>
      </c>
    </row>
    <row r="950" spans="1:3" x14ac:dyDescent="0.3">
      <c r="A950" s="13" t="s">
        <v>3847</v>
      </c>
      <c r="B950" s="13" t="s">
        <v>4056</v>
      </c>
      <c r="C950" s="10">
        <v>1153.19</v>
      </c>
    </row>
    <row r="951" spans="1:3" x14ac:dyDescent="0.3">
      <c r="A951" s="14" t="s">
        <v>3850</v>
      </c>
      <c r="B951" s="14" t="s">
        <v>4055</v>
      </c>
      <c r="C951" s="11">
        <v>532.89</v>
      </c>
    </row>
    <row r="952" spans="1:3" x14ac:dyDescent="0.3">
      <c r="A952" s="13" t="s">
        <v>3853</v>
      </c>
      <c r="B952" s="13" t="s">
        <v>4052</v>
      </c>
      <c r="C952" s="10">
        <v>1650.33</v>
      </c>
    </row>
    <row r="953" spans="1:3" x14ac:dyDescent="0.3">
      <c r="A953" s="14" t="s">
        <v>3855</v>
      </c>
      <c r="B953" s="14" t="s">
        <v>4055</v>
      </c>
      <c r="C953" s="11">
        <v>762.53</v>
      </c>
    </row>
    <row r="954" spans="1:3" x14ac:dyDescent="0.3">
      <c r="A954" s="13" t="s">
        <v>3858</v>
      </c>
      <c r="B954" s="13" t="s">
        <v>4055</v>
      </c>
      <c r="C954" s="10">
        <v>0</v>
      </c>
    </row>
    <row r="955" spans="1:3" x14ac:dyDescent="0.3">
      <c r="A955" s="14" t="s">
        <v>3862</v>
      </c>
      <c r="B955" s="14" t="s">
        <v>4056</v>
      </c>
      <c r="C955" s="11">
        <v>1529.64</v>
      </c>
    </row>
    <row r="956" spans="1:3" x14ac:dyDescent="0.3">
      <c r="A956" s="13" t="s">
        <v>3866</v>
      </c>
      <c r="B956" s="13" t="s">
        <v>4053</v>
      </c>
      <c r="C956" s="10">
        <v>385.13</v>
      </c>
    </row>
    <row r="957" spans="1:3" x14ac:dyDescent="0.3">
      <c r="A957" s="14" t="s">
        <v>3870</v>
      </c>
      <c r="B957" s="14" t="s">
        <v>4056</v>
      </c>
      <c r="C957" s="11">
        <v>2610.96</v>
      </c>
    </row>
    <row r="958" spans="1:3" x14ac:dyDescent="0.3">
      <c r="A958" s="13" t="s">
        <v>3873</v>
      </c>
      <c r="B958" s="13" t="s">
        <v>4053</v>
      </c>
      <c r="C958" s="10">
        <v>2501</v>
      </c>
    </row>
    <row r="959" spans="1:3" x14ac:dyDescent="0.3">
      <c r="A959" s="14" t="s">
        <v>3876</v>
      </c>
      <c r="B959" s="14" t="s">
        <v>4055</v>
      </c>
      <c r="C959" s="11">
        <v>793.57</v>
      </c>
    </row>
    <row r="960" spans="1:3" x14ac:dyDescent="0.3">
      <c r="A960" s="13" t="s">
        <v>3880</v>
      </c>
      <c r="B960" s="13" t="s">
        <v>4051</v>
      </c>
      <c r="C960" s="10">
        <v>5151.6099999999997</v>
      </c>
    </row>
    <row r="961" spans="1:3" x14ac:dyDescent="0.3">
      <c r="A961" s="14" t="s">
        <v>3883</v>
      </c>
      <c r="B961" s="14" t="s">
        <v>4050</v>
      </c>
      <c r="C961" s="11">
        <v>823.49</v>
      </c>
    </row>
    <row r="962" spans="1:3" x14ac:dyDescent="0.3">
      <c r="A962" s="13" t="s">
        <v>3887</v>
      </c>
      <c r="B962" s="13" t="s">
        <v>4052</v>
      </c>
      <c r="C962" s="10">
        <v>1604.63</v>
      </c>
    </row>
    <row r="963" spans="1:3" x14ac:dyDescent="0.3">
      <c r="A963" s="14" t="s">
        <v>3890</v>
      </c>
      <c r="B963" s="14" t="s">
        <v>4055</v>
      </c>
      <c r="C963" s="11">
        <v>2287.29</v>
      </c>
    </row>
    <row r="964" spans="1:3" x14ac:dyDescent="0.3">
      <c r="A964" s="13" t="s">
        <v>3894</v>
      </c>
      <c r="B964" s="13" t="s">
        <v>4055</v>
      </c>
      <c r="C964" s="10">
        <v>1697.45</v>
      </c>
    </row>
    <row r="965" spans="1:3" x14ac:dyDescent="0.3">
      <c r="A965" s="14" t="s">
        <v>3897</v>
      </c>
      <c r="B965" s="14" t="s">
        <v>4051</v>
      </c>
      <c r="C965" s="11">
        <v>2260.98</v>
      </c>
    </row>
    <row r="966" spans="1:3" x14ac:dyDescent="0.3">
      <c r="A966" s="13" t="s">
        <v>3900</v>
      </c>
      <c r="B966" s="13" t="s">
        <v>4055</v>
      </c>
      <c r="C966" s="10">
        <v>1437.77</v>
      </c>
    </row>
    <row r="967" spans="1:3" x14ac:dyDescent="0.3">
      <c r="A967" s="14" t="s">
        <v>3904</v>
      </c>
      <c r="B967" s="14" t="s">
        <v>4056</v>
      </c>
      <c r="C967" s="11">
        <v>979</v>
      </c>
    </row>
    <row r="968" spans="1:3" x14ac:dyDescent="0.3">
      <c r="A968" s="13" t="s">
        <v>3908</v>
      </c>
      <c r="B968" s="13" t="s">
        <v>4053</v>
      </c>
      <c r="C968" s="10">
        <v>563.62</v>
      </c>
    </row>
    <row r="969" spans="1:3" x14ac:dyDescent="0.3">
      <c r="A969" s="14" t="s">
        <v>3911</v>
      </c>
      <c r="B969" s="14" t="s">
        <v>4054</v>
      </c>
      <c r="C969" s="11">
        <v>2678.73</v>
      </c>
    </row>
    <row r="970" spans="1:3" x14ac:dyDescent="0.3">
      <c r="A970" s="13" t="s">
        <v>3915</v>
      </c>
      <c r="B970" s="13" t="s">
        <v>4052</v>
      </c>
      <c r="C970" s="10">
        <v>0</v>
      </c>
    </row>
    <row r="971" spans="1:3" x14ac:dyDescent="0.3">
      <c r="A971" s="14" t="s">
        <v>3919</v>
      </c>
      <c r="B971" s="14" t="s">
        <v>4055</v>
      </c>
      <c r="C971" s="11">
        <v>1968.55</v>
      </c>
    </row>
    <row r="972" spans="1:3" x14ac:dyDescent="0.3">
      <c r="A972" s="13" t="s">
        <v>3923</v>
      </c>
      <c r="B972" s="13" t="s">
        <v>4051</v>
      </c>
      <c r="C972" s="10">
        <v>1125.83</v>
      </c>
    </row>
    <row r="973" spans="1:3" x14ac:dyDescent="0.3">
      <c r="A973" s="14" t="s">
        <v>3926</v>
      </c>
      <c r="B973" s="14" t="s">
        <v>4050</v>
      </c>
      <c r="C973" s="11">
        <v>27169.72</v>
      </c>
    </row>
    <row r="974" spans="1:3" x14ac:dyDescent="0.3">
      <c r="A974" s="13" t="s">
        <v>3930</v>
      </c>
      <c r="B974" s="13" t="s">
        <v>4052</v>
      </c>
      <c r="C974" s="10">
        <v>3112.82</v>
      </c>
    </row>
    <row r="975" spans="1:3" x14ac:dyDescent="0.3">
      <c r="A975" s="14" t="s">
        <v>3933</v>
      </c>
      <c r="B975" s="14" t="s">
        <v>4050</v>
      </c>
      <c r="C975" s="11">
        <v>806.81</v>
      </c>
    </row>
    <row r="976" spans="1:3" x14ac:dyDescent="0.3">
      <c r="A976" s="13" t="s">
        <v>3936</v>
      </c>
      <c r="B976" s="13" t="s">
        <v>4055</v>
      </c>
      <c r="C976" s="10">
        <v>2298.89</v>
      </c>
    </row>
    <row r="977" spans="1:3" x14ac:dyDescent="0.3">
      <c r="A977" s="14" t="s">
        <v>3940</v>
      </c>
      <c r="B977" s="14" t="s">
        <v>4051</v>
      </c>
      <c r="C977" s="11">
        <v>0</v>
      </c>
    </row>
    <row r="978" spans="1:3" x14ac:dyDescent="0.3">
      <c r="A978" s="13" t="s">
        <v>3944</v>
      </c>
      <c r="B978" s="13" t="s">
        <v>4052</v>
      </c>
      <c r="C978" s="10">
        <v>6687.35</v>
      </c>
    </row>
    <row r="979" spans="1:3" x14ac:dyDescent="0.3">
      <c r="A979" s="14" t="s">
        <v>3948</v>
      </c>
      <c r="B979" s="14" t="s">
        <v>4053</v>
      </c>
      <c r="C979" s="11">
        <v>3266.56</v>
      </c>
    </row>
    <row r="980" spans="1:3" x14ac:dyDescent="0.3">
      <c r="A980" s="13" t="s">
        <v>3951</v>
      </c>
      <c r="B980" s="13" t="s">
        <v>4056</v>
      </c>
      <c r="C980" s="10">
        <v>3203.73</v>
      </c>
    </row>
    <row r="981" spans="1:3" x14ac:dyDescent="0.3">
      <c r="A981" s="14" t="s">
        <v>3955</v>
      </c>
      <c r="B981" s="14" t="s">
        <v>4055</v>
      </c>
      <c r="C981" s="11">
        <v>1063.92</v>
      </c>
    </row>
    <row r="982" spans="1:3" x14ac:dyDescent="0.3">
      <c r="A982" s="13" t="s">
        <v>3959</v>
      </c>
      <c r="B982" s="13" t="s">
        <v>4055</v>
      </c>
      <c r="C982" s="10">
        <v>2180.77</v>
      </c>
    </row>
    <row r="983" spans="1:3" x14ac:dyDescent="0.3">
      <c r="A983" s="14" t="s">
        <v>3963</v>
      </c>
      <c r="B983" s="14" t="s">
        <v>4053</v>
      </c>
      <c r="C983" s="11">
        <v>1288.23</v>
      </c>
    </row>
    <row r="984" spans="1:3" x14ac:dyDescent="0.3">
      <c r="A984" s="13" t="s">
        <v>3966</v>
      </c>
      <c r="B984" s="13" t="s">
        <v>4052</v>
      </c>
      <c r="C984" s="10">
        <v>0</v>
      </c>
    </row>
    <row r="985" spans="1:3" x14ac:dyDescent="0.3">
      <c r="A985" s="14" t="s">
        <v>3968</v>
      </c>
      <c r="B985" s="14" t="s">
        <v>4054</v>
      </c>
      <c r="C985" s="11">
        <v>1248.32</v>
      </c>
    </row>
    <row r="986" spans="1:3" x14ac:dyDescent="0.3">
      <c r="A986" s="13" t="s">
        <v>3973</v>
      </c>
      <c r="B986" s="13" t="s">
        <v>4050</v>
      </c>
      <c r="C986" s="10">
        <v>1132.26</v>
      </c>
    </row>
    <row r="987" spans="1:3" x14ac:dyDescent="0.3">
      <c r="A987" s="14" t="s">
        <v>3977</v>
      </c>
      <c r="B987" s="14" t="s">
        <v>4054</v>
      </c>
      <c r="C987" s="11">
        <v>841.54</v>
      </c>
    </row>
    <row r="988" spans="1:3" x14ac:dyDescent="0.3">
      <c r="A988" s="13" t="s">
        <v>3981</v>
      </c>
      <c r="B988" s="13" t="s">
        <v>4053</v>
      </c>
      <c r="C988" s="10">
        <v>712.41</v>
      </c>
    </row>
    <row r="989" spans="1:3" x14ac:dyDescent="0.3">
      <c r="A989" s="14" t="s">
        <v>3984</v>
      </c>
      <c r="B989" s="14" t="s">
        <v>4050</v>
      </c>
      <c r="C989" s="11">
        <v>526.57000000000005</v>
      </c>
    </row>
    <row r="990" spans="1:3" x14ac:dyDescent="0.3">
      <c r="A990" s="13" t="s">
        <v>3988</v>
      </c>
      <c r="B990" s="13" t="s">
        <v>4056</v>
      </c>
      <c r="C990" s="10">
        <v>2492.8200000000002</v>
      </c>
    </row>
    <row r="991" spans="1:3" x14ac:dyDescent="0.3">
      <c r="A991" s="14" t="s">
        <v>3992</v>
      </c>
      <c r="B991" s="14" t="s">
        <v>4056</v>
      </c>
      <c r="C991" s="11">
        <v>3645.38</v>
      </c>
    </row>
    <row r="992" spans="1:3" x14ac:dyDescent="0.3">
      <c r="A992" s="13" t="s">
        <v>3996</v>
      </c>
      <c r="B992" s="13" t="s">
        <v>4054</v>
      </c>
      <c r="C992" s="10">
        <v>1159.44</v>
      </c>
    </row>
    <row r="993" spans="1:3" x14ac:dyDescent="0.3">
      <c r="A993" s="14" t="s">
        <v>3999</v>
      </c>
      <c r="B993" s="14" t="s">
        <v>4053</v>
      </c>
      <c r="C993" s="11">
        <v>8467.5</v>
      </c>
    </row>
    <row r="994" spans="1:3" x14ac:dyDescent="0.3">
      <c r="A994" s="13" t="s">
        <v>4003</v>
      </c>
      <c r="B994" s="13" t="s">
        <v>4055</v>
      </c>
      <c r="C994" s="10">
        <v>0</v>
      </c>
    </row>
    <row r="995" spans="1:3" x14ac:dyDescent="0.3">
      <c r="A995" s="14" t="s">
        <v>4008</v>
      </c>
      <c r="B995" s="14" t="s">
        <v>4053</v>
      </c>
      <c r="C995" s="11">
        <v>1213.7</v>
      </c>
    </row>
    <row r="996" spans="1:3" x14ac:dyDescent="0.3">
      <c r="A996" s="13" t="s">
        <v>4011</v>
      </c>
      <c r="B996" s="13" t="s">
        <v>4050</v>
      </c>
      <c r="C996" s="10">
        <v>898.74</v>
      </c>
    </row>
    <row r="997" spans="1:3" x14ac:dyDescent="0.3">
      <c r="A997" s="14" t="s">
        <v>4014</v>
      </c>
      <c r="B997" s="14" t="s">
        <v>4054</v>
      </c>
      <c r="C997" s="11">
        <v>1544.33</v>
      </c>
    </row>
    <row r="998" spans="1:3" x14ac:dyDescent="0.3">
      <c r="A998" s="13" t="s">
        <v>4017</v>
      </c>
      <c r="B998" s="13" t="s">
        <v>4052</v>
      </c>
      <c r="C998" s="10">
        <v>6160</v>
      </c>
    </row>
    <row r="999" spans="1:3" x14ac:dyDescent="0.3">
      <c r="A999" s="14" t="s">
        <v>4022</v>
      </c>
      <c r="B999" s="14" t="s">
        <v>4053</v>
      </c>
      <c r="C999" s="11">
        <v>1340.28</v>
      </c>
    </row>
    <row r="1000" spans="1:3" x14ac:dyDescent="0.3">
      <c r="A1000" s="13" t="s">
        <v>4025</v>
      </c>
      <c r="B1000" s="13" t="s">
        <v>4053</v>
      </c>
      <c r="C1000" s="10">
        <v>2793.65</v>
      </c>
    </row>
    <row r="1001" spans="1:3" x14ac:dyDescent="0.3">
      <c r="A1001" s="15" t="s">
        <v>4030</v>
      </c>
      <c r="B1001" s="15" t="s">
        <v>4051</v>
      </c>
      <c r="C1001" s="12">
        <v>8501.94</v>
      </c>
    </row>
  </sheetData>
  <phoneticPr fontId="3" type="noConversion"/>
  <pageMargins left="0.7" right="0.7" top="0.75" bottom="0.75" header="0.3" footer="0.3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showGridLines="0" topLeftCell="C1" workbookViewId="0">
      <selection activeCell="N23" sqref="N23"/>
    </sheetView>
  </sheetViews>
  <sheetFormatPr defaultRowHeight="16.5" x14ac:dyDescent="0.3"/>
  <cols>
    <col min="1" max="1" width="17.375" bestFit="1" customWidth="1"/>
    <col min="3" max="3" width="9.75" customWidth="1"/>
    <col min="5" max="5" width="15.125" customWidth="1"/>
    <col min="7" max="7" width="14.25" bestFit="1" customWidth="1"/>
    <col min="8" max="8" width="11.5" style="28" bestFit="1" customWidth="1"/>
    <col min="9" max="9" width="10.375" style="28" bestFit="1" customWidth="1"/>
    <col min="10" max="10" width="11.5" style="28" bestFit="1" customWidth="1"/>
    <col min="11" max="11" width="14.25" bestFit="1" customWidth="1"/>
    <col min="12" max="13" width="18.75" bestFit="1" customWidth="1"/>
  </cols>
  <sheetData>
    <row r="1" spans="1:10" x14ac:dyDescent="0.3">
      <c r="A1" t="s">
        <v>4057</v>
      </c>
      <c r="B1" t="s">
        <v>4037</v>
      </c>
      <c r="C1" t="s">
        <v>4058</v>
      </c>
      <c r="D1" s="2" t="s">
        <v>4039</v>
      </c>
      <c r="E1" s="2" t="s">
        <v>4065</v>
      </c>
    </row>
    <row r="2" spans="1:10" x14ac:dyDescent="0.3">
      <c r="A2" s="13" t="s">
        <v>12</v>
      </c>
      <c r="B2" s="13" t="s">
        <v>4050</v>
      </c>
      <c r="C2" s="10">
        <v>2282.4</v>
      </c>
      <c r="D2" s="2" t="b">
        <f>IF(표1[[#This Row],[역_nan]] &gt;0,TRUE,FALSE)</f>
        <v>0</v>
      </c>
      <c r="E2" s="2" t="b">
        <f>OR(표1[[#This Row],[역_파생변수]],표1[[#This Row],[정류장_파생변수]])</f>
        <v>1</v>
      </c>
    </row>
    <row r="3" spans="1:10" x14ac:dyDescent="0.3">
      <c r="A3" s="14" t="s">
        <v>17</v>
      </c>
      <c r="B3" s="14" t="s">
        <v>4051</v>
      </c>
      <c r="C3" s="11">
        <v>0</v>
      </c>
      <c r="D3" s="2" t="b">
        <f>IF(표1[[#This Row],[역_nan]] &gt;0,TRUE,FALSE)</f>
        <v>1</v>
      </c>
      <c r="E3" s="2" t="b">
        <f>OR(표1[[#This Row],[역_파생변수]],표1[[#This Row],[정류장_파생변수]])</f>
        <v>1</v>
      </c>
      <c r="G3" s="25" t="s">
        <v>4061</v>
      </c>
      <c r="H3" s="29" t="s">
        <v>4066</v>
      </c>
    </row>
    <row r="4" spans="1:10" x14ac:dyDescent="0.3">
      <c r="A4" s="13" t="s">
        <v>22</v>
      </c>
      <c r="B4" s="13" t="s">
        <v>4051</v>
      </c>
      <c r="C4" s="10">
        <v>584.73</v>
      </c>
      <c r="D4" s="2" t="b">
        <f>IF(표1[[#This Row],[역_nan]] &gt;0,TRUE,FALSE)</f>
        <v>0</v>
      </c>
      <c r="E4" s="2" t="b">
        <f>OR(표1[[#This Row],[역_파생변수]],표1[[#This Row],[정류장_파생변수]])</f>
        <v>0</v>
      </c>
      <c r="G4" s="25" t="s">
        <v>4059</v>
      </c>
      <c r="H4" s="28" t="s">
        <v>4063</v>
      </c>
      <c r="I4" s="28" t="s">
        <v>4064</v>
      </c>
      <c r="J4" s="28" t="s">
        <v>4060</v>
      </c>
    </row>
    <row r="5" spans="1:10" x14ac:dyDescent="0.3">
      <c r="A5" s="14" t="s">
        <v>27</v>
      </c>
      <c r="B5" s="14" t="s">
        <v>4052</v>
      </c>
      <c r="C5" s="11">
        <v>6972.26</v>
      </c>
      <c r="D5" s="2" t="b">
        <f>IF(표1[[#This Row],[역_nan]] &gt;0,TRUE,FALSE)</f>
        <v>0</v>
      </c>
      <c r="E5" s="2" t="b">
        <f>OR(표1[[#This Row],[역_파생변수]],표1[[#This Row],[정류장_파생변수]])</f>
        <v>0</v>
      </c>
      <c r="G5" s="26" t="s">
        <v>4052</v>
      </c>
      <c r="H5" s="28">
        <v>431567.50999999995</v>
      </c>
      <c r="I5" s="28">
        <v>204588.76000000007</v>
      </c>
      <c r="J5" s="28">
        <v>636156.27</v>
      </c>
    </row>
    <row r="6" spans="1:10" x14ac:dyDescent="0.3">
      <c r="A6" s="13" t="s">
        <v>32</v>
      </c>
      <c r="B6" s="13" t="s">
        <v>4050</v>
      </c>
      <c r="C6" s="10">
        <v>1369.97</v>
      </c>
      <c r="D6" s="2" t="b">
        <f>IF(표1[[#This Row],[역_nan]] &gt;0,TRUE,FALSE)</f>
        <v>1</v>
      </c>
      <c r="E6" s="2" t="b">
        <f>OR(표1[[#This Row],[역_파생변수]],표1[[#This Row],[정류장_파생변수]])</f>
        <v>1</v>
      </c>
      <c r="G6" s="26" t="s">
        <v>4055</v>
      </c>
      <c r="H6" s="28">
        <v>249917.15000000002</v>
      </c>
      <c r="I6" s="28">
        <v>132814.66000000003</v>
      </c>
      <c r="J6" s="28">
        <v>382731.81000000006</v>
      </c>
    </row>
    <row r="7" spans="1:10" x14ac:dyDescent="0.3">
      <c r="A7" s="14" t="s">
        <v>37</v>
      </c>
      <c r="B7" s="14" t="s">
        <v>4053</v>
      </c>
      <c r="C7" s="11">
        <v>0</v>
      </c>
      <c r="D7" s="2" t="b">
        <f>IF(표1[[#This Row],[역_nan]] &gt;0,TRUE,FALSE)</f>
        <v>0</v>
      </c>
      <c r="E7" s="2" t="b">
        <f>OR(표1[[#This Row],[역_파생변수]],표1[[#This Row],[정류장_파생변수]])</f>
        <v>1</v>
      </c>
      <c r="G7" s="26" t="s">
        <v>4054</v>
      </c>
      <c r="H7" s="28">
        <v>199826.15999999997</v>
      </c>
      <c r="I7" s="28">
        <v>101453.47</v>
      </c>
      <c r="J7" s="28">
        <v>301279.63</v>
      </c>
    </row>
    <row r="8" spans="1:10" x14ac:dyDescent="0.3">
      <c r="A8" s="13" t="s">
        <v>42</v>
      </c>
      <c r="B8" s="13" t="s">
        <v>4050</v>
      </c>
      <c r="C8" s="10">
        <v>1008.44</v>
      </c>
      <c r="D8" s="2" t="b">
        <f>IF(표1[[#This Row],[역_nan]] &gt;0,TRUE,FALSE)</f>
        <v>0</v>
      </c>
      <c r="E8" s="2" t="b">
        <f>OR(표1[[#This Row],[역_파생변수]],표1[[#This Row],[정류장_파생변수]])</f>
        <v>0</v>
      </c>
      <c r="G8" s="26" t="s">
        <v>4050</v>
      </c>
      <c r="H8" s="28">
        <v>263390.46000000002</v>
      </c>
      <c r="I8" s="28">
        <v>150830.31999999998</v>
      </c>
      <c r="J8" s="28">
        <v>414220.78</v>
      </c>
    </row>
    <row r="9" spans="1:10" x14ac:dyDescent="0.3">
      <c r="A9" s="14" t="s">
        <v>47</v>
      </c>
      <c r="B9" s="14" t="s">
        <v>4054</v>
      </c>
      <c r="C9" s="11">
        <v>1245.05</v>
      </c>
      <c r="D9" s="2" t="b">
        <f>IF(표1[[#This Row],[역_nan]] &gt;0,TRUE,FALSE)</f>
        <v>0</v>
      </c>
      <c r="E9" s="2" t="b">
        <f>OR(표1[[#This Row],[역_파생변수]],표1[[#This Row],[정류장_파생변수]])</f>
        <v>0</v>
      </c>
      <c r="G9" s="26" t="s">
        <v>4056</v>
      </c>
      <c r="H9" s="28">
        <v>149981.37</v>
      </c>
      <c r="I9" s="28">
        <v>52132.890000000007</v>
      </c>
      <c r="J9" s="28">
        <v>202114.26</v>
      </c>
    </row>
    <row r="10" spans="1:10" x14ac:dyDescent="0.3">
      <c r="A10" s="13" t="s">
        <v>52</v>
      </c>
      <c r="B10" s="13" t="s">
        <v>4050</v>
      </c>
      <c r="C10" s="10">
        <v>518.17999999999995</v>
      </c>
      <c r="D10" s="2" t="b">
        <f>IF(표1[[#This Row],[역_nan]] &gt;0,TRUE,FALSE)</f>
        <v>0</v>
      </c>
      <c r="E10" s="2" t="b">
        <f>OR(표1[[#This Row],[역_파생변수]],표1[[#This Row],[정류장_파생변수]])</f>
        <v>0</v>
      </c>
      <c r="G10" s="26" t="s">
        <v>4053</v>
      </c>
      <c r="H10" s="28">
        <v>338286.56</v>
      </c>
      <c r="I10" s="28">
        <v>145272.49</v>
      </c>
      <c r="J10" s="28">
        <v>483559.05</v>
      </c>
    </row>
    <row r="11" spans="1:10" x14ac:dyDescent="0.3">
      <c r="A11" s="14" t="s">
        <v>56</v>
      </c>
      <c r="B11" s="14" t="s">
        <v>4052</v>
      </c>
      <c r="C11" s="11">
        <v>2507.7800000000002</v>
      </c>
      <c r="D11" s="2" t="b">
        <f>IF(표1[[#This Row],[역_nan]] &gt;0,TRUE,FALSE)</f>
        <v>0</v>
      </c>
      <c r="E11" s="2" t="b">
        <f>OR(표1[[#This Row],[역_파생변수]],표1[[#This Row],[정류장_파생변수]])</f>
        <v>0</v>
      </c>
      <c r="G11" s="26" t="s">
        <v>4051</v>
      </c>
      <c r="H11" s="28">
        <v>277606.31</v>
      </c>
      <c r="I11" s="28">
        <v>154279.56999999995</v>
      </c>
      <c r="J11" s="28">
        <v>431885.87999999995</v>
      </c>
    </row>
    <row r="12" spans="1:10" x14ac:dyDescent="0.3">
      <c r="A12" s="13" t="s">
        <v>61</v>
      </c>
      <c r="B12" s="13" t="s">
        <v>4052</v>
      </c>
      <c r="C12" s="10">
        <v>996.77</v>
      </c>
      <c r="D12" s="2" t="b">
        <f>IF(표1[[#This Row],[역_nan]] &gt;0,TRUE,FALSE)</f>
        <v>1</v>
      </c>
      <c r="E12" s="2" t="b">
        <f>OR(표1[[#This Row],[역_파생변수]],표1[[#This Row],[정류장_파생변수]])</f>
        <v>1</v>
      </c>
      <c r="G12" s="26" t="s">
        <v>4060</v>
      </c>
      <c r="H12" s="28">
        <v>1910575.52</v>
      </c>
      <c r="I12" s="28">
        <v>941372.16</v>
      </c>
      <c r="J12" s="28">
        <v>2851947.6799999997</v>
      </c>
    </row>
    <row r="13" spans="1:10" x14ac:dyDescent="0.3">
      <c r="A13" s="14" t="s">
        <v>66</v>
      </c>
      <c r="B13" s="14" t="s">
        <v>4050</v>
      </c>
      <c r="C13" s="11">
        <v>1776.32</v>
      </c>
      <c r="D13" s="2" t="b">
        <f>IF(표1[[#This Row],[역_nan]] &gt;0,TRUE,FALSE)</f>
        <v>1</v>
      </c>
      <c r="E13" s="2" t="b">
        <f>OR(표1[[#This Row],[역_파생변수]],표1[[#This Row],[정류장_파생변수]])</f>
        <v>1</v>
      </c>
    </row>
    <row r="14" spans="1:10" x14ac:dyDescent="0.3">
      <c r="A14" s="13" t="s">
        <v>70</v>
      </c>
      <c r="B14" s="13" t="s">
        <v>4052</v>
      </c>
      <c r="C14" s="10">
        <v>1521.69</v>
      </c>
      <c r="D14" s="2" t="b">
        <f>IF(표1[[#This Row],[역_nan]] &gt;0,TRUE,FALSE)</f>
        <v>1</v>
      </c>
      <c r="E14" s="2" t="b">
        <f>OR(표1[[#This Row],[역_파생변수]],표1[[#This Row],[정류장_파생변수]])</f>
        <v>1</v>
      </c>
    </row>
    <row r="15" spans="1:10" x14ac:dyDescent="0.3">
      <c r="A15" s="14" t="s">
        <v>75</v>
      </c>
      <c r="B15" s="14" t="s">
        <v>4052</v>
      </c>
      <c r="C15" s="11">
        <v>0</v>
      </c>
      <c r="D15" s="2" t="b">
        <f>IF(표1[[#This Row],[역_nan]] &gt;0,TRUE,FALSE)</f>
        <v>0</v>
      </c>
      <c r="E15" s="2" t="b">
        <f>OR(표1[[#This Row],[역_파생변수]],표1[[#This Row],[정류장_파생변수]])</f>
        <v>0</v>
      </c>
    </row>
    <row r="16" spans="1:10" x14ac:dyDescent="0.3">
      <c r="A16" s="13" t="s">
        <v>80</v>
      </c>
      <c r="B16" s="13" t="s">
        <v>4052</v>
      </c>
      <c r="C16" s="10">
        <v>14404.85</v>
      </c>
      <c r="D16" s="2" t="b">
        <f>IF(표1[[#This Row],[역_nan]] &gt;0,TRUE,FALSE)</f>
        <v>0</v>
      </c>
      <c r="E16" s="2" t="b">
        <f>OR(표1[[#This Row],[역_파생변수]],표1[[#This Row],[정류장_파생변수]])</f>
        <v>0</v>
      </c>
    </row>
    <row r="17" spans="1:5" x14ac:dyDescent="0.3">
      <c r="A17" s="14" t="s">
        <v>85</v>
      </c>
      <c r="B17" s="14" t="s">
        <v>4050</v>
      </c>
      <c r="C17" s="11">
        <v>7841.49</v>
      </c>
      <c r="D17" s="2" t="b">
        <f>IF(표1[[#This Row],[역_nan]] &gt;0,TRUE,FALSE)</f>
        <v>1</v>
      </c>
      <c r="E17" s="2" t="b">
        <f>OR(표1[[#This Row],[역_파생변수]],표1[[#This Row],[정류장_파생변수]])</f>
        <v>1</v>
      </c>
    </row>
    <row r="18" spans="1:5" x14ac:dyDescent="0.3">
      <c r="A18" s="13" t="s">
        <v>90</v>
      </c>
      <c r="B18" s="13" t="s">
        <v>4051</v>
      </c>
      <c r="C18" s="10">
        <v>995.86</v>
      </c>
      <c r="D18" s="2" t="b">
        <f>IF(표1[[#This Row],[역_nan]] &gt;0,TRUE,FALSE)</f>
        <v>0</v>
      </c>
      <c r="E18" s="2" t="b">
        <f>OR(표1[[#This Row],[역_파생변수]],표1[[#This Row],[정류장_파생변수]])</f>
        <v>0</v>
      </c>
    </row>
    <row r="19" spans="1:5" x14ac:dyDescent="0.3">
      <c r="A19" s="14" t="s">
        <v>95</v>
      </c>
      <c r="B19" s="14" t="s">
        <v>4055</v>
      </c>
      <c r="C19" s="11">
        <v>1522.75</v>
      </c>
      <c r="D19" s="2" t="b">
        <f>IF(표1[[#This Row],[역_nan]] &gt;0,TRUE,FALSE)</f>
        <v>0</v>
      </c>
      <c r="E19" s="2" t="b">
        <f>OR(표1[[#This Row],[역_파생변수]],표1[[#This Row],[정류장_파생변수]])</f>
        <v>0</v>
      </c>
    </row>
    <row r="20" spans="1:5" x14ac:dyDescent="0.3">
      <c r="A20" s="13" t="s">
        <v>100</v>
      </c>
      <c r="B20" s="13" t="s">
        <v>4056</v>
      </c>
      <c r="C20" s="10">
        <v>3070.52</v>
      </c>
      <c r="D20" s="2" t="b">
        <f>IF(표1[[#This Row],[역_nan]] &gt;0,TRUE,FALSE)</f>
        <v>0</v>
      </c>
      <c r="E20" s="2" t="b">
        <f>OR(표1[[#This Row],[역_파생변수]],표1[[#This Row],[정류장_파생변수]])</f>
        <v>0</v>
      </c>
    </row>
    <row r="21" spans="1:5" x14ac:dyDescent="0.3">
      <c r="A21" s="14" t="s">
        <v>105</v>
      </c>
      <c r="B21" s="14" t="s">
        <v>4052</v>
      </c>
      <c r="C21" s="11">
        <v>5270</v>
      </c>
      <c r="D21" s="2" t="b">
        <f>IF(표1[[#This Row],[역_nan]] &gt;0,TRUE,FALSE)</f>
        <v>1</v>
      </c>
      <c r="E21" s="2" t="b">
        <f>OR(표1[[#This Row],[역_파생변수]],표1[[#This Row],[정류장_파생변수]])</f>
        <v>1</v>
      </c>
    </row>
    <row r="22" spans="1:5" x14ac:dyDescent="0.3">
      <c r="A22" s="13" t="s">
        <v>110</v>
      </c>
      <c r="B22" s="13" t="s">
        <v>4052</v>
      </c>
      <c r="C22" s="10">
        <v>1962.42</v>
      </c>
      <c r="D22" s="2" t="b">
        <f>IF(표1[[#This Row],[역_nan]] &gt;0,TRUE,FALSE)</f>
        <v>1</v>
      </c>
      <c r="E22" s="2" t="b">
        <f>OR(표1[[#This Row],[역_파생변수]],표1[[#This Row],[정류장_파생변수]])</f>
        <v>1</v>
      </c>
    </row>
    <row r="23" spans="1:5" x14ac:dyDescent="0.3">
      <c r="A23" s="14" t="s">
        <v>115</v>
      </c>
      <c r="B23" s="14" t="s">
        <v>4053</v>
      </c>
      <c r="C23" s="11">
        <v>0</v>
      </c>
      <c r="D23" s="2" t="b">
        <f>IF(표1[[#This Row],[역_nan]] &gt;0,TRUE,FALSE)</f>
        <v>0</v>
      </c>
      <c r="E23" s="2" t="b">
        <f>OR(표1[[#This Row],[역_파생변수]],표1[[#This Row],[정류장_파생변수]])</f>
        <v>0</v>
      </c>
    </row>
    <row r="24" spans="1:5" x14ac:dyDescent="0.3">
      <c r="A24" s="13" t="s">
        <v>120</v>
      </c>
      <c r="B24" s="13" t="s">
        <v>4055</v>
      </c>
      <c r="C24" s="10">
        <v>23027.95</v>
      </c>
      <c r="D24" s="2" t="b">
        <f>IF(표1[[#This Row],[역_nan]] &gt;0,TRUE,FALSE)</f>
        <v>0</v>
      </c>
      <c r="E24" s="2" t="b">
        <f>OR(표1[[#This Row],[역_파생변수]],표1[[#This Row],[정류장_파생변수]])</f>
        <v>0</v>
      </c>
    </row>
    <row r="25" spans="1:5" x14ac:dyDescent="0.3">
      <c r="A25" s="14" t="s">
        <v>124</v>
      </c>
      <c r="B25" s="14" t="s">
        <v>4051</v>
      </c>
      <c r="C25" s="11">
        <v>4664.55</v>
      </c>
      <c r="D25" s="2" t="b">
        <f>IF(표1[[#This Row],[역_nan]] &gt;0,TRUE,FALSE)</f>
        <v>1</v>
      </c>
      <c r="E25" s="2" t="b">
        <f>OR(표1[[#This Row],[역_파생변수]],표1[[#This Row],[정류장_파생변수]])</f>
        <v>1</v>
      </c>
    </row>
    <row r="26" spans="1:5" x14ac:dyDescent="0.3">
      <c r="A26" s="13" t="s">
        <v>127</v>
      </c>
      <c r="B26" s="13" t="s">
        <v>4055</v>
      </c>
      <c r="C26" s="10">
        <v>4713.1099999999997</v>
      </c>
      <c r="D26" s="2" t="b">
        <f>IF(표1[[#This Row],[역_nan]] &gt;0,TRUE,FALSE)</f>
        <v>1</v>
      </c>
      <c r="E26" s="2" t="b">
        <f>OR(표1[[#This Row],[역_파생변수]],표1[[#This Row],[정류장_파생변수]])</f>
        <v>1</v>
      </c>
    </row>
    <row r="27" spans="1:5" x14ac:dyDescent="0.3">
      <c r="A27" s="14" t="s">
        <v>132</v>
      </c>
      <c r="B27" s="14" t="s">
        <v>4053</v>
      </c>
      <c r="C27" s="11">
        <v>3092.16</v>
      </c>
      <c r="D27" s="2" t="b">
        <f>IF(표1[[#This Row],[역_nan]] &gt;0,TRUE,FALSE)</f>
        <v>0</v>
      </c>
      <c r="E27" s="2" t="b">
        <f>OR(표1[[#This Row],[역_파생변수]],표1[[#This Row],[정류장_파생변수]])</f>
        <v>1</v>
      </c>
    </row>
    <row r="28" spans="1:5" x14ac:dyDescent="0.3">
      <c r="A28" s="13" t="s">
        <v>137</v>
      </c>
      <c r="B28" s="13" t="s">
        <v>4050</v>
      </c>
      <c r="C28" s="10">
        <v>1643.38</v>
      </c>
      <c r="D28" s="2" t="b">
        <f>IF(표1[[#This Row],[역_nan]] &gt;0,TRUE,FALSE)</f>
        <v>0</v>
      </c>
      <c r="E28" s="2" t="b">
        <f>OR(표1[[#This Row],[역_파생변수]],표1[[#This Row],[정류장_파생변수]])</f>
        <v>0</v>
      </c>
    </row>
    <row r="29" spans="1:5" x14ac:dyDescent="0.3">
      <c r="A29" s="14" t="s">
        <v>142</v>
      </c>
      <c r="B29" s="14" t="s">
        <v>4054</v>
      </c>
      <c r="C29" s="11">
        <v>1758.85</v>
      </c>
      <c r="D29" s="2" t="b">
        <f>IF(표1[[#This Row],[역_nan]] &gt;0,TRUE,FALSE)</f>
        <v>0</v>
      </c>
      <c r="E29" s="2" t="b">
        <f>OR(표1[[#This Row],[역_파생변수]],표1[[#This Row],[정류장_파생변수]])</f>
        <v>0</v>
      </c>
    </row>
    <row r="30" spans="1:5" x14ac:dyDescent="0.3">
      <c r="A30" s="13" t="s">
        <v>147</v>
      </c>
      <c r="B30" s="13" t="s">
        <v>4053</v>
      </c>
      <c r="C30" s="10">
        <v>1170.04</v>
      </c>
      <c r="D30" s="2" t="b">
        <f>IF(표1[[#This Row],[역_nan]] &gt;0,TRUE,FALSE)</f>
        <v>1</v>
      </c>
      <c r="E30" s="2" t="b">
        <f>OR(표1[[#This Row],[역_파생변수]],표1[[#This Row],[정류장_파생변수]])</f>
        <v>1</v>
      </c>
    </row>
    <row r="31" spans="1:5" x14ac:dyDescent="0.3">
      <c r="A31" s="14" t="s">
        <v>152</v>
      </c>
      <c r="B31" s="14" t="s">
        <v>4055</v>
      </c>
      <c r="C31" s="11">
        <v>1796.69</v>
      </c>
      <c r="D31" s="2" t="b">
        <f>IF(표1[[#This Row],[역_nan]] &gt;0,TRUE,FALSE)</f>
        <v>1</v>
      </c>
      <c r="E31" s="2" t="b">
        <f>OR(표1[[#This Row],[역_파생변수]],표1[[#This Row],[정류장_파생변수]])</f>
        <v>1</v>
      </c>
    </row>
    <row r="32" spans="1:5" x14ac:dyDescent="0.3">
      <c r="A32" s="13" t="s">
        <v>157</v>
      </c>
      <c r="B32" s="13" t="s">
        <v>4052</v>
      </c>
      <c r="C32" s="10">
        <v>11313.37</v>
      </c>
      <c r="D32" s="2" t="b">
        <f>IF(표1[[#This Row],[역_nan]] &gt;0,TRUE,FALSE)</f>
        <v>1</v>
      </c>
      <c r="E32" s="2" t="b">
        <f>OR(표1[[#This Row],[역_파생변수]],표1[[#This Row],[정류장_파생변수]])</f>
        <v>1</v>
      </c>
    </row>
    <row r="33" spans="1:5" x14ac:dyDescent="0.3">
      <c r="A33" s="14" t="s">
        <v>161</v>
      </c>
      <c r="B33" s="14" t="s">
        <v>4050</v>
      </c>
      <c r="C33" s="11">
        <v>1721.99</v>
      </c>
      <c r="D33" s="2" t="b">
        <f>IF(표1[[#This Row],[역_nan]] &gt;0,TRUE,FALSE)</f>
        <v>0</v>
      </c>
      <c r="E33" s="2" t="b">
        <f>OR(표1[[#This Row],[역_파생변수]],표1[[#This Row],[정류장_파생변수]])</f>
        <v>0</v>
      </c>
    </row>
    <row r="34" spans="1:5" x14ac:dyDescent="0.3">
      <c r="A34" s="13" t="s">
        <v>166</v>
      </c>
      <c r="B34" s="13" t="s">
        <v>4054</v>
      </c>
      <c r="C34" s="10">
        <v>431.04</v>
      </c>
      <c r="D34" s="2" t="b">
        <f>IF(표1[[#This Row],[역_nan]] &gt;0,TRUE,FALSE)</f>
        <v>1</v>
      </c>
      <c r="E34" s="2" t="b">
        <f>OR(표1[[#This Row],[역_파생변수]],표1[[#This Row],[정류장_파생변수]])</f>
        <v>1</v>
      </c>
    </row>
    <row r="35" spans="1:5" x14ac:dyDescent="0.3">
      <c r="A35" s="14" t="s">
        <v>171</v>
      </c>
      <c r="B35" s="14" t="s">
        <v>4050</v>
      </c>
      <c r="C35" s="11">
        <v>5573.72</v>
      </c>
      <c r="D35" s="2" t="b">
        <f>IF(표1[[#This Row],[역_nan]] &gt;0,TRUE,FALSE)</f>
        <v>1</v>
      </c>
      <c r="E35" s="2" t="b">
        <f>OR(표1[[#This Row],[역_파생변수]],표1[[#This Row],[정류장_파생변수]])</f>
        <v>1</v>
      </c>
    </row>
    <row r="36" spans="1:5" x14ac:dyDescent="0.3">
      <c r="A36" s="13" t="s">
        <v>176</v>
      </c>
      <c r="B36" s="13" t="s">
        <v>4054</v>
      </c>
      <c r="C36" s="10">
        <v>2393.5</v>
      </c>
      <c r="D36" s="2" t="b">
        <f>IF(표1[[#This Row],[역_nan]] &gt;0,TRUE,FALSE)</f>
        <v>1</v>
      </c>
      <c r="E36" s="2" t="b">
        <f>OR(표1[[#This Row],[역_파생변수]],표1[[#This Row],[정류장_파생변수]])</f>
        <v>1</v>
      </c>
    </row>
    <row r="37" spans="1:5" x14ac:dyDescent="0.3">
      <c r="A37" s="14" t="s">
        <v>181</v>
      </c>
      <c r="B37" s="14" t="s">
        <v>4054</v>
      </c>
      <c r="C37" s="11">
        <v>726.4</v>
      </c>
      <c r="D37" s="2" t="b">
        <f>IF(표1[[#This Row],[역_nan]] &gt;0,TRUE,FALSE)</f>
        <v>0</v>
      </c>
      <c r="E37" s="2" t="b">
        <f>OR(표1[[#This Row],[역_파생변수]],표1[[#This Row],[정류장_파생변수]])</f>
        <v>0</v>
      </c>
    </row>
    <row r="38" spans="1:5" x14ac:dyDescent="0.3">
      <c r="A38" s="13" t="s">
        <v>186</v>
      </c>
      <c r="B38" s="13" t="s">
        <v>4051</v>
      </c>
      <c r="C38" s="10">
        <v>3253.38</v>
      </c>
      <c r="D38" s="2" t="b">
        <f>IF(표1[[#This Row],[역_nan]] &gt;0,TRUE,FALSE)</f>
        <v>0</v>
      </c>
      <c r="E38" s="2" t="b">
        <f>OR(표1[[#This Row],[역_파생변수]],표1[[#This Row],[정류장_파생변수]])</f>
        <v>0</v>
      </c>
    </row>
    <row r="39" spans="1:5" x14ac:dyDescent="0.3">
      <c r="A39" s="14" t="s">
        <v>191</v>
      </c>
      <c r="B39" s="14" t="s">
        <v>4055</v>
      </c>
      <c r="C39" s="11">
        <v>800.99</v>
      </c>
      <c r="D39" s="2" t="b">
        <f>IF(표1[[#This Row],[역_nan]] &gt;0,TRUE,FALSE)</f>
        <v>0</v>
      </c>
      <c r="E39" s="2" t="b">
        <f>OR(표1[[#This Row],[역_파생변수]],표1[[#This Row],[정류장_파생변수]])</f>
        <v>0</v>
      </c>
    </row>
    <row r="40" spans="1:5" x14ac:dyDescent="0.3">
      <c r="A40" s="13" t="s">
        <v>196</v>
      </c>
      <c r="B40" s="13" t="s">
        <v>4054</v>
      </c>
      <c r="C40" s="10">
        <v>1016.45</v>
      </c>
      <c r="D40" s="2" t="b">
        <f>IF(표1[[#This Row],[역_nan]] &gt;0,TRUE,FALSE)</f>
        <v>1</v>
      </c>
      <c r="E40" s="2" t="b">
        <f>OR(표1[[#This Row],[역_파생변수]],표1[[#This Row],[정류장_파생변수]])</f>
        <v>1</v>
      </c>
    </row>
    <row r="41" spans="1:5" x14ac:dyDescent="0.3">
      <c r="A41" s="14" t="s">
        <v>200</v>
      </c>
      <c r="B41" s="14" t="s">
        <v>4055</v>
      </c>
      <c r="C41" s="11">
        <v>5897.41</v>
      </c>
      <c r="D41" s="2" t="b">
        <f>IF(표1[[#This Row],[역_nan]] &gt;0,TRUE,FALSE)</f>
        <v>1</v>
      </c>
      <c r="E41" s="2" t="b">
        <f>OR(표1[[#This Row],[역_파생변수]],표1[[#This Row],[정류장_파생변수]])</f>
        <v>1</v>
      </c>
    </row>
    <row r="42" spans="1:5" x14ac:dyDescent="0.3">
      <c r="A42" s="13" t="s">
        <v>205</v>
      </c>
      <c r="B42" s="13" t="s">
        <v>4052</v>
      </c>
      <c r="C42" s="10">
        <v>5752.02</v>
      </c>
      <c r="D42" s="2" t="b">
        <f>IF(표1[[#This Row],[역_nan]] &gt;0,TRUE,FALSE)</f>
        <v>0</v>
      </c>
      <c r="E42" s="2" t="b">
        <f>OR(표1[[#This Row],[역_파생변수]],표1[[#This Row],[정류장_파생변수]])</f>
        <v>0</v>
      </c>
    </row>
    <row r="43" spans="1:5" x14ac:dyDescent="0.3">
      <c r="A43" s="14" t="s">
        <v>210</v>
      </c>
      <c r="B43" s="14" t="s">
        <v>4050</v>
      </c>
      <c r="C43" s="11">
        <v>5158.63</v>
      </c>
      <c r="D43" s="2" t="b">
        <f>IF(표1[[#This Row],[역_nan]] &gt;0,TRUE,FALSE)</f>
        <v>0</v>
      </c>
      <c r="E43" s="2" t="b">
        <f>OR(표1[[#This Row],[역_파생변수]],표1[[#This Row],[정류장_파생변수]])</f>
        <v>0</v>
      </c>
    </row>
    <row r="44" spans="1:5" x14ac:dyDescent="0.3">
      <c r="A44" s="13" t="s">
        <v>215</v>
      </c>
      <c r="B44" s="13" t="s">
        <v>4052</v>
      </c>
      <c r="C44" s="10">
        <v>5986.63</v>
      </c>
      <c r="D44" s="2" t="b">
        <f>IF(표1[[#This Row],[역_nan]] &gt;0,TRUE,FALSE)</f>
        <v>0</v>
      </c>
      <c r="E44" s="2" t="b">
        <f>OR(표1[[#This Row],[역_파생변수]],표1[[#This Row],[정류장_파생변수]])</f>
        <v>0</v>
      </c>
    </row>
    <row r="45" spans="1:5" x14ac:dyDescent="0.3">
      <c r="A45" s="14" t="s">
        <v>219</v>
      </c>
      <c r="B45" s="14" t="s">
        <v>4050</v>
      </c>
      <c r="C45" s="11">
        <v>0</v>
      </c>
      <c r="D45" s="2" t="b">
        <f>IF(표1[[#This Row],[역_nan]] &gt;0,TRUE,FALSE)</f>
        <v>1</v>
      </c>
      <c r="E45" s="2" t="b">
        <f>OR(표1[[#This Row],[역_파생변수]],표1[[#This Row],[정류장_파생변수]])</f>
        <v>1</v>
      </c>
    </row>
    <row r="46" spans="1:5" x14ac:dyDescent="0.3">
      <c r="A46" s="13" t="s">
        <v>224</v>
      </c>
      <c r="B46" s="13" t="s">
        <v>4054</v>
      </c>
      <c r="C46" s="10">
        <v>932.19</v>
      </c>
      <c r="D46" s="2" t="b">
        <f>IF(표1[[#This Row],[역_nan]] &gt;0,TRUE,FALSE)</f>
        <v>1</v>
      </c>
      <c r="E46" s="2" t="b">
        <f>OR(표1[[#This Row],[역_파생변수]],표1[[#This Row],[정류장_파생변수]])</f>
        <v>1</v>
      </c>
    </row>
    <row r="47" spans="1:5" x14ac:dyDescent="0.3">
      <c r="A47" s="14" t="s">
        <v>228</v>
      </c>
      <c r="B47" s="14" t="s">
        <v>4055</v>
      </c>
      <c r="C47" s="11">
        <v>686.9</v>
      </c>
      <c r="D47" s="2" t="b">
        <f>IF(표1[[#This Row],[역_nan]] &gt;0,TRUE,FALSE)</f>
        <v>0</v>
      </c>
      <c r="E47" s="2" t="b">
        <f>OR(표1[[#This Row],[역_파생변수]],표1[[#This Row],[정류장_파생변수]])</f>
        <v>0</v>
      </c>
    </row>
    <row r="48" spans="1:5" x14ac:dyDescent="0.3">
      <c r="A48" s="13" t="s">
        <v>233</v>
      </c>
      <c r="B48" s="13" t="s">
        <v>4051</v>
      </c>
      <c r="C48" s="10">
        <v>1090.92</v>
      </c>
      <c r="D48" s="2" t="b">
        <f>IF(표1[[#This Row],[역_nan]] &gt;0,TRUE,FALSE)</f>
        <v>1</v>
      </c>
      <c r="E48" s="2" t="b">
        <f>OR(표1[[#This Row],[역_파생변수]],표1[[#This Row],[정류장_파생변수]])</f>
        <v>1</v>
      </c>
    </row>
    <row r="49" spans="1:5" x14ac:dyDescent="0.3">
      <c r="A49" s="14" t="s">
        <v>238</v>
      </c>
      <c r="B49" s="14" t="s">
        <v>4051</v>
      </c>
      <c r="C49" s="11">
        <v>18450.53</v>
      </c>
      <c r="D49" s="2" t="b">
        <f>IF(표1[[#This Row],[역_nan]] &gt;0,TRUE,FALSE)</f>
        <v>0</v>
      </c>
      <c r="E49" s="2" t="b">
        <f>OR(표1[[#This Row],[역_파생변수]],표1[[#This Row],[정류장_파생변수]])</f>
        <v>0</v>
      </c>
    </row>
    <row r="50" spans="1:5" x14ac:dyDescent="0.3">
      <c r="A50" s="13" t="s">
        <v>242</v>
      </c>
      <c r="B50" s="13" t="s">
        <v>4052</v>
      </c>
      <c r="C50" s="10">
        <v>3290.55</v>
      </c>
      <c r="D50" s="2" t="b">
        <f>IF(표1[[#This Row],[역_nan]] &gt;0,TRUE,FALSE)</f>
        <v>0</v>
      </c>
      <c r="E50" s="2" t="b">
        <f>OR(표1[[#This Row],[역_파생변수]],표1[[#This Row],[정류장_파생변수]])</f>
        <v>0</v>
      </c>
    </row>
    <row r="51" spans="1:5" x14ac:dyDescent="0.3">
      <c r="A51" s="14" t="s">
        <v>247</v>
      </c>
      <c r="B51" s="14" t="s">
        <v>4050</v>
      </c>
      <c r="C51" s="11">
        <v>3413.62</v>
      </c>
      <c r="D51" s="2" t="b">
        <f>IF(표1[[#This Row],[역_nan]] &gt;0,TRUE,FALSE)</f>
        <v>0</v>
      </c>
      <c r="E51" s="2" t="b">
        <f>OR(표1[[#This Row],[역_파생변수]],표1[[#This Row],[정류장_파생변수]])</f>
        <v>0</v>
      </c>
    </row>
    <row r="52" spans="1:5" x14ac:dyDescent="0.3">
      <c r="A52" s="13" t="s">
        <v>252</v>
      </c>
      <c r="B52" s="13" t="s">
        <v>4054</v>
      </c>
      <c r="C52" s="10">
        <v>11094.5</v>
      </c>
      <c r="D52" s="2" t="b">
        <f>IF(표1[[#This Row],[역_nan]] &gt;0,TRUE,FALSE)</f>
        <v>0</v>
      </c>
      <c r="E52" s="2" t="b">
        <f>OR(표1[[#This Row],[역_파생변수]],표1[[#This Row],[정류장_파생변수]])</f>
        <v>0</v>
      </c>
    </row>
    <row r="53" spans="1:5" x14ac:dyDescent="0.3">
      <c r="A53" s="14" t="s">
        <v>257</v>
      </c>
      <c r="B53" s="14" t="s">
        <v>4053</v>
      </c>
      <c r="C53" s="11">
        <v>2156.4699999999998</v>
      </c>
      <c r="D53" s="2" t="b">
        <f>IF(표1[[#This Row],[역_nan]] &gt;0,TRUE,FALSE)</f>
        <v>0</v>
      </c>
      <c r="E53" s="2" t="b">
        <f>OR(표1[[#This Row],[역_파생변수]],표1[[#This Row],[정류장_파생변수]])</f>
        <v>0</v>
      </c>
    </row>
    <row r="54" spans="1:5" x14ac:dyDescent="0.3">
      <c r="A54" s="13" t="s">
        <v>262</v>
      </c>
      <c r="B54" s="13" t="s">
        <v>4056</v>
      </c>
      <c r="C54" s="10">
        <v>526.54999999999995</v>
      </c>
      <c r="D54" s="2" t="b">
        <f>IF(표1[[#This Row],[역_nan]] &gt;0,TRUE,FALSE)</f>
        <v>0</v>
      </c>
      <c r="E54" s="2" t="b">
        <f>OR(표1[[#This Row],[역_파생변수]],표1[[#This Row],[정류장_파생변수]])</f>
        <v>0</v>
      </c>
    </row>
    <row r="55" spans="1:5" x14ac:dyDescent="0.3">
      <c r="A55" s="14" t="s">
        <v>267</v>
      </c>
      <c r="B55" s="14" t="s">
        <v>4051</v>
      </c>
      <c r="C55" s="11">
        <v>0</v>
      </c>
      <c r="D55" s="2" t="b">
        <f>IF(표1[[#This Row],[역_nan]] &gt;0,TRUE,FALSE)</f>
        <v>0</v>
      </c>
      <c r="E55" s="2" t="b">
        <f>OR(표1[[#This Row],[역_파생변수]],표1[[#This Row],[정류장_파생변수]])</f>
        <v>0</v>
      </c>
    </row>
    <row r="56" spans="1:5" x14ac:dyDescent="0.3">
      <c r="A56" s="13" t="s">
        <v>271</v>
      </c>
      <c r="B56" s="13" t="s">
        <v>4054</v>
      </c>
      <c r="C56" s="10">
        <v>1285.57</v>
      </c>
      <c r="D56" s="2" t="b">
        <f>IF(표1[[#This Row],[역_nan]] &gt;0,TRUE,FALSE)</f>
        <v>0</v>
      </c>
      <c r="E56" s="2" t="b">
        <f>OR(표1[[#This Row],[역_파생변수]],표1[[#This Row],[정류장_파생변수]])</f>
        <v>0</v>
      </c>
    </row>
    <row r="57" spans="1:5" x14ac:dyDescent="0.3">
      <c r="A57" s="14" t="s">
        <v>274</v>
      </c>
      <c r="B57" s="14" t="s">
        <v>4052</v>
      </c>
      <c r="C57" s="11">
        <v>1385.65</v>
      </c>
      <c r="D57" s="2" t="b">
        <f>IF(표1[[#This Row],[역_nan]] &gt;0,TRUE,FALSE)</f>
        <v>1</v>
      </c>
      <c r="E57" s="2" t="b">
        <f>OR(표1[[#This Row],[역_파생변수]],표1[[#This Row],[정류장_파생변수]])</f>
        <v>1</v>
      </c>
    </row>
    <row r="58" spans="1:5" x14ac:dyDescent="0.3">
      <c r="A58" s="13" t="s">
        <v>279</v>
      </c>
      <c r="B58" s="13" t="s">
        <v>4050</v>
      </c>
      <c r="C58" s="10">
        <v>2108.48</v>
      </c>
      <c r="D58" s="2" t="b">
        <f>IF(표1[[#This Row],[역_nan]] &gt;0,TRUE,FALSE)</f>
        <v>1</v>
      </c>
      <c r="E58" s="2" t="b">
        <f>OR(표1[[#This Row],[역_파생변수]],표1[[#This Row],[정류장_파생변수]])</f>
        <v>1</v>
      </c>
    </row>
    <row r="59" spans="1:5" x14ac:dyDescent="0.3">
      <c r="A59" s="14" t="s">
        <v>283</v>
      </c>
      <c r="B59" s="14" t="s">
        <v>4055</v>
      </c>
      <c r="C59" s="11">
        <v>3769.53</v>
      </c>
      <c r="D59" s="2" t="b">
        <f>IF(표1[[#This Row],[역_nan]] &gt;0,TRUE,FALSE)</f>
        <v>0</v>
      </c>
      <c r="E59" s="2" t="b">
        <f>OR(표1[[#This Row],[역_파생변수]],표1[[#This Row],[정류장_파생변수]])</f>
        <v>0</v>
      </c>
    </row>
    <row r="60" spans="1:5" x14ac:dyDescent="0.3">
      <c r="A60" s="13" t="s">
        <v>288</v>
      </c>
      <c r="B60" s="13" t="s">
        <v>4052</v>
      </c>
      <c r="C60" s="10">
        <v>12020.43</v>
      </c>
      <c r="D60" s="2" t="b">
        <f>IF(표1[[#This Row],[역_nan]] &gt;0,TRUE,FALSE)</f>
        <v>0</v>
      </c>
      <c r="E60" s="2" t="b">
        <f>OR(표1[[#This Row],[역_파생변수]],표1[[#This Row],[정류장_파생변수]])</f>
        <v>0</v>
      </c>
    </row>
    <row r="61" spans="1:5" x14ac:dyDescent="0.3">
      <c r="A61" s="14" t="s">
        <v>292</v>
      </c>
      <c r="B61" s="14" t="s">
        <v>4055</v>
      </c>
      <c r="C61" s="11">
        <v>966.9</v>
      </c>
      <c r="D61" s="2" t="b">
        <f>IF(표1[[#This Row],[역_nan]] &gt;0,TRUE,FALSE)</f>
        <v>0</v>
      </c>
      <c r="E61" s="2" t="b">
        <f>OR(표1[[#This Row],[역_파생변수]],표1[[#This Row],[정류장_파생변수]])</f>
        <v>0</v>
      </c>
    </row>
    <row r="62" spans="1:5" x14ac:dyDescent="0.3">
      <c r="A62" s="13" t="s">
        <v>297</v>
      </c>
      <c r="B62" s="13" t="s">
        <v>4056</v>
      </c>
      <c r="C62" s="10">
        <v>0</v>
      </c>
      <c r="D62" s="2" t="b">
        <f>IF(표1[[#This Row],[역_nan]] &gt;0,TRUE,FALSE)</f>
        <v>1</v>
      </c>
      <c r="E62" s="2" t="b">
        <f>OR(표1[[#This Row],[역_파생변수]],표1[[#This Row],[정류장_파생변수]])</f>
        <v>1</v>
      </c>
    </row>
    <row r="63" spans="1:5" x14ac:dyDescent="0.3">
      <c r="A63" s="14" t="s">
        <v>300</v>
      </c>
      <c r="B63" s="14" t="s">
        <v>4051</v>
      </c>
      <c r="C63" s="11">
        <v>7783.03</v>
      </c>
      <c r="D63" s="2" t="b">
        <f>IF(표1[[#This Row],[역_nan]] &gt;0,TRUE,FALSE)</f>
        <v>0</v>
      </c>
      <c r="E63" s="2" t="b">
        <f>OR(표1[[#This Row],[역_파생변수]],표1[[#This Row],[정류장_파생변수]])</f>
        <v>0</v>
      </c>
    </row>
    <row r="64" spans="1:5" x14ac:dyDescent="0.3">
      <c r="A64" s="13" t="s">
        <v>305</v>
      </c>
      <c r="B64" s="13" t="s">
        <v>4053</v>
      </c>
      <c r="C64" s="10">
        <v>352.87</v>
      </c>
      <c r="D64" s="2" t="b">
        <f>IF(표1[[#This Row],[역_nan]] &gt;0,TRUE,FALSE)</f>
        <v>0</v>
      </c>
      <c r="E64" s="2" t="b">
        <f>OR(표1[[#This Row],[역_파생변수]],표1[[#This Row],[정류장_파생변수]])</f>
        <v>0</v>
      </c>
    </row>
    <row r="65" spans="1:5" x14ac:dyDescent="0.3">
      <c r="A65" s="14" t="s">
        <v>310</v>
      </c>
      <c r="B65" s="14" t="s">
        <v>4050</v>
      </c>
      <c r="C65" s="11">
        <v>1441.58</v>
      </c>
      <c r="D65" s="2" t="b">
        <f>IF(표1[[#This Row],[역_nan]] &gt;0,TRUE,FALSE)</f>
        <v>0</v>
      </c>
      <c r="E65" s="2" t="b">
        <f>OR(표1[[#This Row],[역_파생변수]],표1[[#This Row],[정류장_파생변수]])</f>
        <v>0</v>
      </c>
    </row>
    <row r="66" spans="1:5" x14ac:dyDescent="0.3">
      <c r="A66" s="13" t="s">
        <v>315</v>
      </c>
      <c r="B66" s="13" t="s">
        <v>4052</v>
      </c>
      <c r="C66" s="10">
        <v>776.23</v>
      </c>
      <c r="D66" s="2" t="b">
        <f>IF(표1[[#This Row],[역_nan]] &gt;0,TRUE,FALSE)</f>
        <v>0</v>
      </c>
      <c r="E66" s="2" t="b">
        <f>OR(표1[[#This Row],[역_파생변수]],표1[[#This Row],[정류장_파생변수]])</f>
        <v>0</v>
      </c>
    </row>
    <row r="67" spans="1:5" x14ac:dyDescent="0.3">
      <c r="A67" s="14" t="s">
        <v>320</v>
      </c>
      <c r="B67" s="14" t="s">
        <v>4053</v>
      </c>
      <c r="C67" s="11">
        <v>1245.9000000000001</v>
      </c>
      <c r="D67" s="2" t="b">
        <f>IF(표1[[#This Row],[역_nan]] &gt;0,TRUE,FALSE)</f>
        <v>1</v>
      </c>
      <c r="E67" s="2" t="b">
        <f>OR(표1[[#This Row],[역_파생변수]],표1[[#This Row],[정류장_파생변수]])</f>
        <v>1</v>
      </c>
    </row>
    <row r="68" spans="1:5" x14ac:dyDescent="0.3">
      <c r="A68" s="13" t="s">
        <v>325</v>
      </c>
      <c r="B68" s="13" t="s">
        <v>4054</v>
      </c>
      <c r="C68" s="10">
        <v>6539.54</v>
      </c>
      <c r="D68" s="2" t="b">
        <f>IF(표1[[#This Row],[역_nan]] &gt;0,TRUE,FALSE)</f>
        <v>0</v>
      </c>
      <c r="E68" s="2" t="b">
        <f>OR(표1[[#This Row],[역_파생변수]],표1[[#This Row],[정류장_파생변수]])</f>
        <v>0</v>
      </c>
    </row>
    <row r="69" spans="1:5" x14ac:dyDescent="0.3">
      <c r="A69" s="14" t="s">
        <v>330</v>
      </c>
      <c r="B69" s="14" t="s">
        <v>4056</v>
      </c>
      <c r="C69" s="11">
        <v>1658.35</v>
      </c>
      <c r="D69" s="2" t="b">
        <f>IF(표1[[#This Row],[역_nan]] &gt;0,TRUE,FALSE)</f>
        <v>0</v>
      </c>
      <c r="E69" s="2" t="b">
        <f>OR(표1[[#This Row],[역_파생변수]],표1[[#This Row],[정류장_파생변수]])</f>
        <v>0</v>
      </c>
    </row>
    <row r="70" spans="1:5" x14ac:dyDescent="0.3">
      <c r="A70" s="13" t="s">
        <v>335</v>
      </c>
      <c r="B70" s="13" t="s">
        <v>4052</v>
      </c>
      <c r="C70" s="10">
        <v>4446.72</v>
      </c>
      <c r="D70" s="2" t="b">
        <f>IF(표1[[#This Row],[역_nan]] &gt;0,TRUE,FALSE)</f>
        <v>0</v>
      </c>
      <c r="E70" s="2" t="b">
        <f>OR(표1[[#This Row],[역_파생변수]],표1[[#This Row],[정류장_파생변수]])</f>
        <v>0</v>
      </c>
    </row>
    <row r="71" spans="1:5" x14ac:dyDescent="0.3">
      <c r="A71" s="14" t="s">
        <v>340</v>
      </c>
      <c r="B71" s="14" t="s">
        <v>4055</v>
      </c>
      <c r="C71" s="11">
        <v>2545.65</v>
      </c>
      <c r="D71" s="2" t="b">
        <f>IF(표1[[#This Row],[역_nan]] &gt;0,TRUE,FALSE)</f>
        <v>0</v>
      </c>
      <c r="E71" s="2" t="b">
        <f>OR(표1[[#This Row],[역_파생변수]],표1[[#This Row],[정류장_파생변수]])</f>
        <v>0</v>
      </c>
    </row>
    <row r="72" spans="1:5" x14ac:dyDescent="0.3">
      <c r="A72" s="13" t="s">
        <v>345</v>
      </c>
      <c r="B72" s="13" t="s">
        <v>4052</v>
      </c>
      <c r="C72" s="10">
        <v>1399.41</v>
      </c>
      <c r="D72" s="2" t="b">
        <f>IF(표1[[#This Row],[역_nan]] &gt;0,TRUE,FALSE)</f>
        <v>0</v>
      </c>
      <c r="E72" s="2" t="b">
        <f>OR(표1[[#This Row],[역_파생변수]],표1[[#This Row],[정류장_파생변수]])</f>
        <v>0</v>
      </c>
    </row>
    <row r="73" spans="1:5" x14ac:dyDescent="0.3">
      <c r="A73" s="14" t="s">
        <v>350</v>
      </c>
      <c r="B73" s="14" t="s">
        <v>4054</v>
      </c>
      <c r="C73" s="11">
        <v>1200.25</v>
      </c>
      <c r="D73" s="2" t="b">
        <f>IF(표1[[#This Row],[역_nan]] &gt;0,TRUE,FALSE)</f>
        <v>1</v>
      </c>
      <c r="E73" s="2" t="b">
        <f>OR(표1[[#This Row],[역_파생변수]],표1[[#This Row],[정류장_파생변수]])</f>
        <v>1</v>
      </c>
    </row>
    <row r="74" spans="1:5" x14ac:dyDescent="0.3">
      <c r="A74" s="13" t="s">
        <v>355</v>
      </c>
      <c r="B74" s="13" t="s">
        <v>4052</v>
      </c>
      <c r="C74" s="10">
        <v>0</v>
      </c>
      <c r="D74" s="2" t="b">
        <f>IF(표1[[#This Row],[역_nan]] &gt;0,TRUE,FALSE)</f>
        <v>0</v>
      </c>
      <c r="E74" s="2" t="b">
        <f>OR(표1[[#This Row],[역_파생변수]],표1[[#This Row],[정류장_파생변수]])</f>
        <v>0</v>
      </c>
    </row>
    <row r="75" spans="1:5" x14ac:dyDescent="0.3">
      <c r="A75" s="14" t="s">
        <v>360</v>
      </c>
      <c r="B75" s="14" t="s">
        <v>4051</v>
      </c>
      <c r="C75" s="11">
        <v>1428.25</v>
      </c>
      <c r="D75" s="2" t="b">
        <f>IF(표1[[#This Row],[역_nan]] &gt;0,TRUE,FALSE)</f>
        <v>0</v>
      </c>
      <c r="E75" s="2" t="b">
        <f>OR(표1[[#This Row],[역_파생변수]],표1[[#This Row],[정류장_파생변수]])</f>
        <v>0</v>
      </c>
    </row>
    <row r="76" spans="1:5" x14ac:dyDescent="0.3">
      <c r="A76" s="13" t="s">
        <v>364</v>
      </c>
      <c r="B76" s="13" t="s">
        <v>4054</v>
      </c>
      <c r="C76" s="10">
        <v>774.34</v>
      </c>
      <c r="D76" s="2" t="b">
        <f>IF(표1[[#This Row],[역_nan]] &gt;0,TRUE,FALSE)</f>
        <v>0</v>
      </c>
      <c r="E76" s="2" t="b">
        <f>OR(표1[[#This Row],[역_파생변수]],표1[[#This Row],[정류장_파생변수]])</f>
        <v>0</v>
      </c>
    </row>
    <row r="77" spans="1:5" x14ac:dyDescent="0.3">
      <c r="A77" s="14" t="s">
        <v>369</v>
      </c>
      <c r="B77" s="14" t="s">
        <v>4055</v>
      </c>
      <c r="C77" s="11">
        <v>1013.51</v>
      </c>
      <c r="D77" s="2" t="b">
        <f>IF(표1[[#This Row],[역_nan]] &gt;0,TRUE,FALSE)</f>
        <v>0</v>
      </c>
      <c r="E77" s="2" t="b">
        <f>OR(표1[[#This Row],[역_파생변수]],표1[[#This Row],[정류장_파생변수]])</f>
        <v>0</v>
      </c>
    </row>
    <row r="78" spans="1:5" x14ac:dyDescent="0.3">
      <c r="A78" s="13" t="s">
        <v>374</v>
      </c>
      <c r="B78" s="13" t="s">
        <v>4055</v>
      </c>
      <c r="C78" s="10">
        <v>3827.92</v>
      </c>
      <c r="D78" s="2" t="b">
        <f>IF(표1[[#This Row],[역_nan]] &gt;0,TRUE,FALSE)</f>
        <v>0</v>
      </c>
      <c r="E78" s="2" t="b">
        <f>OR(표1[[#This Row],[역_파생변수]],표1[[#This Row],[정류장_파생변수]])</f>
        <v>0</v>
      </c>
    </row>
    <row r="79" spans="1:5" x14ac:dyDescent="0.3">
      <c r="A79" s="14" t="s">
        <v>378</v>
      </c>
      <c r="B79" s="14" t="s">
        <v>4053</v>
      </c>
      <c r="C79" s="11">
        <v>878.16</v>
      </c>
      <c r="D79" s="2" t="b">
        <f>IF(표1[[#This Row],[역_nan]] &gt;0,TRUE,FALSE)</f>
        <v>1</v>
      </c>
      <c r="E79" s="2" t="b">
        <f>OR(표1[[#This Row],[역_파생변수]],표1[[#This Row],[정류장_파생변수]])</f>
        <v>1</v>
      </c>
    </row>
    <row r="80" spans="1:5" x14ac:dyDescent="0.3">
      <c r="A80" s="13" t="s">
        <v>383</v>
      </c>
      <c r="B80" s="13" t="s">
        <v>4051</v>
      </c>
      <c r="C80" s="10">
        <v>6136.74</v>
      </c>
      <c r="D80" s="2" t="b">
        <f>IF(표1[[#This Row],[역_nan]] &gt;0,TRUE,FALSE)</f>
        <v>1</v>
      </c>
      <c r="E80" s="2" t="b">
        <f>OR(표1[[#This Row],[역_파생변수]],표1[[#This Row],[정류장_파생변수]])</f>
        <v>1</v>
      </c>
    </row>
    <row r="81" spans="1:5" x14ac:dyDescent="0.3">
      <c r="A81" s="14" t="s">
        <v>388</v>
      </c>
      <c r="B81" s="14" t="s">
        <v>4055</v>
      </c>
      <c r="C81" s="11">
        <v>0</v>
      </c>
      <c r="D81" s="2" t="b">
        <f>IF(표1[[#This Row],[역_nan]] &gt;0,TRUE,FALSE)</f>
        <v>0</v>
      </c>
      <c r="E81" s="2" t="b">
        <f>OR(표1[[#This Row],[역_파생변수]],표1[[#This Row],[정류장_파생변수]])</f>
        <v>0</v>
      </c>
    </row>
    <row r="82" spans="1:5" x14ac:dyDescent="0.3">
      <c r="A82" s="13" t="s">
        <v>393</v>
      </c>
      <c r="B82" s="13" t="s">
        <v>4052</v>
      </c>
      <c r="C82" s="10">
        <v>1503.45</v>
      </c>
      <c r="D82" s="2" t="b">
        <f>IF(표1[[#This Row],[역_nan]] &gt;0,TRUE,FALSE)</f>
        <v>0</v>
      </c>
      <c r="E82" s="2" t="b">
        <f>OR(표1[[#This Row],[역_파생변수]],표1[[#This Row],[정류장_파생변수]])</f>
        <v>0</v>
      </c>
    </row>
    <row r="83" spans="1:5" x14ac:dyDescent="0.3">
      <c r="A83" s="14" t="s">
        <v>398</v>
      </c>
      <c r="B83" s="14" t="s">
        <v>4051</v>
      </c>
      <c r="C83" s="11">
        <v>957.63</v>
      </c>
      <c r="D83" s="2" t="b">
        <f>IF(표1[[#This Row],[역_nan]] &gt;0,TRUE,FALSE)</f>
        <v>0</v>
      </c>
      <c r="E83" s="2" t="b">
        <f>OR(표1[[#This Row],[역_파생변수]],표1[[#This Row],[정류장_파생변수]])</f>
        <v>0</v>
      </c>
    </row>
    <row r="84" spans="1:5" x14ac:dyDescent="0.3">
      <c r="A84" s="13" t="s">
        <v>402</v>
      </c>
      <c r="B84" s="13" t="s">
        <v>4055</v>
      </c>
      <c r="C84" s="10">
        <v>2024.97</v>
      </c>
      <c r="D84" s="2" t="b">
        <f>IF(표1[[#This Row],[역_nan]] &gt;0,TRUE,FALSE)</f>
        <v>0</v>
      </c>
      <c r="E84" s="2" t="b">
        <f>OR(표1[[#This Row],[역_파생변수]],표1[[#This Row],[정류장_파생변수]])</f>
        <v>0</v>
      </c>
    </row>
    <row r="85" spans="1:5" x14ac:dyDescent="0.3">
      <c r="A85" s="14" t="s">
        <v>407</v>
      </c>
      <c r="B85" s="14" t="s">
        <v>4051</v>
      </c>
      <c r="C85" s="11">
        <v>1799.42</v>
      </c>
      <c r="D85" s="2" t="b">
        <f>IF(표1[[#This Row],[역_nan]] &gt;0,TRUE,FALSE)</f>
        <v>0</v>
      </c>
      <c r="E85" s="2" t="b">
        <f>OR(표1[[#This Row],[역_파생변수]],표1[[#This Row],[정류장_파생변수]])</f>
        <v>0</v>
      </c>
    </row>
    <row r="86" spans="1:5" x14ac:dyDescent="0.3">
      <c r="A86" s="13" t="s">
        <v>411</v>
      </c>
      <c r="B86" s="13" t="s">
        <v>4053</v>
      </c>
      <c r="C86" s="10">
        <v>4374.13</v>
      </c>
      <c r="D86" s="2" t="b">
        <f>IF(표1[[#This Row],[역_nan]] &gt;0,TRUE,FALSE)</f>
        <v>0</v>
      </c>
      <c r="E86" s="2" t="b">
        <f>OR(표1[[#This Row],[역_파생변수]],표1[[#This Row],[정류장_파생변수]])</f>
        <v>0</v>
      </c>
    </row>
    <row r="87" spans="1:5" x14ac:dyDescent="0.3">
      <c r="A87" s="14" t="s">
        <v>416</v>
      </c>
      <c r="B87" s="14" t="s">
        <v>4053</v>
      </c>
      <c r="C87" s="11">
        <v>2192.37</v>
      </c>
      <c r="D87" s="2" t="b">
        <f>IF(표1[[#This Row],[역_nan]] &gt;0,TRUE,FALSE)</f>
        <v>0</v>
      </c>
      <c r="E87" s="2" t="b">
        <f>OR(표1[[#This Row],[역_파생변수]],표1[[#This Row],[정류장_파생변수]])</f>
        <v>0</v>
      </c>
    </row>
    <row r="88" spans="1:5" x14ac:dyDescent="0.3">
      <c r="A88" s="13" t="s">
        <v>421</v>
      </c>
      <c r="B88" s="13" t="s">
        <v>4053</v>
      </c>
      <c r="C88" s="10">
        <v>1490.46</v>
      </c>
      <c r="D88" s="2" t="b">
        <f>IF(표1[[#This Row],[역_nan]] &gt;0,TRUE,FALSE)</f>
        <v>0</v>
      </c>
      <c r="E88" s="2" t="b">
        <f>OR(표1[[#This Row],[역_파생변수]],표1[[#This Row],[정류장_파생변수]])</f>
        <v>0</v>
      </c>
    </row>
    <row r="89" spans="1:5" x14ac:dyDescent="0.3">
      <c r="A89" s="14" t="s">
        <v>425</v>
      </c>
      <c r="B89" s="14" t="s">
        <v>4055</v>
      </c>
      <c r="C89" s="11">
        <v>3869.55</v>
      </c>
      <c r="D89" s="2" t="b">
        <f>IF(표1[[#This Row],[역_nan]] &gt;0,TRUE,FALSE)</f>
        <v>0</v>
      </c>
      <c r="E89" s="2" t="b">
        <f>OR(표1[[#This Row],[역_파생변수]],표1[[#This Row],[정류장_파생변수]])</f>
        <v>0</v>
      </c>
    </row>
    <row r="90" spans="1:5" x14ac:dyDescent="0.3">
      <c r="A90" s="13" t="s">
        <v>430</v>
      </c>
      <c r="B90" s="13" t="s">
        <v>4051</v>
      </c>
      <c r="C90" s="10">
        <v>0</v>
      </c>
      <c r="D90" s="2" t="b">
        <f>IF(표1[[#This Row],[역_nan]] &gt;0,TRUE,FALSE)</f>
        <v>0</v>
      </c>
      <c r="E90" s="2" t="b">
        <f>OR(표1[[#This Row],[역_파생변수]],표1[[#This Row],[정류장_파생변수]])</f>
        <v>0</v>
      </c>
    </row>
    <row r="91" spans="1:5" x14ac:dyDescent="0.3">
      <c r="A91" s="14" t="s">
        <v>435</v>
      </c>
      <c r="B91" s="14" t="s">
        <v>4055</v>
      </c>
      <c r="C91" s="11">
        <v>1698.74</v>
      </c>
      <c r="D91" s="2" t="b">
        <f>IF(표1[[#This Row],[역_nan]] &gt;0,TRUE,FALSE)</f>
        <v>1</v>
      </c>
      <c r="E91" s="2" t="b">
        <f>OR(표1[[#This Row],[역_파생변수]],표1[[#This Row],[정류장_파생변수]])</f>
        <v>1</v>
      </c>
    </row>
    <row r="92" spans="1:5" x14ac:dyDescent="0.3">
      <c r="A92" s="13" t="s">
        <v>440</v>
      </c>
      <c r="B92" s="13" t="s">
        <v>4052</v>
      </c>
      <c r="C92" s="10">
        <v>0</v>
      </c>
      <c r="D92" s="2" t="b">
        <f>IF(표1[[#This Row],[역_nan]] &gt;0,TRUE,FALSE)</f>
        <v>0</v>
      </c>
      <c r="E92" s="2" t="b">
        <f>OR(표1[[#This Row],[역_파생변수]],표1[[#This Row],[정류장_파생변수]])</f>
        <v>0</v>
      </c>
    </row>
    <row r="93" spans="1:5" x14ac:dyDescent="0.3">
      <c r="A93" s="14" t="s">
        <v>445</v>
      </c>
      <c r="B93" s="14" t="s">
        <v>4056</v>
      </c>
      <c r="C93" s="11">
        <v>1530.63</v>
      </c>
      <c r="D93" s="2" t="b">
        <f>IF(표1[[#This Row],[역_nan]] &gt;0,TRUE,FALSE)</f>
        <v>0</v>
      </c>
      <c r="E93" s="2" t="b">
        <f>OR(표1[[#This Row],[역_파생변수]],표1[[#This Row],[정류장_파생변수]])</f>
        <v>0</v>
      </c>
    </row>
    <row r="94" spans="1:5" x14ac:dyDescent="0.3">
      <c r="A94" s="13" t="s">
        <v>450</v>
      </c>
      <c r="B94" s="13" t="s">
        <v>4051</v>
      </c>
      <c r="C94" s="10">
        <v>5149.93</v>
      </c>
      <c r="D94" s="2" t="b">
        <f>IF(표1[[#This Row],[역_nan]] &gt;0,TRUE,FALSE)</f>
        <v>0</v>
      </c>
      <c r="E94" s="2" t="b">
        <f>OR(표1[[#This Row],[역_파생변수]],표1[[#This Row],[정류장_파생변수]])</f>
        <v>0</v>
      </c>
    </row>
    <row r="95" spans="1:5" x14ac:dyDescent="0.3">
      <c r="A95" s="14" t="s">
        <v>454</v>
      </c>
      <c r="B95" s="14" t="s">
        <v>4052</v>
      </c>
      <c r="C95" s="11">
        <v>1920</v>
      </c>
      <c r="D95" s="2" t="b">
        <f>IF(표1[[#This Row],[역_nan]] &gt;0,TRUE,FALSE)</f>
        <v>0</v>
      </c>
      <c r="E95" s="2" t="b">
        <f>OR(표1[[#This Row],[역_파생변수]],표1[[#This Row],[정류장_파생변수]])</f>
        <v>0</v>
      </c>
    </row>
    <row r="96" spans="1:5" x14ac:dyDescent="0.3">
      <c r="A96" s="13" t="s">
        <v>459</v>
      </c>
      <c r="B96" s="13" t="s">
        <v>4052</v>
      </c>
      <c r="C96" s="10">
        <v>2068.29</v>
      </c>
      <c r="D96" s="2" t="b">
        <f>IF(표1[[#This Row],[역_nan]] &gt;0,TRUE,FALSE)</f>
        <v>0</v>
      </c>
      <c r="E96" s="2" t="b">
        <f>OR(표1[[#This Row],[역_파생변수]],표1[[#This Row],[정류장_파생변수]])</f>
        <v>0</v>
      </c>
    </row>
    <row r="97" spans="1:5" x14ac:dyDescent="0.3">
      <c r="A97" s="14" t="s">
        <v>464</v>
      </c>
      <c r="B97" s="14" t="s">
        <v>4052</v>
      </c>
      <c r="C97" s="11">
        <v>921.07</v>
      </c>
      <c r="D97" s="2" t="b">
        <f>IF(표1[[#This Row],[역_nan]] &gt;0,TRUE,FALSE)</f>
        <v>0</v>
      </c>
      <c r="E97" s="2" t="b">
        <f>OR(표1[[#This Row],[역_파생변수]],표1[[#This Row],[정류장_파생변수]])</f>
        <v>0</v>
      </c>
    </row>
    <row r="98" spans="1:5" x14ac:dyDescent="0.3">
      <c r="A98" s="13" t="s">
        <v>469</v>
      </c>
      <c r="B98" s="13" t="s">
        <v>4055</v>
      </c>
      <c r="C98" s="10">
        <v>0</v>
      </c>
      <c r="D98" s="2" t="b">
        <f>IF(표1[[#This Row],[역_nan]] &gt;0,TRUE,FALSE)</f>
        <v>1</v>
      </c>
      <c r="E98" s="2" t="b">
        <f>OR(표1[[#This Row],[역_파생변수]],표1[[#This Row],[정류장_파생변수]])</f>
        <v>1</v>
      </c>
    </row>
    <row r="99" spans="1:5" x14ac:dyDescent="0.3">
      <c r="A99" s="14" t="s">
        <v>474</v>
      </c>
      <c r="B99" s="14" t="s">
        <v>4051</v>
      </c>
      <c r="C99" s="11">
        <v>5745.07</v>
      </c>
      <c r="D99" s="2" t="b">
        <f>IF(표1[[#This Row],[역_nan]] &gt;0,TRUE,FALSE)</f>
        <v>1</v>
      </c>
      <c r="E99" s="2" t="b">
        <f>OR(표1[[#This Row],[역_파생변수]],표1[[#This Row],[정류장_파생변수]])</f>
        <v>1</v>
      </c>
    </row>
    <row r="100" spans="1:5" x14ac:dyDescent="0.3">
      <c r="A100" s="13" t="s">
        <v>479</v>
      </c>
      <c r="B100" s="13" t="s">
        <v>4050</v>
      </c>
      <c r="C100" s="10">
        <v>473.24</v>
      </c>
      <c r="D100" s="2" t="b">
        <f>IF(표1[[#This Row],[역_nan]] &gt;0,TRUE,FALSE)</f>
        <v>1</v>
      </c>
      <c r="E100" s="2" t="b">
        <f>OR(표1[[#This Row],[역_파생변수]],표1[[#This Row],[정류장_파생변수]])</f>
        <v>1</v>
      </c>
    </row>
    <row r="101" spans="1:5" x14ac:dyDescent="0.3">
      <c r="A101" s="14" t="s">
        <v>484</v>
      </c>
      <c r="B101" s="14" t="s">
        <v>4050</v>
      </c>
      <c r="C101" s="11">
        <v>916.93</v>
      </c>
      <c r="D101" s="2" t="b">
        <f>IF(표1[[#This Row],[역_nan]] &gt;0,TRUE,FALSE)</f>
        <v>0</v>
      </c>
      <c r="E101" s="2" t="b">
        <f>OR(표1[[#This Row],[역_파생변수]],표1[[#This Row],[정류장_파생변수]])</f>
        <v>0</v>
      </c>
    </row>
    <row r="102" spans="1:5" x14ac:dyDescent="0.3">
      <c r="A102" s="13" t="s">
        <v>488</v>
      </c>
      <c r="B102" s="13" t="s">
        <v>4052</v>
      </c>
      <c r="C102" s="10">
        <v>1023.61</v>
      </c>
      <c r="D102" s="2" t="b">
        <f>IF(표1[[#This Row],[역_nan]] &gt;0,TRUE,FALSE)</f>
        <v>0</v>
      </c>
      <c r="E102" s="2" t="b">
        <f>OR(표1[[#This Row],[역_파생변수]],표1[[#This Row],[정류장_파생변수]])</f>
        <v>0</v>
      </c>
    </row>
    <row r="103" spans="1:5" x14ac:dyDescent="0.3">
      <c r="A103" s="14" t="s">
        <v>493</v>
      </c>
      <c r="B103" s="14" t="s">
        <v>4056</v>
      </c>
      <c r="C103" s="11">
        <v>1166.08</v>
      </c>
      <c r="D103" s="2" t="b">
        <f>IF(표1[[#This Row],[역_nan]] &gt;0,TRUE,FALSE)</f>
        <v>0</v>
      </c>
      <c r="E103" s="2" t="b">
        <f>OR(표1[[#This Row],[역_파생변수]],표1[[#This Row],[정류장_파생변수]])</f>
        <v>0</v>
      </c>
    </row>
    <row r="104" spans="1:5" x14ac:dyDescent="0.3">
      <c r="A104" s="13" t="s">
        <v>497</v>
      </c>
      <c r="B104" s="13" t="s">
        <v>4051</v>
      </c>
      <c r="C104" s="10">
        <v>4231.17</v>
      </c>
      <c r="D104" s="2" t="b">
        <f>IF(표1[[#This Row],[역_nan]] &gt;0,TRUE,FALSE)</f>
        <v>0</v>
      </c>
      <c r="E104" s="2" t="b">
        <f>OR(표1[[#This Row],[역_파생변수]],표1[[#This Row],[정류장_파생변수]])</f>
        <v>0</v>
      </c>
    </row>
    <row r="105" spans="1:5" x14ac:dyDescent="0.3">
      <c r="A105" s="14" t="s">
        <v>501</v>
      </c>
      <c r="B105" s="14" t="s">
        <v>4052</v>
      </c>
      <c r="C105" s="11">
        <v>2693.55</v>
      </c>
      <c r="D105" s="2" t="b">
        <f>IF(표1[[#This Row],[역_nan]] &gt;0,TRUE,FALSE)</f>
        <v>0</v>
      </c>
      <c r="E105" s="2" t="b">
        <f>OR(표1[[#This Row],[역_파생변수]],표1[[#This Row],[정류장_파생변수]])</f>
        <v>0</v>
      </c>
    </row>
    <row r="106" spans="1:5" x14ac:dyDescent="0.3">
      <c r="A106" s="13" t="s">
        <v>505</v>
      </c>
      <c r="B106" s="13" t="s">
        <v>4052</v>
      </c>
      <c r="C106" s="10">
        <v>14627.93</v>
      </c>
      <c r="D106" s="2" t="b">
        <f>IF(표1[[#This Row],[역_nan]] &gt;0,TRUE,FALSE)</f>
        <v>1</v>
      </c>
      <c r="E106" s="2" t="b">
        <f>OR(표1[[#This Row],[역_파생변수]],표1[[#This Row],[정류장_파생변수]])</f>
        <v>1</v>
      </c>
    </row>
    <row r="107" spans="1:5" x14ac:dyDescent="0.3">
      <c r="A107" s="14" t="s">
        <v>510</v>
      </c>
      <c r="B107" s="14" t="s">
        <v>4052</v>
      </c>
      <c r="C107" s="11">
        <v>3233.31</v>
      </c>
      <c r="D107" s="2" t="b">
        <f>IF(표1[[#This Row],[역_nan]] &gt;0,TRUE,FALSE)</f>
        <v>1</v>
      </c>
      <c r="E107" s="2" t="b">
        <f>OR(표1[[#This Row],[역_파생변수]],표1[[#This Row],[정류장_파생변수]])</f>
        <v>1</v>
      </c>
    </row>
    <row r="108" spans="1:5" x14ac:dyDescent="0.3">
      <c r="A108" s="13" t="s">
        <v>515</v>
      </c>
      <c r="B108" s="13" t="s">
        <v>4050</v>
      </c>
      <c r="C108" s="10">
        <v>431.2</v>
      </c>
      <c r="D108" s="2" t="b">
        <f>IF(표1[[#This Row],[역_nan]] &gt;0,TRUE,FALSE)</f>
        <v>1</v>
      </c>
      <c r="E108" s="2" t="b">
        <f>OR(표1[[#This Row],[역_파생변수]],표1[[#This Row],[정류장_파생변수]])</f>
        <v>1</v>
      </c>
    </row>
    <row r="109" spans="1:5" x14ac:dyDescent="0.3">
      <c r="A109" s="14" t="s">
        <v>520</v>
      </c>
      <c r="B109" s="14" t="s">
        <v>4050</v>
      </c>
      <c r="C109" s="11">
        <v>5953.13</v>
      </c>
      <c r="D109" s="2" t="b">
        <f>IF(표1[[#This Row],[역_nan]] &gt;0,TRUE,FALSE)</f>
        <v>0</v>
      </c>
      <c r="E109" s="2" t="b">
        <f>OR(표1[[#This Row],[역_파생변수]],표1[[#This Row],[정류장_파생변수]])</f>
        <v>0</v>
      </c>
    </row>
    <row r="110" spans="1:5" x14ac:dyDescent="0.3">
      <c r="A110" s="13" t="s">
        <v>524</v>
      </c>
      <c r="B110" s="13" t="s">
        <v>4051</v>
      </c>
      <c r="C110" s="10">
        <v>2622.71</v>
      </c>
      <c r="D110" s="2" t="b">
        <f>IF(표1[[#This Row],[역_nan]] &gt;0,TRUE,FALSE)</f>
        <v>0</v>
      </c>
      <c r="E110" s="2" t="b">
        <f>OR(표1[[#This Row],[역_파생변수]],표1[[#This Row],[정류장_파생변수]])</f>
        <v>0</v>
      </c>
    </row>
    <row r="111" spans="1:5" x14ac:dyDescent="0.3">
      <c r="A111" s="14" t="s">
        <v>528</v>
      </c>
      <c r="B111" s="14" t="s">
        <v>4056</v>
      </c>
      <c r="C111" s="11">
        <v>473.28</v>
      </c>
      <c r="D111" s="2" t="b">
        <f>IF(표1[[#This Row],[역_nan]] &gt;0,TRUE,FALSE)</f>
        <v>0</v>
      </c>
      <c r="E111" s="2" t="b">
        <f>OR(표1[[#This Row],[역_파생변수]],표1[[#This Row],[정류장_파생변수]])</f>
        <v>0</v>
      </c>
    </row>
    <row r="112" spans="1:5" x14ac:dyDescent="0.3">
      <c r="A112" s="13" t="s">
        <v>532</v>
      </c>
      <c r="B112" s="13" t="s">
        <v>4051</v>
      </c>
      <c r="C112" s="10">
        <v>7424.18</v>
      </c>
      <c r="D112" s="2" t="b">
        <f>IF(표1[[#This Row],[역_nan]] &gt;0,TRUE,FALSE)</f>
        <v>0</v>
      </c>
      <c r="E112" s="2" t="b">
        <f>OR(표1[[#This Row],[역_파생변수]],표1[[#This Row],[정류장_파생변수]])</f>
        <v>0</v>
      </c>
    </row>
    <row r="113" spans="1:5" x14ac:dyDescent="0.3">
      <c r="A113" s="14" t="s">
        <v>537</v>
      </c>
      <c r="B113" s="14" t="s">
        <v>4050</v>
      </c>
      <c r="C113" s="11">
        <v>693.77</v>
      </c>
      <c r="D113" s="2" t="b">
        <f>IF(표1[[#This Row],[역_nan]] &gt;0,TRUE,FALSE)</f>
        <v>0</v>
      </c>
      <c r="E113" s="2" t="b">
        <f>OR(표1[[#This Row],[역_파생변수]],표1[[#This Row],[정류장_파생변수]])</f>
        <v>0</v>
      </c>
    </row>
    <row r="114" spans="1:5" x14ac:dyDescent="0.3">
      <c r="A114" s="13" t="s">
        <v>542</v>
      </c>
      <c r="B114" s="13" t="s">
        <v>4054</v>
      </c>
      <c r="C114" s="10">
        <v>850.66</v>
      </c>
      <c r="D114" s="2" t="b">
        <f>IF(표1[[#This Row],[역_nan]] &gt;0,TRUE,FALSE)</f>
        <v>0</v>
      </c>
      <c r="E114" s="2" t="b">
        <f>OR(표1[[#This Row],[역_파생변수]],표1[[#This Row],[정류장_파생변수]])</f>
        <v>0</v>
      </c>
    </row>
    <row r="115" spans="1:5" x14ac:dyDescent="0.3">
      <c r="A115" s="14" t="s">
        <v>547</v>
      </c>
      <c r="B115" s="14" t="s">
        <v>4051</v>
      </c>
      <c r="C115" s="11">
        <v>364.3</v>
      </c>
      <c r="D115" s="2" t="b">
        <f>IF(표1[[#This Row],[역_nan]] &gt;0,TRUE,FALSE)</f>
        <v>0</v>
      </c>
      <c r="E115" s="2" t="b">
        <f>OR(표1[[#This Row],[역_파생변수]],표1[[#This Row],[정류장_파생변수]])</f>
        <v>0</v>
      </c>
    </row>
    <row r="116" spans="1:5" x14ac:dyDescent="0.3">
      <c r="A116" s="13" t="s">
        <v>551</v>
      </c>
      <c r="B116" s="13" t="s">
        <v>4052</v>
      </c>
      <c r="C116" s="10">
        <v>1520.19</v>
      </c>
      <c r="D116" s="2" t="b">
        <f>IF(표1[[#This Row],[역_nan]] &gt;0,TRUE,FALSE)</f>
        <v>0</v>
      </c>
      <c r="E116" s="2" t="b">
        <f>OR(표1[[#This Row],[역_파생변수]],표1[[#This Row],[정류장_파생변수]])</f>
        <v>0</v>
      </c>
    </row>
    <row r="117" spans="1:5" x14ac:dyDescent="0.3">
      <c r="A117" s="14" t="s">
        <v>556</v>
      </c>
      <c r="B117" s="14" t="s">
        <v>4052</v>
      </c>
      <c r="C117" s="11">
        <v>1605.36</v>
      </c>
      <c r="D117" s="2" t="b">
        <f>IF(표1[[#This Row],[역_nan]] &gt;0,TRUE,FALSE)</f>
        <v>0</v>
      </c>
      <c r="E117" s="2" t="b">
        <f>OR(표1[[#This Row],[역_파생변수]],표1[[#This Row],[정류장_파생변수]])</f>
        <v>0</v>
      </c>
    </row>
    <row r="118" spans="1:5" x14ac:dyDescent="0.3">
      <c r="A118" s="13" t="s">
        <v>560</v>
      </c>
      <c r="B118" s="13" t="s">
        <v>4055</v>
      </c>
      <c r="C118" s="10">
        <v>4272.05</v>
      </c>
      <c r="D118" s="2" t="b">
        <f>IF(표1[[#This Row],[역_nan]] &gt;0,TRUE,FALSE)</f>
        <v>1</v>
      </c>
      <c r="E118" s="2" t="b">
        <f>OR(표1[[#This Row],[역_파생변수]],표1[[#This Row],[정류장_파생변수]])</f>
        <v>1</v>
      </c>
    </row>
    <row r="119" spans="1:5" x14ac:dyDescent="0.3">
      <c r="A119" s="14" t="s">
        <v>565</v>
      </c>
      <c r="B119" s="14" t="s">
        <v>4053</v>
      </c>
      <c r="C119" s="11">
        <v>5633.27</v>
      </c>
      <c r="D119" s="2" t="b">
        <f>IF(표1[[#This Row],[역_nan]] &gt;0,TRUE,FALSE)</f>
        <v>0</v>
      </c>
      <c r="E119" s="2" t="b">
        <f>OR(표1[[#This Row],[역_파생변수]],표1[[#This Row],[정류장_파생변수]])</f>
        <v>0</v>
      </c>
    </row>
    <row r="120" spans="1:5" x14ac:dyDescent="0.3">
      <c r="A120" s="13" t="s">
        <v>570</v>
      </c>
      <c r="B120" s="13" t="s">
        <v>4050</v>
      </c>
      <c r="C120" s="10">
        <v>4100.6499999999996</v>
      </c>
      <c r="D120" s="2" t="b">
        <f>IF(표1[[#This Row],[역_nan]] &gt;0,TRUE,FALSE)</f>
        <v>0</v>
      </c>
      <c r="E120" s="2" t="b">
        <f>OR(표1[[#This Row],[역_파생변수]],표1[[#This Row],[정류장_파생변수]])</f>
        <v>0</v>
      </c>
    </row>
    <row r="121" spans="1:5" x14ac:dyDescent="0.3">
      <c r="A121" s="14" t="s">
        <v>575</v>
      </c>
      <c r="B121" s="14" t="s">
        <v>4053</v>
      </c>
      <c r="C121" s="11">
        <v>1680.79</v>
      </c>
      <c r="D121" s="2" t="b">
        <f>IF(표1[[#This Row],[역_nan]] &gt;0,TRUE,FALSE)</f>
        <v>1</v>
      </c>
      <c r="E121" s="2" t="b">
        <f>OR(표1[[#This Row],[역_파생변수]],표1[[#This Row],[정류장_파생변수]])</f>
        <v>1</v>
      </c>
    </row>
    <row r="122" spans="1:5" x14ac:dyDescent="0.3">
      <c r="A122" s="13" t="s">
        <v>580</v>
      </c>
      <c r="B122" s="13" t="s">
        <v>4054</v>
      </c>
      <c r="C122" s="10">
        <v>1361.98</v>
      </c>
      <c r="D122" s="2" t="b">
        <f>IF(표1[[#This Row],[역_nan]] &gt;0,TRUE,FALSE)</f>
        <v>1</v>
      </c>
      <c r="E122" s="2" t="b">
        <f>OR(표1[[#This Row],[역_파생변수]],표1[[#This Row],[정류장_파생변수]])</f>
        <v>1</v>
      </c>
    </row>
    <row r="123" spans="1:5" x14ac:dyDescent="0.3">
      <c r="A123" s="14" t="s">
        <v>584</v>
      </c>
      <c r="B123" s="14" t="s">
        <v>4056</v>
      </c>
      <c r="C123" s="11">
        <v>681.14</v>
      </c>
      <c r="D123" s="2" t="b">
        <f>IF(표1[[#This Row],[역_nan]] &gt;0,TRUE,FALSE)</f>
        <v>0</v>
      </c>
      <c r="E123" s="2" t="b">
        <f>OR(표1[[#This Row],[역_파생변수]],표1[[#This Row],[정류장_파생변수]])</f>
        <v>0</v>
      </c>
    </row>
    <row r="124" spans="1:5" x14ac:dyDescent="0.3">
      <c r="A124" s="13" t="s">
        <v>589</v>
      </c>
      <c r="B124" s="13" t="s">
        <v>4055</v>
      </c>
      <c r="C124" s="10">
        <v>1207.7</v>
      </c>
      <c r="D124" s="2" t="b">
        <f>IF(표1[[#This Row],[역_nan]] &gt;0,TRUE,FALSE)</f>
        <v>1</v>
      </c>
      <c r="E124" s="2" t="b">
        <f>OR(표1[[#This Row],[역_파생변수]],표1[[#This Row],[정류장_파생변수]])</f>
        <v>1</v>
      </c>
    </row>
    <row r="125" spans="1:5" x14ac:dyDescent="0.3">
      <c r="A125" s="14" t="s">
        <v>594</v>
      </c>
      <c r="B125" s="14" t="s">
        <v>4052</v>
      </c>
      <c r="C125" s="11">
        <v>7013.1</v>
      </c>
      <c r="D125" s="2" t="b">
        <f>IF(표1[[#This Row],[역_nan]] &gt;0,TRUE,FALSE)</f>
        <v>0</v>
      </c>
      <c r="E125" s="2" t="b">
        <f>OR(표1[[#This Row],[역_파생변수]],표1[[#This Row],[정류장_파생변수]])</f>
        <v>0</v>
      </c>
    </row>
    <row r="126" spans="1:5" x14ac:dyDescent="0.3">
      <c r="A126" s="13" t="s">
        <v>597</v>
      </c>
      <c r="B126" s="13" t="s">
        <v>4056</v>
      </c>
      <c r="C126" s="10">
        <v>1231.07</v>
      </c>
      <c r="D126" s="2" t="b">
        <f>IF(표1[[#This Row],[역_nan]] &gt;0,TRUE,FALSE)</f>
        <v>0</v>
      </c>
      <c r="E126" s="2" t="b">
        <f>OR(표1[[#This Row],[역_파생변수]],표1[[#This Row],[정류장_파생변수]])</f>
        <v>0</v>
      </c>
    </row>
    <row r="127" spans="1:5" x14ac:dyDescent="0.3">
      <c r="A127" s="14" t="s">
        <v>602</v>
      </c>
      <c r="B127" s="14" t="s">
        <v>4050</v>
      </c>
      <c r="C127" s="11">
        <v>2191.15</v>
      </c>
      <c r="D127" s="2" t="b">
        <f>IF(표1[[#This Row],[역_nan]] &gt;0,TRUE,FALSE)</f>
        <v>0</v>
      </c>
      <c r="E127" s="2" t="b">
        <f>OR(표1[[#This Row],[역_파생변수]],표1[[#This Row],[정류장_파생변수]])</f>
        <v>0</v>
      </c>
    </row>
    <row r="128" spans="1:5" x14ac:dyDescent="0.3">
      <c r="A128" s="13" t="s">
        <v>606</v>
      </c>
      <c r="B128" s="13" t="s">
        <v>4053</v>
      </c>
      <c r="C128" s="10">
        <v>1558.38</v>
      </c>
      <c r="D128" s="2" t="b">
        <f>IF(표1[[#This Row],[역_nan]] &gt;0,TRUE,FALSE)</f>
        <v>0</v>
      </c>
      <c r="E128" s="2" t="b">
        <f>OR(표1[[#This Row],[역_파생변수]],표1[[#This Row],[정류장_파생변수]])</f>
        <v>0</v>
      </c>
    </row>
    <row r="129" spans="1:5" x14ac:dyDescent="0.3">
      <c r="A129" s="14" t="s">
        <v>611</v>
      </c>
      <c r="B129" s="14" t="s">
        <v>4055</v>
      </c>
      <c r="C129" s="11">
        <v>0</v>
      </c>
      <c r="D129" s="2" t="b">
        <f>IF(표1[[#This Row],[역_nan]] &gt;0,TRUE,FALSE)</f>
        <v>1</v>
      </c>
      <c r="E129" s="2" t="b">
        <f>OR(표1[[#This Row],[역_파생변수]],표1[[#This Row],[정류장_파생변수]])</f>
        <v>1</v>
      </c>
    </row>
    <row r="130" spans="1:5" x14ac:dyDescent="0.3">
      <c r="A130" s="13" t="s">
        <v>615</v>
      </c>
      <c r="B130" s="13" t="s">
        <v>4056</v>
      </c>
      <c r="C130" s="10">
        <v>1473.7</v>
      </c>
      <c r="D130" s="2" t="b">
        <f>IF(표1[[#This Row],[역_nan]] &gt;0,TRUE,FALSE)</f>
        <v>0</v>
      </c>
      <c r="E130" s="2" t="b">
        <f>OR(표1[[#This Row],[역_파생변수]],표1[[#This Row],[정류장_파생변수]])</f>
        <v>0</v>
      </c>
    </row>
    <row r="131" spans="1:5" x14ac:dyDescent="0.3">
      <c r="A131" s="14" t="s">
        <v>620</v>
      </c>
      <c r="B131" s="14" t="s">
        <v>4056</v>
      </c>
      <c r="C131" s="11">
        <v>2059.6999999999998</v>
      </c>
      <c r="D131" s="2" t="b">
        <f>IF(표1[[#This Row],[역_nan]] &gt;0,TRUE,FALSE)</f>
        <v>0</v>
      </c>
      <c r="E131" s="2" t="b">
        <f>OR(표1[[#This Row],[역_파생변수]],표1[[#This Row],[정류장_파생변수]])</f>
        <v>0</v>
      </c>
    </row>
    <row r="132" spans="1:5" x14ac:dyDescent="0.3">
      <c r="A132" s="13" t="s">
        <v>625</v>
      </c>
      <c r="B132" s="13" t="s">
        <v>4052</v>
      </c>
      <c r="C132" s="10">
        <v>5395.09</v>
      </c>
      <c r="D132" s="2" t="b">
        <f>IF(표1[[#This Row],[역_nan]] &gt;0,TRUE,FALSE)</f>
        <v>0</v>
      </c>
      <c r="E132" s="2" t="b">
        <f>OR(표1[[#This Row],[역_파생변수]],표1[[#This Row],[정류장_파생변수]])</f>
        <v>0</v>
      </c>
    </row>
    <row r="133" spans="1:5" x14ac:dyDescent="0.3">
      <c r="A133" s="14" t="s">
        <v>630</v>
      </c>
      <c r="B133" s="14" t="s">
        <v>4056</v>
      </c>
      <c r="C133" s="11">
        <v>1550.77</v>
      </c>
      <c r="D133" s="2" t="b">
        <f>IF(표1[[#This Row],[역_nan]] &gt;0,TRUE,FALSE)</f>
        <v>1</v>
      </c>
      <c r="E133" s="2" t="b">
        <f>OR(표1[[#This Row],[역_파생변수]],표1[[#This Row],[정류장_파생변수]])</f>
        <v>1</v>
      </c>
    </row>
    <row r="134" spans="1:5" x14ac:dyDescent="0.3">
      <c r="A134" s="13" t="s">
        <v>633</v>
      </c>
      <c r="B134" s="13" t="s">
        <v>4055</v>
      </c>
      <c r="C134" s="10">
        <v>0</v>
      </c>
      <c r="D134" s="2" t="b">
        <f>IF(표1[[#This Row],[역_nan]] &gt;0,TRUE,FALSE)</f>
        <v>1</v>
      </c>
      <c r="E134" s="2" t="b">
        <f>OR(표1[[#This Row],[역_파생변수]],표1[[#This Row],[정류장_파생변수]])</f>
        <v>1</v>
      </c>
    </row>
    <row r="135" spans="1:5" x14ac:dyDescent="0.3">
      <c r="A135" s="14" t="s">
        <v>638</v>
      </c>
      <c r="B135" s="14" t="s">
        <v>4051</v>
      </c>
      <c r="C135" s="11">
        <v>1001.9</v>
      </c>
      <c r="D135" s="2" t="b">
        <f>IF(표1[[#This Row],[역_nan]] &gt;0,TRUE,FALSE)</f>
        <v>0</v>
      </c>
      <c r="E135" s="2" t="b">
        <f>OR(표1[[#This Row],[역_파생변수]],표1[[#This Row],[정류장_파생변수]])</f>
        <v>0</v>
      </c>
    </row>
    <row r="136" spans="1:5" x14ac:dyDescent="0.3">
      <c r="A136" s="13" t="s">
        <v>643</v>
      </c>
      <c r="B136" s="13" t="s">
        <v>4050</v>
      </c>
      <c r="C136" s="10">
        <v>2270.33</v>
      </c>
      <c r="D136" s="2" t="b">
        <f>IF(표1[[#This Row],[역_nan]] &gt;0,TRUE,FALSE)</f>
        <v>0</v>
      </c>
      <c r="E136" s="2" t="b">
        <f>OR(표1[[#This Row],[역_파생변수]],표1[[#This Row],[정류장_파생변수]])</f>
        <v>0</v>
      </c>
    </row>
    <row r="137" spans="1:5" x14ac:dyDescent="0.3">
      <c r="A137" s="14" t="s">
        <v>648</v>
      </c>
      <c r="B137" s="14" t="s">
        <v>4051</v>
      </c>
      <c r="C137" s="11">
        <v>0</v>
      </c>
      <c r="D137" s="2" t="b">
        <f>IF(표1[[#This Row],[역_nan]] &gt;0,TRUE,FALSE)</f>
        <v>1</v>
      </c>
      <c r="E137" s="2" t="b">
        <f>OR(표1[[#This Row],[역_파생변수]],표1[[#This Row],[정류장_파생변수]])</f>
        <v>1</v>
      </c>
    </row>
    <row r="138" spans="1:5" x14ac:dyDescent="0.3">
      <c r="A138" s="13" t="s">
        <v>653</v>
      </c>
      <c r="B138" s="13" t="s">
        <v>4054</v>
      </c>
      <c r="C138" s="10">
        <v>310.51</v>
      </c>
      <c r="D138" s="2" t="b">
        <f>IF(표1[[#This Row],[역_nan]] &gt;0,TRUE,FALSE)</f>
        <v>1</v>
      </c>
      <c r="E138" s="2" t="b">
        <f>OR(표1[[#This Row],[역_파생변수]],표1[[#This Row],[정류장_파생변수]])</f>
        <v>1</v>
      </c>
    </row>
    <row r="139" spans="1:5" x14ac:dyDescent="0.3">
      <c r="A139" s="14" t="s">
        <v>658</v>
      </c>
      <c r="B139" s="14" t="s">
        <v>4052</v>
      </c>
      <c r="C139" s="11">
        <v>1751.76</v>
      </c>
      <c r="D139" s="2" t="b">
        <f>IF(표1[[#This Row],[역_nan]] &gt;0,TRUE,FALSE)</f>
        <v>1</v>
      </c>
      <c r="E139" s="2" t="b">
        <f>OR(표1[[#This Row],[역_파생변수]],표1[[#This Row],[정류장_파생변수]])</f>
        <v>1</v>
      </c>
    </row>
    <row r="140" spans="1:5" x14ac:dyDescent="0.3">
      <c r="A140" s="13" t="s">
        <v>662</v>
      </c>
      <c r="B140" s="13" t="s">
        <v>4054</v>
      </c>
      <c r="C140" s="10">
        <v>1453.9</v>
      </c>
      <c r="D140" s="2" t="b">
        <f>IF(표1[[#This Row],[역_nan]] &gt;0,TRUE,FALSE)</f>
        <v>0</v>
      </c>
      <c r="E140" s="2" t="b">
        <f>OR(표1[[#This Row],[역_파생변수]],표1[[#This Row],[정류장_파생변수]])</f>
        <v>0</v>
      </c>
    </row>
    <row r="141" spans="1:5" x14ac:dyDescent="0.3">
      <c r="A141" s="14" t="s">
        <v>665</v>
      </c>
      <c r="B141" s="14" t="s">
        <v>4053</v>
      </c>
      <c r="C141" s="11">
        <v>0</v>
      </c>
      <c r="D141" s="2" t="b">
        <f>IF(표1[[#This Row],[역_nan]] &gt;0,TRUE,FALSE)</f>
        <v>0</v>
      </c>
      <c r="E141" s="2" t="b">
        <f>OR(표1[[#This Row],[역_파생변수]],표1[[#This Row],[정류장_파생변수]])</f>
        <v>0</v>
      </c>
    </row>
    <row r="142" spans="1:5" x14ac:dyDescent="0.3">
      <c r="A142" s="13" t="s">
        <v>669</v>
      </c>
      <c r="B142" s="13" t="s">
        <v>4054</v>
      </c>
      <c r="C142" s="10">
        <v>1394.46</v>
      </c>
      <c r="D142" s="2" t="b">
        <f>IF(표1[[#This Row],[역_nan]] &gt;0,TRUE,FALSE)</f>
        <v>1</v>
      </c>
      <c r="E142" s="2" t="b">
        <f>OR(표1[[#This Row],[역_파생변수]],표1[[#This Row],[정류장_파생변수]])</f>
        <v>1</v>
      </c>
    </row>
    <row r="143" spans="1:5" x14ac:dyDescent="0.3">
      <c r="A143" s="14" t="s">
        <v>674</v>
      </c>
      <c r="B143" s="14" t="s">
        <v>4051</v>
      </c>
      <c r="C143" s="11">
        <v>7992.85</v>
      </c>
      <c r="D143" s="2" t="b">
        <f>IF(표1[[#This Row],[역_nan]] &gt;0,TRUE,FALSE)</f>
        <v>0</v>
      </c>
      <c r="E143" s="2" t="b">
        <f>OR(표1[[#This Row],[역_파생변수]],표1[[#This Row],[정류장_파생변수]])</f>
        <v>0</v>
      </c>
    </row>
    <row r="144" spans="1:5" x14ac:dyDescent="0.3">
      <c r="A144" s="13" t="s">
        <v>678</v>
      </c>
      <c r="B144" s="13" t="s">
        <v>4056</v>
      </c>
      <c r="C144" s="10">
        <v>141.91999999999999</v>
      </c>
      <c r="D144" s="2" t="b">
        <f>IF(표1[[#This Row],[역_nan]] &gt;0,TRUE,FALSE)</f>
        <v>0</v>
      </c>
      <c r="E144" s="2" t="b">
        <f>OR(표1[[#This Row],[역_파생변수]],표1[[#This Row],[정류장_파생변수]])</f>
        <v>0</v>
      </c>
    </row>
    <row r="145" spans="1:5" x14ac:dyDescent="0.3">
      <c r="A145" s="14" t="s">
        <v>682</v>
      </c>
      <c r="B145" s="14" t="s">
        <v>4055</v>
      </c>
      <c r="C145" s="11">
        <v>1404.26</v>
      </c>
      <c r="D145" s="2" t="b">
        <f>IF(표1[[#This Row],[역_nan]] &gt;0,TRUE,FALSE)</f>
        <v>0</v>
      </c>
      <c r="E145" s="2" t="b">
        <f>OR(표1[[#This Row],[역_파생변수]],표1[[#This Row],[정류장_파생변수]])</f>
        <v>0</v>
      </c>
    </row>
    <row r="146" spans="1:5" x14ac:dyDescent="0.3">
      <c r="A146" s="13" t="s">
        <v>687</v>
      </c>
      <c r="B146" s="13" t="s">
        <v>4050</v>
      </c>
      <c r="C146" s="10">
        <v>1331.69</v>
      </c>
      <c r="D146" s="2" t="b">
        <f>IF(표1[[#This Row],[역_nan]] &gt;0,TRUE,FALSE)</f>
        <v>1</v>
      </c>
      <c r="E146" s="2" t="b">
        <f>OR(표1[[#This Row],[역_파생변수]],표1[[#This Row],[정류장_파생변수]])</f>
        <v>1</v>
      </c>
    </row>
    <row r="147" spans="1:5" x14ac:dyDescent="0.3">
      <c r="A147" s="14" t="s">
        <v>692</v>
      </c>
      <c r="B147" s="14" t="s">
        <v>4056</v>
      </c>
      <c r="C147" s="11">
        <v>0</v>
      </c>
      <c r="D147" s="2" t="b">
        <f>IF(표1[[#This Row],[역_nan]] &gt;0,TRUE,FALSE)</f>
        <v>0</v>
      </c>
      <c r="E147" s="2" t="b">
        <f>OR(표1[[#This Row],[역_파생변수]],표1[[#This Row],[정류장_파생변수]])</f>
        <v>0</v>
      </c>
    </row>
    <row r="148" spans="1:5" x14ac:dyDescent="0.3">
      <c r="A148" s="13" t="s">
        <v>697</v>
      </c>
      <c r="B148" s="13" t="s">
        <v>4053</v>
      </c>
      <c r="C148" s="10">
        <v>895.08</v>
      </c>
      <c r="D148" s="2" t="b">
        <f>IF(표1[[#This Row],[역_nan]] &gt;0,TRUE,FALSE)</f>
        <v>0</v>
      </c>
      <c r="E148" s="2" t="b">
        <f>OR(표1[[#This Row],[역_파생변수]],표1[[#This Row],[정류장_파생변수]])</f>
        <v>0</v>
      </c>
    </row>
    <row r="149" spans="1:5" x14ac:dyDescent="0.3">
      <c r="A149" s="14" t="s">
        <v>701</v>
      </c>
      <c r="B149" s="14" t="s">
        <v>4051</v>
      </c>
      <c r="C149" s="11">
        <v>0</v>
      </c>
      <c r="D149" s="2" t="b">
        <f>IF(표1[[#This Row],[역_nan]] &gt;0,TRUE,FALSE)</f>
        <v>0</v>
      </c>
      <c r="E149" s="2" t="b">
        <f>OR(표1[[#This Row],[역_파생변수]],표1[[#This Row],[정류장_파생변수]])</f>
        <v>0</v>
      </c>
    </row>
    <row r="150" spans="1:5" x14ac:dyDescent="0.3">
      <c r="A150" s="13" t="s">
        <v>705</v>
      </c>
      <c r="B150" s="13" t="s">
        <v>4056</v>
      </c>
      <c r="C150" s="10">
        <v>3559.97</v>
      </c>
      <c r="D150" s="2" t="b">
        <f>IF(표1[[#This Row],[역_nan]] &gt;0,TRUE,FALSE)</f>
        <v>0</v>
      </c>
      <c r="E150" s="2" t="b">
        <f>OR(표1[[#This Row],[역_파생변수]],표1[[#This Row],[정류장_파생변수]])</f>
        <v>0</v>
      </c>
    </row>
    <row r="151" spans="1:5" x14ac:dyDescent="0.3">
      <c r="A151" s="14" t="s">
        <v>710</v>
      </c>
      <c r="B151" s="14" t="s">
        <v>4055</v>
      </c>
      <c r="C151" s="11">
        <v>0</v>
      </c>
      <c r="D151" s="2" t="b">
        <f>IF(표1[[#This Row],[역_nan]] &gt;0,TRUE,FALSE)</f>
        <v>1</v>
      </c>
      <c r="E151" s="2" t="b">
        <f>OR(표1[[#This Row],[역_파생변수]],표1[[#This Row],[정류장_파생변수]])</f>
        <v>1</v>
      </c>
    </row>
    <row r="152" spans="1:5" x14ac:dyDescent="0.3">
      <c r="A152" s="13" t="s">
        <v>714</v>
      </c>
      <c r="B152" s="13" t="s">
        <v>4052</v>
      </c>
      <c r="C152" s="10">
        <v>1134.27</v>
      </c>
      <c r="D152" s="2" t="b">
        <f>IF(표1[[#This Row],[역_nan]] &gt;0,TRUE,FALSE)</f>
        <v>0</v>
      </c>
      <c r="E152" s="2" t="b">
        <f>OR(표1[[#This Row],[역_파생변수]],표1[[#This Row],[정류장_파생변수]])</f>
        <v>0</v>
      </c>
    </row>
    <row r="153" spans="1:5" x14ac:dyDescent="0.3">
      <c r="A153" s="14" t="s">
        <v>719</v>
      </c>
      <c r="B153" s="14" t="s">
        <v>4054</v>
      </c>
      <c r="C153" s="11">
        <v>438.75</v>
      </c>
      <c r="D153" s="2" t="b">
        <f>IF(표1[[#This Row],[역_nan]] &gt;0,TRUE,FALSE)</f>
        <v>0</v>
      </c>
      <c r="E153" s="2" t="b">
        <f>OR(표1[[#This Row],[역_파생변수]],표1[[#This Row],[정류장_파생변수]])</f>
        <v>0</v>
      </c>
    </row>
    <row r="154" spans="1:5" x14ac:dyDescent="0.3">
      <c r="A154" s="13" t="s">
        <v>724</v>
      </c>
      <c r="B154" s="13" t="s">
        <v>4056</v>
      </c>
      <c r="C154" s="10">
        <v>632.66999999999996</v>
      </c>
      <c r="D154" s="2" t="b">
        <f>IF(표1[[#This Row],[역_nan]] &gt;0,TRUE,FALSE)</f>
        <v>0</v>
      </c>
      <c r="E154" s="2" t="b">
        <f>OR(표1[[#This Row],[역_파생변수]],표1[[#This Row],[정류장_파생변수]])</f>
        <v>0</v>
      </c>
    </row>
    <row r="155" spans="1:5" x14ac:dyDescent="0.3">
      <c r="A155" s="14" t="s">
        <v>728</v>
      </c>
      <c r="B155" s="14" t="s">
        <v>4055</v>
      </c>
      <c r="C155" s="11">
        <v>452.68</v>
      </c>
      <c r="D155" s="2" t="b">
        <f>IF(표1[[#This Row],[역_nan]] &gt;0,TRUE,FALSE)</f>
        <v>0</v>
      </c>
      <c r="E155" s="2" t="b">
        <f>OR(표1[[#This Row],[역_파생변수]],표1[[#This Row],[정류장_파생변수]])</f>
        <v>0</v>
      </c>
    </row>
    <row r="156" spans="1:5" x14ac:dyDescent="0.3">
      <c r="A156" s="13" t="s">
        <v>732</v>
      </c>
      <c r="B156" s="13" t="s">
        <v>4050</v>
      </c>
      <c r="C156" s="10">
        <v>2566.4899999999998</v>
      </c>
      <c r="D156" s="2" t="b">
        <f>IF(표1[[#This Row],[역_nan]] &gt;0,TRUE,FALSE)</f>
        <v>0</v>
      </c>
      <c r="E156" s="2" t="b">
        <f>OR(표1[[#This Row],[역_파생변수]],표1[[#This Row],[정류장_파생변수]])</f>
        <v>0</v>
      </c>
    </row>
    <row r="157" spans="1:5" x14ac:dyDescent="0.3">
      <c r="A157" s="14" t="s">
        <v>736</v>
      </c>
      <c r="B157" s="14" t="s">
        <v>4053</v>
      </c>
      <c r="C157" s="11">
        <v>3198.69</v>
      </c>
      <c r="D157" s="2" t="b">
        <f>IF(표1[[#This Row],[역_nan]] &gt;0,TRUE,FALSE)</f>
        <v>1</v>
      </c>
      <c r="E157" s="2" t="b">
        <f>OR(표1[[#This Row],[역_파생변수]],표1[[#This Row],[정류장_파생변수]])</f>
        <v>1</v>
      </c>
    </row>
    <row r="158" spans="1:5" x14ac:dyDescent="0.3">
      <c r="A158" s="13" t="s">
        <v>739</v>
      </c>
      <c r="B158" s="13" t="s">
        <v>4055</v>
      </c>
      <c r="C158" s="10">
        <v>4747.0200000000004</v>
      </c>
      <c r="D158" s="2" t="b">
        <f>IF(표1[[#This Row],[역_nan]] &gt;0,TRUE,FALSE)</f>
        <v>1</v>
      </c>
      <c r="E158" s="2" t="b">
        <f>OR(표1[[#This Row],[역_파생변수]],표1[[#This Row],[정류장_파생변수]])</f>
        <v>1</v>
      </c>
    </row>
    <row r="159" spans="1:5" x14ac:dyDescent="0.3">
      <c r="A159" s="14" t="s">
        <v>744</v>
      </c>
      <c r="B159" s="14" t="s">
        <v>4055</v>
      </c>
      <c r="C159" s="11">
        <v>3887.38</v>
      </c>
      <c r="D159" s="2" t="b">
        <f>IF(표1[[#This Row],[역_nan]] &gt;0,TRUE,FALSE)</f>
        <v>0</v>
      </c>
      <c r="E159" s="2" t="b">
        <f>OR(표1[[#This Row],[역_파생변수]],표1[[#This Row],[정류장_파생변수]])</f>
        <v>0</v>
      </c>
    </row>
    <row r="160" spans="1:5" x14ac:dyDescent="0.3">
      <c r="A160" s="13" t="s">
        <v>748</v>
      </c>
      <c r="B160" s="13" t="s">
        <v>4055</v>
      </c>
      <c r="C160" s="10">
        <v>1873.71</v>
      </c>
      <c r="D160" s="2" t="b">
        <f>IF(표1[[#This Row],[역_nan]] &gt;0,TRUE,FALSE)</f>
        <v>0</v>
      </c>
      <c r="E160" s="2" t="b">
        <f>OR(표1[[#This Row],[역_파생변수]],표1[[#This Row],[정류장_파생변수]])</f>
        <v>0</v>
      </c>
    </row>
    <row r="161" spans="1:5" x14ac:dyDescent="0.3">
      <c r="A161" s="14" t="s">
        <v>753</v>
      </c>
      <c r="B161" s="14" t="s">
        <v>4051</v>
      </c>
      <c r="C161" s="11">
        <v>1004.72</v>
      </c>
      <c r="D161" s="2" t="b">
        <f>IF(표1[[#This Row],[역_nan]] &gt;0,TRUE,FALSE)</f>
        <v>1</v>
      </c>
      <c r="E161" s="2" t="b">
        <f>OR(표1[[#This Row],[역_파생변수]],표1[[#This Row],[정류장_파생변수]])</f>
        <v>1</v>
      </c>
    </row>
    <row r="162" spans="1:5" x14ac:dyDescent="0.3">
      <c r="A162" s="13" t="s">
        <v>757</v>
      </c>
      <c r="B162" s="13" t="s">
        <v>4052</v>
      </c>
      <c r="C162" s="10">
        <v>1497.83</v>
      </c>
      <c r="D162" s="2" t="b">
        <f>IF(표1[[#This Row],[역_nan]] &gt;0,TRUE,FALSE)</f>
        <v>0</v>
      </c>
      <c r="E162" s="2" t="b">
        <f>OR(표1[[#This Row],[역_파생변수]],표1[[#This Row],[정류장_파생변수]])</f>
        <v>0</v>
      </c>
    </row>
    <row r="163" spans="1:5" x14ac:dyDescent="0.3">
      <c r="A163" s="14" t="s">
        <v>762</v>
      </c>
      <c r="B163" s="14" t="s">
        <v>4050</v>
      </c>
      <c r="C163" s="11">
        <v>1963.83</v>
      </c>
      <c r="D163" s="2" t="b">
        <f>IF(표1[[#This Row],[역_nan]] &gt;0,TRUE,FALSE)</f>
        <v>0</v>
      </c>
      <c r="E163" s="2" t="b">
        <f>OR(표1[[#This Row],[역_파생변수]],표1[[#This Row],[정류장_파생변수]])</f>
        <v>0</v>
      </c>
    </row>
    <row r="164" spans="1:5" x14ac:dyDescent="0.3">
      <c r="A164" s="13" t="s">
        <v>766</v>
      </c>
      <c r="B164" s="13" t="s">
        <v>4053</v>
      </c>
      <c r="C164" s="10">
        <v>843.41</v>
      </c>
      <c r="D164" s="2" t="b">
        <f>IF(표1[[#This Row],[역_nan]] &gt;0,TRUE,FALSE)</f>
        <v>1</v>
      </c>
      <c r="E164" s="2" t="b">
        <f>OR(표1[[#This Row],[역_파생변수]],표1[[#This Row],[정류장_파생변수]])</f>
        <v>1</v>
      </c>
    </row>
    <row r="165" spans="1:5" x14ac:dyDescent="0.3">
      <c r="A165" s="14" t="s">
        <v>771</v>
      </c>
      <c r="B165" s="14" t="s">
        <v>4052</v>
      </c>
      <c r="C165" s="11">
        <v>1327.26</v>
      </c>
      <c r="D165" s="2" t="b">
        <f>IF(표1[[#This Row],[역_nan]] &gt;0,TRUE,FALSE)</f>
        <v>0</v>
      </c>
      <c r="E165" s="2" t="b">
        <f>OR(표1[[#This Row],[역_파생변수]],표1[[#This Row],[정류장_파생변수]])</f>
        <v>0</v>
      </c>
    </row>
    <row r="166" spans="1:5" x14ac:dyDescent="0.3">
      <c r="A166" s="13" t="s">
        <v>775</v>
      </c>
      <c r="B166" s="13" t="s">
        <v>4052</v>
      </c>
      <c r="C166" s="10">
        <v>7281.86</v>
      </c>
      <c r="D166" s="2" t="b">
        <f>IF(표1[[#This Row],[역_nan]] &gt;0,TRUE,FALSE)</f>
        <v>0</v>
      </c>
      <c r="E166" s="2" t="b">
        <f>OR(표1[[#This Row],[역_파생변수]],표1[[#This Row],[정류장_파생변수]])</f>
        <v>0</v>
      </c>
    </row>
    <row r="167" spans="1:5" x14ac:dyDescent="0.3">
      <c r="A167" s="14" t="s">
        <v>779</v>
      </c>
      <c r="B167" s="14" t="s">
        <v>4050</v>
      </c>
      <c r="C167" s="11">
        <v>2176.6</v>
      </c>
      <c r="D167" s="2" t="b">
        <f>IF(표1[[#This Row],[역_nan]] &gt;0,TRUE,FALSE)</f>
        <v>1</v>
      </c>
      <c r="E167" s="2" t="b">
        <f>OR(표1[[#This Row],[역_파생변수]],표1[[#This Row],[정류장_파생변수]])</f>
        <v>1</v>
      </c>
    </row>
    <row r="168" spans="1:5" x14ac:dyDescent="0.3">
      <c r="A168" s="13" t="s">
        <v>784</v>
      </c>
      <c r="B168" s="13" t="s">
        <v>4055</v>
      </c>
      <c r="C168" s="10">
        <v>1274.5899999999999</v>
      </c>
      <c r="D168" s="2" t="b">
        <f>IF(표1[[#This Row],[역_nan]] &gt;0,TRUE,FALSE)</f>
        <v>0</v>
      </c>
      <c r="E168" s="2" t="b">
        <f>OR(표1[[#This Row],[역_파생변수]],표1[[#This Row],[정류장_파생변수]])</f>
        <v>0</v>
      </c>
    </row>
    <row r="169" spans="1:5" x14ac:dyDescent="0.3">
      <c r="A169" s="14" t="s">
        <v>789</v>
      </c>
      <c r="B169" s="14" t="s">
        <v>4051</v>
      </c>
      <c r="C169" s="11">
        <v>877.16</v>
      </c>
      <c r="D169" s="2" t="b">
        <f>IF(표1[[#This Row],[역_nan]] &gt;0,TRUE,FALSE)</f>
        <v>1</v>
      </c>
      <c r="E169" s="2" t="b">
        <f>OR(표1[[#This Row],[역_파생변수]],표1[[#This Row],[정류장_파생변수]])</f>
        <v>1</v>
      </c>
    </row>
    <row r="170" spans="1:5" x14ac:dyDescent="0.3">
      <c r="A170" s="13" t="s">
        <v>793</v>
      </c>
      <c r="B170" s="13" t="s">
        <v>4053</v>
      </c>
      <c r="C170" s="10">
        <v>1665.46</v>
      </c>
      <c r="D170" s="2" t="b">
        <f>IF(표1[[#This Row],[역_nan]] &gt;0,TRUE,FALSE)</f>
        <v>0</v>
      </c>
      <c r="E170" s="2" t="b">
        <f>OR(표1[[#This Row],[역_파생변수]],표1[[#This Row],[정류장_파생변수]])</f>
        <v>0</v>
      </c>
    </row>
    <row r="171" spans="1:5" x14ac:dyDescent="0.3">
      <c r="A171" s="14" t="s">
        <v>797</v>
      </c>
      <c r="B171" s="14" t="s">
        <v>4052</v>
      </c>
      <c r="C171" s="11">
        <v>4500</v>
      </c>
      <c r="D171" s="2" t="b">
        <f>IF(표1[[#This Row],[역_nan]] &gt;0,TRUE,FALSE)</f>
        <v>1</v>
      </c>
      <c r="E171" s="2" t="b">
        <f>OR(표1[[#This Row],[역_파생변수]],표1[[#This Row],[정류장_파생변수]])</f>
        <v>1</v>
      </c>
    </row>
    <row r="172" spans="1:5" x14ac:dyDescent="0.3">
      <c r="A172" s="13" t="s">
        <v>800</v>
      </c>
      <c r="B172" s="13" t="s">
        <v>4051</v>
      </c>
      <c r="C172" s="10">
        <v>4213.62</v>
      </c>
      <c r="D172" s="2" t="b">
        <f>IF(표1[[#This Row],[역_nan]] &gt;0,TRUE,FALSE)</f>
        <v>1</v>
      </c>
      <c r="E172" s="2" t="b">
        <f>OR(표1[[#This Row],[역_파생변수]],표1[[#This Row],[정류장_파생변수]])</f>
        <v>1</v>
      </c>
    </row>
    <row r="173" spans="1:5" x14ac:dyDescent="0.3">
      <c r="A173" s="14" t="s">
        <v>805</v>
      </c>
      <c r="B173" s="14" t="s">
        <v>4052</v>
      </c>
      <c r="C173" s="11">
        <v>822.07</v>
      </c>
      <c r="D173" s="2" t="b">
        <f>IF(표1[[#This Row],[역_nan]] &gt;0,TRUE,FALSE)</f>
        <v>1</v>
      </c>
      <c r="E173" s="2" t="b">
        <f>OR(표1[[#This Row],[역_파생변수]],표1[[#This Row],[정류장_파생변수]])</f>
        <v>1</v>
      </c>
    </row>
    <row r="174" spans="1:5" x14ac:dyDescent="0.3">
      <c r="A174" s="13" t="s">
        <v>809</v>
      </c>
      <c r="B174" s="13" t="s">
        <v>4054</v>
      </c>
      <c r="C174" s="10">
        <v>1501.14</v>
      </c>
      <c r="D174" s="2" t="b">
        <f>IF(표1[[#This Row],[역_nan]] &gt;0,TRUE,FALSE)</f>
        <v>0</v>
      </c>
      <c r="E174" s="2" t="b">
        <f>OR(표1[[#This Row],[역_파생변수]],표1[[#This Row],[정류장_파생변수]])</f>
        <v>0</v>
      </c>
    </row>
    <row r="175" spans="1:5" x14ac:dyDescent="0.3">
      <c r="A175" s="14" t="s">
        <v>814</v>
      </c>
      <c r="B175" s="14" t="s">
        <v>4050</v>
      </c>
      <c r="C175" s="11">
        <v>1390</v>
      </c>
      <c r="D175" s="2" t="b">
        <f>IF(표1[[#This Row],[역_nan]] &gt;0,TRUE,FALSE)</f>
        <v>0</v>
      </c>
      <c r="E175" s="2" t="b">
        <f>OR(표1[[#This Row],[역_파생변수]],표1[[#This Row],[정류장_파생변수]])</f>
        <v>0</v>
      </c>
    </row>
    <row r="176" spans="1:5" x14ac:dyDescent="0.3">
      <c r="A176" s="13" t="s">
        <v>818</v>
      </c>
      <c r="B176" s="13" t="s">
        <v>4056</v>
      </c>
      <c r="C176" s="10">
        <v>7265.64</v>
      </c>
      <c r="D176" s="2" t="b">
        <f>IF(표1[[#This Row],[역_nan]] &gt;0,TRUE,FALSE)</f>
        <v>0</v>
      </c>
      <c r="E176" s="2" t="b">
        <f>OR(표1[[#This Row],[역_파생변수]],표1[[#This Row],[정류장_파생변수]])</f>
        <v>0</v>
      </c>
    </row>
    <row r="177" spans="1:5" x14ac:dyDescent="0.3">
      <c r="A177" s="14" t="s">
        <v>821</v>
      </c>
      <c r="B177" s="14" t="s">
        <v>4051</v>
      </c>
      <c r="C177" s="11">
        <v>1477.42</v>
      </c>
      <c r="D177" s="2" t="b">
        <f>IF(표1[[#This Row],[역_nan]] &gt;0,TRUE,FALSE)</f>
        <v>0</v>
      </c>
      <c r="E177" s="2" t="b">
        <f>OR(표1[[#This Row],[역_파생변수]],표1[[#This Row],[정류장_파생변수]])</f>
        <v>0</v>
      </c>
    </row>
    <row r="178" spans="1:5" x14ac:dyDescent="0.3">
      <c r="A178" s="13" t="s">
        <v>826</v>
      </c>
      <c r="B178" s="13" t="s">
        <v>4052</v>
      </c>
      <c r="C178" s="10">
        <v>11156.94</v>
      </c>
      <c r="D178" s="2" t="b">
        <f>IF(표1[[#This Row],[역_nan]] &gt;0,TRUE,FALSE)</f>
        <v>1</v>
      </c>
      <c r="E178" s="2" t="b">
        <f>OR(표1[[#This Row],[역_파생변수]],표1[[#This Row],[정류장_파생변수]])</f>
        <v>1</v>
      </c>
    </row>
    <row r="179" spans="1:5" x14ac:dyDescent="0.3">
      <c r="A179" s="14" t="s">
        <v>831</v>
      </c>
      <c r="B179" s="14" t="s">
        <v>4052</v>
      </c>
      <c r="C179" s="11">
        <v>1100.17</v>
      </c>
      <c r="D179" s="2" t="b">
        <f>IF(표1[[#This Row],[역_nan]] &gt;0,TRUE,FALSE)</f>
        <v>0</v>
      </c>
      <c r="E179" s="2" t="b">
        <f>OR(표1[[#This Row],[역_파생변수]],표1[[#This Row],[정류장_파생변수]])</f>
        <v>0</v>
      </c>
    </row>
    <row r="180" spans="1:5" x14ac:dyDescent="0.3">
      <c r="A180" s="13" t="s">
        <v>834</v>
      </c>
      <c r="B180" s="13" t="s">
        <v>4052</v>
      </c>
      <c r="C180" s="10">
        <v>8340.82</v>
      </c>
      <c r="D180" s="2" t="b">
        <f>IF(표1[[#This Row],[역_nan]] &gt;0,TRUE,FALSE)</f>
        <v>0</v>
      </c>
      <c r="E180" s="2" t="b">
        <f>OR(표1[[#This Row],[역_파생변수]],표1[[#This Row],[정류장_파생변수]])</f>
        <v>0</v>
      </c>
    </row>
    <row r="181" spans="1:5" x14ac:dyDescent="0.3">
      <c r="A181" s="14" t="s">
        <v>837</v>
      </c>
      <c r="B181" s="14" t="s">
        <v>4054</v>
      </c>
      <c r="C181" s="11">
        <v>430.96</v>
      </c>
      <c r="D181" s="2" t="b">
        <f>IF(표1[[#This Row],[역_nan]] &gt;0,TRUE,FALSE)</f>
        <v>0</v>
      </c>
      <c r="E181" s="2" t="b">
        <f>OR(표1[[#This Row],[역_파생변수]],표1[[#This Row],[정류장_파생변수]])</f>
        <v>0</v>
      </c>
    </row>
    <row r="182" spans="1:5" x14ac:dyDescent="0.3">
      <c r="A182" s="13" t="s">
        <v>842</v>
      </c>
      <c r="B182" s="13" t="s">
        <v>4056</v>
      </c>
      <c r="C182" s="10">
        <v>5141.38</v>
      </c>
      <c r="D182" s="2" t="b">
        <f>IF(표1[[#This Row],[역_nan]] &gt;0,TRUE,FALSE)</f>
        <v>0</v>
      </c>
      <c r="E182" s="2" t="b">
        <f>OR(표1[[#This Row],[역_파생변수]],표1[[#This Row],[정류장_파생변수]])</f>
        <v>0</v>
      </c>
    </row>
    <row r="183" spans="1:5" x14ac:dyDescent="0.3">
      <c r="A183" s="14" t="s">
        <v>847</v>
      </c>
      <c r="B183" s="14" t="s">
        <v>4050</v>
      </c>
      <c r="C183" s="11">
        <v>364.29</v>
      </c>
      <c r="D183" s="2" t="b">
        <f>IF(표1[[#This Row],[역_nan]] &gt;0,TRUE,FALSE)</f>
        <v>1</v>
      </c>
      <c r="E183" s="2" t="b">
        <f>OR(표1[[#This Row],[역_파생변수]],표1[[#This Row],[정류장_파생변수]])</f>
        <v>1</v>
      </c>
    </row>
    <row r="184" spans="1:5" x14ac:dyDescent="0.3">
      <c r="A184" s="13" t="s">
        <v>852</v>
      </c>
      <c r="B184" s="13" t="s">
        <v>4053</v>
      </c>
      <c r="C184" s="10">
        <v>1378.12</v>
      </c>
      <c r="D184" s="2" t="b">
        <f>IF(표1[[#This Row],[역_nan]] &gt;0,TRUE,FALSE)</f>
        <v>0</v>
      </c>
      <c r="E184" s="2" t="b">
        <f>OR(표1[[#This Row],[역_파생변수]],표1[[#This Row],[정류장_파생변수]])</f>
        <v>0</v>
      </c>
    </row>
    <row r="185" spans="1:5" x14ac:dyDescent="0.3">
      <c r="A185" s="14" t="s">
        <v>857</v>
      </c>
      <c r="B185" s="14" t="s">
        <v>4052</v>
      </c>
      <c r="C185" s="11">
        <v>3100.9</v>
      </c>
      <c r="D185" s="2" t="b">
        <f>IF(표1[[#This Row],[역_nan]] &gt;0,TRUE,FALSE)</f>
        <v>1</v>
      </c>
      <c r="E185" s="2" t="b">
        <f>OR(표1[[#This Row],[역_파생변수]],표1[[#This Row],[정류장_파생변수]])</f>
        <v>1</v>
      </c>
    </row>
    <row r="186" spans="1:5" x14ac:dyDescent="0.3">
      <c r="A186" s="13" t="s">
        <v>862</v>
      </c>
      <c r="B186" s="13" t="s">
        <v>4054</v>
      </c>
      <c r="C186" s="10">
        <v>9111.01</v>
      </c>
      <c r="D186" s="2" t="b">
        <f>IF(표1[[#This Row],[역_nan]] &gt;0,TRUE,FALSE)</f>
        <v>0</v>
      </c>
      <c r="E186" s="2" t="b">
        <f>OR(표1[[#This Row],[역_파생변수]],표1[[#This Row],[정류장_파생변수]])</f>
        <v>0</v>
      </c>
    </row>
    <row r="187" spans="1:5" x14ac:dyDescent="0.3">
      <c r="A187" s="14" t="s">
        <v>867</v>
      </c>
      <c r="B187" s="14" t="s">
        <v>4050</v>
      </c>
      <c r="C187" s="11">
        <v>472.92</v>
      </c>
      <c r="D187" s="2" t="b">
        <f>IF(표1[[#This Row],[역_nan]] &gt;0,TRUE,FALSE)</f>
        <v>1</v>
      </c>
      <c r="E187" s="2" t="b">
        <f>OR(표1[[#This Row],[역_파생변수]],표1[[#This Row],[정류장_파생변수]])</f>
        <v>1</v>
      </c>
    </row>
    <row r="188" spans="1:5" x14ac:dyDescent="0.3">
      <c r="A188" s="13" t="s">
        <v>872</v>
      </c>
      <c r="B188" s="13" t="s">
        <v>4052</v>
      </c>
      <c r="C188" s="10">
        <v>3300</v>
      </c>
      <c r="D188" s="2" t="b">
        <f>IF(표1[[#This Row],[역_nan]] &gt;0,TRUE,FALSE)</f>
        <v>0</v>
      </c>
      <c r="E188" s="2" t="b">
        <f>OR(표1[[#This Row],[역_파생변수]],표1[[#This Row],[정류장_파생변수]])</f>
        <v>0</v>
      </c>
    </row>
    <row r="189" spans="1:5" x14ac:dyDescent="0.3">
      <c r="A189" s="14" t="s">
        <v>876</v>
      </c>
      <c r="B189" s="14" t="s">
        <v>4050</v>
      </c>
      <c r="C189" s="11">
        <v>3120.28</v>
      </c>
      <c r="D189" s="2" t="b">
        <f>IF(표1[[#This Row],[역_nan]] &gt;0,TRUE,FALSE)</f>
        <v>0</v>
      </c>
      <c r="E189" s="2" t="b">
        <f>OR(표1[[#This Row],[역_파생변수]],표1[[#This Row],[정류장_파생변수]])</f>
        <v>0</v>
      </c>
    </row>
    <row r="190" spans="1:5" x14ac:dyDescent="0.3">
      <c r="A190" s="13" t="s">
        <v>880</v>
      </c>
      <c r="B190" s="13" t="s">
        <v>4053</v>
      </c>
      <c r="C190" s="10">
        <v>8857.6</v>
      </c>
      <c r="D190" s="2" t="b">
        <f>IF(표1[[#This Row],[역_nan]] &gt;0,TRUE,FALSE)</f>
        <v>0</v>
      </c>
      <c r="E190" s="2" t="b">
        <f>OR(표1[[#This Row],[역_파생변수]],표1[[#This Row],[정류장_파생변수]])</f>
        <v>0</v>
      </c>
    </row>
    <row r="191" spans="1:5" x14ac:dyDescent="0.3">
      <c r="A191" s="14" t="s">
        <v>884</v>
      </c>
      <c r="B191" s="14" t="s">
        <v>4054</v>
      </c>
      <c r="C191" s="11">
        <v>1456.42</v>
      </c>
      <c r="D191" s="2" t="b">
        <f>IF(표1[[#This Row],[역_nan]] &gt;0,TRUE,FALSE)</f>
        <v>0</v>
      </c>
      <c r="E191" s="2" t="b">
        <f>OR(표1[[#This Row],[역_파생변수]],표1[[#This Row],[정류장_파생변수]])</f>
        <v>0</v>
      </c>
    </row>
    <row r="192" spans="1:5" x14ac:dyDescent="0.3">
      <c r="A192" s="13" t="s">
        <v>889</v>
      </c>
      <c r="B192" s="13" t="s">
        <v>4052</v>
      </c>
      <c r="C192" s="10">
        <v>1698.9</v>
      </c>
      <c r="D192" s="2" t="b">
        <f>IF(표1[[#This Row],[역_nan]] &gt;0,TRUE,FALSE)</f>
        <v>0</v>
      </c>
      <c r="E192" s="2" t="b">
        <f>OR(표1[[#This Row],[역_파생변수]],표1[[#This Row],[정류장_파생변수]])</f>
        <v>0</v>
      </c>
    </row>
    <row r="193" spans="1:5" x14ac:dyDescent="0.3">
      <c r="A193" s="14" t="s">
        <v>893</v>
      </c>
      <c r="B193" s="14" t="s">
        <v>4055</v>
      </c>
      <c r="C193" s="11">
        <v>0</v>
      </c>
      <c r="D193" s="2" t="b">
        <f>IF(표1[[#This Row],[역_nan]] &gt;0,TRUE,FALSE)</f>
        <v>0</v>
      </c>
      <c r="E193" s="2" t="b">
        <f>OR(표1[[#This Row],[역_파생변수]],표1[[#This Row],[정류장_파생변수]])</f>
        <v>0</v>
      </c>
    </row>
    <row r="194" spans="1:5" x14ac:dyDescent="0.3">
      <c r="A194" s="13" t="s">
        <v>897</v>
      </c>
      <c r="B194" s="13" t="s">
        <v>4051</v>
      </c>
      <c r="C194" s="10">
        <v>2741.11</v>
      </c>
      <c r="D194" s="2" t="b">
        <f>IF(표1[[#This Row],[역_nan]] &gt;0,TRUE,FALSE)</f>
        <v>0</v>
      </c>
      <c r="E194" s="2" t="b">
        <f>OR(표1[[#This Row],[역_파생변수]],표1[[#This Row],[정류장_파생변수]])</f>
        <v>0</v>
      </c>
    </row>
    <row r="195" spans="1:5" x14ac:dyDescent="0.3">
      <c r="A195" s="14" t="s">
        <v>901</v>
      </c>
      <c r="B195" s="14" t="s">
        <v>4056</v>
      </c>
      <c r="C195" s="11">
        <v>1900.76</v>
      </c>
      <c r="D195" s="2" t="b">
        <f>IF(표1[[#This Row],[역_nan]] &gt;0,TRUE,FALSE)</f>
        <v>1</v>
      </c>
      <c r="E195" s="2" t="b">
        <f>OR(표1[[#This Row],[역_파생변수]],표1[[#This Row],[정류장_파생변수]])</f>
        <v>1</v>
      </c>
    </row>
    <row r="196" spans="1:5" x14ac:dyDescent="0.3">
      <c r="A196" s="13" t="s">
        <v>906</v>
      </c>
      <c r="B196" s="13" t="s">
        <v>4055</v>
      </c>
      <c r="C196" s="10">
        <v>740</v>
      </c>
      <c r="D196" s="2" t="b">
        <f>IF(표1[[#This Row],[역_nan]] &gt;0,TRUE,FALSE)</f>
        <v>1</v>
      </c>
      <c r="E196" s="2" t="b">
        <f>OR(표1[[#This Row],[역_파생변수]],표1[[#This Row],[정류장_파생변수]])</f>
        <v>1</v>
      </c>
    </row>
    <row r="197" spans="1:5" x14ac:dyDescent="0.3">
      <c r="A197" s="14" t="s">
        <v>911</v>
      </c>
      <c r="B197" s="14" t="s">
        <v>4055</v>
      </c>
      <c r="C197" s="11">
        <v>681.74</v>
      </c>
      <c r="D197" s="2" t="b">
        <f>IF(표1[[#This Row],[역_nan]] &gt;0,TRUE,FALSE)</f>
        <v>0</v>
      </c>
      <c r="E197" s="2" t="b">
        <f>OR(표1[[#This Row],[역_파생변수]],표1[[#This Row],[정류장_파생변수]])</f>
        <v>0</v>
      </c>
    </row>
    <row r="198" spans="1:5" x14ac:dyDescent="0.3">
      <c r="A198" s="13" t="s">
        <v>914</v>
      </c>
      <c r="B198" s="13" t="s">
        <v>4053</v>
      </c>
      <c r="C198" s="10">
        <v>4150.8900000000003</v>
      </c>
      <c r="D198" s="2" t="b">
        <f>IF(표1[[#This Row],[역_nan]] &gt;0,TRUE,FALSE)</f>
        <v>0</v>
      </c>
      <c r="E198" s="2" t="b">
        <f>OR(표1[[#This Row],[역_파생변수]],표1[[#This Row],[정류장_파생변수]])</f>
        <v>0</v>
      </c>
    </row>
    <row r="199" spans="1:5" x14ac:dyDescent="0.3">
      <c r="A199" s="14" t="s">
        <v>917</v>
      </c>
      <c r="B199" s="14" t="s">
        <v>4052</v>
      </c>
      <c r="C199" s="11">
        <v>4353.92</v>
      </c>
      <c r="D199" s="2" t="b">
        <f>IF(표1[[#This Row],[역_nan]] &gt;0,TRUE,FALSE)</f>
        <v>0</v>
      </c>
      <c r="E199" s="2" t="b">
        <f>OR(표1[[#This Row],[역_파생변수]],표1[[#This Row],[정류장_파생변수]])</f>
        <v>0</v>
      </c>
    </row>
    <row r="200" spans="1:5" x14ac:dyDescent="0.3">
      <c r="A200" s="13" t="s">
        <v>921</v>
      </c>
      <c r="B200" s="13" t="s">
        <v>4052</v>
      </c>
      <c r="C200" s="10">
        <v>0</v>
      </c>
      <c r="D200" s="2" t="b">
        <f>IF(표1[[#This Row],[역_nan]] &gt;0,TRUE,FALSE)</f>
        <v>0</v>
      </c>
      <c r="E200" s="2" t="b">
        <f>OR(표1[[#This Row],[역_파생변수]],표1[[#This Row],[정류장_파생변수]])</f>
        <v>0</v>
      </c>
    </row>
    <row r="201" spans="1:5" x14ac:dyDescent="0.3">
      <c r="A201" s="14" t="s">
        <v>926</v>
      </c>
      <c r="B201" s="14" t="s">
        <v>4053</v>
      </c>
      <c r="C201" s="11">
        <v>3904.17</v>
      </c>
      <c r="D201" s="2" t="b">
        <f>IF(표1[[#This Row],[역_nan]] &gt;0,TRUE,FALSE)</f>
        <v>0</v>
      </c>
      <c r="E201" s="2" t="b">
        <f>OR(표1[[#This Row],[역_파생변수]],표1[[#This Row],[정류장_파생변수]])</f>
        <v>0</v>
      </c>
    </row>
    <row r="202" spans="1:5" x14ac:dyDescent="0.3">
      <c r="A202" s="13" t="s">
        <v>930</v>
      </c>
      <c r="B202" s="13" t="s">
        <v>4053</v>
      </c>
      <c r="C202" s="10">
        <v>4659.82</v>
      </c>
      <c r="D202" s="2" t="b">
        <f>IF(표1[[#This Row],[역_nan]] &gt;0,TRUE,FALSE)</f>
        <v>0</v>
      </c>
      <c r="E202" s="2" t="b">
        <f>OR(표1[[#This Row],[역_파생변수]],표1[[#This Row],[정류장_파생변수]])</f>
        <v>0</v>
      </c>
    </row>
    <row r="203" spans="1:5" x14ac:dyDescent="0.3">
      <c r="A203" s="14" t="s">
        <v>935</v>
      </c>
      <c r="B203" s="14" t="s">
        <v>4050</v>
      </c>
      <c r="C203" s="11">
        <v>1000</v>
      </c>
      <c r="D203" s="2" t="b">
        <f>IF(표1[[#This Row],[역_nan]] &gt;0,TRUE,FALSE)</f>
        <v>1</v>
      </c>
      <c r="E203" s="2" t="b">
        <f>OR(표1[[#This Row],[역_파생변수]],표1[[#This Row],[정류장_파생변수]])</f>
        <v>1</v>
      </c>
    </row>
    <row r="204" spans="1:5" x14ac:dyDescent="0.3">
      <c r="A204" s="13" t="s">
        <v>939</v>
      </c>
      <c r="B204" s="13" t="s">
        <v>4054</v>
      </c>
      <c r="C204" s="10">
        <v>2360</v>
      </c>
      <c r="D204" s="2" t="b">
        <f>IF(표1[[#This Row],[역_nan]] &gt;0,TRUE,FALSE)</f>
        <v>0</v>
      </c>
      <c r="E204" s="2" t="b">
        <f>OR(표1[[#This Row],[역_파생변수]],표1[[#This Row],[정류장_파생변수]])</f>
        <v>0</v>
      </c>
    </row>
    <row r="205" spans="1:5" x14ac:dyDescent="0.3">
      <c r="A205" s="14" t="s">
        <v>944</v>
      </c>
      <c r="B205" s="14" t="s">
        <v>4051</v>
      </c>
      <c r="C205" s="11">
        <v>1710.88</v>
      </c>
      <c r="D205" s="2" t="b">
        <f>IF(표1[[#This Row],[역_nan]] &gt;0,TRUE,FALSE)</f>
        <v>0</v>
      </c>
      <c r="E205" s="2" t="b">
        <f>OR(표1[[#This Row],[역_파생변수]],표1[[#This Row],[정류장_파생변수]])</f>
        <v>0</v>
      </c>
    </row>
    <row r="206" spans="1:5" x14ac:dyDescent="0.3">
      <c r="A206" s="13" t="s">
        <v>947</v>
      </c>
      <c r="B206" s="13" t="s">
        <v>4053</v>
      </c>
      <c r="C206" s="10">
        <v>15970.47</v>
      </c>
      <c r="D206" s="2" t="b">
        <f>IF(표1[[#This Row],[역_nan]] &gt;0,TRUE,FALSE)</f>
        <v>1</v>
      </c>
      <c r="E206" s="2" t="b">
        <f>OR(표1[[#This Row],[역_파생변수]],표1[[#This Row],[정류장_파생변수]])</f>
        <v>1</v>
      </c>
    </row>
    <row r="207" spans="1:5" x14ac:dyDescent="0.3">
      <c r="A207" s="14" t="s">
        <v>952</v>
      </c>
      <c r="B207" s="14" t="s">
        <v>4055</v>
      </c>
      <c r="C207" s="11">
        <v>2383.14</v>
      </c>
      <c r="D207" s="2" t="b">
        <f>IF(표1[[#This Row],[역_nan]] &gt;0,TRUE,FALSE)</f>
        <v>1</v>
      </c>
      <c r="E207" s="2" t="b">
        <f>OR(표1[[#This Row],[역_파생변수]],표1[[#This Row],[정류장_파생변수]])</f>
        <v>1</v>
      </c>
    </row>
    <row r="208" spans="1:5" x14ac:dyDescent="0.3">
      <c r="A208" s="13" t="s">
        <v>957</v>
      </c>
      <c r="B208" s="13" t="s">
        <v>4053</v>
      </c>
      <c r="C208" s="10">
        <v>3452.41</v>
      </c>
      <c r="D208" s="2" t="b">
        <f>IF(표1[[#This Row],[역_nan]] &gt;0,TRUE,FALSE)</f>
        <v>0</v>
      </c>
      <c r="E208" s="2" t="b">
        <f>OR(표1[[#This Row],[역_파생변수]],표1[[#This Row],[정류장_파생변수]])</f>
        <v>0</v>
      </c>
    </row>
    <row r="209" spans="1:5" x14ac:dyDescent="0.3">
      <c r="A209" s="14" t="s">
        <v>962</v>
      </c>
      <c r="B209" s="14" t="s">
        <v>4055</v>
      </c>
      <c r="C209" s="11">
        <v>0</v>
      </c>
      <c r="D209" s="2" t="b">
        <f>IF(표1[[#This Row],[역_nan]] &gt;0,TRUE,FALSE)</f>
        <v>0</v>
      </c>
      <c r="E209" s="2" t="b">
        <f>OR(표1[[#This Row],[역_파생변수]],표1[[#This Row],[정류장_파생변수]])</f>
        <v>0</v>
      </c>
    </row>
    <row r="210" spans="1:5" x14ac:dyDescent="0.3">
      <c r="A210" s="13" t="s">
        <v>967</v>
      </c>
      <c r="B210" s="13" t="s">
        <v>4052</v>
      </c>
      <c r="C210" s="10">
        <v>0</v>
      </c>
      <c r="D210" s="2" t="b">
        <f>IF(표1[[#This Row],[역_nan]] &gt;0,TRUE,FALSE)</f>
        <v>0</v>
      </c>
      <c r="E210" s="2" t="b">
        <f>OR(표1[[#This Row],[역_파생변수]],표1[[#This Row],[정류장_파생변수]])</f>
        <v>0</v>
      </c>
    </row>
    <row r="211" spans="1:5" x14ac:dyDescent="0.3">
      <c r="A211" s="14" t="s">
        <v>971</v>
      </c>
      <c r="B211" s="14" t="s">
        <v>4052</v>
      </c>
      <c r="C211" s="11">
        <v>3332.2</v>
      </c>
      <c r="D211" s="2" t="b">
        <f>IF(표1[[#This Row],[역_nan]] &gt;0,TRUE,FALSE)</f>
        <v>0</v>
      </c>
      <c r="E211" s="2" t="b">
        <f>OR(표1[[#This Row],[역_파생변수]],표1[[#This Row],[정류장_파생변수]])</f>
        <v>0</v>
      </c>
    </row>
    <row r="212" spans="1:5" x14ac:dyDescent="0.3">
      <c r="A212" s="13" t="s">
        <v>976</v>
      </c>
      <c r="B212" s="13" t="s">
        <v>4051</v>
      </c>
      <c r="C212" s="10">
        <v>1406.42</v>
      </c>
      <c r="D212" s="2" t="b">
        <f>IF(표1[[#This Row],[역_nan]] &gt;0,TRUE,FALSE)</f>
        <v>1</v>
      </c>
      <c r="E212" s="2" t="b">
        <f>OR(표1[[#This Row],[역_파생변수]],표1[[#This Row],[정류장_파생변수]])</f>
        <v>1</v>
      </c>
    </row>
    <row r="213" spans="1:5" x14ac:dyDescent="0.3">
      <c r="A213" s="14" t="s">
        <v>981</v>
      </c>
      <c r="B213" s="14" t="s">
        <v>4053</v>
      </c>
      <c r="C213" s="11">
        <v>552.05999999999995</v>
      </c>
      <c r="D213" s="2" t="b">
        <f>IF(표1[[#This Row],[역_nan]] &gt;0,TRUE,FALSE)</f>
        <v>0</v>
      </c>
      <c r="E213" s="2" t="b">
        <f>OR(표1[[#This Row],[역_파생변수]],표1[[#This Row],[정류장_파생변수]])</f>
        <v>0</v>
      </c>
    </row>
    <row r="214" spans="1:5" x14ac:dyDescent="0.3">
      <c r="A214" s="13" t="s">
        <v>986</v>
      </c>
      <c r="B214" s="13" t="s">
        <v>4053</v>
      </c>
      <c r="C214" s="10">
        <v>460.41</v>
      </c>
      <c r="D214" s="2" t="b">
        <f>IF(표1[[#This Row],[역_nan]] &gt;0,TRUE,FALSE)</f>
        <v>0</v>
      </c>
      <c r="E214" s="2" t="b">
        <f>OR(표1[[#This Row],[역_파생변수]],표1[[#This Row],[정류장_파생변수]])</f>
        <v>0</v>
      </c>
    </row>
    <row r="215" spans="1:5" x14ac:dyDescent="0.3">
      <c r="A215" s="14" t="s">
        <v>991</v>
      </c>
      <c r="B215" s="14" t="s">
        <v>4050</v>
      </c>
      <c r="C215" s="11">
        <v>5690.5</v>
      </c>
      <c r="D215" s="2" t="b">
        <f>IF(표1[[#This Row],[역_nan]] &gt;0,TRUE,FALSE)</f>
        <v>1</v>
      </c>
      <c r="E215" s="2" t="b">
        <f>OR(표1[[#This Row],[역_파생변수]],표1[[#This Row],[정류장_파생변수]])</f>
        <v>1</v>
      </c>
    </row>
    <row r="216" spans="1:5" x14ac:dyDescent="0.3">
      <c r="A216" s="13" t="s">
        <v>996</v>
      </c>
      <c r="B216" s="13" t="s">
        <v>4052</v>
      </c>
      <c r="C216" s="10">
        <v>0</v>
      </c>
      <c r="D216" s="2" t="b">
        <f>IF(표1[[#This Row],[역_nan]] &gt;0,TRUE,FALSE)</f>
        <v>0</v>
      </c>
      <c r="E216" s="2" t="b">
        <f>OR(표1[[#This Row],[역_파생변수]],표1[[#This Row],[정류장_파생변수]])</f>
        <v>0</v>
      </c>
    </row>
    <row r="217" spans="1:5" x14ac:dyDescent="0.3">
      <c r="A217" s="14" t="s">
        <v>1001</v>
      </c>
      <c r="B217" s="14" t="s">
        <v>4051</v>
      </c>
      <c r="C217" s="11">
        <v>1328.11</v>
      </c>
      <c r="D217" s="2" t="b">
        <f>IF(표1[[#This Row],[역_nan]] &gt;0,TRUE,FALSE)</f>
        <v>0</v>
      </c>
      <c r="E217" s="2" t="b">
        <f>OR(표1[[#This Row],[역_파생변수]],표1[[#This Row],[정류장_파생변수]])</f>
        <v>0</v>
      </c>
    </row>
    <row r="218" spans="1:5" x14ac:dyDescent="0.3">
      <c r="A218" s="13" t="s">
        <v>1004</v>
      </c>
      <c r="B218" s="13" t="s">
        <v>4054</v>
      </c>
      <c r="C218" s="10">
        <v>1209.1099999999999</v>
      </c>
      <c r="D218" s="2" t="b">
        <f>IF(표1[[#This Row],[역_nan]] &gt;0,TRUE,FALSE)</f>
        <v>1</v>
      </c>
      <c r="E218" s="2" t="b">
        <f>OR(표1[[#This Row],[역_파생변수]],표1[[#This Row],[정류장_파생변수]])</f>
        <v>1</v>
      </c>
    </row>
    <row r="219" spans="1:5" x14ac:dyDescent="0.3">
      <c r="A219" s="14" t="s">
        <v>1008</v>
      </c>
      <c r="B219" s="14" t="s">
        <v>4053</v>
      </c>
      <c r="C219" s="11">
        <v>0</v>
      </c>
      <c r="D219" s="2" t="b">
        <f>IF(표1[[#This Row],[역_nan]] &gt;0,TRUE,FALSE)</f>
        <v>0</v>
      </c>
      <c r="E219" s="2" t="b">
        <f>OR(표1[[#This Row],[역_파생변수]],표1[[#This Row],[정류장_파생변수]])</f>
        <v>0</v>
      </c>
    </row>
    <row r="220" spans="1:5" x14ac:dyDescent="0.3">
      <c r="A220" s="13" t="s">
        <v>1013</v>
      </c>
      <c r="B220" s="13" t="s">
        <v>4054</v>
      </c>
      <c r="C220" s="10">
        <v>7826.13</v>
      </c>
      <c r="D220" s="2" t="b">
        <f>IF(표1[[#This Row],[역_nan]] &gt;0,TRUE,FALSE)</f>
        <v>1</v>
      </c>
      <c r="E220" s="2" t="b">
        <f>OR(표1[[#This Row],[역_파생변수]],표1[[#This Row],[정류장_파생변수]])</f>
        <v>1</v>
      </c>
    </row>
    <row r="221" spans="1:5" x14ac:dyDescent="0.3">
      <c r="A221" s="14" t="s">
        <v>1017</v>
      </c>
      <c r="B221" s="14" t="s">
        <v>4052</v>
      </c>
      <c r="C221" s="11">
        <v>9674.25</v>
      </c>
      <c r="D221" s="2" t="b">
        <f>IF(표1[[#This Row],[역_nan]] &gt;0,TRUE,FALSE)</f>
        <v>0</v>
      </c>
      <c r="E221" s="2" t="b">
        <f>OR(표1[[#This Row],[역_파생변수]],표1[[#This Row],[정류장_파생변수]])</f>
        <v>0</v>
      </c>
    </row>
    <row r="222" spans="1:5" x14ac:dyDescent="0.3">
      <c r="A222" s="13" t="s">
        <v>1021</v>
      </c>
      <c r="B222" s="13" t="s">
        <v>4053</v>
      </c>
      <c r="C222" s="10">
        <v>0</v>
      </c>
      <c r="D222" s="2" t="b">
        <f>IF(표1[[#This Row],[역_nan]] &gt;0,TRUE,FALSE)</f>
        <v>0</v>
      </c>
      <c r="E222" s="2" t="b">
        <f>OR(표1[[#This Row],[역_파생변수]],표1[[#This Row],[정류장_파생변수]])</f>
        <v>0</v>
      </c>
    </row>
    <row r="223" spans="1:5" x14ac:dyDescent="0.3">
      <c r="A223" s="14" t="s">
        <v>1026</v>
      </c>
      <c r="B223" s="14" t="s">
        <v>4051</v>
      </c>
      <c r="C223" s="11">
        <v>456.7</v>
      </c>
      <c r="D223" s="2" t="b">
        <f>IF(표1[[#This Row],[역_nan]] &gt;0,TRUE,FALSE)</f>
        <v>0</v>
      </c>
      <c r="E223" s="2" t="b">
        <f>OR(표1[[#This Row],[역_파생변수]],표1[[#This Row],[정류장_파생변수]])</f>
        <v>0</v>
      </c>
    </row>
    <row r="224" spans="1:5" x14ac:dyDescent="0.3">
      <c r="A224" s="13" t="s">
        <v>1029</v>
      </c>
      <c r="B224" s="13" t="s">
        <v>4050</v>
      </c>
      <c r="C224" s="10">
        <v>940.95</v>
      </c>
      <c r="D224" s="2" t="b">
        <f>IF(표1[[#This Row],[역_nan]] &gt;0,TRUE,FALSE)</f>
        <v>1</v>
      </c>
      <c r="E224" s="2" t="b">
        <f>OR(표1[[#This Row],[역_파생변수]],표1[[#This Row],[정류장_파생변수]])</f>
        <v>1</v>
      </c>
    </row>
    <row r="225" spans="1:5" x14ac:dyDescent="0.3">
      <c r="A225" s="14" t="s">
        <v>1034</v>
      </c>
      <c r="B225" s="14" t="s">
        <v>4053</v>
      </c>
      <c r="C225" s="11">
        <v>26365.78</v>
      </c>
      <c r="D225" s="2" t="b">
        <f>IF(표1[[#This Row],[역_nan]] &gt;0,TRUE,FALSE)</f>
        <v>0</v>
      </c>
      <c r="E225" s="2" t="b">
        <f>OR(표1[[#This Row],[역_파생변수]],표1[[#This Row],[정류장_파생변수]])</f>
        <v>0</v>
      </c>
    </row>
    <row r="226" spans="1:5" x14ac:dyDescent="0.3">
      <c r="A226" s="13" t="s">
        <v>1039</v>
      </c>
      <c r="B226" s="13" t="s">
        <v>4052</v>
      </c>
      <c r="C226" s="10">
        <v>7810.89</v>
      </c>
      <c r="D226" s="2" t="b">
        <f>IF(표1[[#This Row],[역_nan]] &gt;0,TRUE,FALSE)</f>
        <v>0</v>
      </c>
      <c r="E226" s="2" t="b">
        <f>OR(표1[[#This Row],[역_파생변수]],표1[[#This Row],[정류장_파생변수]])</f>
        <v>0</v>
      </c>
    </row>
    <row r="227" spans="1:5" x14ac:dyDescent="0.3">
      <c r="A227" s="14" t="s">
        <v>1044</v>
      </c>
      <c r="B227" s="14" t="s">
        <v>4052</v>
      </c>
      <c r="C227" s="11">
        <v>1919.93</v>
      </c>
      <c r="D227" s="2" t="b">
        <f>IF(표1[[#This Row],[역_nan]] &gt;0,TRUE,FALSE)</f>
        <v>1</v>
      </c>
      <c r="E227" s="2" t="b">
        <f>OR(표1[[#This Row],[역_파생변수]],표1[[#This Row],[정류장_파생변수]])</f>
        <v>1</v>
      </c>
    </row>
    <row r="228" spans="1:5" x14ac:dyDescent="0.3">
      <c r="A228" s="13" t="s">
        <v>1048</v>
      </c>
      <c r="B228" s="13" t="s">
        <v>4053</v>
      </c>
      <c r="C228" s="10">
        <v>1099.49</v>
      </c>
      <c r="D228" s="2" t="b">
        <f>IF(표1[[#This Row],[역_nan]] &gt;0,TRUE,FALSE)</f>
        <v>0</v>
      </c>
      <c r="E228" s="2" t="b">
        <f>OR(표1[[#This Row],[역_파생변수]],표1[[#This Row],[정류장_파생변수]])</f>
        <v>0</v>
      </c>
    </row>
    <row r="229" spans="1:5" x14ac:dyDescent="0.3">
      <c r="A229" s="14" t="s">
        <v>1053</v>
      </c>
      <c r="B229" s="14" t="s">
        <v>4050</v>
      </c>
      <c r="C229" s="11">
        <v>1312.19</v>
      </c>
      <c r="D229" s="2" t="b">
        <f>IF(표1[[#This Row],[역_nan]] &gt;0,TRUE,FALSE)</f>
        <v>1</v>
      </c>
      <c r="E229" s="2" t="b">
        <f>OR(표1[[#This Row],[역_파생변수]],표1[[#This Row],[정류장_파생변수]])</f>
        <v>1</v>
      </c>
    </row>
    <row r="230" spans="1:5" x14ac:dyDescent="0.3">
      <c r="A230" s="13" t="s">
        <v>1057</v>
      </c>
      <c r="B230" s="13" t="s">
        <v>4055</v>
      </c>
      <c r="C230" s="10">
        <v>1921.33</v>
      </c>
      <c r="D230" s="2" t="b">
        <f>IF(표1[[#This Row],[역_nan]] &gt;0,TRUE,FALSE)</f>
        <v>1</v>
      </c>
      <c r="E230" s="2" t="b">
        <f>OR(표1[[#This Row],[역_파생변수]],표1[[#This Row],[정류장_파생변수]])</f>
        <v>1</v>
      </c>
    </row>
    <row r="231" spans="1:5" x14ac:dyDescent="0.3">
      <c r="A231" s="14" t="s">
        <v>1062</v>
      </c>
      <c r="B231" s="14" t="s">
        <v>4054</v>
      </c>
      <c r="C231" s="11">
        <v>444.78</v>
      </c>
      <c r="D231" s="2" t="b">
        <f>IF(표1[[#This Row],[역_nan]] &gt;0,TRUE,FALSE)</f>
        <v>0</v>
      </c>
      <c r="E231" s="2" t="b">
        <f>OR(표1[[#This Row],[역_파생변수]],표1[[#This Row],[정류장_파생변수]])</f>
        <v>0</v>
      </c>
    </row>
    <row r="232" spans="1:5" x14ac:dyDescent="0.3">
      <c r="A232" s="13" t="s">
        <v>1067</v>
      </c>
      <c r="B232" s="13" t="s">
        <v>4055</v>
      </c>
      <c r="C232" s="10">
        <v>230.03</v>
      </c>
      <c r="D232" s="2" t="b">
        <f>IF(표1[[#This Row],[역_nan]] &gt;0,TRUE,FALSE)</f>
        <v>1</v>
      </c>
      <c r="E232" s="2" t="b">
        <f>OR(표1[[#This Row],[역_파생변수]],표1[[#This Row],[정류장_파생변수]])</f>
        <v>1</v>
      </c>
    </row>
    <row r="233" spans="1:5" x14ac:dyDescent="0.3">
      <c r="A233" s="14" t="s">
        <v>1070</v>
      </c>
      <c r="B233" s="14" t="s">
        <v>4055</v>
      </c>
      <c r="C233" s="11">
        <v>230.04</v>
      </c>
      <c r="D233" s="2" t="b">
        <f>IF(표1[[#This Row],[역_nan]] &gt;0,TRUE,FALSE)</f>
        <v>0</v>
      </c>
      <c r="E233" s="2" t="b">
        <f>OR(표1[[#This Row],[역_파생변수]],표1[[#This Row],[정류장_파생변수]])</f>
        <v>0</v>
      </c>
    </row>
    <row r="234" spans="1:5" x14ac:dyDescent="0.3">
      <c r="A234" s="13" t="s">
        <v>1075</v>
      </c>
      <c r="B234" s="13" t="s">
        <v>4053</v>
      </c>
      <c r="C234" s="10">
        <v>0</v>
      </c>
      <c r="D234" s="2" t="b">
        <f>IF(표1[[#This Row],[역_nan]] &gt;0,TRUE,FALSE)</f>
        <v>0</v>
      </c>
      <c r="E234" s="2" t="b">
        <f>OR(표1[[#This Row],[역_파생변수]],표1[[#This Row],[정류장_파생변수]])</f>
        <v>0</v>
      </c>
    </row>
    <row r="235" spans="1:5" x14ac:dyDescent="0.3">
      <c r="A235" s="14" t="s">
        <v>1080</v>
      </c>
      <c r="B235" s="14" t="s">
        <v>4052</v>
      </c>
      <c r="C235" s="11">
        <v>1937.84</v>
      </c>
      <c r="D235" s="2" t="b">
        <f>IF(표1[[#This Row],[역_nan]] &gt;0,TRUE,FALSE)</f>
        <v>0</v>
      </c>
      <c r="E235" s="2" t="b">
        <f>OR(표1[[#This Row],[역_파생변수]],표1[[#This Row],[정류장_파생변수]])</f>
        <v>0</v>
      </c>
    </row>
    <row r="236" spans="1:5" x14ac:dyDescent="0.3">
      <c r="A236" s="13" t="s">
        <v>1085</v>
      </c>
      <c r="B236" s="13" t="s">
        <v>4052</v>
      </c>
      <c r="C236" s="10">
        <v>2190</v>
      </c>
      <c r="D236" s="2" t="b">
        <f>IF(표1[[#This Row],[역_nan]] &gt;0,TRUE,FALSE)</f>
        <v>1</v>
      </c>
      <c r="E236" s="2" t="b">
        <f>OR(표1[[#This Row],[역_파생변수]],표1[[#This Row],[정류장_파생변수]])</f>
        <v>1</v>
      </c>
    </row>
    <row r="237" spans="1:5" x14ac:dyDescent="0.3">
      <c r="A237" s="14" t="s">
        <v>1088</v>
      </c>
      <c r="B237" s="14" t="s">
        <v>4053</v>
      </c>
      <c r="C237" s="11">
        <v>5626.48</v>
      </c>
      <c r="D237" s="2" t="b">
        <f>IF(표1[[#This Row],[역_nan]] &gt;0,TRUE,FALSE)</f>
        <v>0</v>
      </c>
      <c r="E237" s="2" t="b">
        <f>OR(표1[[#This Row],[역_파생변수]],표1[[#This Row],[정류장_파생변수]])</f>
        <v>0</v>
      </c>
    </row>
    <row r="238" spans="1:5" x14ac:dyDescent="0.3">
      <c r="A238" s="13" t="s">
        <v>1093</v>
      </c>
      <c r="B238" s="13" t="s">
        <v>4051</v>
      </c>
      <c r="C238" s="10">
        <v>0</v>
      </c>
      <c r="D238" s="2" t="b">
        <f>IF(표1[[#This Row],[역_nan]] &gt;0,TRUE,FALSE)</f>
        <v>0</v>
      </c>
      <c r="E238" s="2" t="b">
        <f>OR(표1[[#This Row],[역_파생변수]],표1[[#This Row],[정류장_파생변수]])</f>
        <v>0</v>
      </c>
    </row>
    <row r="239" spans="1:5" x14ac:dyDescent="0.3">
      <c r="A239" s="14" t="s">
        <v>1098</v>
      </c>
      <c r="B239" s="14" t="s">
        <v>4051</v>
      </c>
      <c r="C239" s="11">
        <v>12135.31</v>
      </c>
      <c r="D239" s="2" t="b">
        <f>IF(표1[[#This Row],[역_nan]] &gt;0,TRUE,FALSE)</f>
        <v>0</v>
      </c>
      <c r="E239" s="2" t="b">
        <f>OR(표1[[#This Row],[역_파생변수]],표1[[#This Row],[정류장_파생변수]])</f>
        <v>0</v>
      </c>
    </row>
    <row r="240" spans="1:5" x14ac:dyDescent="0.3">
      <c r="A240" s="13" t="s">
        <v>1101</v>
      </c>
      <c r="B240" s="13" t="s">
        <v>4053</v>
      </c>
      <c r="C240" s="10">
        <v>3264.31</v>
      </c>
      <c r="D240" s="2" t="b">
        <f>IF(표1[[#This Row],[역_nan]] &gt;0,TRUE,FALSE)</f>
        <v>0</v>
      </c>
      <c r="E240" s="2" t="b">
        <f>OR(표1[[#This Row],[역_파생변수]],표1[[#This Row],[정류장_파생변수]])</f>
        <v>0</v>
      </c>
    </row>
    <row r="241" spans="1:5" x14ac:dyDescent="0.3">
      <c r="A241" s="14" t="s">
        <v>1105</v>
      </c>
      <c r="B241" s="14" t="s">
        <v>4056</v>
      </c>
      <c r="C241" s="11">
        <v>994.63</v>
      </c>
      <c r="D241" s="2" t="b">
        <f>IF(표1[[#This Row],[역_nan]] &gt;0,TRUE,FALSE)</f>
        <v>1</v>
      </c>
      <c r="E241" s="2" t="b">
        <f>OR(표1[[#This Row],[역_파생변수]],표1[[#This Row],[정류장_파생변수]])</f>
        <v>1</v>
      </c>
    </row>
    <row r="242" spans="1:5" x14ac:dyDescent="0.3">
      <c r="A242" s="13" t="s">
        <v>1109</v>
      </c>
      <c r="B242" s="13" t="s">
        <v>4054</v>
      </c>
      <c r="C242" s="10">
        <v>2016.5</v>
      </c>
      <c r="D242" s="2" t="b">
        <f>IF(표1[[#This Row],[역_nan]] &gt;0,TRUE,FALSE)</f>
        <v>0</v>
      </c>
      <c r="E242" s="2" t="b">
        <f>OR(표1[[#This Row],[역_파생변수]],표1[[#This Row],[정류장_파생변수]])</f>
        <v>0</v>
      </c>
    </row>
    <row r="243" spans="1:5" x14ac:dyDescent="0.3">
      <c r="A243" s="14" t="s">
        <v>1113</v>
      </c>
      <c r="B243" s="14" t="s">
        <v>4051</v>
      </c>
      <c r="C243" s="11">
        <v>1944.98</v>
      </c>
      <c r="D243" s="2" t="b">
        <f>IF(표1[[#This Row],[역_nan]] &gt;0,TRUE,FALSE)</f>
        <v>0</v>
      </c>
      <c r="E243" s="2" t="b">
        <f>OR(표1[[#This Row],[역_파생변수]],표1[[#This Row],[정류장_파생변수]])</f>
        <v>0</v>
      </c>
    </row>
    <row r="244" spans="1:5" x14ac:dyDescent="0.3">
      <c r="A244" s="13" t="s">
        <v>1117</v>
      </c>
      <c r="B244" s="13" t="s">
        <v>4053</v>
      </c>
      <c r="C244" s="10">
        <v>3457.41</v>
      </c>
      <c r="D244" s="2" t="b">
        <f>IF(표1[[#This Row],[역_nan]] &gt;0,TRUE,FALSE)</f>
        <v>0</v>
      </c>
      <c r="E244" s="2" t="b">
        <f>OR(표1[[#This Row],[역_파생변수]],표1[[#This Row],[정류장_파생변수]])</f>
        <v>0</v>
      </c>
    </row>
    <row r="245" spans="1:5" x14ac:dyDescent="0.3">
      <c r="A245" s="14" t="s">
        <v>1122</v>
      </c>
      <c r="B245" s="14" t="s">
        <v>4053</v>
      </c>
      <c r="C245" s="11">
        <v>589.86</v>
      </c>
      <c r="D245" s="2" t="b">
        <f>IF(표1[[#This Row],[역_nan]] &gt;0,TRUE,FALSE)</f>
        <v>1</v>
      </c>
      <c r="E245" s="2" t="b">
        <f>OR(표1[[#This Row],[역_파생변수]],표1[[#This Row],[정류장_파생변수]])</f>
        <v>1</v>
      </c>
    </row>
    <row r="246" spans="1:5" x14ac:dyDescent="0.3">
      <c r="A246" s="13" t="s">
        <v>1127</v>
      </c>
      <c r="B246" s="13" t="s">
        <v>4052</v>
      </c>
      <c r="C246" s="10">
        <v>0</v>
      </c>
      <c r="D246" s="2" t="b">
        <f>IF(표1[[#This Row],[역_nan]] &gt;0,TRUE,FALSE)</f>
        <v>1</v>
      </c>
      <c r="E246" s="2" t="b">
        <f>OR(표1[[#This Row],[역_파생변수]],표1[[#This Row],[정류장_파생변수]])</f>
        <v>1</v>
      </c>
    </row>
    <row r="247" spans="1:5" x14ac:dyDescent="0.3">
      <c r="A247" s="14" t="s">
        <v>1130</v>
      </c>
      <c r="B247" s="14" t="s">
        <v>4052</v>
      </c>
      <c r="C247" s="11">
        <v>2861.1</v>
      </c>
      <c r="D247" s="2" t="b">
        <f>IF(표1[[#This Row],[역_nan]] &gt;0,TRUE,FALSE)</f>
        <v>0</v>
      </c>
      <c r="E247" s="2" t="b">
        <f>OR(표1[[#This Row],[역_파생변수]],표1[[#This Row],[정류장_파생변수]])</f>
        <v>0</v>
      </c>
    </row>
    <row r="248" spans="1:5" x14ac:dyDescent="0.3">
      <c r="A248" s="13" t="s">
        <v>1135</v>
      </c>
      <c r="B248" s="13" t="s">
        <v>4051</v>
      </c>
      <c r="C248" s="10">
        <v>3381.51</v>
      </c>
      <c r="D248" s="2" t="b">
        <f>IF(표1[[#This Row],[역_nan]] &gt;0,TRUE,FALSE)</f>
        <v>1</v>
      </c>
      <c r="E248" s="2" t="b">
        <f>OR(표1[[#This Row],[역_파생변수]],표1[[#This Row],[정류장_파생변수]])</f>
        <v>1</v>
      </c>
    </row>
    <row r="249" spans="1:5" x14ac:dyDescent="0.3">
      <c r="A249" s="14" t="s">
        <v>1140</v>
      </c>
      <c r="B249" s="14" t="s">
        <v>4052</v>
      </c>
      <c r="C249" s="11">
        <v>1396.49</v>
      </c>
      <c r="D249" s="2" t="b">
        <f>IF(표1[[#This Row],[역_nan]] &gt;0,TRUE,FALSE)</f>
        <v>0</v>
      </c>
      <c r="E249" s="2" t="b">
        <f>OR(표1[[#This Row],[역_파생변수]],표1[[#This Row],[정류장_파생변수]])</f>
        <v>0</v>
      </c>
    </row>
    <row r="250" spans="1:5" x14ac:dyDescent="0.3">
      <c r="A250" s="13" t="s">
        <v>1143</v>
      </c>
      <c r="B250" s="13" t="s">
        <v>4053</v>
      </c>
      <c r="C250" s="10">
        <v>1392.46</v>
      </c>
      <c r="D250" s="2" t="b">
        <f>IF(표1[[#This Row],[역_nan]] &gt;0,TRUE,FALSE)</f>
        <v>0</v>
      </c>
      <c r="E250" s="2" t="b">
        <f>OR(표1[[#This Row],[역_파생변수]],표1[[#This Row],[정류장_파생변수]])</f>
        <v>0</v>
      </c>
    </row>
    <row r="251" spans="1:5" x14ac:dyDescent="0.3">
      <c r="A251" s="14" t="s">
        <v>1147</v>
      </c>
      <c r="B251" s="14" t="s">
        <v>4052</v>
      </c>
      <c r="C251" s="11">
        <v>6980.85</v>
      </c>
      <c r="D251" s="2" t="b">
        <f>IF(표1[[#This Row],[역_nan]] &gt;0,TRUE,FALSE)</f>
        <v>0</v>
      </c>
      <c r="E251" s="2" t="b">
        <f>OR(표1[[#This Row],[역_파생변수]],표1[[#This Row],[정류장_파생변수]])</f>
        <v>0</v>
      </c>
    </row>
    <row r="252" spans="1:5" x14ac:dyDescent="0.3">
      <c r="A252" s="13" t="s">
        <v>1151</v>
      </c>
      <c r="B252" s="13" t="s">
        <v>4056</v>
      </c>
      <c r="C252" s="10">
        <v>1214.4000000000001</v>
      </c>
      <c r="D252" s="2" t="b">
        <f>IF(표1[[#This Row],[역_nan]] &gt;0,TRUE,FALSE)</f>
        <v>0</v>
      </c>
      <c r="E252" s="2" t="b">
        <f>OR(표1[[#This Row],[역_파생변수]],표1[[#This Row],[정류장_파생변수]])</f>
        <v>0</v>
      </c>
    </row>
    <row r="253" spans="1:5" x14ac:dyDescent="0.3">
      <c r="A253" s="14" t="s">
        <v>1154</v>
      </c>
      <c r="B253" s="14" t="s">
        <v>4053</v>
      </c>
      <c r="C253" s="11">
        <v>4071.55</v>
      </c>
      <c r="D253" s="2" t="b">
        <f>IF(표1[[#This Row],[역_nan]] &gt;0,TRUE,FALSE)</f>
        <v>1</v>
      </c>
      <c r="E253" s="2" t="b">
        <f>OR(표1[[#This Row],[역_파생변수]],표1[[#This Row],[정류장_파생변수]])</f>
        <v>1</v>
      </c>
    </row>
    <row r="254" spans="1:5" x14ac:dyDescent="0.3">
      <c r="A254" s="13" t="s">
        <v>1158</v>
      </c>
      <c r="B254" s="13" t="s">
        <v>4055</v>
      </c>
      <c r="C254" s="10">
        <v>0</v>
      </c>
      <c r="D254" s="2" t="b">
        <f>IF(표1[[#This Row],[역_nan]] &gt;0,TRUE,FALSE)</f>
        <v>0</v>
      </c>
      <c r="E254" s="2" t="b">
        <f>OR(표1[[#This Row],[역_파생변수]],표1[[#This Row],[정류장_파생변수]])</f>
        <v>0</v>
      </c>
    </row>
    <row r="255" spans="1:5" x14ac:dyDescent="0.3">
      <c r="A255" s="14" t="s">
        <v>1163</v>
      </c>
      <c r="B255" s="14" t="s">
        <v>4052</v>
      </c>
      <c r="C255" s="11">
        <v>651.88</v>
      </c>
      <c r="D255" s="2" t="b">
        <f>IF(표1[[#This Row],[역_nan]] &gt;0,TRUE,FALSE)</f>
        <v>0</v>
      </c>
      <c r="E255" s="2" t="b">
        <f>OR(표1[[#This Row],[역_파생변수]],표1[[#This Row],[정류장_파생변수]])</f>
        <v>0</v>
      </c>
    </row>
    <row r="256" spans="1:5" x14ac:dyDescent="0.3">
      <c r="A256" s="13" t="s">
        <v>1168</v>
      </c>
      <c r="B256" s="13" t="s">
        <v>4055</v>
      </c>
      <c r="C256" s="10">
        <v>4078.44</v>
      </c>
      <c r="D256" s="2" t="b">
        <f>IF(표1[[#This Row],[역_nan]] &gt;0,TRUE,FALSE)</f>
        <v>1</v>
      </c>
      <c r="E256" s="2" t="b">
        <f>OR(표1[[#This Row],[역_파생변수]],표1[[#This Row],[정류장_파생변수]])</f>
        <v>1</v>
      </c>
    </row>
    <row r="257" spans="1:5" x14ac:dyDescent="0.3">
      <c r="A257" s="14" t="s">
        <v>1173</v>
      </c>
      <c r="B257" s="14" t="s">
        <v>4051</v>
      </c>
      <c r="C257" s="11">
        <v>4586.82</v>
      </c>
      <c r="D257" s="2" t="b">
        <f>IF(표1[[#This Row],[역_nan]] &gt;0,TRUE,FALSE)</f>
        <v>1</v>
      </c>
      <c r="E257" s="2" t="b">
        <f>OR(표1[[#This Row],[역_파생변수]],표1[[#This Row],[정류장_파생변수]])</f>
        <v>1</v>
      </c>
    </row>
    <row r="258" spans="1:5" x14ac:dyDescent="0.3">
      <c r="A258" s="13" t="s">
        <v>1177</v>
      </c>
      <c r="B258" s="13" t="s">
        <v>4056</v>
      </c>
      <c r="C258" s="10">
        <v>4589.3999999999996</v>
      </c>
      <c r="D258" s="2" t="b">
        <f>IF(표1[[#This Row],[역_nan]] &gt;0,TRUE,FALSE)</f>
        <v>0</v>
      </c>
      <c r="E258" s="2" t="b">
        <f>OR(표1[[#This Row],[역_파생변수]],표1[[#This Row],[정류장_파생변수]])</f>
        <v>0</v>
      </c>
    </row>
    <row r="259" spans="1:5" x14ac:dyDescent="0.3">
      <c r="A259" s="14" t="s">
        <v>1181</v>
      </c>
      <c r="B259" s="14" t="s">
        <v>4053</v>
      </c>
      <c r="C259" s="11">
        <v>1237.6400000000001</v>
      </c>
      <c r="D259" s="2" t="b">
        <f>IF(표1[[#This Row],[역_nan]] &gt;0,TRUE,FALSE)</f>
        <v>0</v>
      </c>
      <c r="E259" s="2" t="b">
        <f>OR(표1[[#This Row],[역_파생변수]],표1[[#This Row],[정류장_파생변수]])</f>
        <v>0</v>
      </c>
    </row>
    <row r="260" spans="1:5" x14ac:dyDescent="0.3">
      <c r="A260" s="13" t="s">
        <v>1186</v>
      </c>
      <c r="B260" s="13" t="s">
        <v>4051</v>
      </c>
      <c r="C260" s="10">
        <v>0</v>
      </c>
      <c r="D260" s="2" t="b">
        <f>IF(표1[[#This Row],[역_nan]] &gt;0,TRUE,FALSE)</f>
        <v>0</v>
      </c>
      <c r="E260" s="2" t="b">
        <f>OR(표1[[#This Row],[역_파생변수]],표1[[#This Row],[정류장_파생변수]])</f>
        <v>1</v>
      </c>
    </row>
    <row r="261" spans="1:5" x14ac:dyDescent="0.3">
      <c r="A261" s="14" t="s">
        <v>1191</v>
      </c>
      <c r="B261" s="14" t="s">
        <v>4055</v>
      </c>
      <c r="C261" s="11">
        <v>492.16</v>
      </c>
      <c r="D261" s="2" t="b">
        <f>IF(표1[[#This Row],[역_nan]] &gt;0,TRUE,FALSE)</f>
        <v>0</v>
      </c>
      <c r="E261" s="2" t="b">
        <f>OR(표1[[#This Row],[역_파생변수]],표1[[#This Row],[정류장_파생변수]])</f>
        <v>0</v>
      </c>
    </row>
    <row r="262" spans="1:5" x14ac:dyDescent="0.3">
      <c r="A262" s="13" t="s">
        <v>1196</v>
      </c>
      <c r="B262" s="13" t="s">
        <v>4053</v>
      </c>
      <c r="C262" s="10">
        <v>7052.22</v>
      </c>
      <c r="D262" s="2" t="b">
        <f>IF(표1[[#This Row],[역_nan]] &gt;0,TRUE,FALSE)</f>
        <v>0</v>
      </c>
      <c r="E262" s="2" t="b">
        <f>OR(표1[[#This Row],[역_파생변수]],표1[[#This Row],[정류장_파생변수]])</f>
        <v>0</v>
      </c>
    </row>
    <row r="263" spans="1:5" x14ac:dyDescent="0.3">
      <c r="A263" s="14" t="s">
        <v>1201</v>
      </c>
      <c r="B263" s="14" t="s">
        <v>4056</v>
      </c>
      <c r="C263" s="11">
        <v>2198.15</v>
      </c>
      <c r="D263" s="2" t="b">
        <f>IF(표1[[#This Row],[역_nan]] &gt;0,TRUE,FALSE)</f>
        <v>1</v>
      </c>
      <c r="E263" s="2" t="b">
        <f>OR(표1[[#This Row],[역_파생변수]],표1[[#This Row],[정류장_파생변수]])</f>
        <v>1</v>
      </c>
    </row>
    <row r="264" spans="1:5" x14ac:dyDescent="0.3">
      <c r="A264" s="13" t="s">
        <v>1205</v>
      </c>
      <c r="B264" s="13" t="s">
        <v>4051</v>
      </c>
      <c r="C264" s="10">
        <v>2074.0300000000002</v>
      </c>
      <c r="D264" s="2" t="b">
        <f>IF(표1[[#This Row],[역_nan]] &gt;0,TRUE,FALSE)</f>
        <v>0</v>
      </c>
      <c r="E264" s="2" t="b">
        <f>OR(표1[[#This Row],[역_파생변수]],표1[[#This Row],[정류장_파생변수]])</f>
        <v>1</v>
      </c>
    </row>
    <row r="265" spans="1:5" x14ac:dyDescent="0.3">
      <c r="A265" s="14" t="s">
        <v>1210</v>
      </c>
      <c r="B265" s="14" t="s">
        <v>4054</v>
      </c>
      <c r="C265" s="11">
        <v>4372.01</v>
      </c>
      <c r="D265" s="2" t="b">
        <f>IF(표1[[#This Row],[역_nan]] &gt;0,TRUE,FALSE)</f>
        <v>1</v>
      </c>
      <c r="E265" s="2" t="b">
        <f>OR(표1[[#This Row],[역_파생변수]],표1[[#This Row],[정류장_파생변수]])</f>
        <v>1</v>
      </c>
    </row>
    <row r="266" spans="1:5" x14ac:dyDescent="0.3">
      <c r="A266" s="13" t="s">
        <v>1215</v>
      </c>
      <c r="B266" s="13" t="s">
        <v>4052</v>
      </c>
      <c r="C266" s="10">
        <v>1451.28</v>
      </c>
      <c r="D266" s="2" t="b">
        <f>IF(표1[[#This Row],[역_nan]] &gt;0,TRUE,FALSE)</f>
        <v>0</v>
      </c>
      <c r="E266" s="2" t="b">
        <f>OR(표1[[#This Row],[역_파생변수]],표1[[#This Row],[정류장_파생변수]])</f>
        <v>0</v>
      </c>
    </row>
    <row r="267" spans="1:5" x14ac:dyDescent="0.3">
      <c r="A267" s="14" t="s">
        <v>1219</v>
      </c>
      <c r="B267" s="14" t="s">
        <v>4054</v>
      </c>
      <c r="C267" s="11">
        <v>1080</v>
      </c>
      <c r="D267" s="2" t="b">
        <f>IF(표1[[#This Row],[역_nan]] &gt;0,TRUE,FALSE)</f>
        <v>1</v>
      </c>
      <c r="E267" s="2" t="b">
        <f>OR(표1[[#This Row],[역_파생변수]],표1[[#This Row],[정류장_파생변수]])</f>
        <v>1</v>
      </c>
    </row>
    <row r="268" spans="1:5" x14ac:dyDescent="0.3">
      <c r="A268" s="13" t="s">
        <v>1224</v>
      </c>
      <c r="B268" s="13" t="s">
        <v>4053</v>
      </c>
      <c r="C268" s="10">
        <v>2671.96</v>
      </c>
      <c r="D268" s="2" t="b">
        <f>IF(표1[[#This Row],[역_nan]] &gt;0,TRUE,FALSE)</f>
        <v>0</v>
      </c>
      <c r="E268" s="2" t="b">
        <f>OR(표1[[#This Row],[역_파생변수]],표1[[#This Row],[정류장_파생변수]])</f>
        <v>0</v>
      </c>
    </row>
    <row r="269" spans="1:5" x14ac:dyDescent="0.3">
      <c r="A269" s="14" t="s">
        <v>1228</v>
      </c>
      <c r="B269" s="14" t="s">
        <v>4053</v>
      </c>
      <c r="C269" s="11">
        <v>0</v>
      </c>
      <c r="D269" s="2" t="b">
        <f>IF(표1[[#This Row],[역_nan]] &gt;0,TRUE,FALSE)</f>
        <v>0</v>
      </c>
      <c r="E269" s="2" t="b">
        <f>OR(표1[[#This Row],[역_파생변수]],표1[[#This Row],[정류장_파생변수]])</f>
        <v>0</v>
      </c>
    </row>
    <row r="270" spans="1:5" x14ac:dyDescent="0.3">
      <c r="A270" s="13" t="s">
        <v>1231</v>
      </c>
      <c r="B270" s="13" t="s">
        <v>4055</v>
      </c>
      <c r="C270" s="10">
        <v>678.62</v>
      </c>
      <c r="D270" s="2" t="b">
        <f>IF(표1[[#This Row],[역_nan]] &gt;0,TRUE,FALSE)</f>
        <v>1</v>
      </c>
      <c r="E270" s="2" t="b">
        <f>OR(표1[[#This Row],[역_파생변수]],표1[[#This Row],[정류장_파생변수]])</f>
        <v>1</v>
      </c>
    </row>
    <row r="271" spans="1:5" x14ac:dyDescent="0.3">
      <c r="A271" s="14" t="s">
        <v>1235</v>
      </c>
      <c r="B271" s="14" t="s">
        <v>4052</v>
      </c>
      <c r="C271" s="11">
        <v>939.94</v>
      </c>
      <c r="D271" s="2" t="b">
        <f>IF(표1[[#This Row],[역_nan]] &gt;0,TRUE,FALSE)</f>
        <v>1</v>
      </c>
      <c r="E271" s="2" t="b">
        <f>OR(표1[[#This Row],[역_파생변수]],표1[[#This Row],[정류장_파생변수]])</f>
        <v>1</v>
      </c>
    </row>
    <row r="272" spans="1:5" x14ac:dyDescent="0.3">
      <c r="A272" s="13" t="s">
        <v>1240</v>
      </c>
      <c r="B272" s="13" t="s">
        <v>4050</v>
      </c>
      <c r="C272" s="10">
        <v>9782.66</v>
      </c>
      <c r="D272" s="2" t="b">
        <f>IF(표1[[#This Row],[역_nan]] &gt;0,TRUE,FALSE)</f>
        <v>0</v>
      </c>
      <c r="E272" s="2" t="b">
        <f>OR(표1[[#This Row],[역_파생변수]],표1[[#This Row],[정류장_파생변수]])</f>
        <v>0</v>
      </c>
    </row>
    <row r="273" spans="1:5" x14ac:dyDescent="0.3">
      <c r="A273" s="14" t="s">
        <v>1244</v>
      </c>
      <c r="B273" s="14" t="s">
        <v>4053</v>
      </c>
      <c r="C273" s="11">
        <v>2707.49</v>
      </c>
      <c r="D273" s="2" t="b">
        <f>IF(표1[[#This Row],[역_nan]] &gt;0,TRUE,FALSE)</f>
        <v>0</v>
      </c>
      <c r="E273" s="2" t="b">
        <f>OR(표1[[#This Row],[역_파생변수]],표1[[#This Row],[정류장_파생변수]])</f>
        <v>0</v>
      </c>
    </row>
    <row r="274" spans="1:5" x14ac:dyDescent="0.3">
      <c r="A274" s="13" t="s">
        <v>1248</v>
      </c>
      <c r="B274" s="13" t="s">
        <v>4052</v>
      </c>
      <c r="C274" s="10">
        <v>1699.43</v>
      </c>
      <c r="D274" s="2" t="b">
        <f>IF(표1[[#This Row],[역_nan]] &gt;0,TRUE,FALSE)</f>
        <v>0</v>
      </c>
      <c r="E274" s="2" t="b">
        <f>OR(표1[[#This Row],[역_파생변수]],표1[[#This Row],[정류장_파생변수]])</f>
        <v>0</v>
      </c>
    </row>
    <row r="275" spans="1:5" x14ac:dyDescent="0.3">
      <c r="A275" s="14" t="s">
        <v>1252</v>
      </c>
      <c r="B275" s="14" t="s">
        <v>4054</v>
      </c>
      <c r="C275" s="11">
        <v>946.67</v>
      </c>
      <c r="D275" s="2" t="b">
        <f>IF(표1[[#This Row],[역_nan]] &gt;0,TRUE,FALSE)</f>
        <v>0</v>
      </c>
      <c r="E275" s="2" t="b">
        <f>OR(표1[[#This Row],[역_파생변수]],표1[[#This Row],[정류장_파생변수]])</f>
        <v>0</v>
      </c>
    </row>
    <row r="276" spans="1:5" x14ac:dyDescent="0.3">
      <c r="A276" s="13" t="s">
        <v>1256</v>
      </c>
      <c r="B276" s="13" t="s">
        <v>4053</v>
      </c>
      <c r="C276" s="10">
        <v>1000</v>
      </c>
      <c r="D276" s="2" t="b">
        <f>IF(표1[[#This Row],[역_nan]] &gt;0,TRUE,FALSE)</f>
        <v>0</v>
      </c>
      <c r="E276" s="2" t="b">
        <f>OR(표1[[#This Row],[역_파생변수]],표1[[#This Row],[정류장_파생변수]])</f>
        <v>0</v>
      </c>
    </row>
    <row r="277" spans="1:5" x14ac:dyDescent="0.3">
      <c r="A277" s="14" t="s">
        <v>1260</v>
      </c>
      <c r="B277" s="14" t="s">
        <v>4055</v>
      </c>
      <c r="C277" s="11">
        <v>1075.22</v>
      </c>
      <c r="D277" s="2" t="b">
        <f>IF(표1[[#This Row],[역_nan]] &gt;0,TRUE,FALSE)</f>
        <v>0</v>
      </c>
      <c r="E277" s="2" t="b">
        <f>OR(표1[[#This Row],[역_파생변수]],표1[[#This Row],[정류장_파생변수]])</f>
        <v>0</v>
      </c>
    </row>
    <row r="278" spans="1:5" x14ac:dyDescent="0.3">
      <c r="A278" s="13" t="s">
        <v>1264</v>
      </c>
      <c r="B278" s="13" t="s">
        <v>4056</v>
      </c>
      <c r="C278" s="10">
        <v>23075.16</v>
      </c>
      <c r="D278" s="2" t="b">
        <f>IF(표1[[#This Row],[역_nan]] &gt;0,TRUE,FALSE)</f>
        <v>0</v>
      </c>
      <c r="E278" s="2" t="b">
        <f>OR(표1[[#This Row],[역_파생변수]],표1[[#This Row],[정류장_파생변수]])</f>
        <v>0</v>
      </c>
    </row>
    <row r="279" spans="1:5" x14ac:dyDescent="0.3">
      <c r="A279" s="14" t="s">
        <v>1267</v>
      </c>
      <c r="B279" s="14" t="s">
        <v>4050</v>
      </c>
      <c r="C279" s="11">
        <v>14455.09</v>
      </c>
      <c r="D279" s="2" t="b">
        <f>IF(표1[[#This Row],[역_nan]] &gt;0,TRUE,FALSE)</f>
        <v>1</v>
      </c>
      <c r="E279" s="2" t="b">
        <f>OR(표1[[#This Row],[역_파생변수]],표1[[#This Row],[정류장_파생변수]])</f>
        <v>1</v>
      </c>
    </row>
    <row r="280" spans="1:5" x14ac:dyDescent="0.3">
      <c r="A280" s="13" t="s">
        <v>1272</v>
      </c>
      <c r="B280" s="13" t="s">
        <v>4054</v>
      </c>
      <c r="C280" s="10">
        <v>559.05999999999995</v>
      </c>
      <c r="D280" s="2" t="b">
        <f>IF(표1[[#This Row],[역_nan]] &gt;0,TRUE,FALSE)</f>
        <v>0</v>
      </c>
      <c r="E280" s="2" t="b">
        <f>OR(표1[[#This Row],[역_파생변수]],표1[[#This Row],[정류장_파생변수]])</f>
        <v>0</v>
      </c>
    </row>
    <row r="281" spans="1:5" x14ac:dyDescent="0.3">
      <c r="A281" s="14" t="s">
        <v>1275</v>
      </c>
      <c r="B281" s="14" t="s">
        <v>4050</v>
      </c>
      <c r="C281" s="11">
        <v>1848.14</v>
      </c>
      <c r="D281" s="2" t="b">
        <f>IF(표1[[#This Row],[역_nan]] &gt;0,TRUE,FALSE)</f>
        <v>0</v>
      </c>
      <c r="E281" s="2" t="b">
        <f>OR(표1[[#This Row],[역_파생변수]],표1[[#This Row],[정류장_파생변수]])</f>
        <v>0</v>
      </c>
    </row>
    <row r="282" spans="1:5" x14ac:dyDescent="0.3">
      <c r="A282" s="13" t="s">
        <v>1280</v>
      </c>
      <c r="B282" s="13" t="s">
        <v>4053</v>
      </c>
      <c r="C282" s="10">
        <v>788.84</v>
      </c>
      <c r="D282" s="2" t="b">
        <f>IF(표1[[#This Row],[역_nan]] &gt;0,TRUE,FALSE)</f>
        <v>1</v>
      </c>
      <c r="E282" s="2" t="b">
        <f>OR(표1[[#This Row],[역_파생변수]],표1[[#This Row],[정류장_파생변수]])</f>
        <v>1</v>
      </c>
    </row>
    <row r="283" spans="1:5" x14ac:dyDescent="0.3">
      <c r="A283" s="14" t="s">
        <v>1285</v>
      </c>
      <c r="B283" s="14" t="s">
        <v>4050</v>
      </c>
      <c r="C283" s="11">
        <v>447.96</v>
      </c>
      <c r="D283" s="2" t="b">
        <f>IF(표1[[#This Row],[역_nan]] &gt;0,TRUE,FALSE)</f>
        <v>0</v>
      </c>
      <c r="E283" s="2" t="b">
        <f>OR(표1[[#This Row],[역_파생변수]],표1[[#This Row],[정류장_파생변수]])</f>
        <v>0</v>
      </c>
    </row>
    <row r="284" spans="1:5" x14ac:dyDescent="0.3">
      <c r="A284" s="13" t="s">
        <v>1289</v>
      </c>
      <c r="B284" s="13" t="s">
        <v>4054</v>
      </c>
      <c r="C284" s="10">
        <v>1965.07</v>
      </c>
      <c r="D284" s="2" t="b">
        <f>IF(표1[[#This Row],[역_nan]] &gt;0,TRUE,FALSE)</f>
        <v>1</v>
      </c>
      <c r="E284" s="2" t="b">
        <f>OR(표1[[#This Row],[역_파생변수]],표1[[#This Row],[정류장_파생변수]])</f>
        <v>1</v>
      </c>
    </row>
    <row r="285" spans="1:5" x14ac:dyDescent="0.3">
      <c r="A285" s="14" t="s">
        <v>1293</v>
      </c>
      <c r="B285" s="14" t="s">
        <v>4050</v>
      </c>
      <c r="C285" s="11">
        <v>4035.46</v>
      </c>
      <c r="D285" s="2" t="b">
        <f>IF(표1[[#This Row],[역_nan]] &gt;0,TRUE,FALSE)</f>
        <v>0</v>
      </c>
      <c r="E285" s="2" t="b">
        <f>OR(표1[[#This Row],[역_파생변수]],표1[[#This Row],[정류장_파생변수]])</f>
        <v>1</v>
      </c>
    </row>
    <row r="286" spans="1:5" x14ac:dyDescent="0.3">
      <c r="A286" s="13" t="s">
        <v>1298</v>
      </c>
      <c r="B286" s="13" t="s">
        <v>4055</v>
      </c>
      <c r="C286" s="10">
        <v>0</v>
      </c>
      <c r="D286" s="2" t="b">
        <f>IF(표1[[#This Row],[역_nan]] &gt;0,TRUE,FALSE)</f>
        <v>0</v>
      </c>
      <c r="E286" s="2" t="b">
        <f>OR(표1[[#This Row],[역_파생변수]],표1[[#This Row],[정류장_파생변수]])</f>
        <v>0</v>
      </c>
    </row>
    <row r="287" spans="1:5" x14ac:dyDescent="0.3">
      <c r="A287" s="14" t="s">
        <v>1302</v>
      </c>
      <c r="B287" s="14" t="s">
        <v>4050</v>
      </c>
      <c r="C287" s="11">
        <v>1937.79</v>
      </c>
      <c r="D287" s="2" t="b">
        <f>IF(표1[[#This Row],[역_nan]] &gt;0,TRUE,FALSE)</f>
        <v>1</v>
      </c>
      <c r="E287" s="2" t="b">
        <f>OR(표1[[#This Row],[역_파생변수]],표1[[#This Row],[정류장_파생변수]])</f>
        <v>1</v>
      </c>
    </row>
    <row r="288" spans="1:5" x14ac:dyDescent="0.3">
      <c r="A288" s="13" t="s">
        <v>1306</v>
      </c>
      <c r="B288" s="13" t="s">
        <v>4055</v>
      </c>
      <c r="C288" s="10">
        <v>1009.49</v>
      </c>
      <c r="D288" s="2" t="b">
        <f>IF(표1[[#This Row],[역_nan]] &gt;0,TRUE,FALSE)</f>
        <v>1</v>
      </c>
      <c r="E288" s="2" t="b">
        <f>OR(표1[[#This Row],[역_파생변수]],표1[[#This Row],[정류장_파생변수]])</f>
        <v>1</v>
      </c>
    </row>
    <row r="289" spans="1:5" x14ac:dyDescent="0.3">
      <c r="A289" s="14" t="s">
        <v>1310</v>
      </c>
      <c r="B289" s="14" t="s">
        <v>4050</v>
      </c>
      <c r="C289" s="11">
        <v>667.17</v>
      </c>
      <c r="D289" s="2" t="b">
        <f>IF(표1[[#This Row],[역_nan]] &gt;0,TRUE,FALSE)</f>
        <v>1</v>
      </c>
      <c r="E289" s="2" t="b">
        <f>OR(표1[[#This Row],[역_파생변수]],표1[[#This Row],[정류장_파생변수]])</f>
        <v>1</v>
      </c>
    </row>
    <row r="290" spans="1:5" x14ac:dyDescent="0.3">
      <c r="A290" s="13" t="s">
        <v>1314</v>
      </c>
      <c r="B290" s="13" t="s">
        <v>4053</v>
      </c>
      <c r="C290" s="10">
        <v>9242.48</v>
      </c>
      <c r="D290" s="2" t="b">
        <f>IF(표1[[#This Row],[역_nan]] &gt;0,TRUE,FALSE)</f>
        <v>0</v>
      </c>
      <c r="E290" s="2" t="b">
        <f>OR(표1[[#This Row],[역_파생변수]],표1[[#This Row],[정류장_파생변수]])</f>
        <v>0</v>
      </c>
    </row>
    <row r="291" spans="1:5" x14ac:dyDescent="0.3">
      <c r="A291" s="14" t="s">
        <v>1319</v>
      </c>
      <c r="B291" s="14" t="s">
        <v>4054</v>
      </c>
      <c r="C291" s="11">
        <v>1977.49</v>
      </c>
      <c r="D291" s="2" t="b">
        <f>IF(표1[[#This Row],[역_nan]] &gt;0,TRUE,FALSE)</f>
        <v>1</v>
      </c>
      <c r="E291" s="2" t="b">
        <f>OR(표1[[#This Row],[역_파생변수]],표1[[#This Row],[정류장_파생변수]])</f>
        <v>1</v>
      </c>
    </row>
    <row r="292" spans="1:5" x14ac:dyDescent="0.3">
      <c r="A292" s="13" t="s">
        <v>1324</v>
      </c>
      <c r="B292" s="13" t="s">
        <v>4056</v>
      </c>
      <c r="C292" s="10">
        <v>1206.92</v>
      </c>
      <c r="D292" s="2" t="b">
        <f>IF(표1[[#This Row],[역_nan]] &gt;0,TRUE,FALSE)</f>
        <v>0</v>
      </c>
      <c r="E292" s="2" t="b">
        <f>OR(표1[[#This Row],[역_파생변수]],표1[[#This Row],[정류장_파생변수]])</f>
        <v>0</v>
      </c>
    </row>
    <row r="293" spans="1:5" x14ac:dyDescent="0.3">
      <c r="A293" s="14" t="s">
        <v>1328</v>
      </c>
      <c r="B293" s="14" t="s">
        <v>4051</v>
      </c>
      <c r="C293" s="11">
        <v>2202.0500000000002</v>
      </c>
      <c r="D293" s="2" t="b">
        <f>IF(표1[[#This Row],[역_nan]] &gt;0,TRUE,FALSE)</f>
        <v>1</v>
      </c>
      <c r="E293" s="2" t="b">
        <f>OR(표1[[#This Row],[역_파생변수]],표1[[#This Row],[정류장_파생변수]])</f>
        <v>1</v>
      </c>
    </row>
    <row r="294" spans="1:5" x14ac:dyDescent="0.3">
      <c r="A294" s="13" t="s">
        <v>1332</v>
      </c>
      <c r="B294" s="13" t="s">
        <v>4055</v>
      </c>
      <c r="C294" s="10">
        <v>9830</v>
      </c>
      <c r="D294" s="2" t="b">
        <f>IF(표1[[#This Row],[역_nan]] &gt;0,TRUE,FALSE)</f>
        <v>0</v>
      </c>
      <c r="E294" s="2" t="b">
        <f>OR(표1[[#This Row],[역_파생변수]],표1[[#This Row],[정류장_파생변수]])</f>
        <v>0</v>
      </c>
    </row>
    <row r="295" spans="1:5" x14ac:dyDescent="0.3">
      <c r="A295" s="14" t="s">
        <v>1335</v>
      </c>
      <c r="B295" s="14" t="s">
        <v>4051</v>
      </c>
      <c r="C295" s="11">
        <v>1839.04</v>
      </c>
      <c r="D295" s="2" t="b">
        <f>IF(표1[[#This Row],[역_nan]] &gt;0,TRUE,FALSE)</f>
        <v>1</v>
      </c>
      <c r="E295" s="2" t="b">
        <f>OR(표1[[#This Row],[역_파생변수]],표1[[#This Row],[정류장_파생변수]])</f>
        <v>1</v>
      </c>
    </row>
    <row r="296" spans="1:5" x14ac:dyDescent="0.3">
      <c r="A296" s="13" t="s">
        <v>1338</v>
      </c>
      <c r="B296" s="13" t="s">
        <v>4050</v>
      </c>
      <c r="C296" s="10">
        <v>447.51</v>
      </c>
      <c r="D296" s="2" t="b">
        <f>IF(표1[[#This Row],[역_nan]] &gt;0,TRUE,FALSE)</f>
        <v>0</v>
      </c>
      <c r="E296" s="2" t="b">
        <f>OR(표1[[#This Row],[역_파생변수]],표1[[#This Row],[정류장_파생변수]])</f>
        <v>0</v>
      </c>
    </row>
    <row r="297" spans="1:5" x14ac:dyDescent="0.3">
      <c r="A297" s="14" t="s">
        <v>1343</v>
      </c>
      <c r="B297" s="14" t="s">
        <v>4052</v>
      </c>
      <c r="C297" s="11">
        <v>7618.9</v>
      </c>
      <c r="D297" s="2" t="b">
        <f>IF(표1[[#This Row],[역_nan]] &gt;0,TRUE,FALSE)</f>
        <v>0</v>
      </c>
      <c r="E297" s="2" t="b">
        <f>OR(표1[[#This Row],[역_파생변수]],표1[[#This Row],[정류장_파생변수]])</f>
        <v>0</v>
      </c>
    </row>
    <row r="298" spans="1:5" x14ac:dyDescent="0.3">
      <c r="A298" s="13" t="s">
        <v>1347</v>
      </c>
      <c r="B298" s="13" t="s">
        <v>4056</v>
      </c>
      <c r="C298" s="10">
        <v>7576.98</v>
      </c>
      <c r="D298" s="2" t="b">
        <f>IF(표1[[#This Row],[역_nan]] &gt;0,TRUE,FALSE)</f>
        <v>0</v>
      </c>
      <c r="E298" s="2" t="b">
        <f>OR(표1[[#This Row],[역_파생변수]],표1[[#This Row],[정류장_파생변수]])</f>
        <v>0</v>
      </c>
    </row>
    <row r="299" spans="1:5" x14ac:dyDescent="0.3">
      <c r="A299" s="14" t="s">
        <v>1350</v>
      </c>
      <c r="B299" s="14" t="s">
        <v>4054</v>
      </c>
      <c r="C299" s="11">
        <v>4185.72</v>
      </c>
      <c r="D299" s="2" t="b">
        <f>IF(표1[[#This Row],[역_nan]] &gt;0,TRUE,FALSE)</f>
        <v>1</v>
      </c>
      <c r="E299" s="2" t="b">
        <f>OR(표1[[#This Row],[역_파생변수]],표1[[#This Row],[정류장_파생변수]])</f>
        <v>1</v>
      </c>
    </row>
    <row r="300" spans="1:5" x14ac:dyDescent="0.3">
      <c r="A300" s="13" t="s">
        <v>1355</v>
      </c>
      <c r="B300" s="13" t="s">
        <v>4050</v>
      </c>
      <c r="C300" s="10">
        <v>5683.75</v>
      </c>
      <c r="D300" s="2" t="b">
        <f>IF(표1[[#This Row],[역_nan]] &gt;0,TRUE,FALSE)</f>
        <v>1</v>
      </c>
      <c r="E300" s="2" t="b">
        <f>OR(표1[[#This Row],[역_파생변수]],표1[[#This Row],[정류장_파생변수]])</f>
        <v>1</v>
      </c>
    </row>
    <row r="301" spans="1:5" x14ac:dyDescent="0.3">
      <c r="A301" s="14" t="s">
        <v>1360</v>
      </c>
      <c r="B301" s="14" t="s">
        <v>4052</v>
      </c>
      <c r="C301" s="11">
        <v>9610.18</v>
      </c>
      <c r="D301" s="2" t="b">
        <f>IF(표1[[#This Row],[역_nan]] &gt;0,TRUE,FALSE)</f>
        <v>0</v>
      </c>
      <c r="E301" s="2" t="b">
        <f>OR(표1[[#This Row],[역_파생변수]],표1[[#This Row],[정류장_파생변수]])</f>
        <v>0</v>
      </c>
    </row>
    <row r="302" spans="1:5" x14ac:dyDescent="0.3">
      <c r="A302" s="13" t="s">
        <v>1365</v>
      </c>
      <c r="B302" s="13" t="s">
        <v>4050</v>
      </c>
      <c r="C302" s="10">
        <v>1578.23</v>
      </c>
      <c r="D302" s="2" t="b">
        <f>IF(표1[[#This Row],[역_nan]] &gt;0,TRUE,FALSE)</f>
        <v>0</v>
      </c>
      <c r="E302" s="2" t="b">
        <f>OR(표1[[#This Row],[역_파생변수]],표1[[#This Row],[정류장_파생변수]])</f>
        <v>0</v>
      </c>
    </row>
    <row r="303" spans="1:5" x14ac:dyDescent="0.3">
      <c r="A303" s="14" t="s">
        <v>1370</v>
      </c>
      <c r="B303" s="14" t="s">
        <v>4053</v>
      </c>
      <c r="C303" s="11">
        <v>1156.69</v>
      </c>
      <c r="D303" s="2" t="b">
        <f>IF(표1[[#This Row],[역_nan]] &gt;0,TRUE,FALSE)</f>
        <v>0</v>
      </c>
      <c r="E303" s="2" t="b">
        <f>OR(표1[[#This Row],[역_파생변수]],표1[[#This Row],[정류장_파생변수]])</f>
        <v>0</v>
      </c>
    </row>
    <row r="304" spans="1:5" x14ac:dyDescent="0.3">
      <c r="A304" s="13" t="s">
        <v>1373</v>
      </c>
      <c r="B304" s="13" t="s">
        <v>4050</v>
      </c>
      <c r="C304" s="10">
        <v>2122.48</v>
      </c>
      <c r="D304" s="2" t="b">
        <f>IF(표1[[#This Row],[역_nan]] &gt;0,TRUE,FALSE)</f>
        <v>0</v>
      </c>
      <c r="E304" s="2" t="b">
        <f>OR(표1[[#This Row],[역_파생변수]],표1[[#This Row],[정류장_파생변수]])</f>
        <v>0</v>
      </c>
    </row>
    <row r="305" spans="1:5" x14ac:dyDescent="0.3">
      <c r="A305" s="14" t="s">
        <v>1378</v>
      </c>
      <c r="B305" s="14" t="s">
        <v>4050</v>
      </c>
      <c r="C305" s="11">
        <v>3503.04</v>
      </c>
      <c r="D305" s="2" t="b">
        <f>IF(표1[[#This Row],[역_nan]] &gt;0,TRUE,FALSE)</f>
        <v>1</v>
      </c>
      <c r="E305" s="2" t="b">
        <f>OR(표1[[#This Row],[역_파생변수]],표1[[#This Row],[정류장_파생변수]])</f>
        <v>1</v>
      </c>
    </row>
    <row r="306" spans="1:5" x14ac:dyDescent="0.3">
      <c r="A306" s="13" t="s">
        <v>1382</v>
      </c>
      <c r="B306" s="13" t="s">
        <v>4055</v>
      </c>
      <c r="C306" s="10">
        <v>1894.75</v>
      </c>
      <c r="D306" s="2" t="b">
        <f>IF(표1[[#This Row],[역_nan]] &gt;0,TRUE,FALSE)</f>
        <v>1</v>
      </c>
      <c r="E306" s="2" t="b">
        <f>OR(표1[[#This Row],[역_파생변수]],표1[[#This Row],[정류장_파생변수]])</f>
        <v>1</v>
      </c>
    </row>
    <row r="307" spans="1:5" x14ac:dyDescent="0.3">
      <c r="A307" s="14" t="s">
        <v>1387</v>
      </c>
      <c r="B307" s="14" t="s">
        <v>4055</v>
      </c>
      <c r="C307" s="11">
        <v>4052.88</v>
      </c>
      <c r="D307" s="2" t="b">
        <f>IF(표1[[#This Row],[역_nan]] &gt;0,TRUE,FALSE)</f>
        <v>1</v>
      </c>
      <c r="E307" s="2" t="b">
        <f>OR(표1[[#This Row],[역_파생변수]],표1[[#This Row],[정류장_파생변수]])</f>
        <v>1</v>
      </c>
    </row>
    <row r="308" spans="1:5" x14ac:dyDescent="0.3">
      <c r="A308" s="13" t="s">
        <v>1391</v>
      </c>
      <c r="B308" s="13" t="s">
        <v>4053</v>
      </c>
      <c r="C308" s="10">
        <v>2960.37</v>
      </c>
      <c r="D308" s="2" t="b">
        <f>IF(표1[[#This Row],[역_nan]] &gt;0,TRUE,FALSE)</f>
        <v>1</v>
      </c>
      <c r="E308" s="2" t="b">
        <f>OR(표1[[#This Row],[역_파생변수]],표1[[#This Row],[정류장_파생변수]])</f>
        <v>1</v>
      </c>
    </row>
    <row r="309" spans="1:5" x14ac:dyDescent="0.3">
      <c r="A309" s="14" t="s">
        <v>1396</v>
      </c>
      <c r="B309" s="14" t="s">
        <v>4052</v>
      </c>
      <c r="C309" s="11">
        <v>1989.07</v>
      </c>
      <c r="D309" s="2" t="b">
        <f>IF(표1[[#This Row],[역_nan]] &gt;0,TRUE,FALSE)</f>
        <v>0</v>
      </c>
      <c r="E309" s="2" t="b">
        <f>OR(표1[[#This Row],[역_파생변수]],표1[[#This Row],[정류장_파생변수]])</f>
        <v>0</v>
      </c>
    </row>
    <row r="310" spans="1:5" x14ac:dyDescent="0.3">
      <c r="A310" s="13" t="s">
        <v>1401</v>
      </c>
      <c r="B310" s="13" t="s">
        <v>4050</v>
      </c>
      <c r="C310" s="10">
        <v>1847.48</v>
      </c>
      <c r="D310" s="2" t="b">
        <f>IF(표1[[#This Row],[역_nan]] &gt;0,TRUE,FALSE)</f>
        <v>1</v>
      </c>
      <c r="E310" s="2" t="b">
        <f>OR(표1[[#This Row],[역_파생변수]],표1[[#This Row],[정류장_파생변수]])</f>
        <v>1</v>
      </c>
    </row>
    <row r="311" spans="1:5" x14ac:dyDescent="0.3">
      <c r="A311" s="14" t="s">
        <v>1404</v>
      </c>
      <c r="B311" s="14" t="s">
        <v>4053</v>
      </c>
      <c r="C311" s="11">
        <v>2682.17</v>
      </c>
      <c r="D311" s="2" t="b">
        <f>IF(표1[[#This Row],[역_nan]] &gt;0,TRUE,FALSE)</f>
        <v>0</v>
      </c>
      <c r="E311" s="2" t="b">
        <f>OR(표1[[#This Row],[역_파생변수]],표1[[#This Row],[정류장_파생변수]])</f>
        <v>0</v>
      </c>
    </row>
    <row r="312" spans="1:5" x14ac:dyDescent="0.3">
      <c r="A312" s="13" t="s">
        <v>1408</v>
      </c>
      <c r="B312" s="13" t="s">
        <v>4054</v>
      </c>
      <c r="C312" s="10">
        <v>703.76</v>
      </c>
      <c r="D312" s="2" t="b">
        <f>IF(표1[[#This Row],[역_nan]] &gt;0,TRUE,FALSE)</f>
        <v>1</v>
      </c>
      <c r="E312" s="2" t="b">
        <f>OR(표1[[#This Row],[역_파생변수]],표1[[#This Row],[정류장_파생변수]])</f>
        <v>1</v>
      </c>
    </row>
    <row r="313" spans="1:5" x14ac:dyDescent="0.3">
      <c r="A313" s="14" t="s">
        <v>1412</v>
      </c>
      <c r="B313" s="14" t="s">
        <v>4055</v>
      </c>
      <c r="C313" s="11">
        <v>7070.14</v>
      </c>
      <c r="D313" s="2" t="b">
        <f>IF(표1[[#This Row],[역_nan]] &gt;0,TRUE,FALSE)</f>
        <v>0</v>
      </c>
      <c r="E313" s="2" t="b">
        <f>OR(표1[[#This Row],[역_파생변수]],표1[[#This Row],[정류장_파생변수]])</f>
        <v>0</v>
      </c>
    </row>
    <row r="314" spans="1:5" x14ac:dyDescent="0.3">
      <c r="A314" s="13" t="s">
        <v>1416</v>
      </c>
      <c r="B314" s="13" t="s">
        <v>4050</v>
      </c>
      <c r="C314" s="10">
        <v>3484.55</v>
      </c>
      <c r="D314" s="2" t="b">
        <f>IF(표1[[#This Row],[역_nan]] &gt;0,TRUE,FALSE)</f>
        <v>0</v>
      </c>
      <c r="E314" s="2" t="b">
        <f>OR(표1[[#This Row],[역_파생변수]],표1[[#This Row],[정류장_파생변수]])</f>
        <v>0</v>
      </c>
    </row>
    <row r="315" spans="1:5" x14ac:dyDescent="0.3">
      <c r="A315" s="14" t="s">
        <v>1420</v>
      </c>
      <c r="B315" s="14" t="s">
        <v>4053</v>
      </c>
      <c r="C315" s="11">
        <v>1470</v>
      </c>
      <c r="D315" s="2" t="b">
        <f>IF(표1[[#This Row],[역_nan]] &gt;0,TRUE,FALSE)</f>
        <v>0</v>
      </c>
      <c r="E315" s="2" t="b">
        <f>OR(표1[[#This Row],[역_파생변수]],표1[[#This Row],[정류장_파생변수]])</f>
        <v>0</v>
      </c>
    </row>
    <row r="316" spans="1:5" x14ac:dyDescent="0.3">
      <c r="A316" s="13" t="s">
        <v>1424</v>
      </c>
      <c r="B316" s="13" t="s">
        <v>4055</v>
      </c>
      <c r="C316" s="10">
        <v>3063.88</v>
      </c>
      <c r="D316" s="2" t="b">
        <f>IF(표1[[#This Row],[역_nan]] &gt;0,TRUE,FALSE)</f>
        <v>0</v>
      </c>
      <c r="E316" s="2" t="b">
        <f>OR(표1[[#This Row],[역_파생변수]],표1[[#This Row],[정류장_파생변수]])</f>
        <v>0</v>
      </c>
    </row>
    <row r="317" spans="1:5" x14ac:dyDescent="0.3">
      <c r="A317" s="14" t="s">
        <v>1427</v>
      </c>
      <c r="B317" s="14" t="s">
        <v>4051</v>
      </c>
      <c r="C317" s="11">
        <v>1324.16</v>
      </c>
      <c r="D317" s="2" t="b">
        <f>IF(표1[[#This Row],[역_nan]] &gt;0,TRUE,FALSE)</f>
        <v>1</v>
      </c>
      <c r="E317" s="2" t="b">
        <f>OR(표1[[#This Row],[역_파생변수]],표1[[#This Row],[정류장_파생변수]])</f>
        <v>1</v>
      </c>
    </row>
    <row r="318" spans="1:5" x14ac:dyDescent="0.3">
      <c r="A318" s="13" t="s">
        <v>1431</v>
      </c>
      <c r="B318" s="13" t="s">
        <v>4050</v>
      </c>
      <c r="C318" s="10">
        <v>1024.93</v>
      </c>
      <c r="D318" s="2" t="b">
        <f>IF(표1[[#This Row],[역_nan]] &gt;0,TRUE,FALSE)</f>
        <v>0</v>
      </c>
      <c r="E318" s="2" t="b">
        <f>OR(표1[[#This Row],[역_파생변수]],표1[[#This Row],[정류장_파생변수]])</f>
        <v>0</v>
      </c>
    </row>
    <row r="319" spans="1:5" x14ac:dyDescent="0.3">
      <c r="A319" s="14" t="s">
        <v>1435</v>
      </c>
      <c r="B319" s="14" t="s">
        <v>4053</v>
      </c>
      <c r="C319" s="11">
        <v>700.85</v>
      </c>
      <c r="D319" s="2" t="b">
        <f>IF(표1[[#This Row],[역_nan]] &gt;0,TRUE,FALSE)</f>
        <v>0</v>
      </c>
      <c r="E319" s="2" t="b">
        <f>OR(표1[[#This Row],[역_파생변수]],표1[[#This Row],[정류장_파생변수]])</f>
        <v>0</v>
      </c>
    </row>
    <row r="320" spans="1:5" x14ac:dyDescent="0.3">
      <c r="A320" s="13" t="s">
        <v>1439</v>
      </c>
      <c r="B320" s="13" t="s">
        <v>4055</v>
      </c>
      <c r="C320" s="10">
        <v>648.07000000000005</v>
      </c>
      <c r="D320" s="2" t="b">
        <f>IF(표1[[#This Row],[역_nan]] &gt;0,TRUE,FALSE)</f>
        <v>1</v>
      </c>
      <c r="E320" s="2" t="b">
        <f>OR(표1[[#This Row],[역_파생변수]],표1[[#This Row],[정류장_파생변수]])</f>
        <v>1</v>
      </c>
    </row>
    <row r="321" spans="1:5" x14ac:dyDescent="0.3">
      <c r="A321" s="14" t="s">
        <v>1443</v>
      </c>
      <c r="B321" s="14" t="s">
        <v>4051</v>
      </c>
      <c r="C321" s="11">
        <v>7971.96</v>
      </c>
      <c r="D321" s="2" t="b">
        <f>IF(표1[[#This Row],[역_nan]] &gt;0,TRUE,FALSE)</f>
        <v>0</v>
      </c>
      <c r="E321" s="2" t="b">
        <f>OR(표1[[#This Row],[역_파생변수]],표1[[#This Row],[정류장_파생변수]])</f>
        <v>0</v>
      </c>
    </row>
    <row r="322" spans="1:5" x14ac:dyDescent="0.3">
      <c r="A322" s="13" t="s">
        <v>1447</v>
      </c>
      <c r="B322" s="13" t="s">
        <v>4051</v>
      </c>
      <c r="C322" s="10">
        <v>2514.13</v>
      </c>
      <c r="D322" s="2" t="b">
        <f>IF(표1[[#This Row],[역_nan]] &gt;0,TRUE,FALSE)</f>
        <v>1</v>
      </c>
      <c r="E322" s="2" t="b">
        <f>OR(표1[[#This Row],[역_파생변수]],표1[[#This Row],[정류장_파생변수]])</f>
        <v>1</v>
      </c>
    </row>
    <row r="323" spans="1:5" x14ac:dyDescent="0.3">
      <c r="A323" s="14" t="s">
        <v>1452</v>
      </c>
      <c r="B323" s="14" t="s">
        <v>4050</v>
      </c>
      <c r="C323" s="11">
        <v>2891.01</v>
      </c>
      <c r="D323" s="2" t="b">
        <f>IF(표1[[#This Row],[역_nan]] &gt;0,TRUE,FALSE)</f>
        <v>1</v>
      </c>
      <c r="E323" s="2" t="b">
        <f>OR(표1[[#This Row],[역_파생변수]],표1[[#This Row],[정류장_파생변수]])</f>
        <v>1</v>
      </c>
    </row>
    <row r="324" spans="1:5" x14ac:dyDescent="0.3">
      <c r="A324" s="13" t="s">
        <v>1456</v>
      </c>
      <c r="B324" s="13" t="s">
        <v>4053</v>
      </c>
      <c r="C324" s="10">
        <v>3827.73</v>
      </c>
      <c r="D324" s="2" t="b">
        <f>IF(표1[[#This Row],[역_nan]] &gt;0,TRUE,FALSE)</f>
        <v>0</v>
      </c>
      <c r="E324" s="2" t="b">
        <f>OR(표1[[#This Row],[역_파생변수]],표1[[#This Row],[정류장_파생변수]])</f>
        <v>0</v>
      </c>
    </row>
    <row r="325" spans="1:5" x14ac:dyDescent="0.3">
      <c r="A325" s="14" t="s">
        <v>1459</v>
      </c>
      <c r="B325" s="14" t="s">
        <v>4054</v>
      </c>
      <c r="C325" s="11">
        <v>0</v>
      </c>
      <c r="D325" s="2" t="b">
        <f>IF(표1[[#This Row],[역_nan]] &gt;0,TRUE,FALSE)</f>
        <v>0</v>
      </c>
      <c r="E325" s="2" t="b">
        <f>OR(표1[[#This Row],[역_파생변수]],표1[[#This Row],[정류장_파생변수]])</f>
        <v>0</v>
      </c>
    </row>
    <row r="326" spans="1:5" x14ac:dyDescent="0.3">
      <c r="A326" s="13" t="s">
        <v>1462</v>
      </c>
      <c r="B326" s="13" t="s">
        <v>4054</v>
      </c>
      <c r="C326" s="10">
        <v>1247.27</v>
      </c>
      <c r="D326" s="2" t="b">
        <f>IF(표1[[#This Row],[역_nan]] &gt;0,TRUE,FALSE)</f>
        <v>1</v>
      </c>
      <c r="E326" s="2" t="b">
        <f>OR(표1[[#This Row],[역_파생변수]],표1[[#This Row],[정류장_파생변수]])</f>
        <v>1</v>
      </c>
    </row>
    <row r="327" spans="1:5" x14ac:dyDescent="0.3">
      <c r="A327" s="14" t="s">
        <v>1465</v>
      </c>
      <c r="B327" s="14" t="s">
        <v>4055</v>
      </c>
      <c r="C327" s="11">
        <v>5947.37</v>
      </c>
      <c r="D327" s="2" t="b">
        <f>IF(표1[[#This Row],[역_nan]] &gt;0,TRUE,FALSE)</f>
        <v>1</v>
      </c>
      <c r="E327" s="2" t="b">
        <f>OR(표1[[#This Row],[역_파생변수]],표1[[#This Row],[정류장_파생변수]])</f>
        <v>1</v>
      </c>
    </row>
    <row r="328" spans="1:5" x14ac:dyDescent="0.3">
      <c r="A328" s="13" t="s">
        <v>1469</v>
      </c>
      <c r="B328" s="13" t="s">
        <v>4052</v>
      </c>
      <c r="C328" s="10">
        <v>7278.43</v>
      </c>
      <c r="D328" s="2" t="b">
        <f>IF(표1[[#This Row],[역_nan]] &gt;0,TRUE,FALSE)</f>
        <v>0</v>
      </c>
      <c r="E328" s="2" t="b">
        <f>OR(표1[[#This Row],[역_파생변수]],표1[[#This Row],[정류장_파생변수]])</f>
        <v>0</v>
      </c>
    </row>
    <row r="329" spans="1:5" x14ac:dyDescent="0.3">
      <c r="A329" s="14" t="s">
        <v>1473</v>
      </c>
      <c r="B329" s="14" t="s">
        <v>4055</v>
      </c>
      <c r="C329" s="11">
        <v>789.01</v>
      </c>
      <c r="D329" s="2" t="b">
        <f>IF(표1[[#This Row],[역_nan]] &gt;0,TRUE,FALSE)</f>
        <v>0</v>
      </c>
      <c r="E329" s="2" t="b">
        <f>OR(표1[[#This Row],[역_파생변수]],표1[[#This Row],[정류장_파생변수]])</f>
        <v>0</v>
      </c>
    </row>
    <row r="330" spans="1:5" x14ac:dyDescent="0.3">
      <c r="A330" s="13" t="s">
        <v>1478</v>
      </c>
      <c r="B330" s="13" t="s">
        <v>4051</v>
      </c>
      <c r="C330" s="10">
        <v>8841.81</v>
      </c>
      <c r="D330" s="2" t="b">
        <f>IF(표1[[#This Row],[역_nan]] &gt;0,TRUE,FALSE)</f>
        <v>1</v>
      </c>
      <c r="E330" s="2" t="b">
        <f>OR(표1[[#This Row],[역_파생변수]],표1[[#This Row],[정류장_파생변수]])</f>
        <v>1</v>
      </c>
    </row>
    <row r="331" spans="1:5" x14ac:dyDescent="0.3">
      <c r="A331" s="14" t="s">
        <v>1483</v>
      </c>
      <c r="B331" s="14" t="s">
        <v>4055</v>
      </c>
      <c r="C331" s="11">
        <v>2250.5</v>
      </c>
      <c r="D331" s="2" t="b">
        <f>IF(표1[[#This Row],[역_nan]] &gt;0,TRUE,FALSE)</f>
        <v>0</v>
      </c>
      <c r="E331" s="2" t="b">
        <f>OR(표1[[#This Row],[역_파생변수]],표1[[#This Row],[정류장_파생변수]])</f>
        <v>0</v>
      </c>
    </row>
    <row r="332" spans="1:5" x14ac:dyDescent="0.3">
      <c r="A332" s="13" t="s">
        <v>1487</v>
      </c>
      <c r="B332" s="13" t="s">
        <v>4053</v>
      </c>
      <c r="C332" s="10">
        <v>5531.71</v>
      </c>
      <c r="D332" s="2" t="b">
        <f>IF(표1[[#This Row],[역_nan]] &gt;0,TRUE,FALSE)</f>
        <v>0</v>
      </c>
      <c r="E332" s="2" t="b">
        <f>OR(표1[[#This Row],[역_파생변수]],표1[[#This Row],[정류장_파생변수]])</f>
        <v>0</v>
      </c>
    </row>
    <row r="333" spans="1:5" x14ac:dyDescent="0.3">
      <c r="A333" s="14" t="s">
        <v>1491</v>
      </c>
      <c r="B333" s="14" t="s">
        <v>4050</v>
      </c>
      <c r="C333" s="11">
        <v>4264.3500000000004</v>
      </c>
      <c r="D333" s="2" t="b">
        <f>IF(표1[[#This Row],[역_nan]] &gt;0,TRUE,FALSE)</f>
        <v>0</v>
      </c>
      <c r="E333" s="2" t="b">
        <f>OR(표1[[#This Row],[역_파생변수]],표1[[#This Row],[정류장_파생변수]])</f>
        <v>0</v>
      </c>
    </row>
    <row r="334" spans="1:5" x14ac:dyDescent="0.3">
      <c r="A334" s="13" t="s">
        <v>1495</v>
      </c>
      <c r="B334" s="13" t="s">
        <v>4055</v>
      </c>
      <c r="C334" s="10">
        <v>503.91</v>
      </c>
      <c r="D334" s="2" t="b">
        <f>IF(표1[[#This Row],[역_nan]] &gt;0,TRUE,FALSE)</f>
        <v>0</v>
      </c>
      <c r="E334" s="2" t="b">
        <f>OR(표1[[#This Row],[역_파생변수]],표1[[#This Row],[정류장_파생변수]])</f>
        <v>0</v>
      </c>
    </row>
    <row r="335" spans="1:5" x14ac:dyDescent="0.3">
      <c r="A335" s="14" t="s">
        <v>1499</v>
      </c>
      <c r="B335" s="14" t="s">
        <v>4050</v>
      </c>
      <c r="C335" s="11">
        <v>2076.37</v>
      </c>
      <c r="D335" s="2" t="b">
        <f>IF(표1[[#This Row],[역_nan]] &gt;0,TRUE,FALSE)</f>
        <v>0</v>
      </c>
      <c r="E335" s="2" t="b">
        <f>OR(표1[[#This Row],[역_파생변수]],표1[[#This Row],[정류장_파생변수]])</f>
        <v>0</v>
      </c>
    </row>
    <row r="336" spans="1:5" x14ac:dyDescent="0.3">
      <c r="A336" s="13" t="s">
        <v>1503</v>
      </c>
      <c r="B336" s="13" t="s">
        <v>4055</v>
      </c>
      <c r="C336" s="10">
        <v>3003.73</v>
      </c>
      <c r="D336" s="2" t="b">
        <f>IF(표1[[#This Row],[역_nan]] &gt;0,TRUE,FALSE)</f>
        <v>1</v>
      </c>
      <c r="E336" s="2" t="b">
        <f>OR(표1[[#This Row],[역_파생변수]],표1[[#This Row],[정류장_파생변수]])</f>
        <v>1</v>
      </c>
    </row>
    <row r="337" spans="1:5" x14ac:dyDescent="0.3">
      <c r="A337" s="14" t="s">
        <v>1506</v>
      </c>
      <c r="B337" s="14" t="s">
        <v>4050</v>
      </c>
      <c r="C337" s="11">
        <v>1281.56</v>
      </c>
      <c r="D337" s="2" t="b">
        <f>IF(표1[[#This Row],[역_nan]] &gt;0,TRUE,FALSE)</f>
        <v>0</v>
      </c>
      <c r="E337" s="2" t="b">
        <f>OR(표1[[#This Row],[역_파생변수]],표1[[#This Row],[정류장_파생변수]])</f>
        <v>0</v>
      </c>
    </row>
    <row r="338" spans="1:5" x14ac:dyDescent="0.3">
      <c r="A338" s="13" t="s">
        <v>1510</v>
      </c>
      <c r="B338" s="13" t="s">
        <v>4055</v>
      </c>
      <c r="C338" s="10">
        <v>1784.67</v>
      </c>
      <c r="D338" s="2" t="b">
        <f>IF(표1[[#This Row],[역_nan]] &gt;0,TRUE,FALSE)</f>
        <v>1</v>
      </c>
      <c r="E338" s="2" t="b">
        <f>OR(표1[[#This Row],[역_파생변수]],표1[[#This Row],[정류장_파생변수]])</f>
        <v>1</v>
      </c>
    </row>
    <row r="339" spans="1:5" x14ac:dyDescent="0.3">
      <c r="A339" s="14" t="s">
        <v>1513</v>
      </c>
      <c r="B339" s="14" t="s">
        <v>4050</v>
      </c>
      <c r="C339" s="11">
        <v>1272.9000000000001</v>
      </c>
      <c r="D339" s="2" t="b">
        <f>IF(표1[[#This Row],[역_nan]] &gt;0,TRUE,FALSE)</f>
        <v>0</v>
      </c>
      <c r="E339" s="2" t="b">
        <f>OR(표1[[#This Row],[역_파생변수]],표1[[#This Row],[정류장_파생변수]])</f>
        <v>0</v>
      </c>
    </row>
    <row r="340" spans="1:5" x14ac:dyDescent="0.3">
      <c r="A340" s="13" t="s">
        <v>1517</v>
      </c>
      <c r="B340" s="13" t="s">
        <v>4053</v>
      </c>
      <c r="C340" s="10">
        <v>691.52</v>
      </c>
      <c r="D340" s="2" t="b">
        <f>IF(표1[[#This Row],[역_nan]] &gt;0,TRUE,FALSE)</f>
        <v>0</v>
      </c>
      <c r="E340" s="2" t="b">
        <f>OR(표1[[#This Row],[역_파생변수]],표1[[#This Row],[정류장_파생변수]])</f>
        <v>0</v>
      </c>
    </row>
    <row r="341" spans="1:5" x14ac:dyDescent="0.3">
      <c r="A341" s="14" t="s">
        <v>1522</v>
      </c>
      <c r="B341" s="14" t="s">
        <v>4051</v>
      </c>
      <c r="C341" s="11">
        <v>1802.2</v>
      </c>
      <c r="D341" s="2" t="b">
        <f>IF(표1[[#This Row],[역_nan]] &gt;0,TRUE,FALSE)</f>
        <v>0</v>
      </c>
      <c r="E341" s="2" t="b">
        <f>OR(표1[[#This Row],[역_파생변수]],표1[[#This Row],[정류장_파생변수]])</f>
        <v>0</v>
      </c>
    </row>
    <row r="342" spans="1:5" x14ac:dyDescent="0.3">
      <c r="A342" s="13" t="s">
        <v>1527</v>
      </c>
      <c r="B342" s="13" t="s">
        <v>4054</v>
      </c>
      <c r="C342" s="10">
        <v>3293.38</v>
      </c>
      <c r="D342" s="2" t="b">
        <f>IF(표1[[#This Row],[역_nan]] &gt;0,TRUE,FALSE)</f>
        <v>0</v>
      </c>
      <c r="E342" s="2" t="b">
        <f>OR(표1[[#This Row],[역_파생변수]],표1[[#This Row],[정류장_파생변수]])</f>
        <v>0</v>
      </c>
    </row>
    <row r="343" spans="1:5" x14ac:dyDescent="0.3">
      <c r="A343" s="14" t="s">
        <v>1532</v>
      </c>
      <c r="B343" s="14" t="s">
        <v>4053</v>
      </c>
      <c r="C343" s="11">
        <v>2012.29</v>
      </c>
      <c r="D343" s="2" t="b">
        <f>IF(표1[[#This Row],[역_nan]] &gt;0,TRUE,FALSE)</f>
        <v>0</v>
      </c>
      <c r="E343" s="2" t="b">
        <f>OR(표1[[#This Row],[역_파생변수]],표1[[#This Row],[정류장_파생변수]])</f>
        <v>0</v>
      </c>
    </row>
    <row r="344" spans="1:5" x14ac:dyDescent="0.3">
      <c r="A344" s="13" t="s">
        <v>1536</v>
      </c>
      <c r="B344" s="13" t="s">
        <v>4051</v>
      </c>
      <c r="C344" s="10">
        <v>1588.23</v>
      </c>
      <c r="D344" s="2" t="b">
        <f>IF(표1[[#This Row],[역_nan]] &gt;0,TRUE,FALSE)</f>
        <v>0</v>
      </c>
      <c r="E344" s="2" t="b">
        <f>OR(표1[[#This Row],[역_파생변수]],표1[[#This Row],[정류장_파생변수]])</f>
        <v>0</v>
      </c>
    </row>
    <row r="345" spans="1:5" x14ac:dyDescent="0.3">
      <c r="A345" s="14" t="s">
        <v>1540</v>
      </c>
      <c r="B345" s="14" t="s">
        <v>4053</v>
      </c>
      <c r="C345" s="11">
        <v>0</v>
      </c>
      <c r="D345" s="2" t="b">
        <f>IF(표1[[#This Row],[역_nan]] &gt;0,TRUE,FALSE)</f>
        <v>1</v>
      </c>
      <c r="E345" s="2" t="b">
        <f>OR(표1[[#This Row],[역_파생변수]],표1[[#This Row],[정류장_파생변수]])</f>
        <v>1</v>
      </c>
    </row>
    <row r="346" spans="1:5" x14ac:dyDescent="0.3">
      <c r="A346" s="13" t="s">
        <v>1544</v>
      </c>
      <c r="B346" s="13" t="s">
        <v>4056</v>
      </c>
      <c r="C346" s="10">
        <v>0</v>
      </c>
      <c r="D346" s="2" t="b">
        <f>IF(표1[[#This Row],[역_nan]] &gt;0,TRUE,FALSE)</f>
        <v>0</v>
      </c>
      <c r="E346" s="2" t="b">
        <f>OR(표1[[#This Row],[역_파생변수]],표1[[#This Row],[정류장_파생변수]])</f>
        <v>0</v>
      </c>
    </row>
    <row r="347" spans="1:5" x14ac:dyDescent="0.3">
      <c r="A347" s="14" t="s">
        <v>1548</v>
      </c>
      <c r="B347" s="14" t="s">
        <v>4054</v>
      </c>
      <c r="C347" s="11">
        <v>2921.62</v>
      </c>
      <c r="D347" s="2" t="b">
        <f>IF(표1[[#This Row],[역_nan]] &gt;0,TRUE,FALSE)</f>
        <v>1</v>
      </c>
      <c r="E347" s="2" t="b">
        <f>OR(표1[[#This Row],[역_파생변수]],표1[[#This Row],[정류장_파생변수]])</f>
        <v>1</v>
      </c>
    </row>
    <row r="348" spans="1:5" x14ac:dyDescent="0.3">
      <c r="A348" s="13" t="s">
        <v>1552</v>
      </c>
      <c r="B348" s="13" t="s">
        <v>4053</v>
      </c>
      <c r="C348" s="10">
        <v>1871.54</v>
      </c>
      <c r="D348" s="2" t="b">
        <f>IF(표1[[#This Row],[역_nan]] &gt;0,TRUE,FALSE)</f>
        <v>0</v>
      </c>
      <c r="E348" s="2" t="b">
        <f>OR(표1[[#This Row],[역_파생변수]],표1[[#This Row],[정류장_파생변수]])</f>
        <v>0</v>
      </c>
    </row>
    <row r="349" spans="1:5" x14ac:dyDescent="0.3">
      <c r="A349" s="14" t="s">
        <v>1557</v>
      </c>
      <c r="B349" s="14" t="s">
        <v>4051</v>
      </c>
      <c r="C349" s="11">
        <v>1515.5</v>
      </c>
      <c r="D349" s="2" t="b">
        <f>IF(표1[[#This Row],[역_nan]] &gt;0,TRUE,FALSE)</f>
        <v>0</v>
      </c>
      <c r="E349" s="2" t="b">
        <f>OR(표1[[#This Row],[역_파생변수]],표1[[#This Row],[정류장_파생변수]])</f>
        <v>0</v>
      </c>
    </row>
    <row r="350" spans="1:5" x14ac:dyDescent="0.3">
      <c r="A350" s="13" t="s">
        <v>1561</v>
      </c>
      <c r="B350" s="13" t="s">
        <v>4051</v>
      </c>
      <c r="C350" s="10">
        <v>1217.6500000000001</v>
      </c>
      <c r="D350" s="2" t="b">
        <f>IF(표1[[#This Row],[역_nan]] &gt;0,TRUE,FALSE)</f>
        <v>0</v>
      </c>
      <c r="E350" s="2" t="b">
        <f>OR(표1[[#This Row],[역_파생변수]],표1[[#This Row],[정류장_파생변수]])</f>
        <v>0</v>
      </c>
    </row>
    <row r="351" spans="1:5" x14ac:dyDescent="0.3">
      <c r="A351" s="14" t="s">
        <v>1565</v>
      </c>
      <c r="B351" s="14" t="s">
        <v>4054</v>
      </c>
      <c r="C351" s="11">
        <v>3116.21</v>
      </c>
      <c r="D351" s="2" t="b">
        <f>IF(표1[[#This Row],[역_nan]] &gt;0,TRUE,FALSE)</f>
        <v>0</v>
      </c>
      <c r="E351" s="2" t="b">
        <f>OR(표1[[#This Row],[역_파생변수]],표1[[#This Row],[정류장_파생변수]])</f>
        <v>0</v>
      </c>
    </row>
    <row r="352" spans="1:5" x14ac:dyDescent="0.3">
      <c r="A352" s="13" t="s">
        <v>1569</v>
      </c>
      <c r="B352" s="13" t="s">
        <v>4051</v>
      </c>
      <c r="C352" s="10">
        <v>2268.88</v>
      </c>
      <c r="D352" s="2" t="b">
        <f>IF(표1[[#This Row],[역_nan]] &gt;0,TRUE,FALSE)</f>
        <v>0</v>
      </c>
      <c r="E352" s="2" t="b">
        <f>OR(표1[[#This Row],[역_파생변수]],표1[[#This Row],[정류장_파생변수]])</f>
        <v>0</v>
      </c>
    </row>
    <row r="353" spans="1:5" x14ac:dyDescent="0.3">
      <c r="A353" s="14" t="s">
        <v>1573</v>
      </c>
      <c r="B353" s="14" t="s">
        <v>4050</v>
      </c>
      <c r="C353" s="11">
        <v>1989.86</v>
      </c>
      <c r="D353" s="2" t="b">
        <f>IF(표1[[#This Row],[역_nan]] &gt;0,TRUE,FALSE)</f>
        <v>1</v>
      </c>
      <c r="E353" s="2" t="b">
        <f>OR(표1[[#This Row],[역_파생변수]],표1[[#This Row],[정류장_파생변수]])</f>
        <v>1</v>
      </c>
    </row>
    <row r="354" spans="1:5" x14ac:dyDescent="0.3">
      <c r="A354" s="13" t="s">
        <v>1578</v>
      </c>
      <c r="B354" s="13" t="s">
        <v>4054</v>
      </c>
      <c r="C354" s="10">
        <v>737.33</v>
      </c>
      <c r="D354" s="2" t="b">
        <f>IF(표1[[#This Row],[역_nan]] &gt;0,TRUE,FALSE)</f>
        <v>0</v>
      </c>
      <c r="E354" s="2" t="b">
        <f>OR(표1[[#This Row],[역_파생변수]],표1[[#This Row],[정류장_파생변수]])</f>
        <v>0</v>
      </c>
    </row>
    <row r="355" spans="1:5" x14ac:dyDescent="0.3">
      <c r="A355" s="14" t="s">
        <v>1581</v>
      </c>
      <c r="B355" s="14" t="s">
        <v>4054</v>
      </c>
      <c r="C355" s="11">
        <v>647.13</v>
      </c>
      <c r="D355" s="2" t="b">
        <f>IF(표1[[#This Row],[역_nan]] &gt;0,TRUE,FALSE)</f>
        <v>0</v>
      </c>
      <c r="E355" s="2" t="b">
        <f>OR(표1[[#This Row],[역_파생변수]],표1[[#This Row],[정류장_파생변수]])</f>
        <v>0</v>
      </c>
    </row>
    <row r="356" spans="1:5" x14ac:dyDescent="0.3">
      <c r="A356" s="13" t="s">
        <v>1585</v>
      </c>
      <c r="B356" s="13" t="s">
        <v>4052</v>
      </c>
      <c r="C356" s="10">
        <v>2647.22</v>
      </c>
      <c r="D356" s="2" t="b">
        <f>IF(표1[[#This Row],[역_nan]] &gt;0,TRUE,FALSE)</f>
        <v>0</v>
      </c>
      <c r="E356" s="2" t="b">
        <f>OR(표1[[#This Row],[역_파생변수]],표1[[#This Row],[정류장_파생변수]])</f>
        <v>0</v>
      </c>
    </row>
    <row r="357" spans="1:5" x14ac:dyDescent="0.3">
      <c r="A357" s="14" t="s">
        <v>1588</v>
      </c>
      <c r="B357" s="14" t="s">
        <v>4050</v>
      </c>
      <c r="C357" s="11">
        <v>2306.8000000000002</v>
      </c>
      <c r="D357" s="2" t="b">
        <f>IF(표1[[#This Row],[역_nan]] &gt;0,TRUE,FALSE)</f>
        <v>1</v>
      </c>
      <c r="E357" s="2" t="b">
        <f>OR(표1[[#This Row],[역_파생변수]],표1[[#This Row],[정류장_파생변수]])</f>
        <v>1</v>
      </c>
    </row>
    <row r="358" spans="1:5" x14ac:dyDescent="0.3">
      <c r="A358" s="13" t="s">
        <v>1591</v>
      </c>
      <c r="B358" s="13" t="s">
        <v>4056</v>
      </c>
      <c r="C358" s="10">
        <v>441.12</v>
      </c>
      <c r="D358" s="2" t="b">
        <f>IF(표1[[#This Row],[역_nan]] &gt;0,TRUE,FALSE)</f>
        <v>1</v>
      </c>
      <c r="E358" s="2" t="b">
        <f>OR(표1[[#This Row],[역_파생변수]],표1[[#This Row],[정류장_파생변수]])</f>
        <v>1</v>
      </c>
    </row>
    <row r="359" spans="1:5" x14ac:dyDescent="0.3">
      <c r="A359" s="14" t="s">
        <v>1596</v>
      </c>
      <c r="B359" s="14" t="s">
        <v>4054</v>
      </c>
      <c r="C359" s="11">
        <v>1410</v>
      </c>
      <c r="D359" s="2" t="b">
        <f>IF(표1[[#This Row],[역_nan]] &gt;0,TRUE,FALSE)</f>
        <v>0</v>
      </c>
      <c r="E359" s="2" t="b">
        <f>OR(표1[[#This Row],[역_파생변수]],표1[[#This Row],[정류장_파생변수]])</f>
        <v>0</v>
      </c>
    </row>
    <row r="360" spans="1:5" x14ac:dyDescent="0.3">
      <c r="A360" s="13" t="s">
        <v>1600</v>
      </c>
      <c r="B360" s="13" t="s">
        <v>4056</v>
      </c>
      <c r="C360" s="10">
        <v>0</v>
      </c>
      <c r="D360" s="2" t="b">
        <f>IF(표1[[#This Row],[역_nan]] &gt;0,TRUE,FALSE)</f>
        <v>1</v>
      </c>
      <c r="E360" s="2" t="b">
        <f>OR(표1[[#This Row],[역_파생변수]],표1[[#This Row],[정류장_파생변수]])</f>
        <v>1</v>
      </c>
    </row>
    <row r="361" spans="1:5" x14ac:dyDescent="0.3">
      <c r="A361" s="14" t="s">
        <v>1603</v>
      </c>
      <c r="B361" s="14" t="s">
        <v>4055</v>
      </c>
      <c r="C361" s="11">
        <v>1420</v>
      </c>
      <c r="D361" s="2" t="b">
        <f>IF(표1[[#This Row],[역_nan]] &gt;0,TRUE,FALSE)</f>
        <v>1</v>
      </c>
      <c r="E361" s="2" t="b">
        <f>OR(표1[[#This Row],[역_파생변수]],표1[[#This Row],[정류장_파생변수]])</f>
        <v>1</v>
      </c>
    </row>
    <row r="362" spans="1:5" x14ac:dyDescent="0.3">
      <c r="A362" s="13" t="s">
        <v>1608</v>
      </c>
      <c r="B362" s="13" t="s">
        <v>4056</v>
      </c>
      <c r="C362" s="10">
        <v>1369.36</v>
      </c>
      <c r="D362" s="2" t="b">
        <f>IF(표1[[#This Row],[역_nan]] &gt;0,TRUE,FALSE)</f>
        <v>0</v>
      </c>
      <c r="E362" s="2" t="b">
        <f>OR(표1[[#This Row],[역_파생변수]],표1[[#This Row],[정류장_파생변수]])</f>
        <v>0</v>
      </c>
    </row>
    <row r="363" spans="1:5" x14ac:dyDescent="0.3">
      <c r="A363" s="14" t="s">
        <v>1613</v>
      </c>
      <c r="B363" s="14" t="s">
        <v>4052</v>
      </c>
      <c r="C363" s="11">
        <v>5357.85</v>
      </c>
      <c r="D363" s="2" t="b">
        <f>IF(표1[[#This Row],[역_nan]] &gt;0,TRUE,FALSE)</f>
        <v>1</v>
      </c>
      <c r="E363" s="2" t="b">
        <f>OR(표1[[#This Row],[역_파생변수]],표1[[#This Row],[정류장_파생변수]])</f>
        <v>1</v>
      </c>
    </row>
    <row r="364" spans="1:5" x14ac:dyDescent="0.3">
      <c r="A364" s="13" t="s">
        <v>1618</v>
      </c>
      <c r="B364" s="13" t="s">
        <v>4052</v>
      </c>
      <c r="C364" s="10">
        <v>8702.7199999999993</v>
      </c>
      <c r="D364" s="2" t="b">
        <f>IF(표1[[#This Row],[역_nan]] &gt;0,TRUE,FALSE)</f>
        <v>1</v>
      </c>
      <c r="E364" s="2" t="b">
        <f>OR(표1[[#This Row],[역_파생변수]],표1[[#This Row],[정류장_파생변수]])</f>
        <v>1</v>
      </c>
    </row>
    <row r="365" spans="1:5" x14ac:dyDescent="0.3">
      <c r="A365" s="14" t="s">
        <v>1621</v>
      </c>
      <c r="B365" s="14" t="s">
        <v>4052</v>
      </c>
      <c r="C365" s="11">
        <v>3018.66</v>
      </c>
      <c r="D365" s="2" t="b">
        <f>IF(표1[[#This Row],[역_nan]] &gt;0,TRUE,FALSE)</f>
        <v>1</v>
      </c>
      <c r="E365" s="2" t="b">
        <f>OR(표1[[#This Row],[역_파생변수]],표1[[#This Row],[정류장_파생변수]])</f>
        <v>1</v>
      </c>
    </row>
    <row r="366" spans="1:5" x14ac:dyDescent="0.3">
      <c r="A366" s="13" t="s">
        <v>1624</v>
      </c>
      <c r="B366" s="13" t="s">
        <v>4055</v>
      </c>
      <c r="C366" s="10">
        <v>1616</v>
      </c>
      <c r="D366" s="2" t="b">
        <f>IF(표1[[#This Row],[역_nan]] &gt;0,TRUE,FALSE)</f>
        <v>0</v>
      </c>
      <c r="E366" s="2" t="b">
        <f>OR(표1[[#This Row],[역_파생변수]],표1[[#This Row],[정류장_파생변수]])</f>
        <v>0</v>
      </c>
    </row>
    <row r="367" spans="1:5" x14ac:dyDescent="0.3">
      <c r="A367" s="14" t="s">
        <v>1627</v>
      </c>
      <c r="B367" s="14" t="s">
        <v>4051</v>
      </c>
      <c r="C367" s="11">
        <v>2215.83</v>
      </c>
      <c r="D367" s="2" t="b">
        <f>IF(표1[[#This Row],[역_nan]] &gt;0,TRUE,FALSE)</f>
        <v>1</v>
      </c>
      <c r="E367" s="2" t="b">
        <f>OR(표1[[#This Row],[역_파생변수]],표1[[#This Row],[정류장_파생변수]])</f>
        <v>1</v>
      </c>
    </row>
    <row r="368" spans="1:5" x14ac:dyDescent="0.3">
      <c r="A368" s="13" t="s">
        <v>1631</v>
      </c>
      <c r="B368" s="13" t="s">
        <v>4051</v>
      </c>
      <c r="C368" s="10">
        <v>2188.34</v>
      </c>
      <c r="D368" s="2" t="b">
        <f>IF(표1[[#This Row],[역_nan]] &gt;0,TRUE,FALSE)</f>
        <v>1</v>
      </c>
      <c r="E368" s="2" t="b">
        <f>OR(표1[[#This Row],[역_파생변수]],표1[[#This Row],[정류장_파생변수]])</f>
        <v>1</v>
      </c>
    </row>
    <row r="369" spans="1:5" x14ac:dyDescent="0.3">
      <c r="A369" s="14" t="s">
        <v>1635</v>
      </c>
      <c r="B369" s="14" t="s">
        <v>4052</v>
      </c>
      <c r="C369" s="11">
        <v>1109.92</v>
      </c>
      <c r="D369" s="2" t="b">
        <f>IF(표1[[#This Row],[역_nan]] &gt;0,TRUE,FALSE)</f>
        <v>0</v>
      </c>
      <c r="E369" s="2" t="b">
        <f>OR(표1[[#This Row],[역_파생변수]],표1[[#This Row],[정류장_파생변수]])</f>
        <v>0</v>
      </c>
    </row>
    <row r="370" spans="1:5" x14ac:dyDescent="0.3">
      <c r="A370" s="13" t="s">
        <v>1640</v>
      </c>
      <c r="B370" s="13" t="s">
        <v>4056</v>
      </c>
      <c r="C370" s="10">
        <v>3944.48</v>
      </c>
      <c r="D370" s="2" t="b">
        <f>IF(표1[[#This Row],[역_nan]] &gt;0,TRUE,FALSE)</f>
        <v>1</v>
      </c>
      <c r="E370" s="2" t="b">
        <f>OR(표1[[#This Row],[역_파생변수]],표1[[#This Row],[정류장_파생변수]])</f>
        <v>1</v>
      </c>
    </row>
    <row r="371" spans="1:5" x14ac:dyDescent="0.3">
      <c r="A371" s="14" t="s">
        <v>1643</v>
      </c>
      <c r="B371" s="14" t="s">
        <v>4052</v>
      </c>
      <c r="C371" s="11">
        <v>8404.06</v>
      </c>
      <c r="D371" s="2" t="b">
        <f>IF(표1[[#This Row],[역_nan]] &gt;0,TRUE,FALSE)</f>
        <v>0</v>
      </c>
      <c r="E371" s="2" t="b">
        <f>OR(표1[[#This Row],[역_파생변수]],표1[[#This Row],[정류장_파생변수]])</f>
        <v>0</v>
      </c>
    </row>
    <row r="372" spans="1:5" x14ac:dyDescent="0.3">
      <c r="A372" s="13" t="s">
        <v>1646</v>
      </c>
      <c r="B372" s="13" t="s">
        <v>4055</v>
      </c>
      <c r="C372" s="10">
        <v>1891.11</v>
      </c>
      <c r="D372" s="2" t="b">
        <f>IF(표1[[#This Row],[역_nan]] &gt;0,TRUE,FALSE)</f>
        <v>1</v>
      </c>
      <c r="E372" s="2" t="b">
        <f>OR(표1[[#This Row],[역_파생변수]],표1[[#This Row],[정류장_파생변수]])</f>
        <v>1</v>
      </c>
    </row>
    <row r="373" spans="1:5" x14ac:dyDescent="0.3">
      <c r="A373" s="14" t="s">
        <v>1650</v>
      </c>
      <c r="B373" s="14" t="s">
        <v>4050</v>
      </c>
      <c r="C373" s="11">
        <v>1370.79</v>
      </c>
      <c r="D373" s="2" t="b">
        <f>IF(표1[[#This Row],[역_nan]] &gt;0,TRUE,FALSE)</f>
        <v>1</v>
      </c>
      <c r="E373" s="2" t="b">
        <f>OR(표1[[#This Row],[역_파생변수]],표1[[#This Row],[정류장_파생변수]])</f>
        <v>1</v>
      </c>
    </row>
    <row r="374" spans="1:5" x14ac:dyDescent="0.3">
      <c r="A374" s="13" t="s">
        <v>1654</v>
      </c>
      <c r="B374" s="13" t="s">
        <v>4053</v>
      </c>
      <c r="C374" s="10">
        <v>6703.74</v>
      </c>
      <c r="D374" s="2" t="b">
        <f>IF(표1[[#This Row],[역_nan]] &gt;0,TRUE,FALSE)</f>
        <v>1</v>
      </c>
      <c r="E374" s="2" t="b">
        <f>OR(표1[[#This Row],[역_파생변수]],표1[[#This Row],[정류장_파생변수]])</f>
        <v>1</v>
      </c>
    </row>
    <row r="375" spans="1:5" x14ac:dyDescent="0.3">
      <c r="A375" s="14" t="s">
        <v>1659</v>
      </c>
      <c r="B375" s="14" t="s">
        <v>4055</v>
      </c>
      <c r="C375" s="11">
        <v>1486.86</v>
      </c>
      <c r="D375" s="2" t="b">
        <f>IF(표1[[#This Row],[역_nan]] &gt;0,TRUE,FALSE)</f>
        <v>0</v>
      </c>
      <c r="E375" s="2" t="b">
        <f>OR(표1[[#This Row],[역_파생변수]],표1[[#This Row],[정류장_파생변수]])</f>
        <v>0</v>
      </c>
    </row>
    <row r="376" spans="1:5" x14ac:dyDescent="0.3">
      <c r="A376" s="13" t="s">
        <v>1663</v>
      </c>
      <c r="B376" s="13" t="s">
        <v>4055</v>
      </c>
      <c r="C376" s="10">
        <v>5285.71</v>
      </c>
      <c r="D376" s="2" t="b">
        <f>IF(표1[[#This Row],[역_nan]] &gt;0,TRUE,FALSE)</f>
        <v>1</v>
      </c>
      <c r="E376" s="2" t="b">
        <f>OR(표1[[#This Row],[역_파생변수]],표1[[#This Row],[정류장_파생변수]])</f>
        <v>1</v>
      </c>
    </row>
    <row r="377" spans="1:5" x14ac:dyDescent="0.3">
      <c r="A377" s="14" t="s">
        <v>1668</v>
      </c>
      <c r="B377" s="14" t="s">
        <v>4050</v>
      </c>
      <c r="C377" s="11">
        <v>0</v>
      </c>
      <c r="D377" s="2" t="b">
        <f>IF(표1[[#This Row],[역_nan]] &gt;0,TRUE,FALSE)</f>
        <v>0</v>
      </c>
      <c r="E377" s="2" t="b">
        <f>OR(표1[[#This Row],[역_파생변수]],표1[[#This Row],[정류장_파생변수]])</f>
        <v>0</v>
      </c>
    </row>
    <row r="378" spans="1:5" x14ac:dyDescent="0.3">
      <c r="A378" s="13" t="s">
        <v>1672</v>
      </c>
      <c r="B378" s="13" t="s">
        <v>4056</v>
      </c>
      <c r="C378" s="10">
        <v>1025.0899999999999</v>
      </c>
      <c r="D378" s="2" t="b">
        <f>IF(표1[[#This Row],[역_nan]] &gt;0,TRUE,FALSE)</f>
        <v>0</v>
      </c>
      <c r="E378" s="2" t="b">
        <f>OR(표1[[#This Row],[역_파생변수]],표1[[#This Row],[정류장_파생변수]])</f>
        <v>0</v>
      </c>
    </row>
    <row r="379" spans="1:5" x14ac:dyDescent="0.3">
      <c r="A379" s="14" t="s">
        <v>1676</v>
      </c>
      <c r="B379" s="14" t="s">
        <v>4055</v>
      </c>
      <c r="C379" s="11">
        <v>1569.94</v>
      </c>
      <c r="D379" s="2" t="b">
        <f>IF(표1[[#This Row],[역_nan]] &gt;0,TRUE,FALSE)</f>
        <v>0</v>
      </c>
      <c r="E379" s="2" t="b">
        <f>OR(표1[[#This Row],[역_파생변수]],표1[[#This Row],[정류장_파생변수]])</f>
        <v>0</v>
      </c>
    </row>
    <row r="380" spans="1:5" x14ac:dyDescent="0.3">
      <c r="A380" s="13" t="s">
        <v>1680</v>
      </c>
      <c r="B380" s="13" t="s">
        <v>4055</v>
      </c>
      <c r="C380" s="10">
        <v>2728.39</v>
      </c>
      <c r="D380" s="2" t="b">
        <f>IF(표1[[#This Row],[역_nan]] &gt;0,TRUE,FALSE)</f>
        <v>0</v>
      </c>
      <c r="E380" s="2" t="b">
        <f>OR(표1[[#This Row],[역_파생변수]],표1[[#This Row],[정류장_파생변수]])</f>
        <v>0</v>
      </c>
    </row>
    <row r="381" spans="1:5" x14ac:dyDescent="0.3">
      <c r="A381" s="14" t="s">
        <v>1683</v>
      </c>
      <c r="B381" s="14" t="s">
        <v>4051</v>
      </c>
      <c r="C381" s="11">
        <v>8862.08</v>
      </c>
      <c r="D381" s="2" t="b">
        <f>IF(표1[[#This Row],[역_nan]] &gt;0,TRUE,FALSE)</f>
        <v>1</v>
      </c>
      <c r="E381" s="2" t="b">
        <f>OR(표1[[#This Row],[역_파생변수]],표1[[#This Row],[정류장_파생변수]])</f>
        <v>1</v>
      </c>
    </row>
    <row r="382" spans="1:5" x14ac:dyDescent="0.3">
      <c r="A382" s="13" t="s">
        <v>1687</v>
      </c>
      <c r="B382" s="13" t="s">
        <v>4056</v>
      </c>
      <c r="C382" s="10">
        <v>2279.62</v>
      </c>
      <c r="D382" s="2" t="b">
        <f>IF(표1[[#This Row],[역_nan]] &gt;0,TRUE,FALSE)</f>
        <v>1</v>
      </c>
      <c r="E382" s="2" t="b">
        <f>OR(표1[[#This Row],[역_파생변수]],표1[[#This Row],[정류장_파생변수]])</f>
        <v>1</v>
      </c>
    </row>
    <row r="383" spans="1:5" x14ac:dyDescent="0.3">
      <c r="A383" s="14" t="s">
        <v>1692</v>
      </c>
      <c r="B383" s="14" t="s">
        <v>4054</v>
      </c>
      <c r="C383" s="11">
        <v>1240.69</v>
      </c>
      <c r="D383" s="2" t="b">
        <f>IF(표1[[#This Row],[역_nan]] &gt;0,TRUE,FALSE)</f>
        <v>0</v>
      </c>
      <c r="E383" s="2" t="b">
        <f>OR(표1[[#This Row],[역_파생변수]],표1[[#This Row],[정류장_파생변수]])</f>
        <v>0</v>
      </c>
    </row>
    <row r="384" spans="1:5" x14ac:dyDescent="0.3">
      <c r="A384" s="13" t="s">
        <v>1696</v>
      </c>
      <c r="B384" s="13" t="s">
        <v>4053</v>
      </c>
      <c r="C384" s="10">
        <v>0</v>
      </c>
      <c r="D384" s="2" t="b">
        <f>IF(표1[[#This Row],[역_nan]] &gt;0,TRUE,FALSE)</f>
        <v>0</v>
      </c>
      <c r="E384" s="2" t="b">
        <f>OR(표1[[#This Row],[역_파생변수]],표1[[#This Row],[정류장_파생변수]])</f>
        <v>0</v>
      </c>
    </row>
    <row r="385" spans="1:5" x14ac:dyDescent="0.3">
      <c r="A385" s="14" t="s">
        <v>1700</v>
      </c>
      <c r="B385" s="14" t="s">
        <v>4051</v>
      </c>
      <c r="C385" s="11">
        <v>1335.28</v>
      </c>
      <c r="D385" s="2" t="b">
        <f>IF(표1[[#This Row],[역_nan]] &gt;0,TRUE,FALSE)</f>
        <v>0</v>
      </c>
      <c r="E385" s="2" t="b">
        <f>OR(표1[[#This Row],[역_파생변수]],표1[[#This Row],[정류장_파생변수]])</f>
        <v>0</v>
      </c>
    </row>
    <row r="386" spans="1:5" x14ac:dyDescent="0.3">
      <c r="A386" s="13" t="s">
        <v>1705</v>
      </c>
      <c r="B386" s="13" t="s">
        <v>4054</v>
      </c>
      <c r="C386" s="10">
        <v>2997.7</v>
      </c>
      <c r="D386" s="2" t="b">
        <f>IF(표1[[#This Row],[역_nan]] &gt;0,TRUE,FALSE)</f>
        <v>0</v>
      </c>
      <c r="E386" s="2" t="b">
        <f>OR(표1[[#This Row],[역_파생변수]],표1[[#This Row],[정류장_파생변수]])</f>
        <v>0</v>
      </c>
    </row>
    <row r="387" spans="1:5" x14ac:dyDescent="0.3">
      <c r="A387" s="14" t="s">
        <v>1710</v>
      </c>
      <c r="B387" s="14" t="s">
        <v>4055</v>
      </c>
      <c r="C387" s="11">
        <v>0</v>
      </c>
      <c r="D387" s="2" t="b">
        <f>IF(표1[[#This Row],[역_nan]] &gt;0,TRUE,FALSE)</f>
        <v>0</v>
      </c>
      <c r="E387" s="2" t="b">
        <f>OR(표1[[#This Row],[역_파생변수]],표1[[#This Row],[정류장_파생변수]])</f>
        <v>0</v>
      </c>
    </row>
    <row r="388" spans="1:5" x14ac:dyDescent="0.3">
      <c r="A388" s="13" t="s">
        <v>1714</v>
      </c>
      <c r="B388" s="13" t="s">
        <v>4052</v>
      </c>
      <c r="C388" s="10">
        <v>1240</v>
      </c>
      <c r="D388" s="2" t="b">
        <f>IF(표1[[#This Row],[역_nan]] &gt;0,TRUE,FALSE)</f>
        <v>0</v>
      </c>
      <c r="E388" s="2" t="b">
        <f>OR(표1[[#This Row],[역_파생변수]],표1[[#This Row],[정류장_파생변수]])</f>
        <v>0</v>
      </c>
    </row>
    <row r="389" spans="1:5" x14ac:dyDescent="0.3">
      <c r="A389" s="14" t="s">
        <v>1719</v>
      </c>
      <c r="B389" s="14" t="s">
        <v>4053</v>
      </c>
      <c r="C389" s="11">
        <v>0</v>
      </c>
      <c r="D389" s="2" t="b">
        <f>IF(표1[[#This Row],[역_nan]] &gt;0,TRUE,FALSE)</f>
        <v>0</v>
      </c>
      <c r="E389" s="2" t="b">
        <f>OR(표1[[#This Row],[역_파생변수]],표1[[#This Row],[정류장_파생변수]])</f>
        <v>0</v>
      </c>
    </row>
    <row r="390" spans="1:5" x14ac:dyDescent="0.3">
      <c r="A390" s="13" t="s">
        <v>1723</v>
      </c>
      <c r="B390" s="13" t="s">
        <v>4052</v>
      </c>
      <c r="C390" s="10">
        <v>658.98</v>
      </c>
      <c r="D390" s="2" t="b">
        <f>IF(표1[[#This Row],[역_nan]] &gt;0,TRUE,FALSE)</f>
        <v>0</v>
      </c>
      <c r="E390" s="2" t="b">
        <f>OR(표1[[#This Row],[역_파생변수]],표1[[#This Row],[정류장_파생변수]])</f>
        <v>0</v>
      </c>
    </row>
    <row r="391" spans="1:5" x14ac:dyDescent="0.3">
      <c r="A391" s="14" t="s">
        <v>1727</v>
      </c>
      <c r="B391" s="14" t="s">
        <v>4053</v>
      </c>
      <c r="C391" s="11">
        <v>1258.03</v>
      </c>
      <c r="D391" s="2" t="b">
        <f>IF(표1[[#This Row],[역_nan]] &gt;0,TRUE,FALSE)</f>
        <v>1</v>
      </c>
      <c r="E391" s="2" t="b">
        <f>OR(표1[[#This Row],[역_파생변수]],표1[[#This Row],[정류장_파생변수]])</f>
        <v>1</v>
      </c>
    </row>
    <row r="392" spans="1:5" x14ac:dyDescent="0.3">
      <c r="A392" s="13" t="s">
        <v>1731</v>
      </c>
      <c r="B392" s="13" t="s">
        <v>4053</v>
      </c>
      <c r="C392" s="10">
        <v>3419.68</v>
      </c>
      <c r="D392" s="2" t="b">
        <f>IF(표1[[#This Row],[역_nan]] &gt;0,TRUE,FALSE)</f>
        <v>0</v>
      </c>
      <c r="E392" s="2" t="b">
        <f>OR(표1[[#This Row],[역_파생변수]],표1[[#This Row],[정류장_파생변수]])</f>
        <v>0</v>
      </c>
    </row>
    <row r="393" spans="1:5" x14ac:dyDescent="0.3">
      <c r="A393" s="14" t="s">
        <v>1734</v>
      </c>
      <c r="B393" s="14" t="s">
        <v>4053</v>
      </c>
      <c r="C393" s="11">
        <v>1092.96</v>
      </c>
      <c r="D393" s="2" t="b">
        <f>IF(표1[[#This Row],[역_nan]] &gt;0,TRUE,FALSE)</f>
        <v>0</v>
      </c>
      <c r="E393" s="2" t="b">
        <f>OR(표1[[#This Row],[역_파생변수]],표1[[#This Row],[정류장_파생변수]])</f>
        <v>0</v>
      </c>
    </row>
    <row r="394" spans="1:5" x14ac:dyDescent="0.3">
      <c r="A394" s="13" t="s">
        <v>1738</v>
      </c>
      <c r="B394" s="13" t="s">
        <v>4055</v>
      </c>
      <c r="C394" s="10">
        <v>2600</v>
      </c>
      <c r="D394" s="2" t="b">
        <f>IF(표1[[#This Row],[역_nan]] &gt;0,TRUE,FALSE)</f>
        <v>0</v>
      </c>
      <c r="E394" s="2" t="b">
        <f>OR(표1[[#This Row],[역_파생변수]],표1[[#This Row],[정류장_파생변수]])</f>
        <v>0</v>
      </c>
    </row>
    <row r="395" spans="1:5" x14ac:dyDescent="0.3">
      <c r="A395" s="14" t="s">
        <v>1742</v>
      </c>
      <c r="B395" s="14" t="s">
        <v>4052</v>
      </c>
      <c r="C395" s="11">
        <v>8444.67</v>
      </c>
      <c r="D395" s="2" t="b">
        <f>IF(표1[[#This Row],[역_nan]] &gt;0,TRUE,FALSE)</f>
        <v>0</v>
      </c>
      <c r="E395" s="2" t="b">
        <f>OR(표1[[#This Row],[역_파생변수]],표1[[#This Row],[정류장_파생변수]])</f>
        <v>0</v>
      </c>
    </row>
    <row r="396" spans="1:5" x14ac:dyDescent="0.3">
      <c r="A396" s="13" t="s">
        <v>1745</v>
      </c>
      <c r="B396" s="13" t="s">
        <v>4054</v>
      </c>
      <c r="C396" s="10">
        <v>6433.96</v>
      </c>
      <c r="D396" s="2" t="b">
        <f>IF(표1[[#This Row],[역_nan]] &gt;0,TRUE,FALSE)</f>
        <v>0</v>
      </c>
      <c r="E396" s="2" t="b">
        <f>OR(표1[[#This Row],[역_파생변수]],표1[[#This Row],[정류장_파생변수]])</f>
        <v>0</v>
      </c>
    </row>
    <row r="397" spans="1:5" x14ac:dyDescent="0.3">
      <c r="A397" s="14" t="s">
        <v>1750</v>
      </c>
      <c r="B397" s="14" t="s">
        <v>4055</v>
      </c>
      <c r="C397" s="11">
        <v>2374.52</v>
      </c>
      <c r="D397" s="2" t="b">
        <f>IF(표1[[#This Row],[역_nan]] &gt;0,TRUE,FALSE)</f>
        <v>1</v>
      </c>
      <c r="E397" s="2" t="b">
        <f>OR(표1[[#This Row],[역_파생변수]],표1[[#This Row],[정류장_파생변수]])</f>
        <v>1</v>
      </c>
    </row>
    <row r="398" spans="1:5" x14ac:dyDescent="0.3">
      <c r="A398" s="13" t="s">
        <v>1753</v>
      </c>
      <c r="B398" s="13" t="s">
        <v>4052</v>
      </c>
      <c r="C398" s="10">
        <v>6971.53</v>
      </c>
      <c r="D398" s="2" t="b">
        <f>IF(표1[[#This Row],[역_nan]] &gt;0,TRUE,FALSE)</f>
        <v>0</v>
      </c>
      <c r="E398" s="2" t="b">
        <f>OR(표1[[#This Row],[역_파생변수]],표1[[#This Row],[정류장_파생변수]])</f>
        <v>0</v>
      </c>
    </row>
    <row r="399" spans="1:5" x14ac:dyDescent="0.3">
      <c r="A399" s="14" t="s">
        <v>1756</v>
      </c>
      <c r="B399" s="14" t="s">
        <v>4052</v>
      </c>
      <c r="C399" s="11">
        <v>2863.67</v>
      </c>
      <c r="D399" s="2" t="b">
        <f>IF(표1[[#This Row],[역_nan]] &gt;0,TRUE,FALSE)</f>
        <v>0</v>
      </c>
      <c r="E399" s="2" t="b">
        <f>OR(표1[[#This Row],[역_파생변수]],표1[[#This Row],[정류장_파생변수]])</f>
        <v>0</v>
      </c>
    </row>
    <row r="400" spans="1:5" x14ac:dyDescent="0.3">
      <c r="A400" s="13" t="s">
        <v>1761</v>
      </c>
      <c r="B400" s="13" t="s">
        <v>4054</v>
      </c>
      <c r="C400" s="10">
        <v>3606.21</v>
      </c>
      <c r="D400" s="2" t="b">
        <f>IF(표1[[#This Row],[역_nan]] &gt;0,TRUE,FALSE)</f>
        <v>1</v>
      </c>
      <c r="E400" s="2" t="b">
        <f>OR(표1[[#This Row],[역_파생변수]],표1[[#This Row],[정류장_파생변수]])</f>
        <v>1</v>
      </c>
    </row>
    <row r="401" spans="1:5" x14ac:dyDescent="0.3">
      <c r="A401" s="14" t="s">
        <v>1766</v>
      </c>
      <c r="B401" s="14" t="s">
        <v>4056</v>
      </c>
      <c r="C401" s="11">
        <v>648.17999999999995</v>
      </c>
      <c r="D401" s="2" t="b">
        <f>IF(표1[[#This Row],[역_nan]] &gt;0,TRUE,FALSE)</f>
        <v>1</v>
      </c>
      <c r="E401" s="2" t="b">
        <f>OR(표1[[#This Row],[역_파생변수]],표1[[#This Row],[정류장_파생변수]])</f>
        <v>1</v>
      </c>
    </row>
    <row r="402" spans="1:5" x14ac:dyDescent="0.3">
      <c r="A402" s="13" t="s">
        <v>1770</v>
      </c>
      <c r="B402" s="13" t="s">
        <v>4055</v>
      </c>
      <c r="C402" s="10">
        <v>0</v>
      </c>
      <c r="D402" s="2" t="b">
        <f>IF(표1[[#This Row],[역_nan]] &gt;0,TRUE,FALSE)</f>
        <v>1</v>
      </c>
      <c r="E402" s="2" t="b">
        <f>OR(표1[[#This Row],[역_파생변수]],표1[[#This Row],[정류장_파생변수]])</f>
        <v>1</v>
      </c>
    </row>
    <row r="403" spans="1:5" x14ac:dyDescent="0.3">
      <c r="A403" s="14" t="s">
        <v>1775</v>
      </c>
      <c r="B403" s="14" t="s">
        <v>4055</v>
      </c>
      <c r="C403" s="11">
        <v>795.18</v>
      </c>
      <c r="D403" s="2" t="b">
        <f>IF(표1[[#This Row],[역_nan]] &gt;0,TRUE,FALSE)</f>
        <v>0</v>
      </c>
      <c r="E403" s="2" t="b">
        <f>OR(표1[[#This Row],[역_파생변수]],표1[[#This Row],[정류장_파생변수]])</f>
        <v>0</v>
      </c>
    </row>
    <row r="404" spans="1:5" x14ac:dyDescent="0.3">
      <c r="A404" s="13" t="s">
        <v>1780</v>
      </c>
      <c r="B404" s="13" t="s">
        <v>4051</v>
      </c>
      <c r="C404" s="10">
        <v>0</v>
      </c>
      <c r="D404" s="2" t="b">
        <f>IF(표1[[#This Row],[역_nan]] &gt;0,TRUE,FALSE)</f>
        <v>0</v>
      </c>
      <c r="E404" s="2" t="b">
        <f>OR(표1[[#This Row],[역_파생변수]],표1[[#This Row],[정류장_파생변수]])</f>
        <v>0</v>
      </c>
    </row>
    <row r="405" spans="1:5" x14ac:dyDescent="0.3">
      <c r="A405" s="14" t="s">
        <v>1785</v>
      </c>
      <c r="B405" s="14" t="s">
        <v>4052</v>
      </c>
      <c r="C405" s="11">
        <v>8381.85</v>
      </c>
      <c r="D405" s="2" t="b">
        <f>IF(표1[[#This Row],[역_nan]] &gt;0,TRUE,FALSE)</f>
        <v>1</v>
      </c>
      <c r="E405" s="2" t="b">
        <f>OR(표1[[#This Row],[역_파생변수]],표1[[#This Row],[정류장_파생변수]])</f>
        <v>1</v>
      </c>
    </row>
    <row r="406" spans="1:5" x14ac:dyDescent="0.3">
      <c r="A406" s="13" t="s">
        <v>1790</v>
      </c>
      <c r="B406" s="13" t="s">
        <v>4052</v>
      </c>
      <c r="C406" s="10">
        <v>283.87</v>
      </c>
      <c r="D406" s="2" t="b">
        <f>IF(표1[[#This Row],[역_nan]] &gt;0,TRUE,FALSE)</f>
        <v>0</v>
      </c>
      <c r="E406" s="2" t="b">
        <f>OR(표1[[#This Row],[역_파생변수]],표1[[#This Row],[정류장_파생변수]])</f>
        <v>0</v>
      </c>
    </row>
    <row r="407" spans="1:5" x14ac:dyDescent="0.3">
      <c r="A407" s="14" t="s">
        <v>1794</v>
      </c>
      <c r="B407" s="14" t="s">
        <v>4051</v>
      </c>
      <c r="C407" s="11">
        <v>3709.15</v>
      </c>
      <c r="D407" s="2" t="b">
        <f>IF(표1[[#This Row],[역_nan]] &gt;0,TRUE,FALSE)</f>
        <v>1</v>
      </c>
      <c r="E407" s="2" t="b">
        <f>OR(표1[[#This Row],[역_파생변수]],표1[[#This Row],[정류장_파생변수]])</f>
        <v>1</v>
      </c>
    </row>
    <row r="408" spans="1:5" x14ac:dyDescent="0.3">
      <c r="A408" s="13" t="s">
        <v>1799</v>
      </c>
      <c r="B408" s="13" t="s">
        <v>4054</v>
      </c>
      <c r="C408" s="10">
        <v>947.73</v>
      </c>
      <c r="D408" s="2" t="b">
        <f>IF(표1[[#This Row],[역_nan]] &gt;0,TRUE,FALSE)</f>
        <v>1</v>
      </c>
      <c r="E408" s="2" t="b">
        <f>OR(표1[[#This Row],[역_파생변수]],표1[[#This Row],[정류장_파생변수]])</f>
        <v>1</v>
      </c>
    </row>
    <row r="409" spans="1:5" x14ac:dyDescent="0.3">
      <c r="A409" s="14" t="s">
        <v>1804</v>
      </c>
      <c r="B409" s="14" t="s">
        <v>4054</v>
      </c>
      <c r="C409" s="11">
        <v>5691.54</v>
      </c>
      <c r="D409" s="2" t="b">
        <f>IF(표1[[#This Row],[역_nan]] &gt;0,TRUE,FALSE)</f>
        <v>0</v>
      </c>
      <c r="E409" s="2" t="b">
        <f>OR(표1[[#This Row],[역_파생변수]],표1[[#This Row],[정류장_파생변수]])</f>
        <v>0</v>
      </c>
    </row>
    <row r="410" spans="1:5" x14ac:dyDescent="0.3">
      <c r="A410" s="13" t="s">
        <v>1808</v>
      </c>
      <c r="B410" s="13" t="s">
        <v>4052</v>
      </c>
      <c r="C410" s="10">
        <v>0</v>
      </c>
      <c r="D410" s="2" t="b">
        <f>IF(표1[[#This Row],[역_nan]] &gt;0,TRUE,FALSE)</f>
        <v>0</v>
      </c>
      <c r="E410" s="2" t="b">
        <f>OR(표1[[#This Row],[역_파생변수]],표1[[#This Row],[정류장_파생변수]])</f>
        <v>0</v>
      </c>
    </row>
    <row r="411" spans="1:5" x14ac:dyDescent="0.3">
      <c r="A411" s="14" t="s">
        <v>1813</v>
      </c>
      <c r="B411" s="14" t="s">
        <v>4055</v>
      </c>
      <c r="C411" s="11">
        <v>3261.14</v>
      </c>
      <c r="D411" s="2" t="b">
        <f>IF(표1[[#This Row],[역_nan]] &gt;0,TRUE,FALSE)</f>
        <v>0</v>
      </c>
      <c r="E411" s="2" t="b">
        <f>OR(표1[[#This Row],[역_파생변수]],표1[[#This Row],[정류장_파생변수]])</f>
        <v>0</v>
      </c>
    </row>
    <row r="412" spans="1:5" x14ac:dyDescent="0.3">
      <c r="A412" s="13" t="s">
        <v>1817</v>
      </c>
      <c r="B412" s="13" t="s">
        <v>4051</v>
      </c>
      <c r="C412" s="10">
        <v>1788.79</v>
      </c>
      <c r="D412" s="2" t="b">
        <f>IF(표1[[#This Row],[역_nan]] &gt;0,TRUE,FALSE)</f>
        <v>0</v>
      </c>
      <c r="E412" s="2" t="b">
        <f>OR(표1[[#This Row],[역_파생변수]],표1[[#This Row],[정류장_파생변수]])</f>
        <v>0</v>
      </c>
    </row>
    <row r="413" spans="1:5" x14ac:dyDescent="0.3">
      <c r="A413" s="14" t="s">
        <v>1821</v>
      </c>
      <c r="B413" s="14" t="s">
        <v>4056</v>
      </c>
      <c r="C413" s="11">
        <v>2715.53</v>
      </c>
      <c r="D413" s="2" t="b">
        <f>IF(표1[[#This Row],[역_nan]] &gt;0,TRUE,FALSE)</f>
        <v>0</v>
      </c>
      <c r="E413" s="2" t="b">
        <f>OR(표1[[#This Row],[역_파생변수]],표1[[#This Row],[정류장_파생변수]])</f>
        <v>0</v>
      </c>
    </row>
    <row r="414" spans="1:5" x14ac:dyDescent="0.3">
      <c r="A414" s="13" t="s">
        <v>1825</v>
      </c>
      <c r="B414" s="13" t="s">
        <v>4056</v>
      </c>
      <c r="C414" s="10">
        <v>2705.97</v>
      </c>
      <c r="D414" s="2" t="b">
        <f>IF(표1[[#This Row],[역_nan]] &gt;0,TRUE,FALSE)</f>
        <v>0</v>
      </c>
      <c r="E414" s="2" t="b">
        <f>OR(표1[[#This Row],[역_파생변수]],표1[[#This Row],[정류장_파생변수]])</f>
        <v>1</v>
      </c>
    </row>
    <row r="415" spans="1:5" x14ac:dyDescent="0.3">
      <c r="A415" s="14" t="s">
        <v>1830</v>
      </c>
      <c r="B415" s="14" t="s">
        <v>4051</v>
      </c>
      <c r="C415" s="11">
        <v>4949.66</v>
      </c>
      <c r="D415" s="2" t="b">
        <f>IF(표1[[#This Row],[역_nan]] &gt;0,TRUE,FALSE)</f>
        <v>0</v>
      </c>
      <c r="E415" s="2" t="b">
        <f>OR(표1[[#This Row],[역_파생변수]],표1[[#This Row],[정류장_파생변수]])</f>
        <v>0</v>
      </c>
    </row>
    <row r="416" spans="1:5" x14ac:dyDescent="0.3">
      <c r="A416" s="13" t="s">
        <v>1834</v>
      </c>
      <c r="B416" s="13" t="s">
        <v>4052</v>
      </c>
      <c r="C416" s="10">
        <v>1384.47</v>
      </c>
      <c r="D416" s="2" t="b">
        <f>IF(표1[[#This Row],[역_nan]] &gt;0,TRUE,FALSE)</f>
        <v>0</v>
      </c>
      <c r="E416" s="2" t="b">
        <f>OR(표1[[#This Row],[역_파생변수]],표1[[#This Row],[정류장_파생변수]])</f>
        <v>0</v>
      </c>
    </row>
    <row r="417" spans="1:5" x14ac:dyDescent="0.3">
      <c r="A417" s="14" t="s">
        <v>1839</v>
      </c>
      <c r="B417" s="14" t="s">
        <v>4050</v>
      </c>
      <c r="C417" s="11">
        <v>492.43</v>
      </c>
      <c r="D417" s="2" t="b">
        <f>IF(표1[[#This Row],[역_nan]] &gt;0,TRUE,FALSE)</f>
        <v>0</v>
      </c>
      <c r="E417" s="2" t="b">
        <f>OR(표1[[#This Row],[역_파생변수]],표1[[#This Row],[정류장_파생변수]])</f>
        <v>0</v>
      </c>
    </row>
    <row r="418" spans="1:5" x14ac:dyDescent="0.3">
      <c r="A418" s="13" t="s">
        <v>1843</v>
      </c>
      <c r="B418" s="13" t="s">
        <v>4056</v>
      </c>
      <c r="C418" s="10">
        <v>7686.65</v>
      </c>
      <c r="D418" s="2" t="b">
        <f>IF(표1[[#This Row],[역_nan]] &gt;0,TRUE,FALSE)</f>
        <v>1</v>
      </c>
      <c r="E418" s="2" t="b">
        <f>OR(표1[[#This Row],[역_파생변수]],표1[[#This Row],[정류장_파생변수]])</f>
        <v>1</v>
      </c>
    </row>
    <row r="419" spans="1:5" x14ac:dyDescent="0.3">
      <c r="A419" s="14" t="s">
        <v>1847</v>
      </c>
      <c r="B419" s="14" t="s">
        <v>4052</v>
      </c>
      <c r="C419" s="11">
        <v>734.93</v>
      </c>
      <c r="D419" s="2" t="b">
        <f>IF(표1[[#This Row],[역_nan]] &gt;0,TRUE,FALSE)</f>
        <v>0</v>
      </c>
      <c r="E419" s="2" t="b">
        <f>OR(표1[[#This Row],[역_파생변수]],표1[[#This Row],[정류장_파생변수]])</f>
        <v>0</v>
      </c>
    </row>
    <row r="420" spans="1:5" x14ac:dyDescent="0.3">
      <c r="A420" s="13" t="s">
        <v>1851</v>
      </c>
      <c r="B420" s="13" t="s">
        <v>4050</v>
      </c>
      <c r="C420" s="10">
        <v>5725.93</v>
      </c>
      <c r="D420" s="2" t="b">
        <f>IF(표1[[#This Row],[역_nan]] &gt;0,TRUE,FALSE)</f>
        <v>0</v>
      </c>
      <c r="E420" s="2" t="b">
        <f>OR(표1[[#This Row],[역_파생변수]],표1[[#This Row],[정류장_파생변수]])</f>
        <v>0</v>
      </c>
    </row>
    <row r="421" spans="1:5" x14ac:dyDescent="0.3">
      <c r="A421" s="14" t="s">
        <v>1856</v>
      </c>
      <c r="B421" s="14" t="s">
        <v>4050</v>
      </c>
      <c r="C421" s="11">
        <v>862.03</v>
      </c>
      <c r="D421" s="2" t="b">
        <f>IF(표1[[#This Row],[역_nan]] &gt;0,TRUE,FALSE)</f>
        <v>1</v>
      </c>
      <c r="E421" s="2" t="b">
        <f>OR(표1[[#This Row],[역_파생변수]],표1[[#This Row],[정류장_파생변수]])</f>
        <v>1</v>
      </c>
    </row>
    <row r="422" spans="1:5" x14ac:dyDescent="0.3">
      <c r="A422" s="13" t="s">
        <v>1860</v>
      </c>
      <c r="B422" s="13" t="s">
        <v>4052</v>
      </c>
      <c r="C422" s="10">
        <v>1820.67</v>
      </c>
      <c r="D422" s="2" t="b">
        <f>IF(표1[[#This Row],[역_nan]] &gt;0,TRUE,FALSE)</f>
        <v>0</v>
      </c>
      <c r="E422" s="2" t="b">
        <f>OR(표1[[#This Row],[역_파생변수]],표1[[#This Row],[정류장_파생변수]])</f>
        <v>0</v>
      </c>
    </row>
    <row r="423" spans="1:5" x14ac:dyDescent="0.3">
      <c r="A423" s="14" t="s">
        <v>1865</v>
      </c>
      <c r="B423" s="14" t="s">
        <v>4053</v>
      </c>
      <c r="C423" s="11">
        <v>3196.17</v>
      </c>
      <c r="D423" s="2" t="b">
        <f>IF(표1[[#This Row],[역_nan]] &gt;0,TRUE,FALSE)</f>
        <v>1</v>
      </c>
      <c r="E423" s="2" t="b">
        <f>OR(표1[[#This Row],[역_파생변수]],표1[[#This Row],[정류장_파생변수]])</f>
        <v>1</v>
      </c>
    </row>
    <row r="424" spans="1:5" x14ac:dyDescent="0.3">
      <c r="A424" s="13" t="s">
        <v>1869</v>
      </c>
      <c r="B424" s="13" t="s">
        <v>4050</v>
      </c>
      <c r="C424" s="10">
        <v>2684.66</v>
      </c>
      <c r="D424" s="2" t="b">
        <f>IF(표1[[#This Row],[역_nan]] &gt;0,TRUE,FALSE)</f>
        <v>1</v>
      </c>
      <c r="E424" s="2" t="b">
        <f>OR(표1[[#This Row],[역_파생변수]],표1[[#This Row],[정류장_파생변수]])</f>
        <v>1</v>
      </c>
    </row>
    <row r="425" spans="1:5" x14ac:dyDescent="0.3">
      <c r="A425" s="14" t="s">
        <v>1872</v>
      </c>
      <c r="B425" s="14" t="s">
        <v>4052</v>
      </c>
      <c r="C425" s="11">
        <v>3745.43</v>
      </c>
      <c r="D425" s="2" t="b">
        <f>IF(표1[[#This Row],[역_nan]] &gt;0,TRUE,FALSE)</f>
        <v>0</v>
      </c>
      <c r="E425" s="2" t="b">
        <f>OR(표1[[#This Row],[역_파생변수]],표1[[#This Row],[정류장_파생변수]])</f>
        <v>0</v>
      </c>
    </row>
    <row r="426" spans="1:5" x14ac:dyDescent="0.3">
      <c r="A426" s="13" t="s">
        <v>1877</v>
      </c>
      <c r="B426" s="13" t="s">
        <v>4056</v>
      </c>
      <c r="C426" s="10">
        <v>7122.5</v>
      </c>
      <c r="D426" s="2" t="b">
        <f>IF(표1[[#This Row],[역_nan]] &gt;0,TRUE,FALSE)</f>
        <v>1</v>
      </c>
      <c r="E426" s="2" t="b">
        <f>OR(표1[[#This Row],[역_파생변수]],표1[[#This Row],[정류장_파생변수]])</f>
        <v>1</v>
      </c>
    </row>
    <row r="427" spans="1:5" x14ac:dyDescent="0.3">
      <c r="A427" s="14" t="s">
        <v>1880</v>
      </c>
      <c r="B427" s="14" t="s">
        <v>4056</v>
      </c>
      <c r="C427" s="11">
        <v>760.03</v>
      </c>
      <c r="D427" s="2" t="b">
        <f>IF(표1[[#This Row],[역_nan]] &gt;0,TRUE,FALSE)</f>
        <v>0</v>
      </c>
      <c r="E427" s="2" t="b">
        <f>OR(표1[[#This Row],[역_파생변수]],표1[[#This Row],[정류장_파생변수]])</f>
        <v>0</v>
      </c>
    </row>
    <row r="428" spans="1:5" x14ac:dyDescent="0.3">
      <c r="A428" s="13" t="s">
        <v>1883</v>
      </c>
      <c r="B428" s="13" t="s">
        <v>4055</v>
      </c>
      <c r="C428" s="10">
        <v>1702.81</v>
      </c>
      <c r="D428" s="2" t="b">
        <f>IF(표1[[#This Row],[역_nan]] &gt;0,TRUE,FALSE)</f>
        <v>0</v>
      </c>
      <c r="E428" s="2" t="b">
        <f>OR(표1[[#This Row],[역_파생변수]],표1[[#This Row],[정류장_파생변수]])</f>
        <v>0</v>
      </c>
    </row>
    <row r="429" spans="1:5" x14ac:dyDescent="0.3">
      <c r="A429" s="14" t="s">
        <v>1888</v>
      </c>
      <c r="B429" s="14" t="s">
        <v>4054</v>
      </c>
      <c r="C429" s="11">
        <v>939.38</v>
      </c>
      <c r="D429" s="2" t="b">
        <f>IF(표1[[#This Row],[역_nan]] &gt;0,TRUE,FALSE)</f>
        <v>1</v>
      </c>
      <c r="E429" s="2" t="b">
        <f>OR(표1[[#This Row],[역_파생변수]],표1[[#This Row],[정류장_파생변수]])</f>
        <v>1</v>
      </c>
    </row>
    <row r="430" spans="1:5" x14ac:dyDescent="0.3">
      <c r="A430" s="13" t="s">
        <v>1893</v>
      </c>
      <c r="B430" s="13" t="s">
        <v>4050</v>
      </c>
      <c r="C430" s="10">
        <v>0</v>
      </c>
      <c r="D430" s="2" t="b">
        <f>IF(표1[[#This Row],[역_nan]] &gt;0,TRUE,FALSE)</f>
        <v>1</v>
      </c>
      <c r="E430" s="2" t="b">
        <f>OR(표1[[#This Row],[역_파생변수]],표1[[#This Row],[정류장_파생변수]])</f>
        <v>1</v>
      </c>
    </row>
    <row r="431" spans="1:5" x14ac:dyDescent="0.3">
      <c r="A431" s="14" t="s">
        <v>1897</v>
      </c>
      <c r="B431" s="14" t="s">
        <v>4055</v>
      </c>
      <c r="C431" s="11">
        <v>4243.26</v>
      </c>
      <c r="D431" s="2" t="b">
        <f>IF(표1[[#This Row],[역_nan]] &gt;0,TRUE,FALSE)</f>
        <v>0</v>
      </c>
      <c r="E431" s="2" t="b">
        <f>OR(표1[[#This Row],[역_파생변수]],표1[[#This Row],[정류장_파생변수]])</f>
        <v>0</v>
      </c>
    </row>
    <row r="432" spans="1:5" x14ac:dyDescent="0.3">
      <c r="A432" s="13" t="s">
        <v>1901</v>
      </c>
      <c r="B432" s="13" t="s">
        <v>4053</v>
      </c>
      <c r="C432" s="10">
        <v>5769.42</v>
      </c>
      <c r="D432" s="2" t="b">
        <f>IF(표1[[#This Row],[역_nan]] &gt;0,TRUE,FALSE)</f>
        <v>0</v>
      </c>
      <c r="E432" s="2" t="b">
        <f>OR(표1[[#This Row],[역_파생변수]],표1[[#This Row],[정류장_파생변수]])</f>
        <v>0</v>
      </c>
    </row>
    <row r="433" spans="1:5" x14ac:dyDescent="0.3">
      <c r="A433" s="14" t="s">
        <v>1906</v>
      </c>
      <c r="B433" s="14" t="s">
        <v>4056</v>
      </c>
      <c r="C433" s="11">
        <v>1720.88</v>
      </c>
      <c r="D433" s="2" t="b">
        <f>IF(표1[[#This Row],[역_nan]] &gt;0,TRUE,FALSE)</f>
        <v>0</v>
      </c>
      <c r="E433" s="2" t="b">
        <f>OR(표1[[#This Row],[역_파생변수]],표1[[#This Row],[정류장_파생변수]])</f>
        <v>0</v>
      </c>
    </row>
    <row r="434" spans="1:5" x14ac:dyDescent="0.3">
      <c r="A434" s="13" t="s">
        <v>1911</v>
      </c>
      <c r="B434" s="13" t="s">
        <v>4051</v>
      </c>
      <c r="C434" s="10">
        <v>2894.59</v>
      </c>
      <c r="D434" s="2" t="b">
        <f>IF(표1[[#This Row],[역_nan]] &gt;0,TRUE,FALSE)</f>
        <v>0</v>
      </c>
      <c r="E434" s="2" t="b">
        <f>OR(표1[[#This Row],[역_파생변수]],표1[[#This Row],[정류장_파생변수]])</f>
        <v>0</v>
      </c>
    </row>
    <row r="435" spans="1:5" x14ac:dyDescent="0.3">
      <c r="A435" s="14" t="s">
        <v>1915</v>
      </c>
      <c r="B435" s="14" t="s">
        <v>4050</v>
      </c>
      <c r="C435" s="11">
        <v>7411.96</v>
      </c>
      <c r="D435" s="2" t="b">
        <f>IF(표1[[#This Row],[역_nan]] &gt;0,TRUE,FALSE)</f>
        <v>1</v>
      </c>
      <c r="E435" s="2" t="b">
        <f>OR(표1[[#This Row],[역_파생변수]],표1[[#This Row],[정류장_파생변수]])</f>
        <v>1</v>
      </c>
    </row>
    <row r="436" spans="1:5" x14ac:dyDescent="0.3">
      <c r="A436" s="13" t="s">
        <v>1918</v>
      </c>
      <c r="B436" s="13" t="s">
        <v>4050</v>
      </c>
      <c r="C436" s="10">
        <v>1004.1</v>
      </c>
      <c r="D436" s="2" t="b">
        <f>IF(표1[[#This Row],[역_nan]] &gt;0,TRUE,FALSE)</f>
        <v>0</v>
      </c>
      <c r="E436" s="2" t="b">
        <f>OR(표1[[#This Row],[역_파생변수]],표1[[#This Row],[정류장_파생변수]])</f>
        <v>0</v>
      </c>
    </row>
    <row r="437" spans="1:5" x14ac:dyDescent="0.3">
      <c r="A437" s="14" t="s">
        <v>1921</v>
      </c>
      <c r="B437" s="14" t="s">
        <v>4050</v>
      </c>
      <c r="C437" s="11">
        <v>1020.27</v>
      </c>
      <c r="D437" s="2" t="b">
        <f>IF(표1[[#This Row],[역_nan]] &gt;0,TRUE,FALSE)</f>
        <v>0</v>
      </c>
      <c r="E437" s="2" t="b">
        <f>OR(표1[[#This Row],[역_파생변수]],표1[[#This Row],[정류장_파생변수]])</f>
        <v>0</v>
      </c>
    </row>
    <row r="438" spans="1:5" x14ac:dyDescent="0.3">
      <c r="A438" s="13" t="s">
        <v>1924</v>
      </c>
      <c r="B438" s="13" t="s">
        <v>4051</v>
      </c>
      <c r="C438" s="10">
        <v>3440.63</v>
      </c>
      <c r="D438" s="2" t="b">
        <f>IF(표1[[#This Row],[역_nan]] &gt;0,TRUE,FALSE)</f>
        <v>0</v>
      </c>
      <c r="E438" s="2" t="b">
        <f>OR(표1[[#This Row],[역_파생변수]],표1[[#This Row],[정류장_파생변수]])</f>
        <v>0</v>
      </c>
    </row>
    <row r="439" spans="1:5" x14ac:dyDescent="0.3">
      <c r="A439" s="14" t="s">
        <v>1927</v>
      </c>
      <c r="B439" s="14" t="s">
        <v>4054</v>
      </c>
      <c r="C439" s="11">
        <v>1034.23</v>
      </c>
      <c r="D439" s="2" t="b">
        <f>IF(표1[[#This Row],[역_nan]] &gt;0,TRUE,FALSE)</f>
        <v>0</v>
      </c>
      <c r="E439" s="2" t="b">
        <f>OR(표1[[#This Row],[역_파생변수]],표1[[#This Row],[정류장_파생변수]])</f>
        <v>0</v>
      </c>
    </row>
    <row r="440" spans="1:5" x14ac:dyDescent="0.3">
      <c r="A440" s="13" t="s">
        <v>1930</v>
      </c>
      <c r="B440" s="13" t="s">
        <v>4055</v>
      </c>
      <c r="C440" s="10">
        <v>795.47</v>
      </c>
      <c r="D440" s="2" t="b">
        <f>IF(표1[[#This Row],[역_nan]] &gt;0,TRUE,FALSE)</f>
        <v>1</v>
      </c>
      <c r="E440" s="2" t="b">
        <f>OR(표1[[#This Row],[역_파생변수]],표1[[#This Row],[정류장_파생변수]])</f>
        <v>1</v>
      </c>
    </row>
    <row r="441" spans="1:5" x14ac:dyDescent="0.3">
      <c r="A441" s="14" t="s">
        <v>1933</v>
      </c>
      <c r="B441" s="14" t="s">
        <v>4053</v>
      </c>
      <c r="C441" s="11">
        <v>1935.04</v>
      </c>
      <c r="D441" s="2" t="b">
        <f>IF(표1[[#This Row],[역_nan]] &gt;0,TRUE,FALSE)</f>
        <v>0</v>
      </c>
      <c r="E441" s="2" t="b">
        <f>OR(표1[[#This Row],[역_파생변수]],표1[[#This Row],[정류장_파생변수]])</f>
        <v>0</v>
      </c>
    </row>
    <row r="442" spans="1:5" x14ac:dyDescent="0.3">
      <c r="A442" s="13" t="s">
        <v>1938</v>
      </c>
      <c r="B442" s="13" t="s">
        <v>4052</v>
      </c>
      <c r="C442" s="10">
        <v>2870</v>
      </c>
      <c r="D442" s="2" t="b">
        <f>IF(표1[[#This Row],[역_nan]] &gt;0,TRUE,FALSE)</f>
        <v>0</v>
      </c>
      <c r="E442" s="2" t="b">
        <f>OR(표1[[#This Row],[역_파생변수]],표1[[#This Row],[정류장_파생변수]])</f>
        <v>0</v>
      </c>
    </row>
    <row r="443" spans="1:5" x14ac:dyDescent="0.3">
      <c r="A443" s="14" t="s">
        <v>1941</v>
      </c>
      <c r="B443" s="14" t="s">
        <v>4053</v>
      </c>
      <c r="C443" s="11">
        <v>5739.98</v>
      </c>
      <c r="D443" s="2" t="b">
        <f>IF(표1[[#This Row],[역_nan]] &gt;0,TRUE,FALSE)</f>
        <v>0</v>
      </c>
      <c r="E443" s="2" t="b">
        <f>OR(표1[[#This Row],[역_파생변수]],표1[[#This Row],[정류장_파생변수]])</f>
        <v>0</v>
      </c>
    </row>
    <row r="444" spans="1:5" x14ac:dyDescent="0.3">
      <c r="A444" s="13" t="s">
        <v>1945</v>
      </c>
      <c r="B444" s="13" t="s">
        <v>4052</v>
      </c>
      <c r="C444" s="10">
        <v>6620.27</v>
      </c>
      <c r="D444" s="2" t="b">
        <f>IF(표1[[#This Row],[역_nan]] &gt;0,TRUE,FALSE)</f>
        <v>0</v>
      </c>
      <c r="E444" s="2" t="b">
        <f>OR(표1[[#This Row],[역_파생변수]],표1[[#This Row],[정류장_파생변수]])</f>
        <v>0</v>
      </c>
    </row>
    <row r="445" spans="1:5" x14ac:dyDescent="0.3">
      <c r="A445" s="14" t="s">
        <v>1948</v>
      </c>
      <c r="B445" s="14" t="s">
        <v>4052</v>
      </c>
      <c r="C445" s="11">
        <v>3857</v>
      </c>
      <c r="D445" s="2" t="b">
        <f>IF(표1[[#This Row],[역_nan]] &gt;0,TRUE,FALSE)</f>
        <v>0</v>
      </c>
      <c r="E445" s="2" t="b">
        <f>OR(표1[[#This Row],[역_파생변수]],표1[[#This Row],[정류장_파생변수]])</f>
        <v>0</v>
      </c>
    </row>
    <row r="446" spans="1:5" x14ac:dyDescent="0.3">
      <c r="A446" s="13" t="s">
        <v>1952</v>
      </c>
      <c r="B446" s="13" t="s">
        <v>4050</v>
      </c>
      <c r="C446" s="10">
        <v>2950.65</v>
      </c>
      <c r="D446" s="2" t="b">
        <f>IF(표1[[#This Row],[역_nan]] &gt;0,TRUE,FALSE)</f>
        <v>0</v>
      </c>
      <c r="E446" s="2" t="b">
        <f>OR(표1[[#This Row],[역_파생변수]],표1[[#This Row],[정류장_파생변수]])</f>
        <v>0</v>
      </c>
    </row>
    <row r="447" spans="1:5" x14ac:dyDescent="0.3">
      <c r="A447" s="14" t="s">
        <v>1955</v>
      </c>
      <c r="B447" s="14" t="s">
        <v>4055</v>
      </c>
      <c r="C447" s="11">
        <v>0</v>
      </c>
      <c r="D447" s="2" t="b">
        <f>IF(표1[[#This Row],[역_nan]] &gt;0,TRUE,FALSE)</f>
        <v>0</v>
      </c>
      <c r="E447" s="2" t="b">
        <f>OR(표1[[#This Row],[역_파생변수]],표1[[#This Row],[정류장_파생변수]])</f>
        <v>0</v>
      </c>
    </row>
    <row r="448" spans="1:5" x14ac:dyDescent="0.3">
      <c r="A448" s="13" t="s">
        <v>1959</v>
      </c>
      <c r="B448" s="13" t="s">
        <v>4052</v>
      </c>
      <c r="C448" s="10">
        <v>2040</v>
      </c>
      <c r="D448" s="2" t="b">
        <f>IF(표1[[#This Row],[역_nan]] &gt;0,TRUE,FALSE)</f>
        <v>1</v>
      </c>
      <c r="E448" s="2" t="b">
        <f>OR(표1[[#This Row],[역_파생변수]],표1[[#This Row],[정류장_파생변수]])</f>
        <v>1</v>
      </c>
    </row>
    <row r="449" spans="1:5" x14ac:dyDescent="0.3">
      <c r="A449" s="14" t="s">
        <v>1963</v>
      </c>
      <c r="B449" s="14" t="s">
        <v>4055</v>
      </c>
      <c r="C449" s="11">
        <v>1570.07</v>
      </c>
      <c r="D449" s="2" t="b">
        <f>IF(표1[[#This Row],[역_nan]] &gt;0,TRUE,FALSE)</f>
        <v>1</v>
      </c>
      <c r="E449" s="2" t="b">
        <f>OR(표1[[#This Row],[역_파생변수]],표1[[#This Row],[정류장_파생변수]])</f>
        <v>1</v>
      </c>
    </row>
    <row r="450" spans="1:5" x14ac:dyDescent="0.3">
      <c r="A450" s="13" t="s">
        <v>1967</v>
      </c>
      <c r="B450" s="13" t="s">
        <v>4054</v>
      </c>
      <c r="C450" s="10">
        <v>341.27</v>
      </c>
      <c r="D450" s="2" t="b">
        <f>IF(표1[[#This Row],[역_nan]] &gt;0,TRUE,FALSE)</f>
        <v>0</v>
      </c>
      <c r="E450" s="2" t="b">
        <f>OR(표1[[#This Row],[역_파생변수]],표1[[#This Row],[정류장_파생변수]])</f>
        <v>0</v>
      </c>
    </row>
    <row r="451" spans="1:5" x14ac:dyDescent="0.3">
      <c r="A451" s="14" t="s">
        <v>1972</v>
      </c>
      <c r="B451" s="14" t="s">
        <v>4054</v>
      </c>
      <c r="C451" s="11">
        <v>683.96</v>
      </c>
      <c r="D451" s="2" t="b">
        <f>IF(표1[[#This Row],[역_nan]] &gt;0,TRUE,FALSE)</f>
        <v>1</v>
      </c>
      <c r="E451" s="2" t="b">
        <f>OR(표1[[#This Row],[역_파생변수]],표1[[#This Row],[정류장_파생변수]])</f>
        <v>1</v>
      </c>
    </row>
    <row r="452" spans="1:5" x14ac:dyDescent="0.3">
      <c r="A452" s="13" t="s">
        <v>1975</v>
      </c>
      <c r="B452" s="13" t="s">
        <v>4052</v>
      </c>
      <c r="C452" s="10">
        <v>3687.96</v>
      </c>
      <c r="D452" s="2" t="b">
        <f>IF(표1[[#This Row],[역_nan]] &gt;0,TRUE,FALSE)</f>
        <v>0</v>
      </c>
      <c r="E452" s="2" t="b">
        <f>OR(표1[[#This Row],[역_파생변수]],표1[[#This Row],[정류장_파생변수]])</f>
        <v>0</v>
      </c>
    </row>
    <row r="453" spans="1:5" x14ac:dyDescent="0.3">
      <c r="A453" s="14" t="s">
        <v>1977</v>
      </c>
      <c r="B453" s="14" t="s">
        <v>4051</v>
      </c>
      <c r="C453" s="11">
        <v>2178.86</v>
      </c>
      <c r="D453" s="2" t="b">
        <f>IF(표1[[#This Row],[역_nan]] &gt;0,TRUE,FALSE)</f>
        <v>0</v>
      </c>
      <c r="E453" s="2" t="b">
        <f>OR(표1[[#This Row],[역_파생변수]],표1[[#This Row],[정류장_파생변수]])</f>
        <v>0</v>
      </c>
    </row>
    <row r="454" spans="1:5" x14ac:dyDescent="0.3">
      <c r="A454" s="13" t="s">
        <v>1980</v>
      </c>
      <c r="B454" s="13" t="s">
        <v>4051</v>
      </c>
      <c r="C454" s="10">
        <v>925.43</v>
      </c>
      <c r="D454" s="2" t="b">
        <f>IF(표1[[#This Row],[역_nan]] &gt;0,TRUE,FALSE)</f>
        <v>0</v>
      </c>
      <c r="E454" s="2" t="b">
        <f>OR(표1[[#This Row],[역_파생변수]],표1[[#This Row],[정류장_파생변수]])</f>
        <v>0</v>
      </c>
    </row>
    <row r="455" spans="1:5" x14ac:dyDescent="0.3">
      <c r="A455" s="14" t="s">
        <v>1984</v>
      </c>
      <c r="B455" s="14" t="s">
        <v>4051</v>
      </c>
      <c r="C455" s="11">
        <v>429.38</v>
      </c>
      <c r="D455" s="2" t="b">
        <f>IF(표1[[#This Row],[역_nan]] &gt;0,TRUE,FALSE)</f>
        <v>1</v>
      </c>
      <c r="E455" s="2" t="b">
        <f>OR(표1[[#This Row],[역_파생변수]],표1[[#This Row],[정류장_파생변수]])</f>
        <v>1</v>
      </c>
    </row>
    <row r="456" spans="1:5" x14ac:dyDescent="0.3">
      <c r="A456" s="13" t="s">
        <v>1988</v>
      </c>
      <c r="B456" s="13" t="s">
        <v>4052</v>
      </c>
      <c r="C456" s="10">
        <v>0</v>
      </c>
      <c r="D456" s="2" t="b">
        <f>IF(표1[[#This Row],[역_nan]] &gt;0,TRUE,FALSE)</f>
        <v>0</v>
      </c>
      <c r="E456" s="2" t="b">
        <f>OR(표1[[#This Row],[역_파생변수]],표1[[#This Row],[정류장_파생변수]])</f>
        <v>0</v>
      </c>
    </row>
    <row r="457" spans="1:5" x14ac:dyDescent="0.3">
      <c r="A457" s="14" t="s">
        <v>1992</v>
      </c>
      <c r="B457" s="14" t="s">
        <v>4053</v>
      </c>
      <c r="C457" s="11">
        <v>1692.74</v>
      </c>
      <c r="D457" s="2" t="b">
        <f>IF(표1[[#This Row],[역_nan]] &gt;0,TRUE,FALSE)</f>
        <v>1</v>
      </c>
      <c r="E457" s="2" t="b">
        <f>OR(표1[[#This Row],[역_파생변수]],표1[[#This Row],[정류장_파생변수]])</f>
        <v>1</v>
      </c>
    </row>
    <row r="458" spans="1:5" x14ac:dyDescent="0.3">
      <c r="A458" s="13" t="s">
        <v>1997</v>
      </c>
      <c r="B458" s="13" t="s">
        <v>4055</v>
      </c>
      <c r="C458" s="10">
        <v>12721.24</v>
      </c>
      <c r="D458" s="2" t="b">
        <f>IF(표1[[#This Row],[역_nan]] &gt;0,TRUE,FALSE)</f>
        <v>0</v>
      </c>
      <c r="E458" s="2" t="b">
        <f>OR(표1[[#This Row],[역_파생변수]],표1[[#This Row],[정류장_파생변수]])</f>
        <v>0</v>
      </c>
    </row>
    <row r="459" spans="1:5" x14ac:dyDescent="0.3">
      <c r="A459" s="14" t="s">
        <v>2000</v>
      </c>
      <c r="B459" s="14" t="s">
        <v>4053</v>
      </c>
      <c r="C459" s="11">
        <v>662.33</v>
      </c>
      <c r="D459" s="2" t="b">
        <f>IF(표1[[#This Row],[역_nan]] &gt;0,TRUE,FALSE)</f>
        <v>1</v>
      </c>
      <c r="E459" s="2" t="b">
        <f>OR(표1[[#This Row],[역_파생변수]],표1[[#This Row],[정류장_파생변수]])</f>
        <v>1</v>
      </c>
    </row>
    <row r="460" spans="1:5" x14ac:dyDescent="0.3">
      <c r="A460" s="13" t="s">
        <v>2004</v>
      </c>
      <c r="B460" s="13" t="s">
        <v>4056</v>
      </c>
      <c r="C460" s="10">
        <v>0</v>
      </c>
      <c r="D460" s="2" t="b">
        <f>IF(표1[[#This Row],[역_nan]] &gt;0,TRUE,FALSE)</f>
        <v>1</v>
      </c>
      <c r="E460" s="2" t="b">
        <f>OR(표1[[#This Row],[역_파생변수]],표1[[#This Row],[정류장_파생변수]])</f>
        <v>1</v>
      </c>
    </row>
    <row r="461" spans="1:5" x14ac:dyDescent="0.3">
      <c r="A461" s="14" t="s">
        <v>2008</v>
      </c>
      <c r="B461" s="14" t="s">
        <v>4055</v>
      </c>
      <c r="C461" s="11">
        <v>878.53</v>
      </c>
      <c r="D461" s="2" t="b">
        <f>IF(표1[[#This Row],[역_nan]] &gt;0,TRUE,FALSE)</f>
        <v>0</v>
      </c>
      <c r="E461" s="2" t="b">
        <f>OR(표1[[#This Row],[역_파생변수]],표1[[#This Row],[정류장_파생변수]])</f>
        <v>0</v>
      </c>
    </row>
    <row r="462" spans="1:5" x14ac:dyDescent="0.3">
      <c r="A462" s="13" t="s">
        <v>2011</v>
      </c>
      <c r="B462" s="13" t="s">
        <v>4053</v>
      </c>
      <c r="C462" s="10">
        <v>2026.38</v>
      </c>
      <c r="D462" s="2" t="b">
        <f>IF(표1[[#This Row],[역_nan]] &gt;0,TRUE,FALSE)</f>
        <v>0</v>
      </c>
      <c r="E462" s="2" t="b">
        <f>OR(표1[[#This Row],[역_파생변수]],표1[[#This Row],[정류장_파생변수]])</f>
        <v>0</v>
      </c>
    </row>
    <row r="463" spans="1:5" x14ac:dyDescent="0.3">
      <c r="A463" s="14" t="s">
        <v>2014</v>
      </c>
      <c r="B463" s="14" t="s">
        <v>4055</v>
      </c>
      <c r="C463" s="11">
        <v>1860.74</v>
      </c>
      <c r="D463" s="2" t="b">
        <f>IF(표1[[#This Row],[역_nan]] &gt;0,TRUE,FALSE)</f>
        <v>1</v>
      </c>
      <c r="E463" s="2" t="b">
        <f>OR(표1[[#This Row],[역_파생변수]],표1[[#This Row],[정류장_파생변수]])</f>
        <v>1</v>
      </c>
    </row>
    <row r="464" spans="1:5" x14ac:dyDescent="0.3">
      <c r="A464" s="13" t="s">
        <v>2019</v>
      </c>
      <c r="B464" s="13" t="s">
        <v>4055</v>
      </c>
      <c r="C464" s="10">
        <v>1509.85</v>
      </c>
      <c r="D464" s="2" t="b">
        <f>IF(표1[[#This Row],[역_nan]] &gt;0,TRUE,FALSE)</f>
        <v>0</v>
      </c>
      <c r="E464" s="2" t="b">
        <f>OR(표1[[#This Row],[역_파생변수]],표1[[#This Row],[정류장_파생변수]])</f>
        <v>0</v>
      </c>
    </row>
    <row r="465" spans="1:5" x14ac:dyDescent="0.3">
      <c r="A465" s="14" t="s">
        <v>2023</v>
      </c>
      <c r="B465" s="14" t="s">
        <v>4051</v>
      </c>
      <c r="C465" s="11">
        <v>769.12</v>
      </c>
      <c r="D465" s="2" t="b">
        <f>IF(표1[[#This Row],[역_nan]] &gt;0,TRUE,FALSE)</f>
        <v>1</v>
      </c>
      <c r="E465" s="2" t="b">
        <f>OR(표1[[#This Row],[역_파생변수]],표1[[#This Row],[정류장_파생변수]])</f>
        <v>1</v>
      </c>
    </row>
    <row r="466" spans="1:5" x14ac:dyDescent="0.3">
      <c r="A466" s="13" t="s">
        <v>2027</v>
      </c>
      <c r="B466" s="13" t="s">
        <v>4053</v>
      </c>
      <c r="C466" s="10">
        <v>461.66</v>
      </c>
      <c r="D466" s="2" t="b">
        <f>IF(표1[[#This Row],[역_nan]] &gt;0,TRUE,FALSE)</f>
        <v>1</v>
      </c>
      <c r="E466" s="2" t="b">
        <f>OR(표1[[#This Row],[역_파생변수]],표1[[#This Row],[정류장_파생변수]])</f>
        <v>1</v>
      </c>
    </row>
    <row r="467" spans="1:5" x14ac:dyDescent="0.3">
      <c r="A467" s="14" t="s">
        <v>2032</v>
      </c>
      <c r="B467" s="14" t="s">
        <v>4052</v>
      </c>
      <c r="C467" s="11">
        <v>1377.73</v>
      </c>
      <c r="D467" s="2" t="b">
        <f>IF(표1[[#This Row],[역_nan]] &gt;0,TRUE,FALSE)</f>
        <v>1</v>
      </c>
      <c r="E467" s="2" t="b">
        <f>OR(표1[[#This Row],[역_파생변수]],표1[[#This Row],[정류장_파생변수]])</f>
        <v>1</v>
      </c>
    </row>
    <row r="468" spans="1:5" x14ac:dyDescent="0.3">
      <c r="A468" s="13" t="s">
        <v>2036</v>
      </c>
      <c r="B468" s="13" t="s">
        <v>4053</v>
      </c>
      <c r="C468" s="10">
        <v>0</v>
      </c>
      <c r="D468" s="2" t="b">
        <f>IF(표1[[#This Row],[역_nan]] &gt;0,TRUE,FALSE)</f>
        <v>0</v>
      </c>
      <c r="E468" s="2" t="b">
        <f>OR(표1[[#This Row],[역_파생변수]],표1[[#This Row],[정류장_파생변수]])</f>
        <v>0</v>
      </c>
    </row>
    <row r="469" spans="1:5" x14ac:dyDescent="0.3">
      <c r="A469" s="14" t="s">
        <v>2039</v>
      </c>
      <c r="B469" s="14" t="s">
        <v>4054</v>
      </c>
      <c r="C469" s="11">
        <v>208.36</v>
      </c>
      <c r="D469" s="2" t="b">
        <f>IF(표1[[#This Row],[역_nan]] &gt;0,TRUE,FALSE)</f>
        <v>0</v>
      </c>
      <c r="E469" s="2" t="b">
        <f>OR(표1[[#This Row],[역_파생변수]],표1[[#This Row],[정류장_파생변수]])</f>
        <v>0</v>
      </c>
    </row>
    <row r="470" spans="1:5" x14ac:dyDescent="0.3">
      <c r="A470" s="13" t="s">
        <v>2042</v>
      </c>
      <c r="B470" s="13" t="s">
        <v>4051</v>
      </c>
      <c r="C470" s="10">
        <v>6174.51</v>
      </c>
      <c r="D470" s="2" t="b">
        <f>IF(표1[[#This Row],[역_nan]] &gt;0,TRUE,FALSE)</f>
        <v>1</v>
      </c>
      <c r="E470" s="2" t="b">
        <f>OR(표1[[#This Row],[역_파생변수]],표1[[#This Row],[정류장_파생변수]])</f>
        <v>1</v>
      </c>
    </row>
    <row r="471" spans="1:5" x14ac:dyDescent="0.3">
      <c r="A471" s="14" t="s">
        <v>2046</v>
      </c>
      <c r="B471" s="14" t="s">
        <v>4052</v>
      </c>
      <c r="C471" s="11">
        <v>2474.94</v>
      </c>
      <c r="D471" s="2" t="b">
        <f>IF(표1[[#This Row],[역_nan]] &gt;0,TRUE,FALSE)</f>
        <v>0</v>
      </c>
      <c r="E471" s="2" t="b">
        <f>OR(표1[[#This Row],[역_파생변수]],표1[[#This Row],[정류장_파생변수]])</f>
        <v>0</v>
      </c>
    </row>
    <row r="472" spans="1:5" x14ac:dyDescent="0.3">
      <c r="A472" s="13" t="s">
        <v>2051</v>
      </c>
      <c r="B472" s="13" t="s">
        <v>4050</v>
      </c>
      <c r="C472" s="10">
        <v>4388.62</v>
      </c>
      <c r="D472" s="2" t="b">
        <f>IF(표1[[#This Row],[역_nan]] &gt;0,TRUE,FALSE)</f>
        <v>1</v>
      </c>
      <c r="E472" s="2" t="b">
        <f>OR(표1[[#This Row],[역_파생변수]],표1[[#This Row],[정류장_파생변수]])</f>
        <v>1</v>
      </c>
    </row>
    <row r="473" spans="1:5" x14ac:dyDescent="0.3">
      <c r="A473" s="14" t="s">
        <v>2055</v>
      </c>
      <c r="B473" s="14" t="s">
        <v>4053</v>
      </c>
      <c r="C473" s="11">
        <v>3240</v>
      </c>
      <c r="D473" s="2" t="b">
        <f>IF(표1[[#This Row],[역_nan]] &gt;0,TRUE,FALSE)</f>
        <v>0</v>
      </c>
      <c r="E473" s="2" t="b">
        <f>OR(표1[[#This Row],[역_파생변수]],표1[[#This Row],[정류장_파생변수]])</f>
        <v>0</v>
      </c>
    </row>
    <row r="474" spans="1:5" x14ac:dyDescent="0.3">
      <c r="A474" s="13" t="s">
        <v>2058</v>
      </c>
      <c r="B474" s="13" t="s">
        <v>4054</v>
      </c>
      <c r="C474" s="10">
        <v>939.44</v>
      </c>
      <c r="D474" s="2" t="b">
        <f>IF(표1[[#This Row],[역_nan]] &gt;0,TRUE,FALSE)</f>
        <v>0</v>
      </c>
      <c r="E474" s="2" t="b">
        <f>OR(표1[[#This Row],[역_파생변수]],표1[[#This Row],[정류장_파생변수]])</f>
        <v>0</v>
      </c>
    </row>
    <row r="475" spans="1:5" x14ac:dyDescent="0.3">
      <c r="A475" s="14" t="s">
        <v>2062</v>
      </c>
      <c r="B475" s="14" t="s">
        <v>4051</v>
      </c>
      <c r="C475" s="11">
        <v>1192.83</v>
      </c>
      <c r="D475" s="2" t="b">
        <f>IF(표1[[#This Row],[역_nan]] &gt;0,TRUE,FALSE)</f>
        <v>0</v>
      </c>
      <c r="E475" s="2" t="b">
        <f>OR(표1[[#This Row],[역_파생변수]],표1[[#This Row],[정류장_파생변수]])</f>
        <v>0</v>
      </c>
    </row>
    <row r="476" spans="1:5" x14ac:dyDescent="0.3">
      <c r="A476" s="13" t="s">
        <v>2066</v>
      </c>
      <c r="B476" s="13" t="s">
        <v>4056</v>
      </c>
      <c r="C476" s="10">
        <v>3176.33</v>
      </c>
      <c r="D476" s="2" t="b">
        <f>IF(표1[[#This Row],[역_nan]] &gt;0,TRUE,FALSE)</f>
        <v>0</v>
      </c>
      <c r="E476" s="2" t="b">
        <f>OR(표1[[#This Row],[역_파생변수]],표1[[#This Row],[정류장_파생변수]])</f>
        <v>0</v>
      </c>
    </row>
    <row r="477" spans="1:5" x14ac:dyDescent="0.3">
      <c r="A477" s="14" t="s">
        <v>2071</v>
      </c>
      <c r="B477" s="14" t="s">
        <v>4054</v>
      </c>
      <c r="C477" s="11">
        <v>9433.11</v>
      </c>
      <c r="D477" s="2" t="b">
        <f>IF(표1[[#This Row],[역_nan]] &gt;0,TRUE,FALSE)</f>
        <v>0</v>
      </c>
      <c r="E477" s="2" t="b">
        <f>OR(표1[[#This Row],[역_파생변수]],표1[[#This Row],[정류장_파생변수]])</f>
        <v>0</v>
      </c>
    </row>
    <row r="478" spans="1:5" x14ac:dyDescent="0.3">
      <c r="A478" s="13" t="s">
        <v>2074</v>
      </c>
      <c r="B478" s="13" t="s">
        <v>4053</v>
      </c>
      <c r="C478" s="10">
        <v>812.13</v>
      </c>
      <c r="D478" s="2" t="b">
        <f>IF(표1[[#This Row],[역_nan]] &gt;0,TRUE,FALSE)</f>
        <v>0</v>
      </c>
      <c r="E478" s="2" t="b">
        <f>OR(표1[[#This Row],[역_파생변수]],표1[[#This Row],[정류장_파생변수]])</f>
        <v>0</v>
      </c>
    </row>
    <row r="479" spans="1:5" x14ac:dyDescent="0.3">
      <c r="A479" s="14" t="s">
        <v>2078</v>
      </c>
      <c r="B479" s="14" t="s">
        <v>4052</v>
      </c>
      <c r="C479" s="11">
        <v>0</v>
      </c>
      <c r="D479" s="2" t="b">
        <f>IF(표1[[#This Row],[역_nan]] &gt;0,TRUE,FALSE)</f>
        <v>0</v>
      </c>
      <c r="E479" s="2" t="b">
        <f>OR(표1[[#This Row],[역_파생변수]],표1[[#This Row],[정류장_파생변수]])</f>
        <v>0</v>
      </c>
    </row>
    <row r="480" spans="1:5" x14ac:dyDescent="0.3">
      <c r="A480" s="13" t="s">
        <v>2082</v>
      </c>
      <c r="B480" s="13" t="s">
        <v>4056</v>
      </c>
      <c r="C480" s="10">
        <v>1013.23</v>
      </c>
      <c r="D480" s="2" t="b">
        <f>IF(표1[[#This Row],[역_nan]] &gt;0,TRUE,FALSE)</f>
        <v>0</v>
      </c>
      <c r="E480" s="2" t="b">
        <f>OR(표1[[#This Row],[역_파생변수]],표1[[#This Row],[정류장_파생변수]])</f>
        <v>0</v>
      </c>
    </row>
    <row r="481" spans="1:5" x14ac:dyDescent="0.3">
      <c r="A481" s="14" t="s">
        <v>2085</v>
      </c>
      <c r="B481" s="14" t="s">
        <v>4056</v>
      </c>
      <c r="C481" s="11">
        <v>2991.7</v>
      </c>
      <c r="D481" s="2" t="b">
        <f>IF(표1[[#This Row],[역_nan]] &gt;0,TRUE,FALSE)</f>
        <v>0</v>
      </c>
      <c r="E481" s="2" t="b">
        <f>OR(표1[[#This Row],[역_파생변수]],표1[[#This Row],[정류장_파생변수]])</f>
        <v>0</v>
      </c>
    </row>
    <row r="482" spans="1:5" x14ac:dyDescent="0.3">
      <c r="A482" s="13" t="s">
        <v>2089</v>
      </c>
      <c r="B482" s="13" t="s">
        <v>4052</v>
      </c>
      <c r="C482" s="10">
        <v>3797.93</v>
      </c>
      <c r="D482" s="2" t="b">
        <f>IF(표1[[#This Row],[역_nan]] &gt;0,TRUE,FALSE)</f>
        <v>0</v>
      </c>
      <c r="E482" s="2" t="b">
        <f>OR(표1[[#This Row],[역_파생변수]],표1[[#This Row],[정류장_파생변수]])</f>
        <v>0</v>
      </c>
    </row>
    <row r="483" spans="1:5" x14ac:dyDescent="0.3">
      <c r="A483" s="14" t="s">
        <v>2094</v>
      </c>
      <c r="B483" s="14" t="s">
        <v>4055</v>
      </c>
      <c r="C483" s="11">
        <v>928.44</v>
      </c>
      <c r="D483" s="2" t="b">
        <f>IF(표1[[#This Row],[역_nan]] &gt;0,TRUE,FALSE)</f>
        <v>0</v>
      </c>
      <c r="E483" s="2" t="b">
        <f>OR(표1[[#This Row],[역_파생변수]],표1[[#This Row],[정류장_파생변수]])</f>
        <v>0</v>
      </c>
    </row>
    <row r="484" spans="1:5" x14ac:dyDescent="0.3">
      <c r="A484" s="13" t="s">
        <v>2097</v>
      </c>
      <c r="B484" s="13" t="s">
        <v>4052</v>
      </c>
      <c r="C484" s="10">
        <v>4248.29</v>
      </c>
      <c r="D484" s="2" t="b">
        <f>IF(표1[[#This Row],[역_nan]] &gt;0,TRUE,FALSE)</f>
        <v>0</v>
      </c>
      <c r="E484" s="2" t="b">
        <f>OR(표1[[#This Row],[역_파생변수]],표1[[#This Row],[정류장_파생변수]])</f>
        <v>0</v>
      </c>
    </row>
    <row r="485" spans="1:5" x14ac:dyDescent="0.3">
      <c r="A485" s="14" t="s">
        <v>2101</v>
      </c>
      <c r="B485" s="14" t="s">
        <v>4050</v>
      </c>
      <c r="C485" s="11">
        <v>1619.05</v>
      </c>
      <c r="D485" s="2" t="b">
        <f>IF(표1[[#This Row],[역_nan]] &gt;0,TRUE,FALSE)</f>
        <v>0</v>
      </c>
      <c r="E485" s="2" t="b">
        <f>OR(표1[[#This Row],[역_파생변수]],표1[[#This Row],[정류장_파생변수]])</f>
        <v>0</v>
      </c>
    </row>
    <row r="486" spans="1:5" x14ac:dyDescent="0.3">
      <c r="A486" s="13" t="s">
        <v>2105</v>
      </c>
      <c r="B486" s="13" t="s">
        <v>4052</v>
      </c>
      <c r="C486" s="10">
        <v>9500.2099999999991</v>
      </c>
      <c r="D486" s="2" t="b">
        <f>IF(표1[[#This Row],[역_nan]] &gt;0,TRUE,FALSE)</f>
        <v>0</v>
      </c>
      <c r="E486" s="2" t="b">
        <f>OR(표1[[#This Row],[역_파생변수]],표1[[#This Row],[정류장_파생변수]])</f>
        <v>0</v>
      </c>
    </row>
    <row r="487" spans="1:5" x14ac:dyDescent="0.3">
      <c r="A487" s="14" t="s">
        <v>2110</v>
      </c>
      <c r="B487" s="14" t="s">
        <v>4051</v>
      </c>
      <c r="C487" s="11">
        <v>1822.03</v>
      </c>
      <c r="D487" s="2" t="b">
        <f>IF(표1[[#This Row],[역_nan]] &gt;0,TRUE,FALSE)</f>
        <v>0</v>
      </c>
      <c r="E487" s="2" t="b">
        <f>OR(표1[[#This Row],[역_파생변수]],표1[[#This Row],[정류장_파생변수]])</f>
        <v>0</v>
      </c>
    </row>
    <row r="488" spans="1:5" x14ac:dyDescent="0.3">
      <c r="A488" s="13" t="s">
        <v>2113</v>
      </c>
      <c r="B488" s="13" t="s">
        <v>4054</v>
      </c>
      <c r="C488" s="10">
        <v>4429.53</v>
      </c>
      <c r="D488" s="2" t="b">
        <f>IF(표1[[#This Row],[역_nan]] &gt;0,TRUE,FALSE)</f>
        <v>0</v>
      </c>
      <c r="E488" s="2" t="b">
        <f>OR(표1[[#This Row],[역_파생변수]],표1[[#This Row],[정류장_파생변수]])</f>
        <v>0</v>
      </c>
    </row>
    <row r="489" spans="1:5" x14ac:dyDescent="0.3">
      <c r="A489" s="14" t="s">
        <v>2116</v>
      </c>
      <c r="B489" s="14" t="s">
        <v>4052</v>
      </c>
      <c r="C489" s="11">
        <v>22365.9</v>
      </c>
      <c r="D489" s="2" t="b">
        <f>IF(표1[[#This Row],[역_nan]] &gt;0,TRUE,FALSE)</f>
        <v>0</v>
      </c>
      <c r="E489" s="2" t="b">
        <f>OR(표1[[#This Row],[역_파생변수]],표1[[#This Row],[정류장_파생변수]])</f>
        <v>0</v>
      </c>
    </row>
    <row r="490" spans="1:5" x14ac:dyDescent="0.3">
      <c r="A490" s="13" t="s">
        <v>2121</v>
      </c>
      <c r="B490" s="13" t="s">
        <v>4054</v>
      </c>
      <c r="C490" s="10">
        <v>1210</v>
      </c>
      <c r="D490" s="2" t="b">
        <f>IF(표1[[#This Row],[역_nan]] &gt;0,TRUE,FALSE)</f>
        <v>0</v>
      </c>
      <c r="E490" s="2" t="b">
        <f>OR(표1[[#This Row],[역_파생변수]],표1[[#This Row],[정류장_파생변수]])</f>
        <v>0</v>
      </c>
    </row>
    <row r="491" spans="1:5" x14ac:dyDescent="0.3">
      <c r="A491" s="14" t="s">
        <v>2125</v>
      </c>
      <c r="B491" s="14" t="s">
        <v>4054</v>
      </c>
      <c r="C491" s="11">
        <v>0</v>
      </c>
      <c r="D491" s="2" t="b">
        <f>IF(표1[[#This Row],[역_nan]] &gt;0,TRUE,FALSE)</f>
        <v>0</v>
      </c>
      <c r="E491" s="2" t="b">
        <f>OR(표1[[#This Row],[역_파생변수]],표1[[#This Row],[정류장_파생변수]])</f>
        <v>0</v>
      </c>
    </row>
    <row r="492" spans="1:5" x14ac:dyDescent="0.3">
      <c r="A492" s="13" t="s">
        <v>2130</v>
      </c>
      <c r="B492" s="13" t="s">
        <v>4055</v>
      </c>
      <c r="C492" s="10">
        <v>3903.64</v>
      </c>
      <c r="D492" s="2" t="b">
        <f>IF(표1[[#This Row],[역_nan]] &gt;0,TRUE,FALSE)</f>
        <v>0</v>
      </c>
      <c r="E492" s="2" t="b">
        <f>OR(표1[[#This Row],[역_파생변수]],표1[[#This Row],[정류장_파생변수]])</f>
        <v>0</v>
      </c>
    </row>
    <row r="493" spans="1:5" x14ac:dyDescent="0.3">
      <c r="A493" s="14" t="s">
        <v>2134</v>
      </c>
      <c r="B493" s="14" t="s">
        <v>4052</v>
      </c>
      <c r="C493" s="11">
        <v>10123.370000000001</v>
      </c>
      <c r="D493" s="2" t="b">
        <f>IF(표1[[#This Row],[역_nan]] &gt;0,TRUE,FALSE)</f>
        <v>0</v>
      </c>
      <c r="E493" s="2" t="b">
        <f>OR(표1[[#This Row],[역_파생변수]],표1[[#This Row],[정류장_파생변수]])</f>
        <v>0</v>
      </c>
    </row>
    <row r="494" spans="1:5" x14ac:dyDescent="0.3">
      <c r="A494" s="13" t="s">
        <v>2138</v>
      </c>
      <c r="B494" s="13" t="s">
        <v>4054</v>
      </c>
      <c r="C494" s="10">
        <v>617.38</v>
      </c>
      <c r="D494" s="2" t="b">
        <f>IF(표1[[#This Row],[역_nan]] &gt;0,TRUE,FALSE)</f>
        <v>1</v>
      </c>
      <c r="E494" s="2" t="b">
        <f>OR(표1[[#This Row],[역_파생변수]],표1[[#This Row],[정류장_파생변수]])</f>
        <v>1</v>
      </c>
    </row>
    <row r="495" spans="1:5" x14ac:dyDescent="0.3">
      <c r="A495" s="14" t="s">
        <v>2142</v>
      </c>
      <c r="B495" s="14" t="s">
        <v>4054</v>
      </c>
      <c r="C495" s="11">
        <v>1023.92</v>
      </c>
      <c r="D495" s="2" t="b">
        <f>IF(표1[[#This Row],[역_nan]] &gt;0,TRUE,FALSE)</f>
        <v>0</v>
      </c>
      <c r="E495" s="2" t="b">
        <f>OR(표1[[#This Row],[역_파생변수]],표1[[#This Row],[정류장_파생변수]])</f>
        <v>0</v>
      </c>
    </row>
    <row r="496" spans="1:5" x14ac:dyDescent="0.3">
      <c r="A496" s="13" t="s">
        <v>2147</v>
      </c>
      <c r="B496" s="13" t="s">
        <v>4055</v>
      </c>
      <c r="C496" s="10">
        <v>2617.7800000000002</v>
      </c>
      <c r="D496" s="2" t="b">
        <f>IF(표1[[#This Row],[역_nan]] &gt;0,TRUE,FALSE)</f>
        <v>0</v>
      </c>
      <c r="E496" s="2" t="b">
        <f>OR(표1[[#This Row],[역_파생변수]],표1[[#This Row],[정류장_파생변수]])</f>
        <v>0</v>
      </c>
    </row>
    <row r="497" spans="1:5" x14ac:dyDescent="0.3">
      <c r="A497" s="14" t="s">
        <v>2150</v>
      </c>
      <c r="B497" s="14" t="s">
        <v>4054</v>
      </c>
      <c r="C497" s="11">
        <v>4777.83</v>
      </c>
      <c r="D497" s="2" t="b">
        <f>IF(표1[[#This Row],[역_nan]] &gt;0,TRUE,FALSE)</f>
        <v>0</v>
      </c>
      <c r="E497" s="2" t="b">
        <f>OR(표1[[#This Row],[역_파생변수]],표1[[#This Row],[정류장_파생변수]])</f>
        <v>0</v>
      </c>
    </row>
    <row r="498" spans="1:5" x14ac:dyDescent="0.3">
      <c r="A498" s="13" t="s">
        <v>2154</v>
      </c>
      <c r="B498" s="13" t="s">
        <v>4053</v>
      </c>
      <c r="C498" s="10">
        <v>4145.99</v>
      </c>
      <c r="D498" s="2" t="b">
        <f>IF(표1[[#This Row],[역_nan]] &gt;0,TRUE,FALSE)</f>
        <v>0</v>
      </c>
      <c r="E498" s="2" t="b">
        <f>OR(표1[[#This Row],[역_파생변수]],표1[[#This Row],[정류장_파생변수]])</f>
        <v>0</v>
      </c>
    </row>
    <row r="499" spans="1:5" x14ac:dyDescent="0.3">
      <c r="A499" s="14" t="s">
        <v>2159</v>
      </c>
      <c r="B499" s="14" t="s">
        <v>4051</v>
      </c>
      <c r="C499" s="11">
        <v>0</v>
      </c>
      <c r="D499" s="2" t="b">
        <f>IF(표1[[#This Row],[역_nan]] &gt;0,TRUE,FALSE)</f>
        <v>0</v>
      </c>
      <c r="E499" s="2" t="b">
        <f>OR(표1[[#This Row],[역_파생변수]],표1[[#This Row],[정류장_파생변수]])</f>
        <v>0</v>
      </c>
    </row>
    <row r="500" spans="1:5" x14ac:dyDescent="0.3">
      <c r="A500" s="13" t="s">
        <v>2163</v>
      </c>
      <c r="B500" s="13" t="s">
        <v>4050</v>
      </c>
      <c r="C500" s="10">
        <v>1142.52</v>
      </c>
      <c r="D500" s="2" t="b">
        <f>IF(표1[[#This Row],[역_nan]] &gt;0,TRUE,FALSE)</f>
        <v>1</v>
      </c>
      <c r="E500" s="2" t="b">
        <f>OR(표1[[#This Row],[역_파생변수]],표1[[#This Row],[정류장_파생변수]])</f>
        <v>1</v>
      </c>
    </row>
    <row r="501" spans="1:5" x14ac:dyDescent="0.3">
      <c r="A501" s="14" t="s">
        <v>2166</v>
      </c>
      <c r="B501" s="14" t="s">
        <v>4055</v>
      </c>
      <c r="C501" s="11">
        <v>2887.92</v>
      </c>
      <c r="D501" s="2" t="b">
        <f>IF(표1[[#This Row],[역_nan]] &gt;0,TRUE,FALSE)</f>
        <v>0</v>
      </c>
      <c r="E501" s="2" t="b">
        <f>OR(표1[[#This Row],[역_파생변수]],표1[[#This Row],[정류장_파생변수]])</f>
        <v>0</v>
      </c>
    </row>
    <row r="502" spans="1:5" x14ac:dyDescent="0.3">
      <c r="A502" s="13" t="s">
        <v>2171</v>
      </c>
      <c r="B502" s="13" t="s">
        <v>4052</v>
      </c>
      <c r="C502" s="10">
        <v>2308.59</v>
      </c>
      <c r="D502" s="2" t="b">
        <f>IF(표1[[#This Row],[역_nan]] &gt;0,TRUE,FALSE)</f>
        <v>0</v>
      </c>
      <c r="E502" s="2" t="b">
        <f>OR(표1[[#This Row],[역_파생변수]],표1[[#This Row],[정류장_파생변수]])</f>
        <v>0</v>
      </c>
    </row>
    <row r="503" spans="1:5" x14ac:dyDescent="0.3">
      <c r="A503" s="14" t="s">
        <v>2175</v>
      </c>
      <c r="B503" s="14" t="s">
        <v>4052</v>
      </c>
      <c r="C503" s="11">
        <v>2168.9299999999998</v>
      </c>
      <c r="D503" s="2" t="b">
        <f>IF(표1[[#This Row],[역_nan]] &gt;0,TRUE,FALSE)</f>
        <v>0</v>
      </c>
      <c r="E503" s="2" t="b">
        <f>OR(표1[[#This Row],[역_파생변수]],표1[[#This Row],[정류장_파생변수]])</f>
        <v>0</v>
      </c>
    </row>
    <row r="504" spans="1:5" x14ac:dyDescent="0.3">
      <c r="A504" s="13" t="s">
        <v>2178</v>
      </c>
      <c r="B504" s="13" t="s">
        <v>4053</v>
      </c>
      <c r="C504" s="10">
        <v>10187.85</v>
      </c>
      <c r="D504" s="2" t="b">
        <f>IF(표1[[#This Row],[역_nan]] &gt;0,TRUE,FALSE)</f>
        <v>0</v>
      </c>
      <c r="E504" s="2" t="b">
        <f>OR(표1[[#This Row],[역_파생변수]],표1[[#This Row],[정류장_파생변수]])</f>
        <v>0</v>
      </c>
    </row>
    <row r="505" spans="1:5" x14ac:dyDescent="0.3">
      <c r="A505" s="14" t="s">
        <v>2182</v>
      </c>
      <c r="B505" s="14" t="s">
        <v>4053</v>
      </c>
      <c r="C505" s="11">
        <v>1086.52</v>
      </c>
      <c r="D505" s="2" t="b">
        <f>IF(표1[[#This Row],[역_nan]] &gt;0,TRUE,FALSE)</f>
        <v>0</v>
      </c>
      <c r="E505" s="2" t="b">
        <f>OR(표1[[#This Row],[역_파생변수]],표1[[#This Row],[정류장_파생변수]])</f>
        <v>0</v>
      </c>
    </row>
    <row r="506" spans="1:5" x14ac:dyDescent="0.3">
      <c r="A506" s="13" t="s">
        <v>2186</v>
      </c>
      <c r="B506" s="13" t="s">
        <v>4052</v>
      </c>
      <c r="C506" s="10">
        <v>1742.71</v>
      </c>
      <c r="D506" s="2" t="b">
        <f>IF(표1[[#This Row],[역_nan]] &gt;0,TRUE,FALSE)</f>
        <v>0</v>
      </c>
      <c r="E506" s="2" t="b">
        <f>OR(표1[[#This Row],[역_파생변수]],표1[[#This Row],[정류장_파생변수]])</f>
        <v>0</v>
      </c>
    </row>
    <row r="507" spans="1:5" x14ac:dyDescent="0.3">
      <c r="A507" s="14" t="s">
        <v>2190</v>
      </c>
      <c r="B507" s="14" t="s">
        <v>4050</v>
      </c>
      <c r="C507" s="11">
        <v>885.58</v>
      </c>
      <c r="D507" s="2" t="b">
        <f>IF(표1[[#This Row],[역_nan]] &gt;0,TRUE,FALSE)</f>
        <v>0</v>
      </c>
      <c r="E507" s="2" t="b">
        <f>OR(표1[[#This Row],[역_파생변수]],표1[[#This Row],[정류장_파생변수]])</f>
        <v>0</v>
      </c>
    </row>
    <row r="508" spans="1:5" x14ac:dyDescent="0.3">
      <c r="A508" s="13" t="s">
        <v>2194</v>
      </c>
      <c r="B508" s="13" t="s">
        <v>4053</v>
      </c>
      <c r="C508" s="10">
        <v>8580.8799999999992</v>
      </c>
      <c r="D508" s="2" t="b">
        <f>IF(표1[[#This Row],[역_nan]] &gt;0,TRUE,FALSE)</f>
        <v>1</v>
      </c>
      <c r="E508" s="2" t="b">
        <f>OR(표1[[#This Row],[역_파생변수]],표1[[#This Row],[정류장_파생변수]])</f>
        <v>1</v>
      </c>
    </row>
    <row r="509" spans="1:5" x14ac:dyDescent="0.3">
      <c r="A509" s="14" t="s">
        <v>2198</v>
      </c>
      <c r="B509" s="14" t="s">
        <v>4053</v>
      </c>
      <c r="C509" s="11">
        <v>1685.7</v>
      </c>
      <c r="D509" s="2" t="b">
        <f>IF(표1[[#This Row],[역_nan]] &gt;0,TRUE,FALSE)</f>
        <v>1</v>
      </c>
      <c r="E509" s="2" t="b">
        <f>OR(표1[[#This Row],[역_파생변수]],표1[[#This Row],[정류장_파생변수]])</f>
        <v>1</v>
      </c>
    </row>
    <row r="510" spans="1:5" x14ac:dyDescent="0.3">
      <c r="A510" s="13" t="s">
        <v>2203</v>
      </c>
      <c r="B510" s="13" t="s">
        <v>4054</v>
      </c>
      <c r="C510" s="10">
        <v>381.09</v>
      </c>
      <c r="D510" s="2" t="b">
        <f>IF(표1[[#This Row],[역_nan]] &gt;0,TRUE,FALSE)</f>
        <v>0</v>
      </c>
      <c r="E510" s="2" t="b">
        <f>OR(표1[[#This Row],[역_파생변수]],표1[[#This Row],[정류장_파생변수]])</f>
        <v>0</v>
      </c>
    </row>
    <row r="511" spans="1:5" x14ac:dyDescent="0.3">
      <c r="A511" s="14" t="s">
        <v>2207</v>
      </c>
      <c r="B511" s="14" t="s">
        <v>4052</v>
      </c>
      <c r="C511" s="11">
        <v>5192.58</v>
      </c>
      <c r="D511" s="2" t="b">
        <f>IF(표1[[#This Row],[역_nan]] &gt;0,TRUE,FALSE)</f>
        <v>0</v>
      </c>
      <c r="E511" s="2" t="b">
        <f>OR(표1[[#This Row],[역_파생변수]],표1[[#This Row],[정류장_파생변수]])</f>
        <v>0</v>
      </c>
    </row>
    <row r="512" spans="1:5" x14ac:dyDescent="0.3">
      <c r="A512" s="13" t="s">
        <v>2212</v>
      </c>
      <c r="B512" s="13" t="s">
        <v>4053</v>
      </c>
      <c r="C512" s="10">
        <v>900.19</v>
      </c>
      <c r="D512" s="2" t="b">
        <f>IF(표1[[#This Row],[역_nan]] &gt;0,TRUE,FALSE)</f>
        <v>1</v>
      </c>
      <c r="E512" s="2" t="b">
        <f>OR(표1[[#This Row],[역_파생변수]],표1[[#This Row],[정류장_파생변수]])</f>
        <v>1</v>
      </c>
    </row>
    <row r="513" spans="1:5" x14ac:dyDescent="0.3">
      <c r="A513" s="14" t="s">
        <v>2216</v>
      </c>
      <c r="B513" s="14" t="s">
        <v>4053</v>
      </c>
      <c r="C513" s="11">
        <v>6055.56</v>
      </c>
      <c r="D513" s="2" t="b">
        <f>IF(표1[[#This Row],[역_nan]] &gt;0,TRUE,FALSE)</f>
        <v>1</v>
      </c>
      <c r="E513" s="2" t="b">
        <f>OR(표1[[#This Row],[역_파생변수]],표1[[#This Row],[정류장_파생변수]])</f>
        <v>1</v>
      </c>
    </row>
    <row r="514" spans="1:5" x14ac:dyDescent="0.3">
      <c r="A514" s="13" t="s">
        <v>2219</v>
      </c>
      <c r="B514" s="13" t="s">
        <v>4053</v>
      </c>
      <c r="C514" s="10">
        <v>2297.39</v>
      </c>
      <c r="D514" s="2" t="b">
        <f>IF(표1[[#This Row],[역_nan]] &gt;0,TRUE,FALSE)</f>
        <v>0</v>
      </c>
      <c r="E514" s="2" t="b">
        <f>OR(표1[[#This Row],[역_파생변수]],표1[[#This Row],[정류장_파생변수]])</f>
        <v>0</v>
      </c>
    </row>
    <row r="515" spans="1:5" x14ac:dyDescent="0.3">
      <c r="A515" s="14" t="s">
        <v>2222</v>
      </c>
      <c r="B515" s="14" t="s">
        <v>4056</v>
      </c>
      <c r="C515" s="11">
        <v>1173.05</v>
      </c>
      <c r="D515" s="2" t="b">
        <f>IF(표1[[#This Row],[역_nan]] &gt;0,TRUE,FALSE)</f>
        <v>0</v>
      </c>
      <c r="E515" s="2" t="b">
        <f>OR(표1[[#This Row],[역_파생변수]],표1[[#This Row],[정류장_파생변수]])</f>
        <v>0</v>
      </c>
    </row>
    <row r="516" spans="1:5" x14ac:dyDescent="0.3">
      <c r="A516" s="13" t="s">
        <v>2225</v>
      </c>
      <c r="B516" s="13" t="s">
        <v>4051</v>
      </c>
      <c r="C516" s="10">
        <v>1466.42</v>
      </c>
      <c r="D516" s="2" t="b">
        <f>IF(표1[[#This Row],[역_nan]] &gt;0,TRUE,FALSE)</f>
        <v>1</v>
      </c>
      <c r="E516" s="2" t="b">
        <f>OR(표1[[#This Row],[역_파생변수]],표1[[#This Row],[정류장_파생변수]])</f>
        <v>1</v>
      </c>
    </row>
    <row r="517" spans="1:5" x14ac:dyDescent="0.3">
      <c r="A517" s="14" t="s">
        <v>2230</v>
      </c>
      <c r="B517" s="14" t="s">
        <v>4055</v>
      </c>
      <c r="C517" s="11">
        <v>1683.88</v>
      </c>
      <c r="D517" s="2" t="b">
        <f>IF(표1[[#This Row],[역_nan]] &gt;0,TRUE,FALSE)</f>
        <v>1</v>
      </c>
      <c r="E517" s="2" t="b">
        <f>OR(표1[[#This Row],[역_파생변수]],표1[[#This Row],[정류장_파생변수]])</f>
        <v>1</v>
      </c>
    </row>
    <row r="518" spans="1:5" x14ac:dyDescent="0.3">
      <c r="A518" s="13" t="s">
        <v>2233</v>
      </c>
      <c r="B518" s="13" t="s">
        <v>4056</v>
      </c>
      <c r="C518" s="10">
        <v>1332.36</v>
      </c>
      <c r="D518" s="2" t="b">
        <f>IF(표1[[#This Row],[역_nan]] &gt;0,TRUE,FALSE)</f>
        <v>1</v>
      </c>
      <c r="E518" s="2" t="b">
        <f>OR(표1[[#This Row],[역_파생변수]],표1[[#This Row],[정류장_파생변수]])</f>
        <v>1</v>
      </c>
    </row>
    <row r="519" spans="1:5" x14ac:dyDescent="0.3">
      <c r="A519" s="14" t="s">
        <v>2238</v>
      </c>
      <c r="B519" s="14" t="s">
        <v>4055</v>
      </c>
      <c r="C519" s="11">
        <v>837.57</v>
      </c>
      <c r="D519" s="2" t="b">
        <f>IF(표1[[#This Row],[역_nan]] &gt;0,TRUE,FALSE)</f>
        <v>0</v>
      </c>
      <c r="E519" s="2" t="b">
        <f>OR(표1[[#This Row],[역_파생변수]],표1[[#This Row],[정류장_파생변수]])</f>
        <v>0</v>
      </c>
    </row>
    <row r="520" spans="1:5" x14ac:dyDescent="0.3">
      <c r="A520" s="13" t="s">
        <v>2243</v>
      </c>
      <c r="B520" s="13" t="s">
        <v>4054</v>
      </c>
      <c r="C520" s="10">
        <v>3579.67</v>
      </c>
      <c r="D520" s="2" t="b">
        <f>IF(표1[[#This Row],[역_nan]] &gt;0,TRUE,FALSE)</f>
        <v>0</v>
      </c>
      <c r="E520" s="2" t="b">
        <f>OR(표1[[#This Row],[역_파생변수]],표1[[#This Row],[정류장_파생변수]])</f>
        <v>0</v>
      </c>
    </row>
    <row r="521" spans="1:5" x14ac:dyDescent="0.3">
      <c r="A521" s="14" t="s">
        <v>2246</v>
      </c>
      <c r="B521" s="14" t="s">
        <v>4051</v>
      </c>
      <c r="C521" s="11">
        <v>1866.45</v>
      </c>
      <c r="D521" s="2" t="b">
        <f>IF(표1[[#This Row],[역_nan]] &gt;0,TRUE,FALSE)</f>
        <v>0</v>
      </c>
      <c r="E521" s="2" t="b">
        <f>OR(표1[[#This Row],[역_파생변수]],표1[[#This Row],[정류장_파생변수]])</f>
        <v>0</v>
      </c>
    </row>
    <row r="522" spans="1:5" x14ac:dyDescent="0.3">
      <c r="A522" s="13" t="s">
        <v>2250</v>
      </c>
      <c r="B522" s="13" t="s">
        <v>4054</v>
      </c>
      <c r="C522" s="10">
        <v>4220.6400000000003</v>
      </c>
      <c r="D522" s="2" t="b">
        <f>IF(표1[[#This Row],[역_nan]] &gt;0,TRUE,FALSE)</f>
        <v>1</v>
      </c>
      <c r="E522" s="2" t="b">
        <f>OR(표1[[#This Row],[역_파생변수]],표1[[#This Row],[정류장_파생변수]])</f>
        <v>1</v>
      </c>
    </row>
    <row r="523" spans="1:5" x14ac:dyDescent="0.3">
      <c r="A523" s="14" t="s">
        <v>2255</v>
      </c>
      <c r="B523" s="14" t="s">
        <v>4050</v>
      </c>
      <c r="C523" s="11">
        <v>10221.450000000001</v>
      </c>
      <c r="D523" s="2" t="b">
        <f>IF(표1[[#This Row],[역_nan]] &gt;0,TRUE,FALSE)</f>
        <v>0</v>
      </c>
      <c r="E523" s="2" t="b">
        <f>OR(표1[[#This Row],[역_파생변수]],표1[[#This Row],[정류장_파생변수]])</f>
        <v>0</v>
      </c>
    </row>
    <row r="524" spans="1:5" x14ac:dyDescent="0.3">
      <c r="A524" s="13" t="s">
        <v>2259</v>
      </c>
      <c r="B524" s="13" t="s">
        <v>4052</v>
      </c>
      <c r="C524" s="10">
        <v>17080</v>
      </c>
      <c r="D524" s="2" t="b">
        <f>IF(표1[[#This Row],[역_nan]] &gt;0,TRUE,FALSE)</f>
        <v>1</v>
      </c>
      <c r="E524" s="2" t="b">
        <f>OR(표1[[#This Row],[역_파생변수]],표1[[#This Row],[정류장_파생변수]])</f>
        <v>1</v>
      </c>
    </row>
    <row r="525" spans="1:5" x14ac:dyDescent="0.3">
      <c r="A525" s="14" t="s">
        <v>2263</v>
      </c>
      <c r="B525" s="14" t="s">
        <v>4055</v>
      </c>
      <c r="C525" s="11">
        <v>9239.34</v>
      </c>
      <c r="D525" s="2" t="b">
        <f>IF(표1[[#This Row],[역_nan]] &gt;0,TRUE,FALSE)</f>
        <v>0</v>
      </c>
      <c r="E525" s="2" t="b">
        <f>OR(표1[[#This Row],[역_파생변수]],표1[[#This Row],[정류장_파생변수]])</f>
        <v>0</v>
      </c>
    </row>
    <row r="526" spans="1:5" x14ac:dyDescent="0.3">
      <c r="A526" s="13" t="s">
        <v>2266</v>
      </c>
      <c r="B526" s="13" t="s">
        <v>4050</v>
      </c>
      <c r="C526" s="10">
        <v>3622.27</v>
      </c>
      <c r="D526" s="2" t="b">
        <f>IF(표1[[#This Row],[역_nan]] &gt;0,TRUE,FALSE)</f>
        <v>0</v>
      </c>
      <c r="E526" s="2" t="b">
        <f>OR(표1[[#This Row],[역_파생변수]],표1[[#This Row],[정류장_파생변수]])</f>
        <v>0</v>
      </c>
    </row>
    <row r="527" spans="1:5" x14ac:dyDescent="0.3">
      <c r="A527" s="14" t="s">
        <v>2270</v>
      </c>
      <c r="B527" s="14" t="s">
        <v>4051</v>
      </c>
      <c r="C527" s="11">
        <v>1076.69</v>
      </c>
      <c r="D527" s="2" t="b">
        <f>IF(표1[[#This Row],[역_nan]] &gt;0,TRUE,FALSE)</f>
        <v>0</v>
      </c>
      <c r="E527" s="2" t="b">
        <f>OR(표1[[#This Row],[역_파생변수]],표1[[#This Row],[정류장_파생변수]])</f>
        <v>0</v>
      </c>
    </row>
    <row r="528" spans="1:5" x14ac:dyDescent="0.3">
      <c r="A528" s="13" t="s">
        <v>2273</v>
      </c>
      <c r="B528" s="13" t="s">
        <v>4050</v>
      </c>
      <c r="C528" s="10">
        <v>845.2</v>
      </c>
      <c r="D528" s="2" t="b">
        <f>IF(표1[[#This Row],[역_nan]] &gt;0,TRUE,FALSE)</f>
        <v>0</v>
      </c>
      <c r="E528" s="2" t="b">
        <f>OR(표1[[#This Row],[역_파생변수]],표1[[#This Row],[정류장_파생변수]])</f>
        <v>0</v>
      </c>
    </row>
    <row r="529" spans="1:5" x14ac:dyDescent="0.3">
      <c r="A529" s="14" t="s">
        <v>2277</v>
      </c>
      <c r="B529" s="14" t="s">
        <v>4053</v>
      </c>
      <c r="C529" s="11">
        <v>2908.37</v>
      </c>
      <c r="D529" s="2" t="b">
        <f>IF(표1[[#This Row],[역_nan]] &gt;0,TRUE,FALSE)</f>
        <v>0</v>
      </c>
      <c r="E529" s="2" t="b">
        <f>OR(표1[[#This Row],[역_파생변수]],표1[[#This Row],[정류장_파생변수]])</f>
        <v>0</v>
      </c>
    </row>
    <row r="530" spans="1:5" x14ac:dyDescent="0.3">
      <c r="A530" s="13" t="s">
        <v>2280</v>
      </c>
      <c r="B530" s="13" t="s">
        <v>4052</v>
      </c>
      <c r="C530" s="10">
        <v>870.65</v>
      </c>
      <c r="D530" s="2" t="b">
        <f>IF(표1[[#This Row],[역_nan]] &gt;0,TRUE,FALSE)</f>
        <v>0</v>
      </c>
      <c r="E530" s="2" t="b">
        <f>OR(표1[[#This Row],[역_파생변수]],표1[[#This Row],[정류장_파생변수]])</f>
        <v>0</v>
      </c>
    </row>
    <row r="531" spans="1:5" x14ac:dyDescent="0.3">
      <c r="A531" s="14" t="s">
        <v>2283</v>
      </c>
      <c r="B531" s="14" t="s">
        <v>4055</v>
      </c>
      <c r="C531" s="11">
        <v>0</v>
      </c>
      <c r="D531" s="2" t="b">
        <f>IF(표1[[#This Row],[역_nan]] &gt;0,TRUE,FALSE)</f>
        <v>0</v>
      </c>
      <c r="E531" s="2" t="b">
        <f>OR(표1[[#This Row],[역_파생변수]],표1[[#This Row],[정류장_파생변수]])</f>
        <v>0</v>
      </c>
    </row>
    <row r="532" spans="1:5" x14ac:dyDescent="0.3">
      <c r="A532" s="13" t="s">
        <v>2286</v>
      </c>
      <c r="B532" s="13" t="s">
        <v>4054</v>
      </c>
      <c r="C532" s="10">
        <v>371.89</v>
      </c>
      <c r="D532" s="2" t="b">
        <f>IF(표1[[#This Row],[역_nan]] &gt;0,TRUE,FALSE)</f>
        <v>0</v>
      </c>
      <c r="E532" s="2" t="b">
        <f>OR(표1[[#This Row],[역_파생변수]],표1[[#This Row],[정류장_파생변수]])</f>
        <v>0</v>
      </c>
    </row>
    <row r="533" spans="1:5" x14ac:dyDescent="0.3">
      <c r="A533" s="14" t="s">
        <v>2291</v>
      </c>
      <c r="B533" s="14" t="s">
        <v>4050</v>
      </c>
      <c r="C533" s="11">
        <v>838.5</v>
      </c>
      <c r="D533" s="2" t="b">
        <f>IF(표1[[#This Row],[역_nan]] &gt;0,TRUE,FALSE)</f>
        <v>1</v>
      </c>
      <c r="E533" s="2" t="b">
        <f>OR(표1[[#This Row],[역_파생변수]],표1[[#This Row],[정류장_파생변수]])</f>
        <v>1</v>
      </c>
    </row>
    <row r="534" spans="1:5" x14ac:dyDescent="0.3">
      <c r="A534" s="13" t="s">
        <v>2295</v>
      </c>
      <c r="B534" s="13" t="s">
        <v>4053</v>
      </c>
      <c r="C534" s="10">
        <v>7319.18</v>
      </c>
      <c r="D534" s="2" t="b">
        <f>IF(표1[[#This Row],[역_nan]] &gt;0,TRUE,FALSE)</f>
        <v>1</v>
      </c>
      <c r="E534" s="2" t="b">
        <f>OR(표1[[#This Row],[역_파생변수]],표1[[#This Row],[정류장_파생변수]])</f>
        <v>1</v>
      </c>
    </row>
    <row r="535" spans="1:5" x14ac:dyDescent="0.3">
      <c r="A535" s="14" t="s">
        <v>2299</v>
      </c>
      <c r="B535" s="14" t="s">
        <v>4055</v>
      </c>
      <c r="C535" s="11">
        <v>18399.66</v>
      </c>
      <c r="D535" s="2" t="b">
        <f>IF(표1[[#This Row],[역_nan]] &gt;0,TRUE,FALSE)</f>
        <v>0</v>
      </c>
      <c r="E535" s="2" t="b">
        <f>OR(표1[[#This Row],[역_파생변수]],표1[[#This Row],[정류장_파생변수]])</f>
        <v>0</v>
      </c>
    </row>
    <row r="536" spans="1:5" x14ac:dyDescent="0.3">
      <c r="A536" s="13" t="s">
        <v>2303</v>
      </c>
      <c r="B536" s="13" t="s">
        <v>4051</v>
      </c>
      <c r="C536" s="10">
        <v>1409.76</v>
      </c>
      <c r="D536" s="2" t="b">
        <f>IF(표1[[#This Row],[역_nan]] &gt;0,TRUE,FALSE)</f>
        <v>1</v>
      </c>
      <c r="E536" s="2" t="b">
        <f>OR(표1[[#This Row],[역_파생변수]],표1[[#This Row],[정류장_파생변수]])</f>
        <v>1</v>
      </c>
    </row>
    <row r="537" spans="1:5" x14ac:dyDescent="0.3">
      <c r="A537" s="14" t="s">
        <v>2307</v>
      </c>
      <c r="B537" s="14" t="s">
        <v>4054</v>
      </c>
      <c r="C537" s="11">
        <v>9852.59</v>
      </c>
      <c r="D537" s="2" t="b">
        <f>IF(표1[[#This Row],[역_nan]] &gt;0,TRUE,FALSE)</f>
        <v>0</v>
      </c>
      <c r="E537" s="2" t="b">
        <f>OR(표1[[#This Row],[역_파생변수]],표1[[#This Row],[정류장_파생변수]])</f>
        <v>0</v>
      </c>
    </row>
    <row r="538" spans="1:5" x14ac:dyDescent="0.3">
      <c r="A538" s="13" t="s">
        <v>2312</v>
      </c>
      <c r="B538" s="13" t="s">
        <v>4054</v>
      </c>
      <c r="C538" s="10">
        <v>1240</v>
      </c>
      <c r="D538" s="2" t="b">
        <f>IF(표1[[#This Row],[역_nan]] &gt;0,TRUE,FALSE)</f>
        <v>1</v>
      </c>
      <c r="E538" s="2" t="b">
        <f>OR(표1[[#This Row],[역_파생변수]],표1[[#This Row],[정류장_파생변수]])</f>
        <v>1</v>
      </c>
    </row>
    <row r="539" spans="1:5" x14ac:dyDescent="0.3">
      <c r="A539" s="14" t="s">
        <v>2317</v>
      </c>
      <c r="B539" s="14" t="s">
        <v>4052</v>
      </c>
      <c r="C539" s="11">
        <v>2526.9699999999998</v>
      </c>
      <c r="D539" s="2" t="b">
        <f>IF(표1[[#This Row],[역_nan]] &gt;0,TRUE,FALSE)</f>
        <v>0</v>
      </c>
      <c r="E539" s="2" t="b">
        <f>OR(표1[[#This Row],[역_파생변수]],표1[[#This Row],[정류장_파생변수]])</f>
        <v>0</v>
      </c>
    </row>
    <row r="540" spans="1:5" x14ac:dyDescent="0.3">
      <c r="A540" s="13" t="s">
        <v>2322</v>
      </c>
      <c r="B540" s="13" t="s">
        <v>4055</v>
      </c>
      <c r="C540" s="10">
        <v>0</v>
      </c>
      <c r="D540" s="2" t="b">
        <f>IF(표1[[#This Row],[역_nan]] &gt;0,TRUE,FALSE)</f>
        <v>1</v>
      </c>
      <c r="E540" s="2" t="b">
        <f>OR(표1[[#This Row],[역_파생변수]],표1[[#This Row],[정류장_파생변수]])</f>
        <v>1</v>
      </c>
    </row>
    <row r="541" spans="1:5" x14ac:dyDescent="0.3">
      <c r="A541" s="14" t="s">
        <v>2324</v>
      </c>
      <c r="B541" s="14" t="s">
        <v>4051</v>
      </c>
      <c r="C541" s="11">
        <v>17554.09</v>
      </c>
      <c r="D541" s="2" t="b">
        <f>IF(표1[[#This Row],[역_nan]] &gt;0,TRUE,FALSE)</f>
        <v>0</v>
      </c>
      <c r="E541" s="2" t="b">
        <f>OR(표1[[#This Row],[역_파생변수]],표1[[#This Row],[정류장_파생변수]])</f>
        <v>0</v>
      </c>
    </row>
    <row r="542" spans="1:5" x14ac:dyDescent="0.3">
      <c r="A542" s="13" t="s">
        <v>2327</v>
      </c>
      <c r="B542" s="13" t="s">
        <v>4050</v>
      </c>
      <c r="C542" s="10">
        <v>1769.23</v>
      </c>
      <c r="D542" s="2" t="b">
        <f>IF(표1[[#This Row],[역_nan]] &gt;0,TRUE,FALSE)</f>
        <v>0</v>
      </c>
      <c r="E542" s="2" t="b">
        <f>OR(표1[[#This Row],[역_파생변수]],표1[[#This Row],[정류장_파생변수]])</f>
        <v>0</v>
      </c>
    </row>
    <row r="543" spans="1:5" x14ac:dyDescent="0.3">
      <c r="A543" s="14" t="s">
        <v>2330</v>
      </c>
      <c r="B543" s="14" t="s">
        <v>4050</v>
      </c>
      <c r="C543" s="11">
        <v>3040.38</v>
      </c>
      <c r="D543" s="2" t="b">
        <f>IF(표1[[#This Row],[역_nan]] &gt;0,TRUE,FALSE)</f>
        <v>1</v>
      </c>
      <c r="E543" s="2" t="b">
        <f>OR(표1[[#This Row],[역_파생변수]],표1[[#This Row],[정류장_파생변수]])</f>
        <v>1</v>
      </c>
    </row>
    <row r="544" spans="1:5" x14ac:dyDescent="0.3">
      <c r="A544" s="13" t="s">
        <v>2334</v>
      </c>
      <c r="B544" s="13" t="s">
        <v>4054</v>
      </c>
      <c r="C544" s="10">
        <v>786.6</v>
      </c>
      <c r="D544" s="2" t="b">
        <f>IF(표1[[#This Row],[역_nan]] &gt;0,TRUE,FALSE)</f>
        <v>0</v>
      </c>
      <c r="E544" s="2" t="b">
        <f>OR(표1[[#This Row],[역_파생변수]],표1[[#This Row],[정류장_파생변수]])</f>
        <v>0</v>
      </c>
    </row>
    <row r="545" spans="1:5" x14ac:dyDescent="0.3">
      <c r="A545" s="14" t="s">
        <v>2337</v>
      </c>
      <c r="B545" s="14" t="s">
        <v>4055</v>
      </c>
      <c r="C545" s="11">
        <v>770.54</v>
      </c>
      <c r="D545" s="2" t="b">
        <f>IF(표1[[#This Row],[역_nan]] &gt;0,TRUE,FALSE)</f>
        <v>0</v>
      </c>
      <c r="E545" s="2" t="b">
        <f>OR(표1[[#This Row],[역_파생변수]],표1[[#This Row],[정류장_파생변수]])</f>
        <v>0</v>
      </c>
    </row>
    <row r="546" spans="1:5" x14ac:dyDescent="0.3">
      <c r="A546" s="13" t="s">
        <v>2341</v>
      </c>
      <c r="B546" s="13" t="s">
        <v>4050</v>
      </c>
      <c r="C546" s="10">
        <v>2676.13</v>
      </c>
      <c r="D546" s="2" t="b">
        <f>IF(표1[[#This Row],[역_nan]] &gt;0,TRUE,FALSE)</f>
        <v>0</v>
      </c>
      <c r="E546" s="2" t="b">
        <f>OR(표1[[#This Row],[역_파생변수]],표1[[#This Row],[정류장_파생변수]])</f>
        <v>0</v>
      </c>
    </row>
    <row r="547" spans="1:5" x14ac:dyDescent="0.3">
      <c r="A547" s="14" t="s">
        <v>2344</v>
      </c>
      <c r="B547" s="14" t="s">
        <v>4053</v>
      </c>
      <c r="C547" s="11">
        <v>1812.46</v>
      </c>
      <c r="D547" s="2" t="b">
        <f>IF(표1[[#This Row],[역_nan]] &gt;0,TRUE,FALSE)</f>
        <v>1</v>
      </c>
      <c r="E547" s="2" t="b">
        <f>OR(표1[[#This Row],[역_파생변수]],표1[[#This Row],[정류장_파생변수]])</f>
        <v>1</v>
      </c>
    </row>
    <row r="548" spans="1:5" x14ac:dyDescent="0.3">
      <c r="A548" s="13" t="s">
        <v>2349</v>
      </c>
      <c r="B548" s="13" t="s">
        <v>4051</v>
      </c>
      <c r="C548" s="10">
        <v>4920</v>
      </c>
      <c r="D548" s="2" t="b">
        <f>IF(표1[[#This Row],[역_nan]] &gt;0,TRUE,FALSE)</f>
        <v>0</v>
      </c>
      <c r="E548" s="2" t="b">
        <f>OR(표1[[#This Row],[역_파생변수]],표1[[#This Row],[정류장_파생변수]])</f>
        <v>0</v>
      </c>
    </row>
    <row r="549" spans="1:5" x14ac:dyDescent="0.3">
      <c r="A549" s="14" t="s">
        <v>2353</v>
      </c>
      <c r="B549" s="14" t="s">
        <v>4054</v>
      </c>
      <c r="C549" s="11">
        <v>425.61</v>
      </c>
      <c r="D549" s="2" t="b">
        <f>IF(표1[[#This Row],[역_nan]] &gt;0,TRUE,FALSE)</f>
        <v>0</v>
      </c>
      <c r="E549" s="2" t="b">
        <f>OR(표1[[#This Row],[역_파생변수]],표1[[#This Row],[정류장_파생변수]])</f>
        <v>0</v>
      </c>
    </row>
    <row r="550" spans="1:5" x14ac:dyDescent="0.3">
      <c r="A550" s="13" t="s">
        <v>2357</v>
      </c>
      <c r="B550" s="13" t="s">
        <v>4055</v>
      </c>
      <c r="C550" s="10">
        <v>1750.26</v>
      </c>
      <c r="D550" s="2" t="b">
        <f>IF(표1[[#This Row],[역_nan]] &gt;0,TRUE,FALSE)</f>
        <v>1</v>
      </c>
      <c r="E550" s="2" t="b">
        <f>OR(표1[[#This Row],[역_파생변수]],표1[[#This Row],[정류장_파생변수]])</f>
        <v>1</v>
      </c>
    </row>
    <row r="551" spans="1:5" x14ac:dyDescent="0.3">
      <c r="A551" s="14" t="s">
        <v>2360</v>
      </c>
      <c r="B551" s="14" t="s">
        <v>4056</v>
      </c>
      <c r="C551" s="11">
        <v>1079.06</v>
      </c>
      <c r="D551" s="2" t="b">
        <f>IF(표1[[#This Row],[역_nan]] &gt;0,TRUE,FALSE)</f>
        <v>0</v>
      </c>
      <c r="E551" s="2" t="b">
        <f>OR(표1[[#This Row],[역_파생변수]],표1[[#This Row],[정류장_파생변수]])</f>
        <v>0</v>
      </c>
    </row>
    <row r="552" spans="1:5" x14ac:dyDescent="0.3">
      <c r="A552" s="13" t="s">
        <v>2364</v>
      </c>
      <c r="B552" s="13" t="s">
        <v>4050</v>
      </c>
      <c r="C552" s="10">
        <v>636.87</v>
      </c>
      <c r="D552" s="2" t="b">
        <f>IF(표1[[#This Row],[역_nan]] &gt;0,TRUE,FALSE)</f>
        <v>0</v>
      </c>
      <c r="E552" s="2" t="b">
        <f>OR(표1[[#This Row],[역_파생변수]],표1[[#This Row],[정류장_파생변수]])</f>
        <v>0</v>
      </c>
    </row>
    <row r="553" spans="1:5" x14ac:dyDescent="0.3">
      <c r="A553" s="14" t="s">
        <v>2369</v>
      </c>
      <c r="B553" s="14" t="s">
        <v>4053</v>
      </c>
      <c r="C553" s="11">
        <v>4235.78</v>
      </c>
      <c r="D553" s="2" t="b">
        <f>IF(표1[[#This Row],[역_nan]] &gt;0,TRUE,FALSE)</f>
        <v>1</v>
      </c>
      <c r="E553" s="2" t="b">
        <f>OR(표1[[#This Row],[역_파생변수]],표1[[#This Row],[정류장_파생변수]])</f>
        <v>1</v>
      </c>
    </row>
    <row r="554" spans="1:5" x14ac:dyDescent="0.3">
      <c r="A554" s="13" t="s">
        <v>2372</v>
      </c>
      <c r="B554" s="13" t="s">
        <v>4051</v>
      </c>
      <c r="C554" s="10">
        <v>712.61</v>
      </c>
      <c r="D554" s="2" t="b">
        <f>IF(표1[[#This Row],[역_nan]] &gt;0,TRUE,FALSE)</f>
        <v>0</v>
      </c>
      <c r="E554" s="2" t="b">
        <f>OR(표1[[#This Row],[역_파생변수]],표1[[#This Row],[정류장_파생변수]])</f>
        <v>0</v>
      </c>
    </row>
    <row r="555" spans="1:5" x14ac:dyDescent="0.3">
      <c r="A555" s="14" t="s">
        <v>2376</v>
      </c>
      <c r="B555" s="14" t="s">
        <v>4053</v>
      </c>
      <c r="C555" s="11">
        <v>0</v>
      </c>
      <c r="D555" s="2" t="b">
        <f>IF(표1[[#This Row],[역_nan]] &gt;0,TRUE,FALSE)</f>
        <v>0</v>
      </c>
      <c r="E555" s="2" t="b">
        <f>OR(표1[[#This Row],[역_파생변수]],표1[[#This Row],[정류장_파생변수]])</f>
        <v>0</v>
      </c>
    </row>
    <row r="556" spans="1:5" x14ac:dyDescent="0.3">
      <c r="A556" s="13" t="s">
        <v>2379</v>
      </c>
      <c r="B556" s="13" t="s">
        <v>4050</v>
      </c>
      <c r="C556" s="10">
        <v>429.17</v>
      </c>
      <c r="D556" s="2" t="b">
        <f>IF(표1[[#This Row],[역_nan]] &gt;0,TRUE,FALSE)</f>
        <v>0</v>
      </c>
      <c r="E556" s="2" t="b">
        <f>OR(표1[[#This Row],[역_파생변수]],표1[[#This Row],[정류장_파생변수]])</f>
        <v>0</v>
      </c>
    </row>
    <row r="557" spans="1:5" x14ac:dyDescent="0.3">
      <c r="A557" s="14" t="s">
        <v>2384</v>
      </c>
      <c r="B557" s="14" t="s">
        <v>4054</v>
      </c>
      <c r="C557" s="11">
        <v>12789.2</v>
      </c>
      <c r="D557" s="2" t="b">
        <f>IF(표1[[#This Row],[역_nan]] &gt;0,TRUE,FALSE)</f>
        <v>1</v>
      </c>
      <c r="E557" s="2" t="b">
        <f>OR(표1[[#This Row],[역_파생변수]],표1[[#This Row],[정류장_파생변수]])</f>
        <v>1</v>
      </c>
    </row>
    <row r="558" spans="1:5" x14ac:dyDescent="0.3">
      <c r="A558" s="13" t="s">
        <v>2387</v>
      </c>
      <c r="B558" s="13" t="s">
        <v>4055</v>
      </c>
      <c r="C558" s="10">
        <v>722.83</v>
      </c>
      <c r="D558" s="2" t="b">
        <f>IF(표1[[#This Row],[역_nan]] &gt;0,TRUE,FALSE)</f>
        <v>1</v>
      </c>
      <c r="E558" s="2" t="b">
        <f>OR(표1[[#This Row],[역_파생변수]],표1[[#This Row],[정류장_파생변수]])</f>
        <v>1</v>
      </c>
    </row>
    <row r="559" spans="1:5" x14ac:dyDescent="0.3">
      <c r="A559" s="14" t="s">
        <v>2391</v>
      </c>
      <c r="B559" s="14" t="s">
        <v>4055</v>
      </c>
      <c r="C559" s="11">
        <v>2709.67</v>
      </c>
      <c r="D559" s="2" t="b">
        <f>IF(표1[[#This Row],[역_nan]] &gt;0,TRUE,FALSE)</f>
        <v>1</v>
      </c>
      <c r="E559" s="2" t="b">
        <f>OR(표1[[#This Row],[역_파생변수]],표1[[#This Row],[정류장_파생변수]])</f>
        <v>1</v>
      </c>
    </row>
    <row r="560" spans="1:5" x14ac:dyDescent="0.3">
      <c r="A560" s="13" t="s">
        <v>2394</v>
      </c>
      <c r="B560" s="13" t="s">
        <v>4052</v>
      </c>
      <c r="C560" s="10">
        <v>0</v>
      </c>
      <c r="D560" s="2" t="b">
        <f>IF(표1[[#This Row],[역_nan]] &gt;0,TRUE,FALSE)</f>
        <v>0</v>
      </c>
      <c r="E560" s="2" t="b">
        <f>OR(표1[[#This Row],[역_파생변수]],표1[[#This Row],[정류장_파생변수]])</f>
        <v>0</v>
      </c>
    </row>
    <row r="561" spans="1:5" x14ac:dyDescent="0.3">
      <c r="A561" s="14" t="s">
        <v>2397</v>
      </c>
      <c r="B561" s="14" t="s">
        <v>4050</v>
      </c>
      <c r="C561" s="11">
        <v>8590.16</v>
      </c>
      <c r="D561" s="2" t="b">
        <f>IF(표1[[#This Row],[역_nan]] &gt;0,TRUE,FALSE)</f>
        <v>0</v>
      </c>
      <c r="E561" s="2" t="b">
        <f>OR(표1[[#This Row],[역_파생변수]],표1[[#This Row],[정류장_파생변수]])</f>
        <v>0</v>
      </c>
    </row>
    <row r="562" spans="1:5" x14ac:dyDescent="0.3">
      <c r="A562" s="13" t="s">
        <v>2400</v>
      </c>
      <c r="B562" s="13" t="s">
        <v>4055</v>
      </c>
      <c r="C562" s="10">
        <v>0</v>
      </c>
      <c r="D562" s="2" t="b">
        <f>IF(표1[[#This Row],[역_nan]] &gt;0,TRUE,FALSE)</f>
        <v>1</v>
      </c>
      <c r="E562" s="2" t="b">
        <f>OR(표1[[#This Row],[역_파생변수]],표1[[#This Row],[정류장_파생변수]])</f>
        <v>1</v>
      </c>
    </row>
    <row r="563" spans="1:5" x14ac:dyDescent="0.3">
      <c r="A563" s="14" t="s">
        <v>2403</v>
      </c>
      <c r="B563" s="14" t="s">
        <v>4050</v>
      </c>
      <c r="C563" s="11">
        <v>3691.14</v>
      </c>
      <c r="D563" s="2" t="b">
        <f>IF(표1[[#This Row],[역_nan]] &gt;0,TRUE,FALSE)</f>
        <v>0</v>
      </c>
      <c r="E563" s="2" t="b">
        <f>OR(표1[[#This Row],[역_파생변수]],표1[[#This Row],[정류장_파생변수]])</f>
        <v>0</v>
      </c>
    </row>
    <row r="564" spans="1:5" x14ac:dyDescent="0.3">
      <c r="A564" s="13" t="s">
        <v>2407</v>
      </c>
      <c r="B564" s="13" t="s">
        <v>4055</v>
      </c>
      <c r="C564" s="10">
        <v>0</v>
      </c>
      <c r="D564" s="2" t="b">
        <f>IF(표1[[#This Row],[역_nan]] &gt;0,TRUE,FALSE)</f>
        <v>1</v>
      </c>
      <c r="E564" s="2" t="b">
        <f>OR(표1[[#This Row],[역_파생변수]],표1[[#This Row],[정류장_파생변수]])</f>
        <v>1</v>
      </c>
    </row>
    <row r="565" spans="1:5" x14ac:dyDescent="0.3">
      <c r="A565" s="14" t="s">
        <v>2410</v>
      </c>
      <c r="B565" s="14" t="s">
        <v>4052</v>
      </c>
      <c r="C565" s="11">
        <v>557.36</v>
      </c>
      <c r="D565" s="2" t="b">
        <f>IF(표1[[#This Row],[역_nan]] &gt;0,TRUE,FALSE)</f>
        <v>0</v>
      </c>
      <c r="E565" s="2" t="b">
        <f>OR(표1[[#This Row],[역_파생변수]],표1[[#This Row],[정류장_파생변수]])</f>
        <v>0</v>
      </c>
    </row>
    <row r="566" spans="1:5" x14ac:dyDescent="0.3">
      <c r="A566" s="13" t="s">
        <v>2414</v>
      </c>
      <c r="B566" s="13" t="s">
        <v>4051</v>
      </c>
      <c r="C566" s="10">
        <v>1910</v>
      </c>
      <c r="D566" s="2" t="b">
        <f>IF(표1[[#This Row],[역_nan]] &gt;0,TRUE,FALSE)</f>
        <v>0</v>
      </c>
      <c r="E566" s="2" t="b">
        <f>OR(표1[[#This Row],[역_파생변수]],표1[[#This Row],[정류장_파생변수]])</f>
        <v>0</v>
      </c>
    </row>
    <row r="567" spans="1:5" x14ac:dyDescent="0.3">
      <c r="A567" s="14" t="s">
        <v>2418</v>
      </c>
      <c r="B567" s="14" t="s">
        <v>4052</v>
      </c>
      <c r="C567" s="11">
        <v>0</v>
      </c>
      <c r="D567" s="2" t="b">
        <f>IF(표1[[#This Row],[역_nan]] &gt;0,TRUE,FALSE)</f>
        <v>0</v>
      </c>
      <c r="E567" s="2" t="b">
        <f>OR(표1[[#This Row],[역_파생변수]],표1[[#This Row],[정류장_파생변수]])</f>
        <v>0</v>
      </c>
    </row>
    <row r="568" spans="1:5" x14ac:dyDescent="0.3">
      <c r="A568" s="13" t="s">
        <v>2422</v>
      </c>
      <c r="B568" s="13" t="s">
        <v>4056</v>
      </c>
      <c r="C568" s="10">
        <v>2680.86</v>
      </c>
      <c r="D568" s="2" t="b">
        <f>IF(표1[[#This Row],[역_nan]] &gt;0,TRUE,FALSE)</f>
        <v>0</v>
      </c>
      <c r="E568" s="2" t="b">
        <f>OR(표1[[#This Row],[역_파생변수]],표1[[#This Row],[정류장_파생변수]])</f>
        <v>0</v>
      </c>
    </row>
    <row r="569" spans="1:5" x14ac:dyDescent="0.3">
      <c r="A569" s="14" t="s">
        <v>2426</v>
      </c>
      <c r="B569" s="14" t="s">
        <v>4051</v>
      </c>
      <c r="C569" s="11">
        <v>2810.15</v>
      </c>
      <c r="D569" s="2" t="b">
        <f>IF(표1[[#This Row],[역_nan]] &gt;0,TRUE,FALSE)</f>
        <v>0</v>
      </c>
      <c r="E569" s="2" t="b">
        <f>OR(표1[[#This Row],[역_파생변수]],표1[[#This Row],[정류장_파생변수]])</f>
        <v>0</v>
      </c>
    </row>
    <row r="570" spans="1:5" x14ac:dyDescent="0.3">
      <c r="A570" s="13" t="s">
        <v>2429</v>
      </c>
      <c r="B570" s="13" t="s">
        <v>4052</v>
      </c>
      <c r="C570" s="10">
        <v>4123.93</v>
      </c>
      <c r="D570" s="2" t="b">
        <f>IF(표1[[#This Row],[역_nan]] &gt;0,TRUE,FALSE)</f>
        <v>0</v>
      </c>
      <c r="E570" s="2" t="b">
        <f>OR(표1[[#This Row],[역_파생변수]],표1[[#This Row],[정류장_파생변수]])</f>
        <v>0</v>
      </c>
    </row>
    <row r="571" spans="1:5" x14ac:dyDescent="0.3">
      <c r="A571" s="14" t="s">
        <v>2434</v>
      </c>
      <c r="B571" s="14" t="s">
        <v>4053</v>
      </c>
      <c r="C571" s="11">
        <v>776.12</v>
      </c>
      <c r="D571" s="2" t="b">
        <f>IF(표1[[#This Row],[역_nan]] &gt;0,TRUE,FALSE)</f>
        <v>1</v>
      </c>
      <c r="E571" s="2" t="b">
        <f>OR(표1[[#This Row],[역_파생변수]],표1[[#This Row],[정류장_파생변수]])</f>
        <v>1</v>
      </c>
    </row>
    <row r="572" spans="1:5" x14ac:dyDescent="0.3">
      <c r="A572" s="13" t="s">
        <v>2439</v>
      </c>
      <c r="B572" s="13" t="s">
        <v>4053</v>
      </c>
      <c r="C572" s="10">
        <v>726.38</v>
      </c>
      <c r="D572" s="2" t="b">
        <f>IF(표1[[#This Row],[역_nan]] &gt;0,TRUE,FALSE)</f>
        <v>0</v>
      </c>
      <c r="E572" s="2" t="b">
        <f>OR(표1[[#This Row],[역_파생변수]],표1[[#This Row],[정류장_파생변수]])</f>
        <v>0</v>
      </c>
    </row>
    <row r="573" spans="1:5" x14ac:dyDescent="0.3">
      <c r="A573" s="14" t="s">
        <v>2442</v>
      </c>
      <c r="B573" s="14" t="s">
        <v>4054</v>
      </c>
      <c r="C573" s="11">
        <v>2585.7199999999998</v>
      </c>
      <c r="D573" s="2" t="b">
        <f>IF(표1[[#This Row],[역_nan]] &gt;0,TRUE,FALSE)</f>
        <v>1</v>
      </c>
      <c r="E573" s="2" t="b">
        <f>OR(표1[[#This Row],[역_파생변수]],표1[[#This Row],[정류장_파생변수]])</f>
        <v>1</v>
      </c>
    </row>
    <row r="574" spans="1:5" x14ac:dyDescent="0.3">
      <c r="A574" s="13" t="s">
        <v>2446</v>
      </c>
      <c r="B574" s="13" t="s">
        <v>4051</v>
      </c>
      <c r="C574" s="10">
        <v>0</v>
      </c>
      <c r="D574" s="2" t="b">
        <f>IF(표1[[#This Row],[역_nan]] &gt;0,TRUE,FALSE)</f>
        <v>0</v>
      </c>
      <c r="E574" s="2" t="b">
        <f>OR(표1[[#This Row],[역_파생변수]],표1[[#This Row],[정류장_파생변수]])</f>
        <v>0</v>
      </c>
    </row>
    <row r="575" spans="1:5" x14ac:dyDescent="0.3">
      <c r="A575" s="14" t="s">
        <v>2450</v>
      </c>
      <c r="B575" s="14" t="s">
        <v>4055</v>
      </c>
      <c r="C575" s="11">
        <v>8347.25</v>
      </c>
      <c r="D575" s="2" t="b">
        <f>IF(표1[[#This Row],[역_nan]] &gt;0,TRUE,FALSE)</f>
        <v>0</v>
      </c>
      <c r="E575" s="2" t="b">
        <f>OR(표1[[#This Row],[역_파생변수]],표1[[#This Row],[정류장_파생변수]])</f>
        <v>0</v>
      </c>
    </row>
    <row r="576" spans="1:5" x14ac:dyDescent="0.3">
      <c r="A576" s="13" t="s">
        <v>2454</v>
      </c>
      <c r="B576" s="13" t="s">
        <v>4052</v>
      </c>
      <c r="C576" s="10">
        <v>1710</v>
      </c>
      <c r="D576" s="2" t="b">
        <f>IF(표1[[#This Row],[역_nan]] &gt;0,TRUE,FALSE)</f>
        <v>0</v>
      </c>
      <c r="E576" s="2" t="b">
        <f>OR(표1[[#This Row],[역_파생변수]],표1[[#This Row],[정류장_파생변수]])</f>
        <v>0</v>
      </c>
    </row>
    <row r="577" spans="1:5" x14ac:dyDescent="0.3">
      <c r="A577" s="14" t="s">
        <v>2458</v>
      </c>
      <c r="B577" s="14" t="s">
        <v>4056</v>
      </c>
      <c r="C577" s="11">
        <v>5130</v>
      </c>
      <c r="D577" s="2" t="b">
        <f>IF(표1[[#This Row],[역_nan]] &gt;0,TRUE,FALSE)</f>
        <v>0</v>
      </c>
      <c r="E577" s="2" t="b">
        <f>OR(표1[[#This Row],[역_파생변수]],표1[[#This Row],[정류장_파생변수]])</f>
        <v>0</v>
      </c>
    </row>
    <row r="578" spans="1:5" x14ac:dyDescent="0.3">
      <c r="A578" s="13" t="s">
        <v>2463</v>
      </c>
      <c r="B578" s="13" t="s">
        <v>4052</v>
      </c>
      <c r="C578" s="10">
        <v>12576.07</v>
      </c>
      <c r="D578" s="2" t="b">
        <f>IF(표1[[#This Row],[역_nan]] &gt;0,TRUE,FALSE)</f>
        <v>1</v>
      </c>
      <c r="E578" s="2" t="b">
        <f>OR(표1[[#This Row],[역_파생변수]],표1[[#This Row],[정류장_파생변수]])</f>
        <v>1</v>
      </c>
    </row>
    <row r="579" spans="1:5" x14ac:dyDescent="0.3">
      <c r="A579" s="14" t="s">
        <v>2467</v>
      </c>
      <c r="B579" s="14" t="s">
        <v>4055</v>
      </c>
      <c r="C579" s="11">
        <v>0</v>
      </c>
      <c r="D579" s="2" t="b">
        <f>IF(표1[[#This Row],[역_nan]] &gt;0,TRUE,FALSE)</f>
        <v>1</v>
      </c>
      <c r="E579" s="2" t="b">
        <f>OR(표1[[#This Row],[역_파생변수]],표1[[#This Row],[정류장_파생변수]])</f>
        <v>1</v>
      </c>
    </row>
    <row r="580" spans="1:5" x14ac:dyDescent="0.3">
      <c r="A580" s="13" t="s">
        <v>2472</v>
      </c>
      <c r="B580" s="13" t="s">
        <v>4050</v>
      </c>
      <c r="C580" s="10">
        <v>11244.28</v>
      </c>
      <c r="D580" s="2" t="b">
        <f>IF(표1[[#This Row],[역_nan]] &gt;0,TRUE,FALSE)</f>
        <v>0</v>
      </c>
      <c r="E580" s="2" t="b">
        <f>OR(표1[[#This Row],[역_파생변수]],표1[[#This Row],[정류장_파생변수]])</f>
        <v>0</v>
      </c>
    </row>
    <row r="581" spans="1:5" x14ac:dyDescent="0.3">
      <c r="A581" s="14" t="s">
        <v>2476</v>
      </c>
      <c r="B581" s="14" t="s">
        <v>4055</v>
      </c>
      <c r="C581" s="11">
        <v>3888.11</v>
      </c>
      <c r="D581" s="2" t="b">
        <f>IF(표1[[#This Row],[역_nan]] &gt;0,TRUE,FALSE)</f>
        <v>0</v>
      </c>
      <c r="E581" s="2" t="b">
        <f>OR(표1[[#This Row],[역_파생변수]],표1[[#This Row],[정류장_파생변수]])</f>
        <v>0</v>
      </c>
    </row>
    <row r="582" spans="1:5" x14ac:dyDescent="0.3">
      <c r="A582" s="13" t="s">
        <v>2480</v>
      </c>
      <c r="B582" s="13" t="s">
        <v>4050</v>
      </c>
      <c r="C582" s="10">
        <v>1539.26</v>
      </c>
      <c r="D582" s="2" t="b">
        <f>IF(표1[[#This Row],[역_nan]] &gt;0,TRUE,FALSE)</f>
        <v>1</v>
      </c>
      <c r="E582" s="2" t="b">
        <f>OR(표1[[#This Row],[역_파생변수]],표1[[#This Row],[정류장_파생변수]])</f>
        <v>1</v>
      </c>
    </row>
    <row r="583" spans="1:5" x14ac:dyDescent="0.3">
      <c r="A583" s="14" t="s">
        <v>2484</v>
      </c>
      <c r="B583" s="14" t="s">
        <v>4050</v>
      </c>
      <c r="C583" s="11">
        <v>2702.27</v>
      </c>
      <c r="D583" s="2" t="b">
        <f>IF(표1[[#This Row],[역_nan]] &gt;0,TRUE,FALSE)</f>
        <v>0</v>
      </c>
      <c r="E583" s="2" t="b">
        <f>OR(표1[[#This Row],[역_파생변수]],표1[[#This Row],[정류장_파생변수]])</f>
        <v>0</v>
      </c>
    </row>
    <row r="584" spans="1:5" x14ac:dyDescent="0.3">
      <c r="A584" s="13" t="s">
        <v>2487</v>
      </c>
      <c r="B584" s="13" t="s">
        <v>4052</v>
      </c>
      <c r="C584" s="10">
        <v>3959.92</v>
      </c>
      <c r="D584" s="2" t="b">
        <f>IF(표1[[#This Row],[역_nan]] &gt;0,TRUE,FALSE)</f>
        <v>0</v>
      </c>
      <c r="E584" s="2" t="b">
        <f>OR(표1[[#This Row],[역_파생변수]],표1[[#This Row],[정류장_파생변수]])</f>
        <v>0</v>
      </c>
    </row>
    <row r="585" spans="1:5" x14ac:dyDescent="0.3">
      <c r="A585" s="14" t="s">
        <v>2490</v>
      </c>
      <c r="B585" s="14" t="s">
        <v>4056</v>
      </c>
      <c r="C585" s="11">
        <v>2017.25</v>
      </c>
      <c r="D585" s="2" t="b">
        <f>IF(표1[[#This Row],[역_nan]] &gt;0,TRUE,FALSE)</f>
        <v>0</v>
      </c>
      <c r="E585" s="2" t="b">
        <f>OR(표1[[#This Row],[역_파생변수]],표1[[#This Row],[정류장_파생변수]])</f>
        <v>1</v>
      </c>
    </row>
    <row r="586" spans="1:5" x14ac:dyDescent="0.3">
      <c r="A586" s="13" t="s">
        <v>2493</v>
      </c>
      <c r="B586" s="13" t="s">
        <v>4052</v>
      </c>
      <c r="C586" s="10">
        <v>2749.16</v>
      </c>
      <c r="D586" s="2" t="b">
        <f>IF(표1[[#This Row],[역_nan]] &gt;0,TRUE,FALSE)</f>
        <v>0</v>
      </c>
      <c r="E586" s="2" t="b">
        <f>OR(표1[[#This Row],[역_파생변수]],표1[[#This Row],[정류장_파생변수]])</f>
        <v>0</v>
      </c>
    </row>
    <row r="587" spans="1:5" x14ac:dyDescent="0.3">
      <c r="A587" s="14" t="s">
        <v>2498</v>
      </c>
      <c r="B587" s="14" t="s">
        <v>4055</v>
      </c>
      <c r="C587" s="11">
        <v>0</v>
      </c>
      <c r="D587" s="2" t="b">
        <f>IF(표1[[#This Row],[역_nan]] &gt;0,TRUE,FALSE)</f>
        <v>0</v>
      </c>
      <c r="E587" s="2" t="b">
        <f>OR(표1[[#This Row],[역_파생변수]],표1[[#This Row],[정류장_파생변수]])</f>
        <v>0</v>
      </c>
    </row>
    <row r="588" spans="1:5" x14ac:dyDescent="0.3">
      <c r="A588" s="13" t="s">
        <v>2503</v>
      </c>
      <c r="B588" s="13" t="s">
        <v>4056</v>
      </c>
      <c r="C588" s="10">
        <v>6560</v>
      </c>
      <c r="D588" s="2" t="b">
        <f>IF(표1[[#This Row],[역_nan]] &gt;0,TRUE,FALSE)</f>
        <v>0</v>
      </c>
      <c r="E588" s="2" t="b">
        <f>OR(표1[[#This Row],[역_파생변수]],표1[[#This Row],[정류장_파생변수]])</f>
        <v>0</v>
      </c>
    </row>
    <row r="589" spans="1:5" x14ac:dyDescent="0.3">
      <c r="A589" s="14" t="s">
        <v>2508</v>
      </c>
      <c r="B589" s="14" t="s">
        <v>4054</v>
      </c>
      <c r="C589" s="11">
        <v>1075.3399999999999</v>
      </c>
      <c r="D589" s="2" t="b">
        <f>IF(표1[[#This Row],[역_nan]] &gt;0,TRUE,FALSE)</f>
        <v>0</v>
      </c>
      <c r="E589" s="2" t="b">
        <f>OR(표1[[#This Row],[역_파생변수]],표1[[#This Row],[정류장_파생변수]])</f>
        <v>0</v>
      </c>
    </row>
    <row r="590" spans="1:5" x14ac:dyDescent="0.3">
      <c r="A590" s="13" t="s">
        <v>2512</v>
      </c>
      <c r="B590" s="13" t="s">
        <v>4055</v>
      </c>
      <c r="C590" s="10">
        <v>2990.63</v>
      </c>
      <c r="D590" s="2" t="b">
        <f>IF(표1[[#This Row],[역_nan]] &gt;0,TRUE,FALSE)</f>
        <v>0</v>
      </c>
      <c r="E590" s="2" t="b">
        <f>OR(표1[[#This Row],[역_파생변수]],표1[[#This Row],[정류장_파생변수]])</f>
        <v>0</v>
      </c>
    </row>
    <row r="591" spans="1:5" x14ac:dyDescent="0.3">
      <c r="A591" s="14" t="s">
        <v>2517</v>
      </c>
      <c r="B591" s="14" t="s">
        <v>4054</v>
      </c>
      <c r="C591" s="11">
        <v>1611.38</v>
      </c>
      <c r="D591" s="2" t="b">
        <f>IF(표1[[#This Row],[역_nan]] &gt;0,TRUE,FALSE)</f>
        <v>0</v>
      </c>
      <c r="E591" s="2" t="b">
        <f>OR(표1[[#This Row],[역_파생변수]],표1[[#This Row],[정류장_파생변수]])</f>
        <v>0</v>
      </c>
    </row>
    <row r="592" spans="1:5" x14ac:dyDescent="0.3">
      <c r="A592" s="13" t="s">
        <v>2522</v>
      </c>
      <c r="B592" s="13" t="s">
        <v>4050</v>
      </c>
      <c r="C592" s="10">
        <v>5215.6899999999996</v>
      </c>
      <c r="D592" s="2" t="b">
        <f>IF(표1[[#This Row],[역_nan]] &gt;0,TRUE,FALSE)</f>
        <v>0</v>
      </c>
      <c r="E592" s="2" t="b">
        <f>OR(표1[[#This Row],[역_파생변수]],표1[[#This Row],[정류장_파생변수]])</f>
        <v>0</v>
      </c>
    </row>
    <row r="593" spans="1:5" x14ac:dyDescent="0.3">
      <c r="A593" s="14" t="s">
        <v>2527</v>
      </c>
      <c r="B593" s="14" t="s">
        <v>4050</v>
      </c>
      <c r="C593" s="11">
        <v>8328.56</v>
      </c>
      <c r="D593" s="2" t="b">
        <f>IF(표1[[#This Row],[역_nan]] &gt;0,TRUE,FALSE)</f>
        <v>0</v>
      </c>
      <c r="E593" s="2" t="b">
        <f>OR(표1[[#This Row],[역_파생변수]],표1[[#This Row],[정류장_파생변수]])</f>
        <v>0</v>
      </c>
    </row>
    <row r="594" spans="1:5" x14ac:dyDescent="0.3">
      <c r="A594" s="13" t="s">
        <v>2530</v>
      </c>
      <c r="B594" s="13" t="s">
        <v>4051</v>
      </c>
      <c r="C594" s="10">
        <v>6563.86</v>
      </c>
      <c r="D594" s="2" t="b">
        <f>IF(표1[[#This Row],[역_nan]] &gt;0,TRUE,FALSE)</f>
        <v>0</v>
      </c>
      <c r="E594" s="2" t="b">
        <f>OR(표1[[#This Row],[역_파생변수]],표1[[#This Row],[정류장_파생변수]])</f>
        <v>0</v>
      </c>
    </row>
    <row r="595" spans="1:5" x14ac:dyDescent="0.3">
      <c r="A595" s="14" t="s">
        <v>2533</v>
      </c>
      <c r="B595" s="14" t="s">
        <v>4050</v>
      </c>
      <c r="C595" s="11">
        <v>17780.46</v>
      </c>
      <c r="D595" s="2" t="b">
        <f>IF(표1[[#This Row],[역_nan]] &gt;0,TRUE,FALSE)</f>
        <v>0</v>
      </c>
      <c r="E595" s="2" t="b">
        <f>OR(표1[[#This Row],[역_파생변수]],표1[[#This Row],[정류장_파생변수]])</f>
        <v>0</v>
      </c>
    </row>
    <row r="596" spans="1:5" x14ac:dyDescent="0.3">
      <c r="A596" s="13" t="s">
        <v>2538</v>
      </c>
      <c r="B596" s="13" t="s">
        <v>4056</v>
      </c>
      <c r="C596" s="10">
        <v>5968.37</v>
      </c>
      <c r="D596" s="2" t="b">
        <f>IF(표1[[#This Row],[역_nan]] &gt;0,TRUE,FALSE)</f>
        <v>0</v>
      </c>
      <c r="E596" s="2" t="b">
        <f>OR(표1[[#This Row],[역_파생변수]],표1[[#This Row],[정류장_파생변수]])</f>
        <v>0</v>
      </c>
    </row>
    <row r="597" spans="1:5" x14ac:dyDescent="0.3">
      <c r="A597" s="14" t="s">
        <v>2542</v>
      </c>
      <c r="B597" s="14" t="s">
        <v>4051</v>
      </c>
      <c r="C597" s="11">
        <v>176.45</v>
      </c>
      <c r="D597" s="2" t="b">
        <f>IF(표1[[#This Row],[역_nan]] &gt;0,TRUE,FALSE)</f>
        <v>1</v>
      </c>
      <c r="E597" s="2" t="b">
        <f>OR(표1[[#This Row],[역_파생변수]],표1[[#This Row],[정류장_파생변수]])</f>
        <v>1</v>
      </c>
    </row>
    <row r="598" spans="1:5" x14ac:dyDescent="0.3">
      <c r="A598" s="13" t="s">
        <v>2547</v>
      </c>
      <c r="B598" s="13" t="s">
        <v>4051</v>
      </c>
      <c r="C598" s="10">
        <v>7800</v>
      </c>
      <c r="D598" s="2" t="b">
        <f>IF(표1[[#This Row],[역_nan]] &gt;0,TRUE,FALSE)</f>
        <v>1</v>
      </c>
      <c r="E598" s="2" t="b">
        <f>OR(표1[[#This Row],[역_파생변수]],표1[[#This Row],[정류장_파생변수]])</f>
        <v>1</v>
      </c>
    </row>
    <row r="599" spans="1:5" x14ac:dyDescent="0.3">
      <c r="A599" s="14" t="s">
        <v>2551</v>
      </c>
      <c r="B599" s="14" t="s">
        <v>4050</v>
      </c>
      <c r="C599" s="11">
        <v>1667.18</v>
      </c>
      <c r="D599" s="2" t="b">
        <f>IF(표1[[#This Row],[역_nan]] &gt;0,TRUE,FALSE)</f>
        <v>0</v>
      </c>
      <c r="E599" s="2" t="b">
        <f>OR(표1[[#This Row],[역_파생변수]],표1[[#This Row],[정류장_파생변수]])</f>
        <v>0</v>
      </c>
    </row>
    <row r="600" spans="1:5" x14ac:dyDescent="0.3">
      <c r="A600" s="13" t="s">
        <v>2555</v>
      </c>
      <c r="B600" s="13" t="s">
        <v>4052</v>
      </c>
      <c r="C600" s="10">
        <v>0</v>
      </c>
      <c r="D600" s="2" t="b">
        <f>IF(표1[[#This Row],[역_nan]] &gt;0,TRUE,FALSE)</f>
        <v>1</v>
      </c>
      <c r="E600" s="2" t="b">
        <f>OR(표1[[#This Row],[역_파생변수]],표1[[#This Row],[정류장_파생변수]])</f>
        <v>1</v>
      </c>
    </row>
    <row r="601" spans="1:5" x14ac:dyDescent="0.3">
      <c r="A601" s="14" t="s">
        <v>2559</v>
      </c>
      <c r="B601" s="14" t="s">
        <v>4054</v>
      </c>
      <c r="C601" s="11">
        <v>2299.75</v>
      </c>
      <c r="D601" s="2" t="b">
        <f>IF(표1[[#This Row],[역_nan]] &gt;0,TRUE,FALSE)</f>
        <v>0</v>
      </c>
      <c r="E601" s="2" t="b">
        <f>OR(표1[[#This Row],[역_파생변수]],표1[[#This Row],[정류장_파생변수]])</f>
        <v>0</v>
      </c>
    </row>
    <row r="602" spans="1:5" x14ac:dyDescent="0.3">
      <c r="A602" s="13" t="s">
        <v>2563</v>
      </c>
      <c r="B602" s="13" t="s">
        <v>4050</v>
      </c>
      <c r="C602" s="10">
        <v>1436.12</v>
      </c>
      <c r="D602" s="2" t="b">
        <f>IF(표1[[#This Row],[역_nan]] &gt;0,TRUE,FALSE)</f>
        <v>0</v>
      </c>
      <c r="E602" s="2" t="b">
        <f>OR(표1[[#This Row],[역_파생변수]],표1[[#This Row],[정류장_파생변수]])</f>
        <v>0</v>
      </c>
    </row>
    <row r="603" spans="1:5" x14ac:dyDescent="0.3">
      <c r="A603" s="14" t="s">
        <v>2567</v>
      </c>
      <c r="B603" s="14" t="s">
        <v>4050</v>
      </c>
      <c r="C603" s="11">
        <v>709.46</v>
      </c>
      <c r="D603" s="2" t="b">
        <f>IF(표1[[#This Row],[역_nan]] &gt;0,TRUE,FALSE)</f>
        <v>0</v>
      </c>
      <c r="E603" s="2" t="b">
        <f>OR(표1[[#This Row],[역_파생변수]],표1[[#This Row],[정류장_파생변수]])</f>
        <v>0</v>
      </c>
    </row>
    <row r="604" spans="1:5" x14ac:dyDescent="0.3">
      <c r="A604" s="13" t="s">
        <v>2571</v>
      </c>
      <c r="B604" s="13" t="s">
        <v>4055</v>
      </c>
      <c r="C604" s="10">
        <v>2132.56</v>
      </c>
      <c r="D604" s="2" t="b">
        <f>IF(표1[[#This Row],[역_nan]] &gt;0,TRUE,FALSE)</f>
        <v>1</v>
      </c>
      <c r="E604" s="2" t="b">
        <f>OR(표1[[#This Row],[역_파생변수]],표1[[#This Row],[정류장_파생변수]])</f>
        <v>1</v>
      </c>
    </row>
    <row r="605" spans="1:5" x14ac:dyDescent="0.3">
      <c r="A605" s="14" t="s">
        <v>2574</v>
      </c>
      <c r="B605" s="14" t="s">
        <v>4051</v>
      </c>
      <c r="C605" s="11">
        <v>667.17</v>
      </c>
      <c r="D605" s="2" t="b">
        <f>IF(표1[[#This Row],[역_nan]] &gt;0,TRUE,FALSE)</f>
        <v>0</v>
      </c>
      <c r="E605" s="2" t="b">
        <f>OR(표1[[#This Row],[역_파생변수]],표1[[#This Row],[정류장_파생변수]])</f>
        <v>0</v>
      </c>
    </row>
    <row r="606" spans="1:5" x14ac:dyDescent="0.3">
      <c r="A606" s="13" t="s">
        <v>2578</v>
      </c>
      <c r="B606" s="13" t="s">
        <v>4056</v>
      </c>
      <c r="C606" s="10">
        <v>1693.94</v>
      </c>
      <c r="D606" s="2" t="b">
        <f>IF(표1[[#This Row],[역_nan]] &gt;0,TRUE,FALSE)</f>
        <v>1</v>
      </c>
      <c r="E606" s="2" t="b">
        <f>OR(표1[[#This Row],[역_파생변수]],표1[[#This Row],[정류장_파생변수]])</f>
        <v>1</v>
      </c>
    </row>
    <row r="607" spans="1:5" x14ac:dyDescent="0.3">
      <c r="A607" s="14" t="s">
        <v>2581</v>
      </c>
      <c r="B607" s="14" t="s">
        <v>4051</v>
      </c>
      <c r="C607" s="11">
        <v>3568.73</v>
      </c>
      <c r="D607" s="2" t="b">
        <f>IF(표1[[#This Row],[역_nan]] &gt;0,TRUE,FALSE)</f>
        <v>0</v>
      </c>
      <c r="E607" s="2" t="b">
        <f>OR(표1[[#This Row],[역_파생변수]],표1[[#This Row],[정류장_파생변수]])</f>
        <v>0</v>
      </c>
    </row>
    <row r="608" spans="1:5" x14ac:dyDescent="0.3">
      <c r="A608" s="13" t="s">
        <v>2585</v>
      </c>
      <c r="B608" s="13" t="s">
        <v>4052</v>
      </c>
      <c r="C608" s="10">
        <v>429.35</v>
      </c>
      <c r="D608" s="2" t="b">
        <f>IF(표1[[#This Row],[역_nan]] &gt;0,TRUE,FALSE)</f>
        <v>0</v>
      </c>
      <c r="E608" s="2" t="b">
        <f>OR(표1[[#This Row],[역_파생변수]],표1[[#This Row],[정류장_파생변수]])</f>
        <v>0</v>
      </c>
    </row>
    <row r="609" spans="1:5" x14ac:dyDescent="0.3">
      <c r="A609" s="14" t="s">
        <v>2588</v>
      </c>
      <c r="B609" s="14" t="s">
        <v>4050</v>
      </c>
      <c r="C609" s="11">
        <v>2927.17</v>
      </c>
      <c r="D609" s="2" t="b">
        <f>IF(표1[[#This Row],[역_nan]] &gt;0,TRUE,FALSE)</f>
        <v>0</v>
      </c>
      <c r="E609" s="2" t="b">
        <f>OR(표1[[#This Row],[역_파생변수]],표1[[#This Row],[정류장_파생변수]])</f>
        <v>0</v>
      </c>
    </row>
    <row r="610" spans="1:5" x14ac:dyDescent="0.3">
      <c r="A610" s="13" t="s">
        <v>2592</v>
      </c>
      <c r="B610" s="13" t="s">
        <v>4052</v>
      </c>
      <c r="C610" s="10">
        <v>5320.71</v>
      </c>
      <c r="D610" s="2" t="b">
        <f>IF(표1[[#This Row],[역_nan]] &gt;0,TRUE,FALSE)</f>
        <v>1</v>
      </c>
      <c r="E610" s="2" t="b">
        <f>OR(표1[[#This Row],[역_파생변수]],표1[[#This Row],[정류장_파생변수]])</f>
        <v>1</v>
      </c>
    </row>
    <row r="611" spans="1:5" x14ac:dyDescent="0.3">
      <c r="A611" s="14" t="s">
        <v>2595</v>
      </c>
      <c r="B611" s="14" t="s">
        <v>4051</v>
      </c>
      <c r="C611" s="11">
        <v>0</v>
      </c>
      <c r="D611" s="2" t="b">
        <f>IF(표1[[#This Row],[역_nan]] &gt;0,TRUE,FALSE)</f>
        <v>0</v>
      </c>
      <c r="E611" s="2" t="b">
        <f>OR(표1[[#This Row],[역_파생변수]],표1[[#This Row],[정류장_파생변수]])</f>
        <v>0</v>
      </c>
    </row>
    <row r="612" spans="1:5" x14ac:dyDescent="0.3">
      <c r="A612" s="13" t="s">
        <v>2600</v>
      </c>
      <c r="B612" s="13" t="s">
        <v>4056</v>
      </c>
      <c r="C612" s="10">
        <v>1914.99</v>
      </c>
      <c r="D612" s="2" t="b">
        <f>IF(표1[[#This Row],[역_nan]] &gt;0,TRUE,FALSE)</f>
        <v>0</v>
      </c>
      <c r="E612" s="2" t="b">
        <f>OR(표1[[#This Row],[역_파생변수]],표1[[#This Row],[정류장_파생변수]])</f>
        <v>0</v>
      </c>
    </row>
    <row r="613" spans="1:5" x14ac:dyDescent="0.3">
      <c r="A613" s="14" t="s">
        <v>2604</v>
      </c>
      <c r="B613" s="14" t="s">
        <v>4051</v>
      </c>
      <c r="C613" s="11">
        <v>3997.93</v>
      </c>
      <c r="D613" s="2" t="b">
        <f>IF(표1[[#This Row],[역_nan]] &gt;0,TRUE,FALSE)</f>
        <v>1</v>
      </c>
      <c r="E613" s="2" t="b">
        <f>OR(표1[[#This Row],[역_파생변수]],표1[[#This Row],[정류장_파생변수]])</f>
        <v>1</v>
      </c>
    </row>
    <row r="614" spans="1:5" x14ac:dyDescent="0.3">
      <c r="A614" s="13" t="s">
        <v>2609</v>
      </c>
      <c r="B614" s="13" t="s">
        <v>4051</v>
      </c>
      <c r="C614" s="10">
        <v>2070.0300000000002</v>
      </c>
      <c r="D614" s="2" t="b">
        <f>IF(표1[[#This Row],[역_nan]] &gt;0,TRUE,FALSE)</f>
        <v>1</v>
      </c>
      <c r="E614" s="2" t="b">
        <f>OR(표1[[#This Row],[역_파생변수]],표1[[#This Row],[정류장_파생변수]])</f>
        <v>1</v>
      </c>
    </row>
    <row r="615" spans="1:5" x14ac:dyDescent="0.3">
      <c r="A615" s="14" t="s">
        <v>2613</v>
      </c>
      <c r="B615" s="14" t="s">
        <v>4054</v>
      </c>
      <c r="C615" s="11">
        <v>1200</v>
      </c>
      <c r="D615" s="2" t="b">
        <f>IF(표1[[#This Row],[역_nan]] &gt;0,TRUE,FALSE)</f>
        <v>1</v>
      </c>
      <c r="E615" s="2" t="b">
        <f>OR(표1[[#This Row],[역_파생변수]],표1[[#This Row],[정류장_파생변수]])</f>
        <v>1</v>
      </c>
    </row>
    <row r="616" spans="1:5" x14ac:dyDescent="0.3">
      <c r="A616" s="13" t="s">
        <v>2618</v>
      </c>
      <c r="B616" s="13" t="s">
        <v>4053</v>
      </c>
      <c r="C616" s="10">
        <v>6998.53</v>
      </c>
      <c r="D616" s="2" t="b">
        <f>IF(표1[[#This Row],[역_nan]] &gt;0,TRUE,FALSE)</f>
        <v>0</v>
      </c>
      <c r="E616" s="2" t="b">
        <f>OR(표1[[#This Row],[역_파생변수]],표1[[#This Row],[정류장_파생변수]])</f>
        <v>0</v>
      </c>
    </row>
    <row r="617" spans="1:5" x14ac:dyDescent="0.3">
      <c r="A617" s="14" t="s">
        <v>2621</v>
      </c>
      <c r="B617" s="14" t="s">
        <v>4052</v>
      </c>
      <c r="C617" s="11">
        <v>1437.75</v>
      </c>
      <c r="D617" s="2" t="b">
        <f>IF(표1[[#This Row],[역_nan]] &gt;0,TRUE,FALSE)</f>
        <v>0</v>
      </c>
      <c r="E617" s="2" t="b">
        <f>OR(표1[[#This Row],[역_파생변수]],표1[[#This Row],[정류장_파생변수]])</f>
        <v>0</v>
      </c>
    </row>
    <row r="618" spans="1:5" x14ac:dyDescent="0.3">
      <c r="A618" s="13" t="s">
        <v>2624</v>
      </c>
      <c r="B618" s="13" t="s">
        <v>4053</v>
      </c>
      <c r="C618" s="10">
        <v>1661.46</v>
      </c>
      <c r="D618" s="2" t="b">
        <f>IF(표1[[#This Row],[역_nan]] &gt;0,TRUE,FALSE)</f>
        <v>0</v>
      </c>
      <c r="E618" s="2" t="b">
        <f>OR(표1[[#This Row],[역_파생변수]],표1[[#This Row],[정류장_파생변수]])</f>
        <v>0</v>
      </c>
    </row>
    <row r="619" spans="1:5" x14ac:dyDescent="0.3">
      <c r="A619" s="14" t="s">
        <v>2627</v>
      </c>
      <c r="B619" s="14" t="s">
        <v>4053</v>
      </c>
      <c r="C619" s="11">
        <v>1914.59</v>
      </c>
      <c r="D619" s="2" t="b">
        <f>IF(표1[[#This Row],[역_nan]] &gt;0,TRUE,FALSE)</f>
        <v>0</v>
      </c>
      <c r="E619" s="2" t="b">
        <f>OR(표1[[#This Row],[역_파생변수]],표1[[#This Row],[정류장_파생변수]])</f>
        <v>0</v>
      </c>
    </row>
    <row r="620" spans="1:5" x14ac:dyDescent="0.3">
      <c r="A620" s="13" t="s">
        <v>2631</v>
      </c>
      <c r="B620" s="13" t="s">
        <v>4052</v>
      </c>
      <c r="C620" s="10">
        <v>2341.11</v>
      </c>
      <c r="D620" s="2" t="b">
        <f>IF(표1[[#This Row],[역_nan]] &gt;0,TRUE,FALSE)</f>
        <v>0</v>
      </c>
      <c r="E620" s="2" t="b">
        <f>OR(표1[[#This Row],[역_파생변수]],표1[[#This Row],[정류장_파생변수]])</f>
        <v>0</v>
      </c>
    </row>
    <row r="621" spans="1:5" x14ac:dyDescent="0.3">
      <c r="A621" s="14" t="s">
        <v>2635</v>
      </c>
      <c r="B621" s="14" t="s">
        <v>4052</v>
      </c>
      <c r="C621" s="11">
        <v>3016.02</v>
      </c>
      <c r="D621" s="2" t="b">
        <f>IF(표1[[#This Row],[역_nan]] &gt;0,TRUE,FALSE)</f>
        <v>1</v>
      </c>
      <c r="E621" s="2" t="b">
        <f>OR(표1[[#This Row],[역_파생변수]],표1[[#This Row],[정류장_파생변수]])</f>
        <v>1</v>
      </c>
    </row>
    <row r="622" spans="1:5" x14ac:dyDescent="0.3">
      <c r="A622" s="13" t="s">
        <v>2639</v>
      </c>
      <c r="B622" s="13" t="s">
        <v>4056</v>
      </c>
      <c r="C622" s="10">
        <v>841.26</v>
      </c>
      <c r="D622" s="2" t="b">
        <f>IF(표1[[#This Row],[역_nan]] &gt;0,TRUE,FALSE)</f>
        <v>0</v>
      </c>
      <c r="E622" s="2" t="b">
        <f>OR(표1[[#This Row],[역_파생변수]],표1[[#This Row],[정류장_파생변수]])</f>
        <v>0</v>
      </c>
    </row>
    <row r="623" spans="1:5" x14ac:dyDescent="0.3">
      <c r="A623" s="14" t="s">
        <v>2644</v>
      </c>
      <c r="B623" s="14" t="s">
        <v>4055</v>
      </c>
      <c r="C623" s="11">
        <v>8182.32</v>
      </c>
      <c r="D623" s="2" t="b">
        <f>IF(표1[[#This Row],[역_nan]] &gt;0,TRUE,FALSE)</f>
        <v>0</v>
      </c>
      <c r="E623" s="2" t="b">
        <f>OR(표1[[#This Row],[역_파생변수]],표1[[#This Row],[정류장_파생변수]])</f>
        <v>0</v>
      </c>
    </row>
    <row r="624" spans="1:5" x14ac:dyDescent="0.3">
      <c r="A624" s="13" t="s">
        <v>2647</v>
      </c>
      <c r="B624" s="13" t="s">
        <v>4053</v>
      </c>
      <c r="C624" s="10">
        <v>12498.34</v>
      </c>
      <c r="D624" s="2" t="b">
        <f>IF(표1[[#This Row],[역_nan]] &gt;0,TRUE,FALSE)</f>
        <v>1</v>
      </c>
      <c r="E624" s="2" t="b">
        <f>OR(표1[[#This Row],[역_파생변수]],표1[[#This Row],[정류장_파생변수]])</f>
        <v>1</v>
      </c>
    </row>
    <row r="625" spans="1:5" x14ac:dyDescent="0.3">
      <c r="A625" s="14" t="s">
        <v>2650</v>
      </c>
      <c r="B625" s="14" t="s">
        <v>4055</v>
      </c>
      <c r="C625" s="11">
        <v>3254.68</v>
      </c>
      <c r="D625" s="2" t="b">
        <f>IF(표1[[#This Row],[역_nan]] &gt;0,TRUE,FALSE)</f>
        <v>0</v>
      </c>
      <c r="E625" s="2" t="b">
        <f>OR(표1[[#This Row],[역_파생변수]],표1[[#This Row],[정류장_파생변수]])</f>
        <v>0</v>
      </c>
    </row>
    <row r="626" spans="1:5" x14ac:dyDescent="0.3">
      <c r="A626" s="13" t="s">
        <v>2654</v>
      </c>
      <c r="B626" s="13" t="s">
        <v>4050</v>
      </c>
      <c r="C626" s="10">
        <v>1120</v>
      </c>
      <c r="D626" s="2" t="b">
        <f>IF(표1[[#This Row],[역_nan]] &gt;0,TRUE,FALSE)</f>
        <v>0</v>
      </c>
      <c r="E626" s="2" t="b">
        <f>OR(표1[[#This Row],[역_파생변수]],표1[[#This Row],[정류장_파생변수]])</f>
        <v>0</v>
      </c>
    </row>
    <row r="627" spans="1:5" x14ac:dyDescent="0.3">
      <c r="A627" s="14" t="s">
        <v>2657</v>
      </c>
      <c r="B627" s="14" t="s">
        <v>4054</v>
      </c>
      <c r="C627" s="11">
        <v>936.99</v>
      </c>
      <c r="D627" s="2" t="b">
        <f>IF(표1[[#This Row],[역_nan]] &gt;0,TRUE,FALSE)</f>
        <v>0</v>
      </c>
      <c r="E627" s="2" t="b">
        <f>OR(표1[[#This Row],[역_파생변수]],표1[[#This Row],[정류장_파생변수]])</f>
        <v>0</v>
      </c>
    </row>
    <row r="628" spans="1:5" x14ac:dyDescent="0.3">
      <c r="A628" s="13" t="s">
        <v>2661</v>
      </c>
      <c r="B628" s="13" t="s">
        <v>4050</v>
      </c>
      <c r="C628" s="10">
        <v>2963.69</v>
      </c>
      <c r="D628" s="2" t="b">
        <f>IF(표1[[#This Row],[역_nan]] &gt;0,TRUE,FALSE)</f>
        <v>0</v>
      </c>
      <c r="E628" s="2" t="b">
        <f>OR(표1[[#This Row],[역_파생변수]],표1[[#This Row],[정류장_파생변수]])</f>
        <v>0</v>
      </c>
    </row>
    <row r="629" spans="1:5" x14ac:dyDescent="0.3">
      <c r="A629" s="14" t="s">
        <v>2666</v>
      </c>
      <c r="B629" s="14" t="s">
        <v>4054</v>
      </c>
      <c r="C629" s="11">
        <v>492.29</v>
      </c>
      <c r="D629" s="2" t="b">
        <f>IF(표1[[#This Row],[역_nan]] &gt;0,TRUE,FALSE)</f>
        <v>1</v>
      </c>
      <c r="E629" s="2" t="b">
        <f>OR(표1[[#This Row],[역_파생변수]],표1[[#This Row],[정류장_파생변수]])</f>
        <v>1</v>
      </c>
    </row>
    <row r="630" spans="1:5" x14ac:dyDescent="0.3">
      <c r="A630" s="13" t="s">
        <v>2669</v>
      </c>
      <c r="B630" s="13" t="s">
        <v>4054</v>
      </c>
      <c r="C630" s="10">
        <v>825.85</v>
      </c>
      <c r="D630" s="2" t="b">
        <f>IF(표1[[#This Row],[역_nan]] &gt;0,TRUE,FALSE)</f>
        <v>0</v>
      </c>
      <c r="E630" s="2" t="b">
        <f>OR(표1[[#This Row],[역_파생변수]],표1[[#This Row],[정류장_파생변수]])</f>
        <v>0</v>
      </c>
    </row>
    <row r="631" spans="1:5" x14ac:dyDescent="0.3">
      <c r="A631" s="14" t="s">
        <v>2672</v>
      </c>
      <c r="B631" s="14" t="s">
        <v>4050</v>
      </c>
      <c r="C631" s="11">
        <v>5148.6099999999997</v>
      </c>
      <c r="D631" s="2" t="b">
        <f>IF(표1[[#This Row],[역_nan]] &gt;0,TRUE,FALSE)</f>
        <v>1</v>
      </c>
      <c r="E631" s="2" t="b">
        <f>OR(표1[[#This Row],[역_파생변수]],표1[[#This Row],[정류장_파생변수]])</f>
        <v>1</v>
      </c>
    </row>
    <row r="632" spans="1:5" x14ac:dyDescent="0.3">
      <c r="A632" s="13" t="s">
        <v>2677</v>
      </c>
      <c r="B632" s="13" t="s">
        <v>4053</v>
      </c>
      <c r="C632" s="10">
        <v>6301.54</v>
      </c>
      <c r="D632" s="2" t="b">
        <f>IF(표1[[#This Row],[역_nan]] &gt;0,TRUE,FALSE)</f>
        <v>1</v>
      </c>
      <c r="E632" s="2" t="b">
        <f>OR(표1[[#This Row],[역_파생변수]],표1[[#This Row],[정류장_파생변수]])</f>
        <v>1</v>
      </c>
    </row>
    <row r="633" spans="1:5" x14ac:dyDescent="0.3">
      <c r="A633" s="14" t="s">
        <v>2680</v>
      </c>
      <c r="B633" s="14" t="s">
        <v>4053</v>
      </c>
      <c r="C633" s="11">
        <v>141.87</v>
      </c>
      <c r="D633" s="2" t="b">
        <f>IF(표1[[#This Row],[역_nan]] &gt;0,TRUE,FALSE)</f>
        <v>0</v>
      </c>
      <c r="E633" s="2" t="b">
        <f>OR(표1[[#This Row],[역_파생변수]],표1[[#This Row],[정류장_파생변수]])</f>
        <v>0</v>
      </c>
    </row>
    <row r="634" spans="1:5" x14ac:dyDescent="0.3">
      <c r="A634" s="13" t="s">
        <v>2684</v>
      </c>
      <c r="B634" s="13" t="s">
        <v>4050</v>
      </c>
      <c r="C634" s="10">
        <v>714.71</v>
      </c>
      <c r="D634" s="2" t="b">
        <f>IF(표1[[#This Row],[역_nan]] &gt;0,TRUE,FALSE)</f>
        <v>1</v>
      </c>
      <c r="E634" s="2" t="b">
        <f>OR(표1[[#This Row],[역_파생변수]],표1[[#This Row],[정류장_파생변수]])</f>
        <v>1</v>
      </c>
    </row>
    <row r="635" spans="1:5" x14ac:dyDescent="0.3">
      <c r="A635" s="14" t="s">
        <v>2687</v>
      </c>
      <c r="B635" s="14" t="s">
        <v>4053</v>
      </c>
      <c r="C635" s="11">
        <v>4117.59</v>
      </c>
      <c r="D635" s="2" t="b">
        <f>IF(표1[[#This Row],[역_nan]] &gt;0,TRUE,FALSE)</f>
        <v>0</v>
      </c>
      <c r="E635" s="2" t="b">
        <f>OR(표1[[#This Row],[역_파생변수]],표1[[#This Row],[정류장_파생변수]])</f>
        <v>0</v>
      </c>
    </row>
    <row r="636" spans="1:5" x14ac:dyDescent="0.3">
      <c r="A636" s="13" t="s">
        <v>2691</v>
      </c>
      <c r="B636" s="13" t="s">
        <v>4052</v>
      </c>
      <c r="C636" s="10">
        <v>610</v>
      </c>
      <c r="D636" s="2" t="b">
        <f>IF(표1[[#This Row],[역_nan]] &gt;0,TRUE,FALSE)</f>
        <v>0</v>
      </c>
      <c r="E636" s="2" t="b">
        <f>OR(표1[[#This Row],[역_파생변수]],표1[[#This Row],[정류장_파생변수]])</f>
        <v>0</v>
      </c>
    </row>
    <row r="637" spans="1:5" x14ac:dyDescent="0.3">
      <c r="A637" s="14" t="s">
        <v>2695</v>
      </c>
      <c r="B637" s="14" t="s">
        <v>4054</v>
      </c>
      <c r="C637" s="11">
        <v>850.6</v>
      </c>
      <c r="D637" s="2" t="b">
        <f>IF(표1[[#This Row],[역_nan]] &gt;0,TRUE,FALSE)</f>
        <v>0</v>
      </c>
      <c r="E637" s="2" t="b">
        <f>OR(표1[[#This Row],[역_파생변수]],표1[[#This Row],[정류장_파생변수]])</f>
        <v>0</v>
      </c>
    </row>
    <row r="638" spans="1:5" x14ac:dyDescent="0.3">
      <c r="A638" s="13" t="s">
        <v>2698</v>
      </c>
      <c r="B638" s="13" t="s">
        <v>4052</v>
      </c>
      <c r="C638" s="10">
        <v>1571</v>
      </c>
      <c r="D638" s="2" t="b">
        <f>IF(표1[[#This Row],[역_nan]] &gt;0,TRUE,FALSE)</f>
        <v>0</v>
      </c>
      <c r="E638" s="2" t="b">
        <f>OR(표1[[#This Row],[역_파생변수]],표1[[#This Row],[정류장_파생변수]])</f>
        <v>0</v>
      </c>
    </row>
    <row r="639" spans="1:5" x14ac:dyDescent="0.3">
      <c r="A639" s="14" t="s">
        <v>2702</v>
      </c>
      <c r="B639" s="14" t="s">
        <v>4053</v>
      </c>
      <c r="C639" s="11">
        <v>5054.82</v>
      </c>
      <c r="D639" s="2" t="b">
        <f>IF(표1[[#This Row],[역_nan]] &gt;0,TRUE,FALSE)</f>
        <v>1</v>
      </c>
      <c r="E639" s="2" t="b">
        <f>OR(표1[[#This Row],[역_파생변수]],표1[[#This Row],[정류장_파생변수]])</f>
        <v>1</v>
      </c>
    </row>
    <row r="640" spans="1:5" x14ac:dyDescent="0.3">
      <c r="A640" s="13" t="s">
        <v>2707</v>
      </c>
      <c r="B640" s="13" t="s">
        <v>4052</v>
      </c>
      <c r="C640" s="10">
        <v>517.51</v>
      </c>
      <c r="D640" s="2" t="b">
        <f>IF(표1[[#This Row],[역_nan]] &gt;0,TRUE,FALSE)</f>
        <v>0</v>
      </c>
      <c r="E640" s="2" t="b">
        <f>OR(표1[[#This Row],[역_파생변수]],표1[[#This Row],[정류장_파생변수]])</f>
        <v>0</v>
      </c>
    </row>
    <row r="641" spans="1:5" x14ac:dyDescent="0.3">
      <c r="A641" s="14" t="s">
        <v>2709</v>
      </c>
      <c r="B641" s="14" t="s">
        <v>4054</v>
      </c>
      <c r="C641" s="11">
        <v>1080</v>
      </c>
      <c r="D641" s="2" t="b">
        <f>IF(표1[[#This Row],[역_nan]] &gt;0,TRUE,FALSE)</f>
        <v>1</v>
      </c>
      <c r="E641" s="2" t="b">
        <f>OR(표1[[#This Row],[역_파생변수]],표1[[#This Row],[정류장_파생변수]])</f>
        <v>1</v>
      </c>
    </row>
    <row r="642" spans="1:5" x14ac:dyDescent="0.3">
      <c r="A642" s="13" t="s">
        <v>2714</v>
      </c>
      <c r="B642" s="13" t="s">
        <v>4054</v>
      </c>
      <c r="C642" s="10">
        <v>1749.66</v>
      </c>
      <c r="D642" s="2" t="b">
        <f>IF(표1[[#This Row],[역_nan]] &gt;0,TRUE,FALSE)</f>
        <v>1</v>
      </c>
      <c r="E642" s="2" t="b">
        <f>OR(표1[[#This Row],[역_파생변수]],표1[[#This Row],[정류장_파생변수]])</f>
        <v>1</v>
      </c>
    </row>
    <row r="643" spans="1:5" x14ac:dyDescent="0.3">
      <c r="A643" s="14" t="s">
        <v>2719</v>
      </c>
      <c r="B643" s="14" t="s">
        <v>4052</v>
      </c>
      <c r="C643" s="11">
        <v>2639.18</v>
      </c>
      <c r="D643" s="2" t="b">
        <f>IF(표1[[#This Row],[역_nan]] &gt;0,TRUE,FALSE)</f>
        <v>0</v>
      </c>
      <c r="E643" s="2" t="b">
        <f>OR(표1[[#This Row],[역_파생변수]],표1[[#This Row],[정류장_파생변수]])</f>
        <v>0</v>
      </c>
    </row>
    <row r="644" spans="1:5" x14ac:dyDescent="0.3">
      <c r="A644" s="13" t="s">
        <v>2722</v>
      </c>
      <c r="B644" s="13" t="s">
        <v>4053</v>
      </c>
      <c r="C644" s="10">
        <v>936.93</v>
      </c>
      <c r="D644" s="2" t="b">
        <f>IF(표1[[#This Row],[역_nan]] &gt;0,TRUE,FALSE)</f>
        <v>1</v>
      </c>
      <c r="E644" s="2" t="b">
        <f>OR(표1[[#This Row],[역_파생변수]],표1[[#This Row],[정류장_파생변수]])</f>
        <v>1</v>
      </c>
    </row>
    <row r="645" spans="1:5" x14ac:dyDescent="0.3">
      <c r="A645" s="14" t="s">
        <v>2725</v>
      </c>
      <c r="B645" s="14" t="s">
        <v>4050</v>
      </c>
      <c r="C645" s="11">
        <v>2427.3000000000002</v>
      </c>
      <c r="D645" s="2" t="b">
        <f>IF(표1[[#This Row],[역_nan]] &gt;0,TRUE,FALSE)</f>
        <v>1</v>
      </c>
      <c r="E645" s="2" t="b">
        <f>OR(표1[[#This Row],[역_파생변수]],표1[[#This Row],[정류장_파생변수]])</f>
        <v>1</v>
      </c>
    </row>
    <row r="646" spans="1:5" x14ac:dyDescent="0.3">
      <c r="A646" s="13" t="s">
        <v>2729</v>
      </c>
      <c r="B646" s="13" t="s">
        <v>4050</v>
      </c>
      <c r="C646" s="10">
        <v>440.46</v>
      </c>
      <c r="D646" s="2" t="b">
        <f>IF(표1[[#This Row],[역_nan]] &gt;0,TRUE,FALSE)</f>
        <v>0</v>
      </c>
      <c r="E646" s="2" t="b">
        <f>OR(표1[[#This Row],[역_파생변수]],표1[[#This Row],[정류장_파생변수]])</f>
        <v>0</v>
      </c>
    </row>
    <row r="647" spans="1:5" x14ac:dyDescent="0.3">
      <c r="A647" s="14" t="s">
        <v>2733</v>
      </c>
      <c r="B647" s="14" t="s">
        <v>4056</v>
      </c>
      <c r="C647" s="11">
        <v>1398.83</v>
      </c>
      <c r="D647" s="2" t="b">
        <f>IF(표1[[#This Row],[역_nan]] &gt;0,TRUE,FALSE)</f>
        <v>1</v>
      </c>
      <c r="E647" s="2" t="b">
        <f>OR(표1[[#This Row],[역_파생변수]],표1[[#This Row],[정류장_파생변수]])</f>
        <v>1</v>
      </c>
    </row>
    <row r="648" spans="1:5" x14ac:dyDescent="0.3">
      <c r="A648" s="13" t="s">
        <v>2736</v>
      </c>
      <c r="B648" s="13" t="s">
        <v>4053</v>
      </c>
      <c r="C648" s="10">
        <v>4151.34</v>
      </c>
      <c r="D648" s="2" t="b">
        <f>IF(표1[[#This Row],[역_nan]] &gt;0,TRUE,FALSE)</f>
        <v>0</v>
      </c>
      <c r="E648" s="2" t="b">
        <f>OR(표1[[#This Row],[역_파생변수]],표1[[#This Row],[정류장_파생변수]])</f>
        <v>0</v>
      </c>
    </row>
    <row r="649" spans="1:5" x14ac:dyDescent="0.3">
      <c r="A649" s="14" t="s">
        <v>2739</v>
      </c>
      <c r="B649" s="14" t="s">
        <v>4053</v>
      </c>
      <c r="C649" s="11">
        <v>1053.57</v>
      </c>
      <c r="D649" s="2" t="b">
        <f>IF(표1[[#This Row],[역_nan]] &gt;0,TRUE,FALSE)</f>
        <v>1</v>
      </c>
      <c r="E649" s="2" t="b">
        <f>OR(표1[[#This Row],[역_파생변수]],표1[[#This Row],[정류장_파생변수]])</f>
        <v>1</v>
      </c>
    </row>
    <row r="650" spans="1:5" x14ac:dyDescent="0.3">
      <c r="A650" s="13" t="s">
        <v>2743</v>
      </c>
      <c r="B650" s="13" t="s">
        <v>4055</v>
      </c>
      <c r="C650" s="10">
        <v>846.44</v>
      </c>
      <c r="D650" s="2" t="b">
        <f>IF(표1[[#This Row],[역_nan]] &gt;0,TRUE,FALSE)</f>
        <v>0</v>
      </c>
      <c r="E650" s="2" t="b">
        <f>OR(표1[[#This Row],[역_파생변수]],표1[[#This Row],[정류장_파생변수]])</f>
        <v>0</v>
      </c>
    </row>
    <row r="651" spans="1:5" x14ac:dyDescent="0.3">
      <c r="A651" s="14" t="s">
        <v>2747</v>
      </c>
      <c r="B651" s="14" t="s">
        <v>4050</v>
      </c>
      <c r="C651" s="11">
        <v>1466.06</v>
      </c>
      <c r="D651" s="2" t="b">
        <f>IF(표1[[#This Row],[역_nan]] &gt;0,TRUE,FALSE)</f>
        <v>0</v>
      </c>
      <c r="E651" s="2" t="b">
        <f>OR(표1[[#This Row],[역_파생변수]],표1[[#This Row],[정류장_파생변수]])</f>
        <v>0</v>
      </c>
    </row>
    <row r="652" spans="1:5" x14ac:dyDescent="0.3">
      <c r="A652" s="13" t="s">
        <v>2752</v>
      </c>
      <c r="B652" s="13" t="s">
        <v>4055</v>
      </c>
      <c r="C652" s="10">
        <v>14951.2</v>
      </c>
      <c r="D652" s="2" t="b">
        <f>IF(표1[[#This Row],[역_nan]] &gt;0,TRUE,FALSE)</f>
        <v>0</v>
      </c>
      <c r="E652" s="2" t="b">
        <f>OR(표1[[#This Row],[역_파생변수]],표1[[#This Row],[정류장_파생변수]])</f>
        <v>0</v>
      </c>
    </row>
    <row r="653" spans="1:5" x14ac:dyDescent="0.3">
      <c r="A653" s="14" t="s">
        <v>2756</v>
      </c>
      <c r="B653" s="14" t="s">
        <v>4050</v>
      </c>
      <c r="C653" s="11">
        <v>3482.52</v>
      </c>
      <c r="D653" s="2" t="b">
        <f>IF(표1[[#This Row],[역_nan]] &gt;0,TRUE,FALSE)</f>
        <v>0</v>
      </c>
      <c r="E653" s="2" t="b">
        <f>OR(표1[[#This Row],[역_파생변수]],표1[[#This Row],[정류장_파생변수]])</f>
        <v>0</v>
      </c>
    </row>
    <row r="654" spans="1:5" x14ac:dyDescent="0.3">
      <c r="A654" s="13" t="s">
        <v>2759</v>
      </c>
      <c r="B654" s="13" t="s">
        <v>4051</v>
      </c>
      <c r="C654" s="10">
        <v>390</v>
      </c>
      <c r="D654" s="2" t="b">
        <f>IF(표1[[#This Row],[역_nan]] &gt;0,TRUE,FALSE)</f>
        <v>1</v>
      </c>
      <c r="E654" s="2" t="b">
        <f>OR(표1[[#This Row],[역_파생변수]],표1[[#This Row],[정류장_파생변수]])</f>
        <v>1</v>
      </c>
    </row>
    <row r="655" spans="1:5" x14ac:dyDescent="0.3">
      <c r="A655" s="14" t="s">
        <v>2764</v>
      </c>
      <c r="B655" s="14" t="s">
        <v>4052</v>
      </c>
      <c r="C655" s="11">
        <v>11651.04</v>
      </c>
      <c r="D655" s="2" t="b">
        <f>IF(표1[[#This Row],[역_nan]] &gt;0,TRUE,FALSE)</f>
        <v>0</v>
      </c>
      <c r="E655" s="2" t="b">
        <f>OR(표1[[#This Row],[역_파생변수]],표1[[#This Row],[정류장_파생변수]])</f>
        <v>0</v>
      </c>
    </row>
    <row r="656" spans="1:5" x14ac:dyDescent="0.3">
      <c r="A656" s="13" t="s">
        <v>2767</v>
      </c>
      <c r="B656" s="13" t="s">
        <v>4053</v>
      </c>
      <c r="C656" s="10">
        <v>3836.06</v>
      </c>
      <c r="D656" s="2" t="b">
        <f>IF(표1[[#This Row],[역_nan]] &gt;0,TRUE,FALSE)</f>
        <v>0</v>
      </c>
      <c r="E656" s="2" t="b">
        <f>OR(표1[[#This Row],[역_파생변수]],표1[[#This Row],[정류장_파생변수]])</f>
        <v>0</v>
      </c>
    </row>
    <row r="657" spans="1:5" x14ac:dyDescent="0.3">
      <c r="A657" s="14" t="s">
        <v>2770</v>
      </c>
      <c r="B657" s="14" t="s">
        <v>4050</v>
      </c>
      <c r="C657" s="11">
        <v>1740.45</v>
      </c>
      <c r="D657" s="2" t="b">
        <f>IF(표1[[#This Row],[역_nan]] &gt;0,TRUE,FALSE)</f>
        <v>0</v>
      </c>
      <c r="E657" s="2" t="b">
        <f>OR(표1[[#This Row],[역_파생변수]],표1[[#This Row],[정류장_파생변수]])</f>
        <v>0</v>
      </c>
    </row>
    <row r="658" spans="1:5" x14ac:dyDescent="0.3">
      <c r="A658" s="13" t="s">
        <v>2773</v>
      </c>
      <c r="B658" s="13" t="s">
        <v>4050</v>
      </c>
      <c r="C658" s="10">
        <v>2927.34</v>
      </c>
      <c r="D658" s="2" t="b">
        <f>IF(표1[[#This Row],[역_nan]] &gt;0,TRUE,FALSE)</f>
        <v>1</v>
      </c>
      <c r="E658" s="2" t="b">
        <f>OR(표1[[#This Row],[역_파생변수]],표1[[#This Row],[정류장_파생변수]])</f>
        <v>1</v>
      </c>
    </row>
    <row r="659" spans="1:5" x14ac:dyDescent="0.3">
      <c r="A659" s="14" t="s">
        <v>2776</v>
      </c>
      <c r="B659" s="14" t="s">
        <v>4054</v>
      </c>
      <c r="C659" s="11">
        <v>3079.05</v>
      </c>
      <c r="D659" s="2" t="b">
        <f>IF(표1[[#This Row],[역_nan]] &gt;0,TRUE,FALSE)</f>
        <v>1</v>
      </c>
      <c r="E659" s="2" t="b">
        <f>OR(표1[[#This Row],[역_파생변수]],표1[[#This Row],[정류장_파생변수]])</f>
        <v>1</v>
      </c>
    </row>
    <row r="660" spans="1:5" x14ac:dyDescent="0.3">
      <c r="A660" s="13" t="s">
        <v>2779</v>
      </c>
      <c r="B660" s="13" t="s">
        <v>4056</v>
      </c>
      <c r="C660" s="10">
        <v>1420.95</v>
      </c>
      <c r="D660" s="2" t="b">
        <f>IF(표1[[#This Row],[역_nan]] &gt;0,TRUE,FALSE)</f>
        <v>0</v>
      </c>
      <c r="E660" s="2" t="b">
        <f>OR(표1[[#This Row],[역_파생변수]],표1[[#This Row],[정류장_파생변수]])</f>
        <v>0</v>
      </c>
    </row>
    <row r="661" spans="1:5" x14ac:dyDescent="0.3">
      <c r="A661" s="14" t="s">
        <v>2784</v>
      </c>
      <c r="B661" s="14" t="s">
        <v>4050</v>
      </c>
      <c r="C661" s="11">
        <v>993.25</v>
      </c>
      <c r="D661" s="2" t="b">
        <f>IF(표1[[#This Row],[역_nan]] &gt;0,TRUE,FALSE)</f>
        <v>1</v>
      </c>
      <c r="E661" s="2" t="b">
        <f>OR(표1[[#This Row],[역_파생변수]],표1[[#This Row],[정류장_파생변수]])</f>
        <v>1</v>
      </c>
    </row>
    <row r="662" spans="1:5" x14ac:dyDescent="0.3">
      <c r="A662" s="13" t="s">
        <v>2788</v>
      </c>
      <c r="B662" s="13" t="s">
        <v>4050</v>
      </c>
      <c r="C662" s="10">
        <v>1483.47</v>
      </c>
      <c r="D662" s="2" t="b">
        <f>IF(표1[[#This Row],[역_nan]] &gt;0,TRUE,FALSE)</f>
        <v>0</v>
      </c>
      <c r="E662" s="2" t="b">
        <f>OR(표1[[#This Row],[역_파생변수]],표1[[#This Row],[정류장_파생변수]])</f>
        <v>0</v>
      </c>
    </row>
    <row r="663" spans="1:5" x14ac:dyDescent="0.3">
      <c r="A663" s="14" t="s">
        <v>2791</v>
      </c>
      <c r="B663" s="14" t="s">
        <v>4053</v>
      </c>
      <c r="C663" s="11">
        <v>397.96</v>
      </c>
      <c r="D663" s="2" t="b">
        <f>IF(표1[[#This Row],[역_nan]] &gt;0,TRUE,FALSE)</f>
        <v>0</v>
      </c>
      <c r="E663" s="2" t="b">
        <f>OR(표1[[#This Row],[역_파생변수]],표1[[#This Row],[정류장_파생변수]])</f>
        <v>0</v>
      </c>
    </row>
    <row r="664" spans="1:5" x14ac:dyDescent="0.3">
      <c r="A664" s="13" t="s">
        <v>2795</v>
      </c>
      <c r="B664" s="13" t="s">
        <v>4051</v>
      </c>
      <c r="C664" s="10">
        <v>783.14</v>
      </c>
      <c r="D664" s="2" t="b">
        <f>IF(표1[[#This Row],[역_nan]] &gt;0,TRUE,FALSE)</f>
        <v>1</v>
      </c>
      <c r="E664" s="2" t="b">
        <f>OR(표1[[#This Row],[역_파생변수]],표1[[#This Row],[정류장_파생변수]])</f>
        <v>1</v>
      </c>
    </row>
    <row r="665" spans="1:5" x14ac:dyDescent="0.3">
      <c r="A665" s="14" t="s">
        <v>2797</v>
      </c>
      <c r="B665" s="14" t="s">
        <v>4052</v>
      </c>
      <c r="C665" s="11">
        <v>1356.16</v>
      </c>
      <c r="D665" s="2" t="b">
        <f>IF(표1[[#This Row],[역_nan]] &gt;0,TRUE,FALSE)</f>
        <v>0</v>
      </c>
      <c r="E665" s="2" t="b">
        <f>OR(표1[[#This Row],[역_파생변수]],표1[[#This Row],[정류장_파생변수]])</f>
        <v>0</v>
      </c>
    </row>
    <row r="666" spans="1:5" x14ac:dyDescent="0.3">
      <c r="A666" s="13" t="s">
        <v>2800</v>
      </c>
      <c r="B666" s="13" t="s">
        <v>4051</v>
      </c>
      <c r="C666" s="10">
        <v>705.56</v>
      </c>
      <c r="D666" s="2" t="b">
        <f>IF(표1[[#This Row],[역_nan]] &gt;0,TRUE,FALSE)</f>
        <v>1</v>
      </c>
      <c r="E666" s="2" t="b">
        <f>OR(표1[[#This Row],[역_파생변수]],표1[[#This Row],[정류장_파생변수]])</f>
        <v>1</v>
      </c>
    </row>
    <row r="667" spans="1:5" x14ac:dyDescent="0.3">
      <c r="A667" s="14" t="s">
        <v>2804</v>
      </c>
      <c r="B667" s="14" t="s">
        <v>4053</v>
      </c>
      <c r="C667" s="11">
        <v>1088.22</v>
      </c>
      <c r="D667" s="2" t="b">
        <f>IF(표1[[#This Row],[역_nan]] &gt;0,TRUE,FALSE)</f>
        <v>0</v>
      </c>
      <c r="E667" s="2" t="b">
        <f>OR(표1[[#This Row],[역_파생변수]],표1[[#This Row],[정류장_파생변수]])</f>
        <v>0</v>
      </c>
    </row>
    <row r="668" spans="1:5" x14ac:dyDescent="0.3">
      <c r="A668" s="13" t="s">
        <v>2806</v>
      </c>
      <c r="B668" s="13" t="s">
        <v>4055</v>
      </c>
      <c r="C668" s="10">
        <v>1705.96</v>
      </c>
      <c r="D668" s="2" t="b">
        <f>IF(표1[[#This Row],[역_nan]] &gt;0,TRUE,FALSE)</f>
        <v>0</v>
      </c>
      <c r="E668" s="2" t="b">
        <f>OR(표1[[#This Row],[역_파생변수]],표1[[#This Row],[정류장_파생변수]])</f>
        <v>0</v>
      </c>
    </row>
    <row r="669" spans="1:5" x14ac:dyDescent="0.3">
      <c r="A669" s="14" t="s">
        <v>2809</v>
      </c>
      <c r="B669" s="14" t="s">
        <v>4053</v>
      </c>
      <c r="C669" s="11">
        <v>440.66</v>
      </c>
      <c r="D669" s="2" t="b">
        <f>IF(표1[[#This Row],[역_nan]] &gt;0,TRUE,FALSE)</f>
        <v>0</v>
      </c>
      <c r="E669" s="2" t="b">
        <f>OR(표1[[#This Row],[역_파생변수]],표1[[#This Row],[정류장_파생변수]])</f>
        <v>0</v>
      </c>
    </row>
    <row r="670" spans="1:5" x14ac:dyDescent="0.3">
      <c r="A670" s="13" t="s">
        <v>2813</v>
      </c>
      <c r="B670" s="13" t="s">
        <v>4053</v>
      </c>
      <c r="C670" s="10">
        <v>876.23</v>
      </c>
      <c r="D670" s="2" t="b">
        <f>IF(표1[[#This Row],[역_nan]] &gt;0,TRUE,FALSE)</f>
        <v>1</v>
      </c>
      <c r="E670" s="2" t="b">
        <f>OR(표1[[#This Row],[역_파생변수]],표1[[#This Row],[정류장_파생변수]])</f>
        <v>1</v>
      </c>
    </row>
    <row r="671" spans="1:5" x14ac:dyDescent="0.3">
      <c r="A671" s="14" t="s">
        <v>2817</v>
      </c>
      <c r="B671" s="14" t="s">
        <v>4052</v>
      </c>
      <c r="C671" s="11">
        <v>16554.009999999998</v>
      </c>
      <c r="D671" s="2" t="b">
        <f>IF(표1[[#This Row],[역_nan]] &gt;0,TRUE,FALSE)</f>
        <v>1</v>
      </c>
      <c r="E671" s="2" t="b">
        <f>OR(표1[[#This Row],[역_파생변수]],표1[[#This Row],[정류장_파생변수]])</f>
        <v>1</v>
      </c>
    </row>
    <row r="672" spans="1:5" x14ac:dyDescent="0.3">
      <c r="A672" s="13" t="s">
        <v>2820</v>
      </c>
      <c r="B672" s="13" t="s">
        <v>4055</v>
      </c>
      <c r="C672" s="10">
        <v>1651.74</v>
      </c>
      <c r="D672" s="2" t="b">
        <f>IF(표1[[#This Row],[역_nan]] &gt;0,TRUE,FALSE)</f>
        <v>0</v>
      </c>
      <c r="E672" s="2" t="b">
        <f>OR(표1[[#This Row],[역_파생변수]],표1[[#This Row],[정류장_파생변수]])</f>
        <v>0</v>
      </c>
    </row>
    <row r="673" spans="1:5" x14ac:dyDescent="0.3">
      <c r="A673" s="14" t="s">
        <v>2824</v>
      </c>
      <c r="B673" s="14" t="s">
        <v>4050</v>
      </c>
      <c r="C673" s="11">
        <v>5843.68</v>
      </c>
      <c r="D673" s="2" t="b">
        <f>IF(표1[[#This Row],[역_nan]] &gt;0,TRUE,FALSE)</f>
        <v>0</v>
      </c>
      <c r="E673" s="2" t="b">
        <f>OR(표1[[#This Row],[역_파생변수]],표1[[#This Row],[정류장_파생변수]])</f>
        <v>1</v>
      </c>
    </row>
    <row r="674" spans="1:5" x14ac:dyDescent="0.3">
      <c r="A674" s="13" t="s">
        <v>2826</v>
      </c>
      <c r="B674" s="13" t="s">
        <v>4052</v>
      </c>
      <c r="C674" s="10">
        <v>4573.26</v>
      </c>
      <c r="D674" s="2" t="b">
        <f>IF(표1[[#This Row],[역_nan]] &gt;0,TRUE,FALSE)</f>
        <v>1</v>
      </c>
      <c r="E674" s="2" t="b">
        <f>OR(표1[[#This Row],[역_파생변수]],표1[[#This Row],[정류장_파생변수]])</f>
        <v>1</v>
      </c>
    </row>
    <row r="675" spans="1:5" x14ac:dyDescent="0.3">
      <c r="A675" s="14" t="s">
        <v>2829</v>
      </c>
      <c r="B675" s="14" t="s">
        <v>4054</v>
      </c>
      <c r="C675" s="11">
        <v>4193.26</v>
      </c>
      <c r="D675" s="2" t="b">
        <f>IF(표1[[#This Row],[역_nan]] &gt;0,TRUE,FALSE)</f>
        <v>0</v>
      </c>
      <c r="E675" s="2" t="b">
        <f>OR(표1[[#This Row],[역_파생변수]],표1[[#This Row],[정류장_파생변수]])</f>
        <v>0</v>
      </c>
    </row>
    <row r="676" spans="1:5" x14ac:dyDescent="0.3">
      <c r="A676" s="13" t="s">
        <v>2833</v>
      </c>
      <c r="B676" s="13" t="s">
        <v>4052</v>
      </c>
      <c r="C676" s="10">
        <v>1146.19</v>
      </c>
      <c r="D676" s="2" t="b">
        <f>IF(표1[[#This Row],[역_nan]] &gt;0,TRUE,FALSE)</f>
        <v>0</v>
      </c>
      <c r="E676" s="2" t="b">
        <f>OR(표1[[#This Row],[역_파생변수]],표1[[#This Row],[정류장_파생변수]])</f>
        <v>0</v>
      </c>
    </row>
    <row r="677" spans="1:5" x14ac:dyDescent="0.3">
      <c r="A677" s="14" t="s">
        <v>2837</v>
      </c>
      <c r="B677" s="14" t="s">
        <v>4052</v>
      </c>
      <c r="C677" s="11">
        <v>684</v>
      </c>
      <c r="D677" s="2" t="b">
        <f>IF(표1[[#This Row],[역_nan]] &gt;0,TRUE,FALSE)</f>
        <v>1</v>
      </c>
      <c r="E677" s="2" t="b">
        <f>OR(표1[[#This Row],[역_파생변수]],표1[[#This Row],[정류장_파생변수]])</f>
        <v>1</v>
      </c>
    </row>
    <row r="678" spans="1:5" x14ac:dyDescent="0.3">
      <c r="A678" s="13" t="s">
        <v>2841</v>
      </c>
      <c r="B678" s="13" t="s">
        <v>4052</v>
      </c>
      <c r="C678" s="10">
        <v>0</v>
      </c>
      <c r="D678" s="2" t="b">
        <f>IF(표1[[#This Row],[역_nan]] &gt;0,TRUE,FALSE)</f>
        <v>0</v>
      </c>
      <c r="E678" s="2" t="b">
        <f>OR(표1[[#This Row],[역_파생변수]],표1[[#This Row],[정류장_파생변수]])</f>
        <v>0</v>
      </c>
    </row>
    <row r="679" spans="1:5" x14ac:dyDescent="0.3">
      <c r="A679" s="14" t="s">
        <v>2846</v>
      </c>
      <c r="B679" s="14" t="s">
        <v>4051</v>
      </c>
      <c r="C679" s="11">
        <v>0</v>
      </c>
      <c r="D679" s="2" t="b">
        <f>IF(표1[[#This Row],[역_nan]] &gt;0,TRUE,FALSE)</f>
        <v>0</v>
      </c>
      <c r="E679" s="2" t="b">
        <f>OR(표1[[#This Row],[역_파생변수]],표1[[#This Row],[정류장_파생변수]])</f>
        <v>0</v>
      </c>
    </row>
    <row r="680" spans="1:5" x14ac:dyDescent="0.3">
      <c r="A680" s="13" t="s">
        <v>2849</v>
      </c>
      <c r="B680" s="13" t="s">
        <v>4056</v>
      </c>
      <c r="C680" s="10">
        <v>1009.99</v>
      </c>
      <c r="D680" s="2" t="b">
        <f>IF(표1[[#This Row],[역_nan]] &gt;0,TRUE,FALSE)</f>
        <v>0</v>
      </c>
      <c r="E680" s="2" t="b">
        <f>OR(표1[[#This Row],[역_파생변수]],표1[[#This Row],[정류장_파생변수]])</f>
        <v>0</v>
      </c>
    </row>
    <row r="681" spans="1:5" x14ac:dyDescent="0.3">
      <c r="A681" s="14" t="s">
        <v>2852</v>
      </c>
      <c r="B681" s="14" t="s">
        <v>4051</v>
      </c>
      <c r="C681" s="11">
        <v>3275.77</v>
      </c>
      <c r="D681" s="2" t="b">
        <f>IF(표1[[#This Row],[역_nan]] &gt;0,TRUE,FALSE)</f>
        <v>0</v>
      </c>
      <c r="E681" s="2" t="b">
        <f>OR(표1[[#This Row],[역_파생변수]],표1[[#This Row],[정류장_파생변수]])</f>
        <v>0</v>
      </c>
    </row>
    <row r="682" spans="1:5" x14ac:dyDescent="0.3">
      <c r="A682" s="13" t="s">
        <v>2855</v>
      </c>
      <c r="B682" s="13" t="s">
        <v>4051</v>
      </c>
      <c r="C682" s="10">
        <v>385.3</v>
      </c>
      <c r="D682" s="2" t="b">
        <f>IF(표1[[#This Row],[역_nan]] &gt;0,TRUE,FALSE)</f>
        <v>0</v>
      </c>
      <c r="E682" s="2" t="b">
        <f>OR(표1[[#This Row],[역_파생변수]],표1[[#This Row],[정류장_파생변수]])</f>
        <v>0</v>
      </c>
    </row>
    <row r="683" spans="1:5" x14ac:dyDescent="0.3">
      <c r="A683" s="14" t="s">
        <v>2860</v>
      </c>
      <c r="B683" s="14" t="s">
        <v>4055</v>
      </c>
      <c r="C683" s="11">
        <v>0</v>
      </c>
      <c r="D683" s="2" t="b">
        <f>IF(표1[[#This Row],[역_nan]] &gt;0,TRUE,FALSE)</f>
        <v>0</v>
      </c>
      <c r="E683" s="2" t="b">
        <f>OR(표1[[#This Row],[역_파생변수]],표1[[#This Row],[정류장_파생변수]])</f>
        <v>0</v>
      </c>
    </row>
    <row r="684" spans="1:5" x14ac:dyDescent="0.3">
      <c r="A684" s="13" t="s">
        <v>2865</v>
      </c>
      <c r="B684" s="13" t="s">
        <v>4052</v>
      </c>
      <c r="C684" s="10">
        <v>1067.8800000000001</v>
      </c>
      <c r="D684" s="2" t="b">
        <f>IF(표1[[#This Row],[역_nan]] &gt;0,TRUE,FALSE)</f>
        <v>0</v>
      </c>
      <c r="E684" s="2" t="b">
        <f>OR(표1[[#This Row],[역_파생변수]],표1[[#This Row],[정류장_파생변수]])</f>
        <v>0</v>
      </c>
    </row>
    <row r="685" spans="1:5" x14ac:dyDescent="0.3">
      <c r="A685" s="14" t="s">
        <v>2870</v>
      </c>
      <c r="B685" s="14" t="s">
        <v>4053</v>
      </c>
      <c r="C685" s="11">
        <v>12781.85</v>
      </c>
      <c r="D685" s="2" t="b">
        <f>IF(표1[[#This Row],[역_nan]] &gt;0,TRUE,FALSE)</f>
        <v>0</v>
      </c>
      <c r="E685" s="2" t="b">
        <f>OR(표1[[#This Row],[역_파생변수]],표1[[#This Row],[정류장_파생변수]])</f>
        <v>0</v>
      </c>
    </row>
    <row r="686" spans="1:5" x14ac:dyDescent="0.3">
      <c r="A686" s="13" t="s">
        <v>2875</v>
      </c>
      <c r="B686" s="13" t="s">
        <v>4050</v>
      </c>
      <c r="C686" s="10">
        <v>1520</v>
      </c>
      <c r="D686" s="2" t="b">
        <f>IF(표1[[#This Row],[역_nan]] &gt;0,TRUE,FALSE)</f>
        <v>0</v>
      </c>
      <c r="E686" s="2" t="b">
        <f>OR(표1[[#This Row],[역_파생변수]],표1[[#This Row],[정류장_파생변수]])</f>
        <v>0</v>
      </c>
    </row>
    <row r="687" spans="1:5" x14ac:dyDescent="0.3">
      <c r="A687" s="14" t="s">
        <v>2879</v>
      </c>
      <c r="B687" s="14" t="s">
        <v>4056</v>
      </c>
      <c r="C687" s="11">
        <v>0</v>
      </c>
      <c r="D687" s="2" t="b">
        <f>IF(표1[[#This Row],[역_nan]] &gt;0,TRUE,FALSE)</f>
        <v>0</v>
      </c>
      <c r="E687" s="2" t="b">
        <f>OR(표1[[#This Row],[역_파생변수]],표1[[#This Row],[정류장_파생변수]])</f>
        <v>0</v>
      </c>
    </row>
    <row r="688" spans="1:5" x14ac:dyDescent="0.3">
      <c r="A688" s="13" t="s">
        <v>2883</v>
      </c>
      <c r="B688" s="13" t="s">
        <v>4055</v>
      </c>
      <c r="C688" s="10">
        <v>0</v>
      </c>
      <c r="D688" s="2" t="b">
        <f>IF(표1[[#This Row],[역_nan]] &gt;0,TRUE,FALSE)</f>
        <v>0</v>
      </c>
      <c r="E688" s="2" t="b">
        <f>OR(표1[[#This Row],[역_파생변수]],표1[[#This Row],[정류장_파생변수]])</f>
        <v>0</v>
      </c>
    </row>
    <row r="689" spans="1:5" x14ac:dyDescent="0.3">
      <c r="A689" s="14" t="s">
        <v>2886</v>
      </c>
      <c r="B689" s="14" t="s">
        <v>4056</v>
      </c>
      <c r="C689" s="11">
        <v>1231.18</v>
      </c>
      <c r="D689" s="2" t="b">
        <f>IF(표1[[#This Row],[역_nan]] &gt;0,TRUE,FALSE)</f>
        <v>1</v>
      </c>
      <c r="E689" s="2" t="b">
        <f>OR(표1[[#This Row],[역_파생변수]],표1[[#This Row],[정류장_파생변수]])</f>
        <v>1</v>
      </c>
    </row>
    <row r="690" spans="1:5" x14ac:dyDescent="0.3">
      <c r="A690" s="13" t="s">
        <v>2889</v>
      </c>
      <c r="B690" s="13" t="s">
        <v>4055</v>
      </c>
      <c r="C690" s="10">
        <v>1040.3499999999999</v>
      </c>
      <c r="D690" s="2" t="b">
        <f>IF(표1[[#This Row],[역_nan]] &gt;0,TRUE,FALSE)</f>
        <v>0</v>
      </c>
      <c r="E690" s="2" t="b">
        <f>OR(표1[[#This Row],[역_파생변수]],표1[[#This Row],[정류장_파생변수]])</f>
        <v>0</v>
      </c>
    </row>
    <row r="691" spans="1:5" x14ac:dyDescent="0.3">
      <c r="A691" s="14" t="s">
        <v>2892</v>
      </c>
      <c r="B691" s="14" t="s">
        <v>4053</v>
      </c>
      <c r="C691" s="11">
        <v>3021.55</v>
      </c>
      <c r="D691" s="2" t="b">
        <f>IF(표1[[#This Row],[역_nan]] &gt;0,TRUE,FALSE)</f>
        <v>0</v>
      </c>
      <c r="E691" s="2" t="b">
        <f>OR(표1[[#This Row],[역_파생변수]],표1[[#This Row],[정류장_파생변수]])</f>
        <v>0</v>
      </c>
    </row>
    <row r="692" spans="1:5" x14ac:dyDescent="0.3">
      <c r="A692" s="13" t="s">
        <v>2896</v>
      </c>
      <c r="B692" s="13" t="s">
        <v>4051</v>
      </c>
      <c r="C692" s="10">
        <v>6260.06</v>
      </c>
      <c r="D692" s="2" t="b">
        <f>IF(표1[[#This Row],[역_nan]] &gt;0,TRUE,FALSE)</f>
        <v>1</v>
      </c>
      <c r="E692" s="2" t="b">
        <f>OR(표1[[#This Row],[역_파생변수]],표1[[#This Row],[정류장_파생변수]])</f>
        <v>1</v>
      </c>
    </row>
    <row r="693" spans="1:5" x14ac:dyDescent="0.3">
      <c r="A693" s="14" t="s">
        <v>2900</v>
      </c>
      <c r="B693" s="14" t="s">
        <v>4052</v>
      </c>
      <c r="C693" s="11">
        <v>3975.28</v>
      </c>
      <c r="D693" s="2" t="b">
        <f>IF(표1[[#This Row],[역_nan]] &gt;0,TRUE,FALSE)</f>
        <v>1</v>
      </c>
      <c r="E693" s="2" t="b">
        <f>OR(표1[[#This Row],[역_파생변수]],표1[[#This Row],[정류장_파생변수]])</f>
        <v>1</v>
      </c>
    </row>
    <row r="694" spans="1:5" x14ac:dyDescent="0.3">
      <c r="A694" s="13" t="s">
        <v>2905</v>
      </c>
      <c r="B694" s="13" t="s">
        <v>4054</v>
      </c>
      <c r="C694" s="10">
        <v>832.26</v>
      </c>
      <c r="D694" s="2" t="b">
        <f>IF(표1[[#This Row],[역_nan]] &gt;0,TRUE,FALSE)</f>
        <v>0</v>
      </c>
      <c r="E694" s="2" t="b">
        <f>OR(표1[[#This Row],[역_파생변수]],표1[[#This Row],[정류장_파생변수]])</f>
        <v>1</v>
      </c>
    </row>
    <row r="695" spans="1:5" x14ac:dyDescent="0.3">
      <c r="A695" s="14" t="s">
        <v>2908</v>
      </c>
      <c r="B695" s="14" t="s">
        <v>4054</v>
      </c>
      <c r="C695" s="11">
        <v>854.35</v>
      </c>
      <c r="D695" s="2" t="b">
        <f>IF(표1[[#This Row],[역_nan]] &gt;0,TRUE,FALSE)</f>
        <v>0</v>
      </c>
      <c r="E695" s="2" t="b">
        <f>OR(표1[[#This Row],[역_파생변수]],표1[[#This Row],[정류장_파생변수]])</f>
        <v>0</v>
      </c>
    </row>
    <row r="696" spans="1:5" x14ac:dyDescent="0.3">
      <c r="A696" s="13" t="s">
        <v>2911</v>
      </c>
      <c r="B696" s="13" t="s">
        <v>4054</v>
      </c>
      <c r="C696" s="10">
        <v>2306.3200000000002</v>
      </c>
      <c r="D696" s="2" t="b">
        <f>IF(표1[[#This Row],[역_nan]] &gt;0,TRUE,FALSE)</f>
        <v>0</v>
      </c>
      <c r="E696" s="2" t="b">
        <f>OR(표1[[#This Row],[역_파생변수]],표1[[#This Row],[정류장_파생변수]])</f>
        <v>0</v>
      </c>
    </row>
    <row r="697" spans="1:5" x14ac:dyDescent="0.3">
      <c r="A697" s="14" t="s">
        <v>2915</v>
      </c>
      <c r="B697" s="14" t="s">
        <v>4054</v>
      </c>
      <c r="C697" s="11">
        <v>2689.03</v>
      </c>
      <c r="D697" s="2" t="b">
        <f>IF(표1[[#This Row],[역_nan]] &gt;0,TRUE,FALSE)</f>
        <v>0</v>
      </c>
      <c r="E697" s="2" t="b">
        <f>OR(표1[[#This Row],[역_파생변수]],표1[[#This Row],[정류장_파생변수]])</f>
        <v>0</v>
      </c>
    </row>
    <row r="698" spans="1:5" x14ac:dyDescent="0.3">
      <c r="A698" s="13" t="s">
        <v>2919</v>
      </c>
      <c r="B698" s="13" t="s">
        <v>4051</v>
      </c>
      <c r="C698" s="10">
        <v>1195.95</v>
      </c>
      <c r="D698" s="2" t="b">
        <f>IF(표1[[#This Row],[역_nan]] &gt;0,TRUE,FALSE)</f>
        <v>0</v>
      </c>
      <c r="E698" s="2" t="b">
        <f>OR(표1[[#This Row],[역_파생변수]],표1[[#This Row],[정류장_파생변수]])</f>
        <v>0</v>
      </c>
    </row>
    <row r="699" spans="1:5" x14ac:dyDescent="0.3">
      <c r="A699" s="14" t="s">
        <v>2921</v>
      </c>
      <c r="B699" s="14" t="s">
        <v>4055</v>
      </c>
      <c r="C699" s="11">
        <v>208.33</v>
      </c>
      <c r="D699" s="2" t="b">
        <f>IF(표1[[#This Row],[역_nan]] &gt;0,TRUE,FALSE)</f>
        <v>0</v>
      </c>
      <c r="E699" s="2" t="b">
        <f>OR(표1[[#This Row],[역_파생변수]],표1[[#This Row],[정류장_파생변수]])</f>
        <v>0</v>
      </c>
    </row>
    <row r="700" spans="1:5" x14ac:dyDescent="0.3">
      <c r="A700" s="13" t="s">
        <v>2925</v>
      </c>
      <c r="B700" s="13" t="s">
        <v>4054</v>
      </c>
      <c r="C700" s="10">
        <v>962.5</v>
      </c>
      <c r="D700" s="2" t="b">
        <f>IF(표1[[#This Row],[역_nan]] &gt;0,TRUE,FALSE)</f>
        <v>1</v>
      </c>
      <c r="E700" s="2" t="b">
        <f>OR(표1[[#This Row],[역_파생변수]],표1[[#This Row],[정류장_파생변수]])</f>
        <v>1</v>
      </c>
    </row>
    <row r="701" spans="1:5" x14ac:dyDescent="0.3">
      <c r="A701" s="14" t="s">
        <v>2928</v>
      </c>
      <c r="B701" s="14" t="s">
        <v>4050</v>
      </c>
      <c r="C701" s="11">
        <v>1428.54</v>
      </c>
      <c r="D701" s="2" t="b">
        <f>IF(표1[[#This Row],[역_nan]] &gt;0,TRUE,FALSE)</f>
        <v>0</v>
      </c>
      <c r="E701" s="2" t="b">
        <f>OR(표1[[#This Row],[역_파생변수]],표1[[#This Row],[정류장_파생변수]])</f>
        <v>0</v>
      </c>
    </row>
    <row r="702" spans="1:5" x14ac:dyDescent="0.3">
      <c r="A702" s="13" t="s">
        <v>2932</v>
      </c>
      <c r="B702" s="13" t="s">
        <v>4056</v>
      </c>
      <c r="C702" s="10">
        <v>864.38</v>
      </c>
      <c r="D702" s="2" t="b">
        <f>IF(표1[[#This Row],[역_nan]] &gt;0,TRUE,FALSE)</f>
        <v>1</v>
      </c>
      <c r="E702" s="2" t="b">
        <f>OR(표1[[#This Row],[역_파생변수]],표1[[#This Row],[정류장_파생변수]])</f>
        <v>1</v>
      </c>
    </row>
    <row r="703" spans="1:5" x14ac:dyDescent="0.3">
      <c r="A703" s="14" t="s">
        <v>2936</v>
      </c>
      <c r="B703" s="14" t="s">
        <v>4056</v>
      </c>
      <c r="C703" s="11">
        <v>1822.91</v>
      </c>
      <c r="D703" s="2" t="b">
        <f>IF(표1[[#This Row],[역_nan]] &gt;0,TRUE,FALSE)</f>
        <v>0</v>
      </c>
      <c r="E703" s="2" t="b">
        <f>OR(표1[[#This Row],[역_파생변수]],표1[[#This Row],[정류장_파생변수]])</f>
        <v>0</v>
      </c>
    </row>
    <row r="704" spans="1:5" x14ac:dyDescent="0.3">
      <c r="A704" s="13" t="s">
        <v>2939</v>
      </c>
      <c r="B704" s="13" t="s">
        <v>4054</v>
      </c>
      <c r="C704" s="10">
        <v>4977.68</v>
      </c>
      <c r="D704" s="2" t="b">
        <f>IF(표1[[#This Row],[역_nan]] &gt;0,TRUE,FALSE)</f>
        <v>0</v>
      </c>
      <c r="E704" s="2" t="b">
        <f>OR(표1[[#This Row],[역_파생변수]],표1[[#This Row],[정류장_파생변수]])</f>
        <v>0</v>
      </c>
    </row>
    <row r="705" spans="1:5" x14ac:dyDescent="0.3">
      <c r="A705" s="14" t="s">
        <v>2941</v>
      </c>
      <c r="B705" s="14" t="s">
        <v>4053</v>
      </c>
      <c r="C705" s="11">
        <v>3281.58</v>
      </c>
      <c r="D705" s="2" t="b">
        <f>IF(표1[[#This Row],[역_nan]] &gt;0,TRUE,FALSE)</f>
        <v>0</v>
      </c>
      <c r="E705" s="2" t="b">
        <f>OR(표1[[#This Row],[역_파생변수]],표1[[#This Row],[정류장_파생변수]])</f>
        <v>0</v>
      </c>
    </row>
    <row r="706" spans="1:5" x14ac:dyDescent="0.3">
      <c r="A706" s="13" t="s">
        <v>2945</v>
      </c>
      <c r="B706" s="13" t="s">
        <v>4056</v>
      </c>
      <c r="C706" s="10">
        <v>889.84</v>
      </c>
      <c r="D706" s="2" t="b">
        <f>IF(표1[[#This Row],[역_nan]] &gt;0,TRUE,FALSE)</f>
        <v>0</v>
      </c>
      <c r="E706" s="2" t="b">
        <f>OR(표1[[#This Row],[역_파생변수]],표1[[#This Row],[정류장_파생변수]])</f>
        <v>0</v>
      </c>
    </row>
    <row r="707" spans="1:5" x14ac:dyDescent="0.3">
      <c r="A707" s="14" t="s">
        <v>2948</v>
      </c>
      <c r="B707" s="14" t="s">
        <v>4053</v>
      </c>
      <c r="C707" s="11">
        <v>5658.68</v>
      </c>
      <c r="D707" s="2" t="b">
        <f>IF(표1[[#This Row],[역_nan]] &gt;0,TRUE,FALSE)</f>
        <v>1</v>
      </c>
      <c r="E707" s="2" t="b">
        <f>OR(표1[[#This Row],[역_파생변수]],표1[[#This Row],[정류장_파생변수]])</f>
        <v>1</v>
      </c>
    </row>
    <row r="708" spans="1:5" x14ac:dyDescent="0.3">
      <c r="A708" s="13" t="s">
        <v>2951</v>
      </c>
      <c r="B708" s="13" t="s">
        <v>4053</v>
      </c>
      <c r="C708" s="10">
        <v>1310.72</v>
      </c>
      <c r="D708" s="2" t="b">
        <f>IF(표1[[#This Row],[역_nan]] &gt;0,TRUE,FALSE)</f>
        <v>0</v>
      </c>
      <c r="E708" s="2" t="b">
        <f>OR(표1[[#This Row],[역_파생변수]],표1[[#This Row],[정류장_파생변수]])</f>
        <v>0</v>
      </c>
    </row>
    <row r="709" spans="1:5" x14ac:dyDescent="0.3">
      <c r="A709" s="14" t="s">
        <v>2956</v>
      </c>
      <c r="B709" s="14" t="s">
        <v>4054</v>
      </c>
      <c r="C709" s="11">
        <v>333.59</v>
      </c>
      <c r="D709" s="2" t="b">
        <f>IF(표1[[#This Row],[역_nan]] &gt;0,TRUE,FALSE)</f>
        <v>0</v>
      </c>
      <c r="E709" s="2" t="b">
        <f>OR(표1[[#This Row],[역_파생변수]],표1[[#This Row],[정류장_파생변수]])</f>
        <v>0</v>
      </c>
    </row>
    <row r="710" spans="1:5" x14ac:dyDescent="0.3">
      <c r="A710" s="13" t="s">
        <v>2960</v>
      </c>
      <c r="B710" s="13" t="s">
        <v>4056</v>
      </c>
      <c r="C710" s="10">
        <v>478.44</v>
      </c>
      <c r="D710" s="2" t="b">
        <f>IF(표1[[#This Row],[역_nan]] &gt;0,TRUE,FALSE)</f>
        <v>1</v>
      </c>
      <c r="E710" s="2" t="b">
        <f>OR(표1[[#This Row],[역_파생변수]],표1[[#This Row],[정류장_파생변수]])</f>
        <v>1</v>
      </c>
    </row>
    <row r="711" spans="1:5" x14ac:dyDescent="0.3">
      <c r="A711" s="14" t="s">
        <v>2964</v>
      </c>
      <c r="B711" s="14" t="s">
        <v>4051</v>
      </c>
      <c r="C711" s="11">
        <v>752.84</v>
      </c>
      <c r="D711" s="2" t="b">
        <f>IF(표1[[#This Row],[역_nan]] &gt;0,TRUE,FALSE)</f>
        <v>1</v>
      </c>
      <c r="E711" s="2" t="b">
        <f>OR(표1[[#This Row],[역_파생변수]],표1[[#This Row],[정류장_파생변수]])</f>
        <v>1</v>
      </c>
    </row>
    <row r="712" spans="1:5" x14ac:dyDescent="0.3">
      <c r="A712" s="13" t="s">
        <v>2967</v>
      </c>
      <c r="B712" s="13" t="s">
        <v>4053</v>
      </c>
      <c r="C712" s="10">
        <v>3214.68</v>
      </c>
      <c r="D712" s="2" t="b">
        <f>IF(표1[[#This Row],[역_nan]] &gt;0,TRUE,FALSE)</f>
        <v>0</v>
      </c>
      <c r="E712" s="2" t="b">
        <f>OR(표1[[#This Row],[역_파생변수]],표1[[#This Row],[정류장_파생변수]])</f>
        <v>0</v>
      </c>
    </row>
    <row r="713" spans="1:5" x14ac:dyDescent="0.3">
      <c r="A713" s="14" t="s">
        <v>2971</v>
      </c>
      <c r="B713" s="14" t="s">
        <v>4051</v>
      </c>
      <c r="C713" s="11">
        <v>2210.5</v>
      </c>
      <c r="D713" s="2" t="b">
        <f>IF(표1[[#This Row],[역_nan]] &gt;0,TRUE,FALSE)</f>
        <v>0</v>
      </c>
      <c r="E713" s="2" t="b">
        <f>OR(표1[[#This Row],[역_파생변수]],표1[[#This Row],[정류장_파생변수]])</f>
        <v>0</v>
      </c>
    </row>
    <row r="714" spans="1:5" x14ac:dyDescent="0.3">
      <c r="A714" s="13" t="s">
        <v>2974</v>
      </c>
      <c r="B714" s="13" t="s">
        <v>4051</v>
      </c>
      <c r="C714" s="10">
        <v>6385.57</v>
      </c>
      <c r="D714" s="2" t="b">
        <f>IF(표1[[#This Row],[역_nan]] &gt;0,TRUE,FALSE)</f>
        <v>0</v>
      </c>
      <c r="E714" s="2" t="b">
        <f>OR(표1[[#This Row],[역_파생변수]],표1[[#This Row],[정류장_파생변수]])</f>
        <v>0</v>
      </c>
    </row>
    <row r="715" spans="1:5" x14ac:dyDescent="0.3">
      <c r="A715" s="14" t="s">
        <v>2977</v>
      </c>
      <c r="B715" s="14" t="s">
        <v>4050</v>
      </c>
      <c r="C715" s="11">
        <v>5214.03</v>
      </c>
      <c r="D715" s="2" t="b">
        <f>IF(표1[[#This Row],[역_nan]] &gt;0,TRUE,FALSE)</f>
        <v>0</v>
      </c>
      <c r="E715" s="2" t="b">
        <f>OR(표1[[#This Row],[역_파생변수]],표1[[#This Row],[정류장_파생변수]])</f>
        <v>0</v>
      </c>
    </row>
    <row r="716" spans="1:5" x14ac:dyDescent="0.3">
      <c r="A716" s="13" t="s">
        <v>2981</v>
      </c>
      <c r="B716" s="13" t="s">
        <v>4052</v>
      </c>
      <c r="C716" s="10">
        <v>832.63</v>
      </c>
      <c r="D716" s="2" t="b">
        <f>IF(표1[[#This Row],[역_nan]] &gt;0,TRUE,FALSE)</f>
        <v>1</v>
      </c>
      <c r="E716" s="2" t="b">
        <f>OR(표1[[#This Row],[역_파생변수]],표1[[#This Row],[정류장_파생변수]])</f>
        <v>1</v>
      </c>
    </row>
    <row r="717" spans="1:5" x14ac:dyDescent="0.3">
      <c r="A717" s="14" t="s">
        <v>2985</v>
      </c>
      <c r="B717" s="14" t="s">
        <v>4051</v>
      </c>
      <c r="C717" s="11">
        <v>1136.56</v>
      </c>
      <c r="D717" s="2" t="b">
        <f>IF(표1[[#This Row],[역_nan]] &gt;0,TRUE,FALSE)</f>
        <v>0</v>
      </c>
      <c r="E717" s="2" t="b">
        <f>OR(표1[[#This Row],[역_파생변수]],표1[[#This Row],[정류장_파생변수]])</f>
        <v>0</v>
      </c>
    </row>
    <row r="718" spans="1:5" x14ac:dyDescent="0.3">
      <c r="A718" s="13" t="s">
        <v>2989</v>
      </c>
      <c r="B718" s="13" t="s">
        <v>4050</v>
      </c>
      <c r="C718" s="10">
        <v>3680.79</v>
      </c>
      <c r="D718" s="2" t="b">
        <f>IF(표1[[#This Row],[역_nan]] &gt;0,TRUE,FALSE)</f>
        <v>0</v>
      </c>
      <c r="E718" s="2" t="b">
        <f>OR(표1[[#This Row],[역_파생변수]],표1[[#This Row],[정류장_파생변수]])</f>
        <v>0</v>
      </c>
    </row>
    <row r="719" spans="1:5" x14ac:dyDescent="0.3">
      <c r="A719" s="14" t="s">
        <v>2994</v>
      </c>
      <c r="B719" s="14" t="s">
        <v>4055</v>
      </c>
      <c r="C719" s="11">
        <v>1221.69</v>
      </c>
      <c r="D719" s="2" t="b">
        <f>IF(표1[[#This Row],[역_nan]] &gt;0,TRUE,FALSE)</f>
        <v>0</v>
      </c>
      <c r="E719" s="2" t="b">
        <f>OR(표1[[#This Row],[역_파생변수]],표1[[#This Row],[정류장_파생변수]])</f>
        <v>0</v>
      </c>
    </row>
    <row r="720" spans="1:5" x14ac:dyDescent="0.3">
      <c r="A720" s="13" t="s">
        <v>2998</v>
      </c>
      <c r="B720" s="13" t="s">
        <v>4053</v>
      </c>
      <c r="C720" s="10">
        <v>7224.14</v>
      </c>
      <c r="D720" s="2" t="b">
        <f>IF(표1[[#This Row],[역_nan]] &gt;0,TRUE,FALSE)</f>
        <v>1</v>
      </c>
      <c r="E720" s="2" t="b">
        <f>OR(표1[[#This Row],[역_파생변수]],표1[[#This Row],[정류장_파생변수]])</f>
        <v>1</v>
      </c>
    </row>
    <row r="721" spans="1:5" x14ac:dyDescent="0.3">
      <c r="A721" s="14" t="s">
        <v>3002</v>
      </c>
      <c r="B721" s="14" t="s">
        <v>4055</v>
      </c>
      <c r="C721" s="11">
        <v>4012.37</v>
      </c>
      <c r="D721" s="2" t="b">
        <f>IF(표1[[#This Row],[역_nan]] &gt;0,TRUE,FALSE)</f>
        <v>1</v>
      </c>
      <c r="E721" s="2" t="b">
        <f>OR(표1[[#This Row],[역_파생변수]],표1[[#This Row],[정류장_파생변수]])</f>
        <v>1</v>
      </c>
    </row>
    <row r="722" spans="1:5" x14ac:dyDescent="0.3">
      <c r="A722" s="13" t="s">
        <v>3006</v>
      </c>
      <c r="B722" s="13" t="s">
        <v>4050</v>
      </c>
      <c r="C722" s="10">
        <v>602.09</v>
      </c>
      <c r="D722" s="2" t="b">
        <f>IF(표1[[#This Row],[역_nan]] &gt;0,TRUE,FALSE)</f>
        <v>1</v>
      </c>
      <c r="E722" s="2" t="b">
        <f>OR(표1[[#This Row],[역_파생변수]],표1[[#This Row],[정류장_파생변수]])</f>
        <v>1</v>
      </c>
    </row>
    <row r="723" spans="1:5" x14ac:dyDescent="0.3">
      <c r="A723" s="14" t="s">
        <v>3010</v>
      </c>
      <c r="B723" s="14" t="s">
        <v>4053</v>
      </c>
      <c r="C723" s="11">
        <v>239.22</v>
      </c>
      <c r="D723" s="2" t="b">
        <f>IF(표1[[#This Row],[역_nan]] &gt;0,TRUE,FALSE)</f>
        <v>0</v>
      </c>
      <c r="E723" s="2" t="b">
        <f>OR(표1[[#This Row],[역_파생변수]],표1[[#This Row],[정류장_파생변수]])</f>
        <v>0</v>
      </c>
    </row>
    <row r="724" spans="1:5" x14ac:dyDescent="0.3">
      <c r="A724" s="13" t="s">
        <v>3014</v>
      </c>
      <c r="B724" s="13" t="s">
        <v>4050</v>
      </c>
      <c r="C724" s="10">
        <v>5092.8900000000003</v>
      </c>
      <c r="D724" s="2" t="b">
        <f>IF(표1[[#This Row],[역_nan]] &gt;0,TRUE,FALSE)</f>
        <v>0</v>
      </c>
      <c r="E724" s="2" t="b">
        <f>OR(표1[[#This Row],[역_파생변수]],표1[[#This Row],[정류장_파생변수]])</f>
        <v>0</v>
      </c>
    </row>
    <row r="725" spans="1:5" x14ac:dyDescent="0.3">
      <c r="A725" s="14" t="s">
        <v>3017</v>
      </c>
      <c r="B725" s="14" t="s">
        <v>4053</v>
      </c>
      <c r="C725" s="11">
        <v>1994.07</v>
      </c>
      <c r="D725" s="2" t="b">
        <f>IF(표1[[#This Row],[역_nan]] &gt;0,TRUE,FALSE)</f>
        <v>0</v>
      </c>
      <c r="E725" s="2" t="b">
        <f>OR(표1[[#This Row],[역_파생변수]],표1[[#This Row],[정류장_파생변수]])</f>
        <v>0</v>
      </c>
    </row>
    <row r="726" spans="1:5" x14ac:dyDescent="0.3">
      <c r="A726" s="13" t="s">
        <v>3020</v>
      </c>
      <c r="B726" s="13" t="s">
        <v>4053</v>
      </c>
      <c r="C726" s="10">
        <v>2757.18</v>
      </c>
      <c r="D726" s="2" t="b">
        <f>IF(표1[[#This Row],[역_nan]] &gt;0,TRUE,FALSE)</f>
        <v>0</v>
      </c>
      <c r="E726" s="2" t="b">
        <f>OR(표1[[#This Row],[역_파생변수]],표1[[#This Row],[정류장_파생변수]])</f>
        <v>0</v>
      </c>
    </row>
    <row r="727" spans="1:5" x14ac:dyDescent="0.3">
      <c r="A727" s="14" t="s">
        <v>3025</v>
      </c>
      <c r="B727" s="14" t="s">
        <v>4056</v>
      </c>
      <c r="C727" s="11">
        <v>1507.34</v>
      </c>
      <c r="D727" s="2" t="b">
        <f>IF(표1[[#This Row],[역_nan]] &gt;0,TRUE,FALSE)</f>
        <v>0</v>
      </c>
      <c r="E727" s="2" t="b">
        <f>OR(표1[[#This Row],[역_파생변수]],표1[[#This Row],[정류장_파생변수]])</f>
        <v>0</v>
      </c>
    </row>
    <row r="728" spans="1:5" x14ac:dyDescent="0.3">
      <c r="A728" s="13" t="s">
        <v>3029</v>
      </c>
      <c r="B728" s="13" t="s">
        <v>4052</v>
      </c>
      <c r="C728" s="10">
        <v>2586.5300000000002</v>
      </c>
      <c r="D728" s="2" t="b">
        <f>IF(표1[[#This Row],[역_nan]] &gt;0,TRUE,FALSE)</f>
        <v>0</v>
      </c>
      <c r="E728" s="2" t="b">
        <f>OR(표1[[#This Row],[역_파생변수]],표1[[#This Row],[정류장_파생변수]])</f>
        <v>0</v>
      </c>
    </row>
    <row r="729" spans="1:5" x14ac:dyDescent="0.3">
      <c r="A729" s="14" t="s">
        <v>3033</v>
      </c>
      <c r="B729" s="14" t="s">
        <v>4054</v>
      </c>
      <c r="C729" s="11">
        <v>3202.39</v>
      </c>
      <c r="D729" s="2" t="b">
        <f>IF(표1[[#This Row],[역_nan]] &gt;0,TRUE,FALSE)</f>
        <v>0</v>
      </c>
      <c r="E729" s="2" t="b">
        <f>OR(표1[[#This Row],[역_파생변수]],표1[[#This Row],[정류장_파생변수]])</f>
        <v>0</v>
      </c>
    </row>
    <row r="730" spans="1:5" x14ac:dyDescent="0.3">
      <c r="A730" s="13" t="s">
        <v>3037</v>
      </c>
      <c r="B730" s="13" t="s">
        <v>4052</v>
      </c>
      <c r="C730" s="10">
        <v>1196.71</v>
      </c>
      <c r="D730" s="2" t="b">
        <f>IF(표1[[#This Row],[역_nan]] &gt;0,TRUE,FALSE)</f>
        <v>0</v>
      </c>
      <c r="E730" s="2" t="b">
        <f>OR(표1[[#This Row],[역_파생변수]],표1[[#This Row],[정류장_파생변수]])</f>
        <v>0</v>
      </c>
    </row>
    <row r="731" spans="1:5" x14ac:dyDescent="0.3">
      <c r="A731" s="14" t="s">
        <v>3041</v>
      </c>
      <c r="B731" s="14" t="s">
        <v>4056</v>
      </c>
      <c r="C731" s="11">
        <v>798.68</v>
      </c>
      <c r="D731" s="2" t="b">
        <f>IF(표1[[#This Row],[역_nan]] &gt;0,TRUE,FALSE)</f>
        <v>0</v>
      </c>
      <c r="E731" s="2" t="b">
        <f>OR(표1[[#This Row],[역_파생변수]],표1[[#This Row],[정류장_파생변수]])</f>
        <v>0</v>
      </c>
    </row>
    <row r="732" spans="1:5" x14ac:dyDescent="0.3">
      <c r="A732" s="13" t="s">
        <v>3044</v>
      </c>
      <c r="B732" s="13" t="s">
        <v>4055</v>
      </c>
      <c r="C732" s="10">
        <v>603.54999999999995</v>
      </c>
      <c r="D732" s="2" t="b">
        <f>IF(표1[[#This Row],[역_nan]] &gt;0,TRUE,FALSE)</f>
        <v>0</v>
      </c>
      <c r="E732" s="2" t="b">
        <f>OR(표1[[#This Row],[역_파생변수]],표1[[#This Row],[정류장_파생변수]])</f>
        <v>0</v>
      </c>
    </row>
    <row r="733" spans="1:5" x14ac:dyDescent="0.3">
      <c r="A733" s="14" t="s">
        <v>3048</v>
      </c>
      <c r="B733" s="14" t="s">
        <v>4056</v>
      </c>
      <c r="C733" s="11">
        <v>751.24</v>
      </c>
      <c r="D733" s="2" t="b">
        <f>IF(표1[[#This Row],[역_nan]] &gt;0,TRUE,FALSE)</f>
        <v>0</v>
      </c>
      <c r="E733" s="2" t="b">
        <f>OR(표1[[#This Row],[역_파생변수]],표1[[#This Row],[정류장_파생변수]])</f>
        <v>0</v>
      </c>
    </row>
    <row r="734" spans="1:5" x14ac:dyDescent="0.3">
      <c r="A734" s="13" t="s">
        <v>3051</v>
      </c>
      <c r="B734" s="13" t="s">
        <v>4052</v>
      </c>
      <c r="C734" s="10">
        <v>2241.62</v>
      </c>
      <c r="D734" s="2" t="b">
        <f>IF(표1[[#This Row],[역_nan]] &gt;0,TRUE,FALSE)</f>
        <v>0</v>
      </c>
      <c r="E734" s="2" t="b">
        <f>OR(표1[[#This Row],[역_파생변수]],표1[[#This Row],[정류장_파생변수]])</f>
        <v>0</v>
      </c>
    </row>
    <row r="735" spans="1:5" x14ac:dyDescent="0.3">
      <c r="A735" s="14" t="s">
        <v>3055</v>
      </c>
      <c r="B735" s="14" t="s">
        <v>4055</v>
      </c>
      <c r="C735" s="11">
        <v>3239.57</v>
      </c>
      <c r="D735" s="2" t="b">
        <f>IF(표1[[#This Row],[역_nan]] &gt;0,TRUE,FALSE)</f>
        <v>1</v>
      </c>
      <c r="E735" s="2" t="b">
        <f>OR(표1[[#This Row],[역_파생변수]],표1[[#This Row],[정류장_파생변수]])</f>
        <v>1</v>
      </c>
    </row>
    <row r="736" spans="1:5" x14ac:dyDescent="0.3">
      <c r="A736" s="13" t="s">
        <v>3059</v>
      </c>
      <c r="B736" s="13" t="s">
        <v>4052</v>
      </c>
      <c r="C736" s="10">
        <v>2235.92</v>
      </c>
      <c r="D736" s="2" t="b">
        <f>IF(표1[[#This Row],[역_nan]] &gt;0,TRUE,FALSE)</f>
        <v>0</v>
      </c>
      <c r="E736" s="2" t="b">
        <f>OR(표1[[#This Row],[역_파생변수]],표1[[#This Row],[정류장_파생변수]])</f>
        <v>0</v>
      </c>
    </row>
    <row r="737" spans="1:5" x14ac:dyDescent="0.3">
      <c r="A737" s="14" t="s">
        <v>3063</v>
      </c>
      <c r="B737" s="14" t="s">
        <v>4050</v>
      </c>
      <c r="C737" s="11">
        <v>1901.8</v>
      </c>
      <c r="D737" s="2" t="b">
        <f>IF(표1[[#This Row],[역_nan]] &gt;0,TRUE,FALSE)</f>
        <v>0</v>
      </c>
      <c r="E737" s="2" t="b">
        <f>OR(표1[[#This Row],[역_파생변수]],표1[[#This Row],[정류장_파생변수]])</f>
        <v>0</v>
      </c>
    </row>
    <row r="738" spans="1:5" x14ac:dyDescent="0.3">
      <c r="A738" s="13" t="s">
        <v>3066</v>
      </c>
      <c r="B738" s="13" t="s">
        <v>4050</v>
      </c>
      <c r="C738" s="10">
        <v>4346.75</v>
      </c>
      <c r="D738" s="2" t="b">
        <f>IF(표1[[#This Row],[역_nan]] &gt;0,TRUE,FALSE)</f>
        <v>0</v>
      </c>
      <c r="E738" s="2" t="b">
        <f>OR(표1[[#This Row],[역_파생변수]],표1[[#This Row],[정류장_파생변수]])</f>
        <v>0</v>
      </c>
    </row>
    <row r="739" spans="1:5" x14ac:dyDescent="0.3">
      <c r="A739" s="14" t="s">
        <v>3071</v>
      </c>
      <c r="B739" s="14" t="s">
        <v>4052</v>
      </c>
      <c r="C739" s="11">
        <v>0</v>
      </c>
      <c r="D739" s="2" t="b">
        <f>IF(표1[[#This Row],[역_nan]] &gt;0,TRUE,FALSE)</f>
        <v>1</v>
      </c>
      <c r="E739" s="2" t="b">
        <f>OR(표1[[#This Row],[역_파생변수]],표1[[#This Row],[정류장_파생변수]])</f>
        <v>1</v>
      </c>
    </row>
    <row r="740" spans="1:5" x14ac:dyDescent="0.3">
      <c r="A740" s="13" t="s">
        <v>3074</v>
      </c>
      <c r="B740" s="13" t="s">
        <v>4050</v>
      </c>
      <c r="C740" s="10">
        <v>3243.3</v>
      </c>
      <c r="D740" s="2" t="b">
        <f>IF(표1[[#This Row],[역_nan]] &gt;0,TRUE,FALSE)</f>
        <v>0</v>
      </c>
      <c r="E740" s="2" t="b">
        <f>OR(표1[[#This Row],[역_파생변수]],표1[[#This Row],[정류장_파생변수]])</f>
        <v>0</v>
      </c>
    </row>
    <row r="741" spans="1:5" x14ac:dyDescent="0.3">
      <c r="A741" s="14" t="s">
        <v>3078</v>
      </c>
      <c r="B741" s="14" t="s">
        <v>4054</v>
      </c>
      <c r="C741" s="11">
        <v>1076.3</v>
      </c>
      <c r="D741" s="2" t="b">
        <f>IF(표1[[#This Row],[역_nan]] &gt;0,TRUE,FALSE)</f>
        <v>1</v>
      </c>
      <c r="E741" s="2" t="b">
        <f>OR(표1[[#This Row],[역_파생변수]],표1[[#This Row],[정류장_파생변수]])</f>
        <v>1</v>
      </c>
    </row>
    <row r="742" spans="1:5" x14ac:dyDescent="0.3">
      <c r="A742" s="13" t="s">
        <v>3082</v>
      </c>
      <c r="B742" s="13" t="s">
        <v>4054</v>
      </c>
      <c r="C742" s="10">
        <v>4110</v>
      </c>
      <c r="D742" s="2" t="b">
        <f>IF(표1[[#This Row],[역_nan]] &gt;0,TRUE,FALSE)</f>
        <v>1</v>
      </c>
      <c r="E742" s="2" t="b">
        <f>OR(표1[[#This Row],[역_파생변수]],표1[[#This Row],[정류장_파생변수]])</f>
        <v>1</v>
      </c>
    </row>
    <row r="743" spans="1:5" x14ac:dyDescent="0.3">
      <c r="A743" s="14" t="s">
        <v>3084</v>
      </c>
      <c r="B743" s="14" t="s">
        <v>4053</v>
      </c>
      <c r="C743" s="11">
        <v>1280</v>
      </c>
      <c r="D743" s="2" t="b">
        <f>IF(표1[[#This Row],[역_nan]] &gt;0,TRUE,FALSE)</f>
        <v>1</v>
      </c>
      <c r="E743" s="2" t="b">
        <f>OR(표1[[#This Row],[역_파생변수]],표1[[#This Row],[정류장_파생변수]])</f>
        <v>1</v>
      </c>
    </row>
    <row r="744" spans="1:5" x14ac:dyDescent="0.3">
      <c r="A744" s="13" t="s">
        <v>3087</v>
      </c>
      <c r="B744" s="13" t="s">
        <v>4053</v>
      </c>
      <c r="C744" s="10">
        <v>983.45</v>
      </c>
      <c r="D744" s="2" t="b">
        <f>IF(표1[[#This Row],[역_nan]] &gt;0,TRUE,FALSE)</f>
        <v>0</v>
      </c>
      <c r="E744" s="2" t="b">
        <f>OR(표1[[#This Row],[역_파생변수]],표1[[#This Row],[정류장_파생변수]])</f>
        <v>0</v>
      </c>
    </row>
    <row r="745" spans="1:5" x14ac:dyDescent="0.3">
      <c r="A745" s="14" t="s">
        <v>3091</v>
      </c>
      <c r="B745" s="14" t="s">
        <v>4055</v>
      </c>
      <c r="C745" s="11">
        <v>5550.47</v>
      </c>
      <c r="D745" s="2" t="b">
        <f>IF(표1[[#This Row],[역_nan]] &gt;0,TRUE,FALSE)</f>
        <v>1</v>
      </c>
      <c r="E745" s="2" t="b">
        <f>OR(표1[[#This Row],[역_파생변수]],표1[[#This Row],[정류장_파생변수]])</f>
        <v>1</v>
      </c>
    </row>
    <row r="746" spans="1:5" x14ac:dyDescent="0.3">
      <c r="A746" s="13" t="s">
        <v>3094</v>
      </c>
      <c r="B746" s="13" t="s">
        <v>4052</v>
      </c>
      <c r="C746" s="10">
        <v>1351.56</v>
      </c>
      <c r="D746" s="2" t="b">
        <f>IF(표1[[#This Row],[역_nan]] &gt;0,TRUE,FALSE)</f>
        <v>0</v>
      </c>
      <c r="E746" s="2" t="b">
        <f>OR(표1[[#This Row],[역_파생변수]],표1[[#This Row],[정류장_파생변수]])</f>
        <v>0</v>
      </c>
    </row>
    <row r="747" spans="1:5" x14ac:dyDescent="0.3">
      <c r="A747" s="14" t="s">
        <v>3098</v>
      </c>
      <c r="B747" s="14" t="s">
        <v>4052</v>
      </c>
      <c r="C747" s="11">
        <v>1799.11</v>
      </c>
      <c r="D747" s="2" t="b">
        <f>IF(표1[[#This Row],[역_nan]] &gt;0,TRUE,FALSE)</f>
        <v>1</v>
      </c>
      <c r="E747" s="2" t="b">
        <f>OR(표1[[#This Row],[역_파생변수]],표1[[#This Row],[정류장_파생변수]])</f>
        <v>1</v>
      </c>
    </row>
    <row r="748" spans="1:5" x14ac:dyDescent="0.3">
      <c r="A748" s="13" t="s">
        <v>3101</v>
      </c>
      <c r="B748" s="13" t="s">
        <v>4051</v>
      </c>
      <c r="C748" s="10">
        <v>1498.68</v>
      </c>
      <c r="D748" s="2" t="b">
        <f>IF(표1[[#This Row],[역_nan]] &gt;0,TRUE,FALSE)</f>
        <v>0</v>
      </c>
      <c r="E748" s="2" t="b">
        <f>OR(표1[[#This Row],[역_파생변수]],표1[[#This Row],[정류장_파생변수]])</f>
        <v>0</v>
      </c>
    </row>
    <row r="749" spans="1:5" x14ac:dyDescent="0.3">
      <c r="A749" s="14" t="s">
        <v>3105</v>
      </c>
      <c r="B749" s="14" t="s">
        <v>4053</v>
      </c>
      <c r="C749" s="11">
        <v>1613.48</v>
      </c>
      <c r="D749" s="2" t="b">
        <f>IF(표1[[#This Row],[역_nan]] &gt;0,TRUE,FALSE)</f>
        <v>0</v>
      </c>
      <c r="E749" s="2" t="b">
        <f>OR(표1[[#This Row],[역_파생변수]],표1[[#This Row],[정류장_파생변수]])</f>
        <v>0</v>
      </c>
    </row>
    <row r="750" spans="1:5" x14ac:dyDescent="0.3">
      <c r="A750" s="13" t="s">
        <v>3110</v>
      </c>
      <c r="B750" s="13" t="s">
        <v>4053</v>
      </c>
      <c r="C750" s="10">
        <v>563.65</v>
      </c>
      <c r="D750" s="2" t="b">
        <f>IF(표1[[#This Row],[역_nan]] &gt;0,TRUE,FALSE)</f>
        <v>0</v>
      </c>
      <c r="E750" s="2" t="b">
        <f>OR(표1[[#This Row],[역_파생변수]],표1[[#This Row],[정류장_파생변수]])</f>
        <v>0</v>
      </c>
    </row>
    <row r="751" spans="1:5" x14ac:dyDescent="0.3">
      <c r="A751" s="14" t="s">
        <v>3114</v>
      </c>
      <c r="B751" s="14" t="s">
        <v>4055</v>
      </c>
      <c r="C751" s="11">
        <v>759.57</v>
      </c>
      <c r="D751" s="2" t="b">
        <f>IF(표1[[#This Row],[역_nan]] &gt;0,TRUE,FALSE)</f>
        <v>1</v>
      </c>
      <c r="E751" s="2" t="b">
        <f>OR(표1[[#This Row],[역_파생변수]],표1[[#This Row],[정류장_파생변수]])</f>
        <v>1</v>
      </c>
    </row>
    <row r="752" spans="1:5" x14ac:dyDescent="0.3">
      <c r="A752" s="13" t="s">
        <v>3118</v>
      </c>
      <c r="B752" s="13" t="s">
        <v>4055</v>
      </c>
      <c r="C752" s="10">
        <v>0</v>
      </c>
      <c r="D752" s="2" t="b">
        <f>IF(표1[[#This Row],[역_nan]] &gt;0,TRUE,FALSE)</f>
        <v>1</v>
      </c>
      <c r="E752" s="2" t="b">
        <f>OR(표1[[#This Row],[역_파생변수]],표1[[#This Row],[정류장_파생변수]])</f>
        <v>1</v>
      </c>
    </row>
    <row r="753" spans="1:5" x14ac:dyDescent="0.3">
      <c r="A753" s="14" t="s">
        <v>3121</v>
      </c>
      <c r="B753" s="14" t="s">
        <v>4054</v>
      </c>
      <c r="C753" s="11">
        <v>0</v>
      </c>
      <c r="D753" s="2" t="b">
        <f>IF(표1[[#This Row],[역_nan]] &gt;0,TRUE,FALSE)</f>
        <v>1</v>
      </c>
      <c r="E753" s="2" t="b">
        <f>OR(표1[[#This Row],[역_파생변수]],표1[[#This Row],[정류장_파생변수]])</f>
        <v>1</v>
      </c>
    </row>
    <row r="754" spans="1:5" x14ac:dyDescent="0.3">
      <c r="A754" s="13" t="s">
        <v>3125</v>
      </c>
      <c r="B754" s="13" t="s">
        <v>4054</v>
      </c>
      <c r="C754" s="10">
        <v>952.83</v>
      </c>
      <c r="D754" s="2" t="b">
        <f>IF(표1[[#This Row],[역_nan]] &gt;0,TRUE,FALSE)</f>
        <v>0</v>
      </c>
      <c r="E754" s="2" t="b">
        <f>OR(표1[[#This Row],[역_파생변수]],표1[[#This Row],[정류장_파생변수]])</f>
        <v>0</v>
      </c>
    </row>
    <row r="755" spans="1:5" x14ac:dyDescent="0.3">
      <c r="A755" s="14" t="s">
        <v>3128</v>
      </c>
      <c r="B755" s="14" t="s">
        <v>4051</v>
      </c>
      <c r="C755" s="11">
        <v>1493.07</v>
      </c>
      <c r="D755" s="2" t="b">
        <f>IF(표1[[#This Row],[역_nan]] &gt;0,TRUE,FALSE)</f>
        <v>1</v>
      </c>
      <c r="E755" s="2" t="b">
        <f>OR(표1[[#This Row],[역_파생변수]],표1[[#This Row],[정류장_파생변수]])</f>
        <v>1</v>
      </c>
    </row>
    <row r="756" spans="1:5" x14ac:dyDescent="0.3">
      <c r="A756" s="13" t="s">
        <v>3132</v>
      </c>
      <c r="B756" s="13" t="s">
        <v>4054</v>
      </c>
      <c r="C756" s="10">
        <v>1704.66</v>
      </c>
      <c r="D756" s="2" t="b">
        <f>IF(표1[[#This Row],[역_nan]] &gt;0,TRUE,FALSE)</f>
        <v>0</v>
      </c>
      <c r="E756" s="2" t="b">
        <f>OR(표1[[#This Row],[역_파생변수]],표1[[#This Row],[정류장_파생변수]])</f>
        <v>0</v>
      </c>
    </row>
    <row r="757" spans="1:5" x14ac:dyDescent="0.3">
      <c r="A757" s="14" t="s">
        <v>3135</v>
      </c>
      <c r="B757" s="14" t="s">
        <v>4054</v>
      </c>
      <c r="C757" s="11">
        <v>1972.67</v>
      </c>
      <c r="D757" s="2" t="b">
        <f>IF(표1[[#This Row],[역_nan]] &gt;0,TRUE,FALSE)</f>
        <v>0</v>
      </c>
      <c r="E757" s="2" t="b">
        <f>OR(표1[[#This Row],[역_파생변수]],표1[[#This Row],[정류장_파생변수]])</f>
        <v>0</v>
      </c>
    </row>
    <row r="758" spans="1:5" x14ac:dyDescent="0.3">
      <c r="A758" s="13" t="s">
        <v>3139</v>
      </c>
      <c r="B758" s="13" t="s">
        <v>4053</v>
      </c>
      <c r="C758" s="10">
        <v>4023.77</v>
      </c>
      <c r="D758" s="2" t="b">
        <f>IF(표1[[#This Row],[역_nan]] &gt;0,TRUE,FALSE)</f>
        <v>0</v>
      </c>
      <c r="E758" s="2" t="b">
        <f>OR(표1[[#This Row],[역_파생변수]],표1[[#This Row],[정류장_파생변수]])</f>
        <v>0</v>
      </c>
    </row>
    <row r="759" spans="1:5" x14ac:dyDescent="0.3">
      <c r="A759" s="14" t="s">
        <v>3142</v>
      </c>
      <c r="B759" s="14" t="s">
        <v>4052</v>
      </c>
      <c r="C759" s="11">
        <v>0</v>
      </c>
      <c r="D759" s="2" t="b">
        <f>IF(표1[[#This Row],[역_nan]] &gt;0,TRUE,FALSE)</f>
        <v>0</v>
      </c>
      <c r="E759" s="2" t="b">
        <f>OR(표1[[#This Row],[역_파생변수]],표1[[#This Row],[정류장_파생변수]])</f>
        <v>0</v>
      </c>
    </row>
    <row r="760" spans="1:5" x14ac:dyDescent="0.3">
      <c r="A760" s="13" t="s">
        <v>3145</v>
      </c>
      <c r="B760" s="13" t="s">
        <v>4050</v>
      </c>
      <c r="C760" s="10">
        <v>2883.34</v>
      </c>
      <c r="D760" s="2" t="b">
        <f>IF(표1[[#This Row],[역_nan]] &gt;0,TRUE,FALSE)</f>
        <v>1</v>
      </c>
      <c r="E760" s="2" t="b">
        <f>OR(표1[[#This Row],[역_파생변수]],표1[[#This Row],[정류장_파생변수]])</f>
        <v>1</v>
      </c>
    </row>
    <row r="761" spans="1:5" x14ac:dyDescent="0.3">
      <c r="A761" s="14" t="s">
        <v>3150</v>
      </c>
      <c r="B761" s="14" t="s">
        <v>4055</v>
      </c>
      <c r="C761" s="11">
        <v>0</v>
      </c>
      <c r="D761" s="2" t="b">
        <f>IF(표1[[#This Row],[역_nan]] &gt;0,TRUE,FALSE)</f>
        <v>0</v>
      </c>
      <c r="E761" s="2" t="b">
        <f>OR(표1[[#This Row],[역_파생변수]],표1[[#This Row],[정류장_파생변수]])</f>
        <v>0</v>
      </c>
    </row>
    <row r="762" spans="1:5" x14ac:dyDescent="0.3">
      <c r="A762" s="13" t="s">
        <v>3154</v>
      </c>
      <c r="B762" s="13" t="s">
        <v>4054</v>
      </c>
      <c r="C762" s="10">
        <v>2187.9899999999998</v>
      </c>
      <c r="D762" s="2" t="b">
        <f>IF(표1[[#This Row],[역_nan]] &gt;0,TRUE,FALSE)</f>
        <v>1</v>
      </c>
      <c r="E762" s="2" t="b">
        <f>OR(표1[[#This Row],[역_파생변수]],표1[[#This Row],[정류장_파생변수]])</f>
        <v>1</v>
      </c>
    </row>
    <row r="763" spans="1:5" x14ac:dyDescent="0.3">
      <c r="A763" s="14" t="s">
        <v>3158</v>
      </c>
      <c r="B763" s="14" t="s">
        <v>4055</v>
      </c>
      <c r="C763" s="11">
        <v>1885.72</v>
      </c>
      <c r="D763" s="2" t="b">
        <f>IF(표1[[#This Row],[역_nan]] &gt;0,TRUE,FALSE)</f>
        <v>0</v>
      </c>
      <c r="E763" s="2" t="b">
        <f>OR(표1[[#This Row],[역_파생변수]],표1[[#This Row],[정류장_파생변수]])</f>
        <v>0</v>
      </c>
    </row>
    <row r="764" spans="1:5" x14ac:dyDescent="0.3">
      <c r="A764" s="13" t="s">
        <v>3162</v>
      </c>
      <c r="B764" s="13" t="s">
        <v>4056</v>
      </c>
      <c r="C764" s="10">
        <v>1062.3399999999999</v>
      </c>
      <c r="D764" s="2" t="b">
        <f>IF(표1[[#This Row],[역_nan]] &gt;0,TRUE,FALSE)</f>
        <v>0</v>
      </c>
      <c r="E764" s="2" t="b">
        <f>OR(표1[[#This Row],[역_파생변수]],표1[[#This Row],[정류장_파생변수]])</f>
        <v>0</v>
      </c>
    </row>
    <row r="765" spans="1:5" x14ac:dyDescent="0.3">
      <c r="A765" s="14" t="s">
        <v>3166</v>
      </c>
      <c r="B765" s="14" t="s">
        <v>4055</v>
      </c>
      <c r="C765" s="11">
        <v>606.69000000000005</v>
      </c>
      <c r="D765" s="2" t="b">
        <f>IF(표1[[#This Row],[역_nan]] &gt;0,TRUE,FALSE)</f>
        <v>0</v>
      </c>
      <c r="E765" s="2" t="b">
        <f>OR(표1[[#This Row],[역_파생변수]],표1[[#This Row],[정류장_파생변수]])</f>
        <v>0</v>
      </c>
    </row>
    <row r="766" spans="1:5" x14ac:dyDescent="0.3">
      <c r="A766" s="13" t="s">
        <v>3169</v>
      </c>
      <c r="B766" s="13" t="s">
        <v>4055</v>
      </c>
      <c r="C766" s="10">
        <v>1004.69</v>
      </c>
      <c r="D766" s="2" t="b">
        <f>IF(표1[[#This Row],[역_nan]] &gt;0,TRUE,FALSE)</f>
        <v>0</v>
      </c>
      <c r="E766" s="2" t="b">
        <f>OR(표1[[#This Row],[역_파생변수]],표1[[#This Row],[정류장_파생변수]])</f>
        <v>0</v>
      </c>
    </row>
    <row r="767" spans="1:5" x14ac:dyDescent="0.3">
      <c r="A767" s="14" t="s">
        <v>3173</v>
      </c>
      <c r="B767" s="14" t="s">
        <v>4050</v>
      </c>
      <c r="C767" s="11">
        <v>4974.55</v>
      </c>
      <c r="D767" s="2" t="b">
        <f>IF(표1[[#This Row],[역_nan]] &gt;0,TRUE,FALSE)</f>
        <v>0</v>
      </c>
      <c r="E767" s="2" t="b">
        <f>OR(표1[[#This Row],[역_파생변수]],표1[[#This Row],[정류장_파생변수]])</f>
        <v>0</v>
      </c>
    </row>
    <row r="768" spans="1:5" x14ac:dyDescent="0.3">
      <c r="A768" s="13" t="s">
        <v>3175</v>
      </c>
      <c r="B768" s="13" t="s">
        <v>4052</v>
      </c>
      <c r="C768" s="10">
        <v>24749.27</v>
      </c>
      <c r="D768" s="2" t="b">
        <f>IF(표1[[#This Row],[역_nan]] &gt;0,TRUE,FALSE)</f>
        <v>0</v>
      </c>
      <c r="E768" s="2" t="b">
        <f>OR(표1[[#This Row],[역_파생변수]],표1[[#This Row],[정류장_파생변수]])</f>
        <v>0</v>
      </c>
    </row>
    <row r="769" spans="1:5" x14ac:dyDescent="0.3">
      <c r="A769" s="14" t="s">
        <v>3179</v>
      </c>
      <c r="B769" s="14" t="s">
        <v>4052</v>
      </c>
      <c r="C769" s="11">
        <v>3848.56</v>
      </c>
      <c r="D769" s="2" t="b">
        <f>IF(표1[[#This Row],[역_nan]] &gt;0,TRUE,FALSE)</f>
        <v>0</v>
      </c>
      <c r="E769" s="2" t="b">
        <f>OR(표1[[#This Row],[역_파생변수]],표1[[#This Row],[정류장_파생변수]])</f>
        <v>0</v>
      </c>
    </row>
    <row r="770" spans="1:5" x14ac:dyDescent="0.3">
      <c r="A770" s="13" t="s">
        <v>3181</v>
      </c>
      <c r="B770" s="13" t="s">
        <v>4052</v>
      </c>
      <c r="C770" s="10">
        <v>2925.85</v>
      </c>
      <c r="D770" s="2" t="b">
        <f>IF(표1[[#This Row],[역_nan]] &gt;0,TRUE,FALSE)</f>
        <v>0</v>
      </c>
      <c r="E770" s="2" t="b">
        <f>OR(표1[[#This Row],[역_파생변수]],표1[[#This Row],[정류장_파생변수]])</f>
        <v>0</v>
      </c>
    </row>
    <row r="771" spans="1:5" x14ac:dyDescent="0.3">
      <c r="A771" s="14" t="s">
        <v>3185</v>
      </c>
      <c r="B771" s="14" t="s">
        <v>4055</v>
      </c>
      <c r="C771" s="11">
        <v>2580</v>
      </c>
      <c r="D771" s="2" t="b">
        <f>IF(표1[[#This Row],[역_nan]] &gt;0,TRUE,FALSE)</f>
        <v>0</v>
      </c>
      <c r="E771" s="2" t="b">
        <f>OR(표1[[#This Row],[역_파생변수]],표1[[#This Row],[정류장_파생변수]])</f>
        <v>0</v>
      </c>
    </row>
    <row r="772" spans="1:5" x14ac:dyDescent="0.3">
      <c r="A772" s="13" t="s">
        <v>3189</v>
      </c>
      <c r="B772" s="13" t="s">
        <v>4053</v>
      </c>
      <c r="C772" s="10">
        <v>5143.55</v>
      </c>
      <c r="D772" s="2" t="b">
        <f>IF(표1[[#This Row],[역_nan]] &gt;0,TRUE,FALSE)</f>
        <v>0</v>
      </c>
      <c r="E772" s="2" t="b">
        <f>OR(표1[[#This Row],[역_파생변수]],표1[[#This Row],[정류장_파생변수]])</f>
        <v>0</v>
      </c>
    </row>
    <row r="773" spans="1:5" x14ac:dyDescent="0.3">
      <c r="A773" s="14" t="s">
        <v>3192</v>
      </c>
      <c r="B773" s="14" t="s">
        <v>4055</v>
      </c>
      <c r="C773" s="11">
        <v>906.58</v>
      </c>
      <c r="D773" s="2" t="b">
        <f>IF(표1[[#This Row],[역_nan]] &gt;0,TRUE,FALSE)</f>
        <v>1</v>
      </c>
      <c r="E773" s="2" t="b">
        <f>OR(표1[[#This Row],[역_파생변수]],표1[[#This Row],[정류장_파생변수]])</f>
        <v>1</v>
      </c>
    </row>
    <row r="774" spans="1:5" x14ac:dyDescent="0.3">
      <c r="A774" s="13" t="s">
        <v>3196</v>
      </c>
      <c r="B774" s="13" t="s">
        <v>4054</v>
      </c>
      <c r="C774" s="10">
        <v>1055.96</v>
      </c>
      <c r="D774" s="2" t="b">
        <f>IF(표1[[#This Row],[역_nan]] &gt;0,TRUE,FALSE)</f>
        <v>1</v>
      </c>
      <c r="E774" s="2" t="b">
        <f>OR(표1[[#This Row],[역_파생변수]],표1[[#This Row],[정류장_파생변수]])</f>
        <v>1</v>
      </c>
    </row>
    <row r="775" spans="1:5" x14ac:dyDescent="0.3">
      <c r="A775" s="14" t="s">
        <v>3199</v>
      </c>
      <c r="B775" s="14" t="s">
        <v>4053</v>
      </c>
      <c r="C775" s="11">
        <v>6029.06</v>
      </c>
      <c r="D775" s="2" t="b">
        <f>IF(표1[[#This Row],[역_nan]] &gt;0,TRUE,FALSE)</f>
        <v>0</v>
      </c>
      <c r="E775" s="2" t="b">
        <f>OR(표1[[#This Row],[역_파생변수]],표1[[#This Row],[정류장_파생변수]])</f>
        <v>0</v>
      </c>
    </row>
    <row r="776" spans="1:5" x14ac:dyDescent="0.3">
      <c r="A776" s="13" t="s">
        <v>3202</v>
      </c>
      <c r="B776" s="13" t="s">
        <v>4054</v>
      </c>
      <c r="C776" s="10">
        <v>3231.38</v>
      </c>
      <c r="D776" s="2" t="b">
        <f>IF(표1[[#This Row],[역_nan]] &gt;0,TRUE,FALSE)</f>
        <v>1</v>
      </c>
      <c r="E776" s="2" t="b">
        <f>OR(표1[[#This Row],[역_파생변수]],표1[[#This Row],[정류장_파생변수]])</f>
        <v>1</v>
      </c>
    </row>
    <row r="777" spans="1:5" x14ac:dyDescent="0.3">
      <c r="A777" s="14" t="s">
        <v>3206</v>
      </c>
      <c r="B777" s="14" t="s">
        <v>4053</v>
      </c>
      <c r="C777" s="11">
        <v>790.61</v>
      </c>
      <c r="D777" s="2" t="b">
        <f>IF(표1[[#This Row],[역_nan]] &gt;0,TRUE,FALSE)</f>
        <v>1</v>
      </c>
      <c r="E777" s="2" t="b">
        <f>OR(표1[[#This Row],[역_파생변수]],표1[[#This Row],[정류장_파생변수]])</f>
        <v>1</v>
      </c>
    </row>
    <row r="778" spans="1:5" x14ac:dyDescent="0.3">
      <c r="A778" s="13" t="s">
        <v>3210</v>
      </c>
      <c r="B778" s="13" t="s">
        <v>4055</v>
      </c>
      <c r="C778" s="10">
        <v>5138.62</v>
      </c>
      <c r="D778" s="2" t="b">
        <f>IF(표1[[#This Row],[역_nan]] &gt;0,TRUE,FALSE)</f>
        <v>0</v>
      </c>
      <c r="E778" s="2" t="b">
        <f>OR(표1[[#This Row],[역_파생변수]],표1[[#This Row],[정류장_파생변수]])</f>
        <v>0</v>
      </c>
    </row>
    <row r="779" spans="1:5" x14ac:dyDescent="0.3">
      <c r="A779" s="14" t="s">
        <v>3213</v>
      </c>
      <c r="B779" s="14" t="s">
        <v>4056</v>
      </c>
      <c r="C779" s="11">
        <v>1223.04</v>
      </c>
      <c r="D779" s="2" t="b">
        <f>IF(표1[[#This Row],[역_nan]] &gt;0,TRUE,FALSE)</f>
        <v>0</v>
      </c>
      <c r="E779" s="2" t="b">
        <f>OR(표1[[#This Row],[역_파생변수]],표1[[#This Row],[정류장_파생변수]])</f>
        <v>0</v>
      </c>
    </row>
    <row r="780" spans="1:5" x14ac:dyDescent="0.3">
      <c r="A780" s="13" t="s">
        <v>3218</v>
      </c>
      <c r="B780" s="13" t="s">
        <v>4054</v>
      </c>
      <c r="C780" s="10">
        <v>440.62</v>
      </c>
      <c r="D780" s="2" t="b">
        <f>IF(표1[[#This Row],[역_nan]] &gt;0,TRUE,FALSE)</f>
        <v>0</v>
      </c>
      <c r="E780" s="2" t="b">
        <f>OR(표1[[#This Row],[역_파생변수]],표1[[#This Row],[정류장_파생변수]])</f>
        <v>0</v>
      </c>
    </row>
    <row r="781" spans="1:5" x14ac:dyDescent="0.3">
      <c r="A781" s="14" t="s">
        <v>3222</v>
      </c>
      <c r="B781" s="14" t="s">
        <v>4053</v>
      </c>
      <c r="C781" s="11">
        <v>3430.73</v>
      </c>
      <c r="D781" s="2" t="b">
        <f>IF(표1[[#This Row],[역_nan]] &gt;0,TRUE,FALSE)</f>
        <v>0</v>
      </c>
      <c r="E781" s="2" t="b">
        <f>OR(표1[[#This Row],[역_파생변수]],표1[[#This Row],[정류장_파생변수]])</f>
        <v>0</v>
      </c>
    </row>
    <row r="782" spans="1:5" x14ac:dyDescent="0.3">
      <c r="A782" s="13" t="s">
        <v>3226</v>
      </c>
      <c r="B782" s="13" t="s">
        <v>4051</v>
      </c>
      <c r="C782" s="10">
        <v>1087.99</v>
      </c>
      <c r="D782" s="2" t="b">
        <f>IF(표1[[#This Row],[역_nan]] &gt;0,TRUE,FALSE)</f>
        <v>1</v>
      </c>
      <c r="E782" s="2" t="b">
        <f>OR(표1[[#This Row],[역_파생변수]],표1[[#This Row],[정류장_파생변수]])</f>
        <v>1</v>
      </c>
    </row>
    <row r="783" spans="1:5" x14ac:dyDescent="0.3">
      <c r="A783" s="14" t="s">
        <v>3229</v>
      </c>
      <c r="B783" s="14" t="s">
        <v>4055</v>
      </c>
      <c r="C783" s="11">
        <v>3980</v>
      </c>
      <c r="D783" s="2" t="b">
        <f>IF(표1[[#This Row],[역_nan]] &gt;0,TRUE,FALSE)</f>
        <v>0</v>
      </c>
      <c r="E783" s="2" t="b">
        <f>OR(표1[[#This Row],[역_파생변수]],표1[[#This Row],[정류장_파생변수]])</f>
        <v>0</v>
      </c>
    </row>
    <row r="784" spans="1:5" x14ac:dyDescent="0.3">
      <c r="A784" s="13" t="s">
        <v>3233</v>
      </c>
      <c r="B784" s="13" t="s">
        <v>4053</v>
      </c>
      <c r="C784" s="10">
        <v>664.98</v>
      </c>
      <c r="D784" s="2" t="b">
        <f>IF(표1[[#This Row],[역_nan]] &gt;0,TRUE,FALSE)</f>
        <v>0</v>
      </c>
      <c r="E784" s="2" t="b">
        <f>OR(표1[[#This Row],[역_파생변수]],표1[[#This Row],[정류장_파생변수]])</f>
        <v>0</v>
      </c>
    </row>
    <row r="785" spans="1:5" x14ac:dyDescent="0.3">
      <c r="A785" s="14" t="s">
        <v>3237</v>
      </c>
      <c r="B785" s="14" t="s">
        <v>4051</v>
      </c>
      <c r="C785" s="11">
        <v>2738.99</v>
      </c>
      <c r="D785" s="2" t="b">
        <f>IF(표1[[#This Row],[역_nan]] &gt;0,TRUE,FALSE)</f>
        <v>0</v>
      </c>
      <c r="E785" s="2" t="b">
        <f>OR(표1[[#This Row],[역_파생변수]],표1[[#This Row],[정류장_파생변수]])</f>
        <v>0</v>
      </c>
    </row>
    <row r="786" spans="1:5" x14ac:dyDescent="0.3">
      <c r="A786" s="13" t="s">
        <v>3240</v>
      </c>
      <c r="B786" s="13" t="s">
        <v>4054</v>
      </c>
      <c r="C786" s="10">
        <v>3845.49</v>
      </c>
      <c r="D786" s="2" t="b">
        <f>IF(표1[[#This Row],[역_nan]] &gt;0,TRUE,FALSE)</f>
        <v>0</v>
      </c>
      <c r="E786" s="2" t="b">
        <f>OR(표1[[#This Row],[역_파생변수]],표1[[#This Row],[정류장_파생변수]])</f>
        <v>0</v>
      </c>
    </row>
    <row r="787" spans="1:5" x14ac:dyDescent="0.3">
      <c r="A787" s="14" t="s">
        <v>3244</v>
      </c>
      <c r="B787" s="14" t="s">
        <v>4050</v>
      </c>
      <c r="C787" s="11">
        <v>1230</v>
      </c>
      <c r="D787" s="2" t="b">
        <f>IF(표1[[#This Row],[역_nan]] &gt;0,TRUE,FALSE)</f>
        <v>0</v>
      </c>
      <c r="E787" s="2" t="b">
        <f>OR(표1[[#This Row],[역_파생변수]],표1[[#This Row],[정류장_파생변수]])</f>
        <v>0</v>
      </c>
    </row>
    <row r="788" spans="1:5" x14ac:dyDescent="0.3">
      <c r="A788" s="13" t="s">
        <v>3248</v>
      </c>
      <c r="B788" s="13" t="s">
        <v>4053</v>
      </c>
      <c r="C788" s="10">
        <v>1049.71</v>
      </c>
      <c r="D788" s="2" t="b">
        <f>IF(표1[[#This Row],[역_nan]] &gt;0,TRUE,FALSE)</f>
        <v>0</v>
      </c>
      <c r="E788" s="2" t="b">
        <f>OR(표1[[#This Row],[역_파생변수]],표1[[#This Row],[정류장_파생변수]])</f>
        <v>0</v>
      </c>
    </row>
    <row r="789" spans="1:5" x14ac:dyDescent="0.3">
      <c r="A789" s="14" t="s">
        <v>3252</v>
      </c>
      <c r="B789" s="14" t="s">
        <v>4054</v>
      </c>
      <c r="C789" s="11">
        <v>1476.55</v>
      </c>
      <c r="D789" s="2" t="b">
        <f>IF(표1[[#This Row],[역_nan]] &gt;0,TRUE,FALSE)</f>
        <v>0</v>
      </c>
      <c r="E789" s="2" t="b">
        <f>OR(표1[[#This Row],[역_파생변수]],표1[[#This Row],[정류장_파생변수]])</f>
        <v>0</v>
      </c>
    </row>
    <row r="790" spans="1:5" x14ac:dyDescent="0.3">
      <c r="A790" s="13" t="s">
        <v>3256</v>
      </c>
      <c r="B790" s="13" t="s">
        <v>4054</v>
      </c>
      <c r="C790" s="10">
        <v>1143.08</v>
      </c>
      <c r="D790" s="2" t="b">
        <f>IF(표1[[#This Row],[역_nan]] &gt;0,TRUE,FALSE)</f>
        <v>0</v>
      </c>
      <c r="E790" s="2" t="b">
        <f>OR(표1[[#This Row],[역_파생변수]],표1[[#This Row],[정류장_파생변수]])</f>
        <v>0</v>
      </c>
    </row>
    <row r="791" spans="1:5" x14ac:dyDescent="0.3">
      <c r="A791" s="14" t="s">
        <v>3260</v>
      </c>
      <c r="B791" s="14" t="s">
        <v>4050</v>
      </c>
      <c r="C791" s="11">
        <v>1016.02</v>
      </c>
      <c r="D791" s="2" t="b">
        <f>IF(표1[[#This Row],[역_nan]] &gt;0,TRUE,FALSE)</f>
        <v>0</v>
      </c>
      <c r="E791" s="2" t="b">
        <f>OR(표1[[#This Row],[역_파생변수]],표1[[#This Row],[정류장_파생변수]])</f>
        <v>1</v>
      </c>
    </row>
    <row r="792" spans="1:5" x14ac:dyDescent="0.3">
      <c r="A792" s="13" t="s">
        <v>3262</v>
      </c>
      <c r="B792" s="13" t="s">
        <v>4054</v>
      </c>
      <c r="C792" s="10">
        <v>4843.7299999999996</v>
      </c>
      <c r="D792" s="2" t="b">
        <f>IF(표1[[#This Row],[역_nan]] &gt;0,TRUE,FALSE)</f>
        <v>0</v>
      </c>
      <c r="E792" s="2" t="b">
        <f>OR(표1[[#This Row],[역_파생변수]],표1[[#This Row],[정류장_파생변수]])</f>
        <v>0</v>
      </c>
    </row>
    <row r="793" spans="1:5" x14ac:dyDescent="0.3">
      <c r="A793" s="14" t="s">
        <v>3265</v>
      </c>
      <c r="B793" s="14" t="s">
        <v>4053</v>
      </c>
      <c r="C793" s="11">
        <v>2331.58</v>
      </c>
      <c r="D793" s="2" t="b">
        <f>IF(표1[[#This Row],[역_nan]] &gt;0,TRUE,FALSE)</f>
        <v>0</v>
      </c>
      <c r="E793" s="2" t="b">
        <f>OR(표1[[#This Row],[역_파생변수]],표1[[#This Row],[정류장_파생변수]])</f>
        <v>0</v>
      </c>
    </row>
    <row r="794" spans="1:5" x14ac:dyDescent="0.3">
      <c r="A794" s="13" t="s">
        <v>3268</v>
      </c>
      <c r="B794" s="13" t="s">
        <v>4051</v>
      </c>
      <c r="C794" s="10">
        <v>0</v>
      </c>
      <c r="D794" s="2" t="b">
        <f>IF(표1[[#This Row],[역_nan]] &gt;0,TRUE,FALSE)</f>
        <v>0</v>
      </c>
      <c r="E794" s="2" t="b">
        <f>OR(표1[[#This Row],[역_파생변수]],표1[[#This Row],[정류장_파생변수]])</f>
        <v>0</v>
      </c>
    </row>
    <row r="795" spans="1:5" x14ac:dyDescent="0.3">
      <c r="A795" s="14" t="s">
        <v>3273</v>
      </c>
      <c r="B795" s="14" t="s">
        <v>4055</v>
      </c>
      <c r="C795" s="11">
        <v>0</v>
      </c>
      <c r="D795" s="2" t="b">
        <f>IF(표1[[#This Row],[역_nan]] &gt;0,TRUE,FALSE)</f>
        <v>1</v>
      </c>
      <c r="E795" s="2" t="b">
        <f>OR(표1[[#This Row],[역_파생변수]],표1[[#This Row],[정류장_파생변수]])</f>
        <v>1</v>
      </c>
    </row>
    <row r="796" spans="1:5" x14ac:dyDescent="0.3">
      <c r="A796" s="13" t="s">
        <v>3276</v>
      </c>
      <c r="B796" s="13" t="s">
        <v>4055</v>
      </c>
      <c r="C796" s="10">
        <v>3164.15</v>
      </c>
      <c r="D796" s="2" t="b">
        <f>IF(표1[[#This Row],[역_nan]] &gt;0,TRUE,FALSE)</f>
        <v>0</v>
      </c>
      <c r="E796" s="2" t="b">
        <f>OR(표1[[#This Row],[역_파생변수]],표1[[#This Row],[정류장_파생변수]])</f>
        <v>0</v>
      </c>
    </row>
    <row r="797" spans="1:5" x14ac:dyDescent="0.3">
      <c r="A797" s="14" t="s">
        <v>3278</v>
      </c>
      <c r="B797" s="14" t="s">
        <v>4051</v>
      </c>
      <c r="C797" s="11">
        <v>0</v>
      </c>
      <c r="D797" s="2" t="b">
        <f>IF(표1[[#This Row],[역_nan]] &gt;0,TRUE,FALSE)</f>
        <v>0</v>
      </c>
      <c r="E797" s="2" t="b">
        <f>OR(표1[[#This Row],[역_파생변수]],표1[[#This Row],[정류장_파생변수]])</f>
        <v>0</v>
      </c>
    </row>
    <row r="798" spans="1:5" x14ac:dyDescent="0.3">
      <c r="A798" s="13" t="s">
        <v>3281</v>
      </c>
      <c r="B798" s="13" t="s">
        <v>4054</v>
      </c>
      <c r="C798" s="10">
        <v>812.93</v>
      </c>
      <c r="D798" s="2" t="b">
        <f>IF(표1[[#This Row],[역_nan]] &gt;0,TRUE,FALSE)</f>
        <v>1</v>
      </c>
      <c r="E798" s="2" t="b">
        <f>OR(표1[[#This Row],[역_파생변수]],표1[[#This Row],[정류장_파생변수]])</f>
        <v>1</v>
      </c>
    </row>
    <row r="799" spans="1:5" x14ac:dyDescent="0.3">
      <c r="A799" s="14" t="s">
        <v>3285</v>
      </c>
      <c r="B799" s="14" t="s">
        <v>4055</v>
      </c>
      <c r="C799" s="11">
        <v>18006.93</v>
      </c>
      <c r="D799" s="2" t="b">
        <f>IF(표1[[#This Row],[역_nan]] &gt;0,TRUE,FALSE)</f>
        <v>1</v>
      </c>
      <c r="E799" s="2" t="b">
        <f>OR(표1[[#This Row],[역_파생변수]],표1[[#This Row],[정류장_파생변수]])</f>
        <v>1</v>
      </c>
    </row>
    <row r="800" spans="1:5" x14ac:dyDescent="0.3">
      <c r="A800" s="13" t="s">
        <v>3288</v>
      </c>
      <c r="B800" s="13" t="s">
        <v>4051</v>
      </c>
      <c r="C800" s="10">
        <v>16151.15</v>
      </c>
      <c r="D800" s="2" t="b">
        <f>IF(표1[[#This Row],[역_nan]] &gt;0,TRUE,FALSE)</f>
        <v>0</v>
      </c>
      <c r="E800" s="2" t="b">
        <f>OR(표1[[#This Row],[역_파생변수]],표1[[#This Row],[정류장_파생변수]])</f>
        <v>0</v>
      </c>
    </row>
    <row r="801" spans="1:5" x14ac:dyDescent="0.3">
      <c r="A801" s="14" t="s">
        <v>3292</v>
      </c>
      <c r="B801" s="14" t="s">
        <v>4052</v>
      </c>
      <c r="C801" s="11">
        <v>6026.72</v>
      </c>
      <c r="D801" s="2" t="b">
        <f>IF(표1[[#This Row],[역_nan]] &gt;0,TRUE,FALSE)</f>
        <v>1</v>
      </c>
      <c r="E801" s="2" t="b">
        <f>OR(표1[[#This Row],[역_파생변수]],표1[[#This Row],[정류장_파생변수]])</f>
        <v>1</v>
      </c>
    </row>
    <row r="802" spans="1:5" x14ac:dyDescent="0.3">
      <c r="A802" s="13" t="s">
        <v>3295</v>
      </c>
      <c r="B802" s="13" t="s">
        <v>4050</v>
      </c>
      <c r="C802" s="10">
        <v>0</v>
      </c>
      <c r="D802" s="2" t="b">
        <f>IF(표1[[#This Row],[역_nan]] &gt;0,TRUE,FALSE)</f>
        <v>0</v>
      </c>
      <c r="E802" s="2" t="b">
        <f>OR(표1[[#This Row],[역_파생변수]],표1[[#This Row],[정류장_파생변수]])</f>
        <v>0</v>
      </c>
    </row>
    <row r="803" spans="1:5" x14ac:dyDescent="0.3">
      <c r="A803" s="14" t="s">
        <v>3298</v>
      </c>
      <c r="B803" s="14" t="s">
        <v>4051</v>
      </c>
      <c r="C803" s="11">
        <v>3696.77</v>
      </c>
      <c r="D803" s="2" t="b">
        <f>IF(표1[[#This Row],[역_nan]] &gt;0,TRUE,FALSE)</f>
        <v>0</v>
      </c>
      <c r="E803" s="2" t="b">
        <f>OR(표1[[#This Row],[역_파생변수]],표1[[#This Row],[정류장_파생변수]])</f>
        <v>0</v>
      </c>
    </row>
    <row r="804" spans="1:5" x14ac:dyDescent="0.3">
      <c r="A804" s="13" t="s">
        <v>3303</v>
      </c>
      <c r="B804" s="13" t="s">
        <v>4051</v>
      </c>
      <c r="C804" s="10">
        <v>2836.69</v>
      </c>
      <c r="D804" s="2" t="b">
        <f>IF(표1[[#This Row],[역_nan]] &gt;0,TRUE,FALSE)</f>
        <v>0</v>
      </c>
      <c r="E804" s="2" t="b">
        <f>OR(표1[[#This Row],[역_파생변수]],표1[[#This Row],[정류장_파생변수]])</f>
        <v>0</v>
      </c>
    </row>
    <row r="805" spans="1:5" x14ac:dyDescent="0.3">
      <c r="A805" s="14" t="s">
        <v>3308</v>
      </c>
      <c r="B805" s="14" t="s">
        <v>4051</v>
      </c>
      <c r="C805" s="11">
        <v>1320.16</v>
      </c>
      <c r="D805" s="2" t="b">
        <f>IF(표1[[#This Row],[역_nan]] &gt;0,TRUE,FALSE)</f>
        <v>0</v>
      </c>
      <c r="E805" s="2" t="b">
        <f>OR(표1[[#This Row],[역_파생변수]],표1[[#This Row],[정류장_파생변수]])</f>
        <v>0</v>
      </c>
    </row>
    <row r="806" spans="1:5" x14ac:dyDescent="0.3">
      <c r="A806" s="13" t="s">
        <v>3311</v>
      </c>
      <c r="B806" s="13" t="s">
        <v>4050</v>
      </c>
      <c r="C806" s="10">
        <v>957.04</v>
      </c>
      <c r="D806" s="2" t="b">
        <f>IF(표1[[#This Row],[역_nan]] &gt;0,TRUE,FALSE)</f>
        <v>0</v>
      </c>
      <c r="E806" s="2" t="b">
        <f>OR(표1[[#This Row],[역_파생변수]],표1[[#This Row],[정류장_파생변수]])</f>
        <v>0</v>
      </c>
    </row>
    <row r="807" spans="1:5" x14ac:dyDescent="0.3">
      <c r="A807" s="14" t="s">
        <v>3315</v>
      </c>
      <c r="B807" s="14" t="s">
        <v>4051</v>
      </c>
      <c r="C807" s="11">
        <v>10262.06</v>
      </c>
      <c r="D807" s="2" t="b">
        <f>IF(표1[[#This Row],[역_nan]] &gt;0,TRUE,FALSE)</f>
        <v>1</v>
      </c>
      <c r="E807" s="2" t="b">
        <f>OR(표1[[#This Row],[역_파생변수]],표1[[#This Row],[정류장_파생변수]])</f>
        <v>1</v>
      </c>
    </row>
    <row r="808" spans="1:5" x14ac:dyDescent="0.3">
      <c r="A808" s="13" t="s">
        <v>3319</v>
      </c>
      <c r="B808" s="13" t="s">
        <v>4052</v>
      </c>
      <c r="C808" s="10">
        <v>2498.2600000000002</v>
      </c>
      <c r="D808" s="2" t="b">
        <f>IF(표1[[#This Row],[역_nan]] &gt;0,TRUE,FALSE)</f>
        <v>0</v>
      </c>
      <c r="E808" s="2" t="b">
        <f>OR(표1[[#This Row],[역_파생변수]],표1[[#This Row],[정류장_파생변수]])</f>
        <v>0</v>
      </c>
    </row>
    <row r="809" spans="1:5" x14ac:dyDescent="0.3">
      <c r="A809" s="14" t="s">
        <v>3323</v>
      </c>
      <c r="B809" s="14" t="s">
        <v>4050</v>
      </c>
      <c r="C809" s="11">
        <v>2185.83</v>
      </c>
      <c r="D809" s="2" t="b">
        <f>IF(표1[[#This Row],[역_nan]] &gt;0,TRUE,FALSE)</f>
        <v>1</v>
      </c>
      <c r="E809" s="2" t="b">
        <f>OR(표1[[#This Row],[역_파생변수]],표1[[#This Row],[정류장_파생변수]])</f>
        <v>1</v>
      </c>
    </row>
    <row r="810" spans="1:5" x14ac:dyDescent="0.3">
      <c r="A810" s="13" t="s">
        <v>3328</v>
      </c>
      <c r="B810" s="13" t="s">
        <v>4055</v>
      </c>
      <c r="C810" s="10">
        <v>2180</v>
      </c>
      <c r="D810" s="2" t="b">
        <f>IF(표1[[#This Row],[역_nan]] &gt;0,TRUE,FALSE)</f>
        <v>0</v>
      </c>
      <c r="E810" s="2" t="b">
        <f>OR(표1[[#This Row],[역_파생변수]],표1[[#This Row],[정류장_파생변수]])</f>
        <v>0</v>
      </c>
    </row>
    <row r="811" spans="1:5" x14ac:dyDescent="0.3">
      <c r="A811" s="14" t="s">
        <v>3331</v>
      </c>
      <c r="B811" s="14" t="s">
        <v>4051</v>
      </c>
      <c r="C811" s="11">
        <v>2648.57</v>
      </c>
      <c r="D811" s="2" t="b">
        <f>IF(표1[[#This Row],[역_nan]] &gt;0,TRUE,FALSE)</f>
        <v>0</v>
      </c>
      <c r="E811" s="2" t="b">
        <f>OR(표1[[#This Row],[역_파생변수]],표1[[#This Row],[정류장_파생변수]])</f>
        <v>0</v>
      </c>
    </row>
    <row r="812" spans="1:5" x14ac:dyDescent="0.3">
      <c r="A812" s="13" t="s">
        <v>3335</v>
      </c>
      <c r="B812" s="13" t="s">
        <v>4052</v>
      </c>
      <c r="C812" s="10">
        <v>6245.41</v>
      </c>
      <c r="D812" s="2" t="b">
        <f>IF(표1[[#This Row],[역_nan]] &gt;0,TRUE,FALSE)</f>
        <v>1</v>
      </c>
      <c r="E812" s="2" t="b">
        <f>OR(표1[[#This Row],[역_파생변수]],표1[[#This Row],[정류장_파생변수]])</f>
        <v>1</v>
      </c>
    </row>
    <row r="813" spans="1:5" x14ac:dyDescent="0.3">
      <c r="A813" s="14" t="s">
        <v>3339</v>
      </c>
      <c r="B813" s="14" t="s">
        <v>4054</v>
      </c>
      <c r="C813" s="11">
        <v>2115.9</v>
      </c>
      <c r="D813" s="2" t="b">
        <f>IF(표1[[#This Row],[역_nan]] &gt;0,TRUE,FALSE)</f>
        <v>1</v>
      </c>
      <c r="E813" s="2" t="b">
        <f>OR(표1[[#This Row],[역_파생변수]],표1[[#This Row],[정류장_파생변수]])</f>
        <v>1</v>
      </c>
    </row>
    <row r="814" spans="1:5" x14ac:dyDescent="0.3">
      <c r="A814" s="13" t="s">
        <v>3342</v>
      </c>
      <c r="B814" s="13" t="s">
        <v>4056</v>
      </c>
      <c r="C814" s="10">
        <v>601.91</v>
      </c>
      <c r="D814" s="2" t="b">
        <f>IF(표1[[#This Row],[역_nan]] &gt;0,TRUE,FALSE)</f>
        <v>0</v>
      </c>
      <c r="E814" s="2" t="b">
        <f>OR(표1[[#This Row],[역_파생변수]],표1[[#This Row],[정류장_파생변수]])</f>
        <v>0</v>
      </c>
    </row>
    <row r="815" spans="1:5" x14ac:dyDescent="0.3">
      <c r="A815" s="14" t="s">
        <v>3347</v>
      </c>
      <c r="B815" s="14" t="s">
        <v>4053</v>
      </c>
      <c r="C815" s="11">
        <v>0</v>
      </c>
      <c r="D815" s="2" t="b">
        <f>IF(표1[[#This Row],[역_nan]] &gt;0,TRUE,FALSE)</f>
        <v>1</v>
      </c>
      <c r="E815" s="2" t="b">
        <f>OR(표1[[#This Row],[역_파생변수]],표1[[#This Row],[정류장_파생변수]])</f>
        <v>1</v>
      </c>
    </row>
    <row r="816" spans="1:5" x14ac:dyDescent="0.3">
      <c r="A816" s="13" t="s">
        <v>3351</v>
      </c>
      <c r="B816" s="13" t="s">
        <v>4053</v>
      </c>
      <c r="C816" s="10">
        <v>0</v>
      </c>
      <c r="D816" s="2" t="b">
        <f>IF(표1[[#This Row],[역_nan]] &gt;0,TRUE,FALSE)</f>
        <v>0</v>
      </c>
      <c r="E816" s="2" t="b">
        <f>OR(표1[[#This Row],[역_파생변수]],표1[[#This Row],[정류장_파생변수]])</f>
        <v>0</v>
      </c>
    </row>
    <row r="817" spans="1:5" x14ac:dyDescent="0.3">
      <c r="A817" s="14" t="s">
        <v>3355</v>
      </c>
      <c r="B817" s="14" t="s">
        <v>4055</v>
      </c>
      <c r="C817" s="11">
        <v>4382.5600000000004</v>
      </c>
      <c r="D817" s="2" t="b">
        <f>IF(표1[[#This Row],[역_nan]] &gt;0,TRUE,FALSE)</f>
        <v>0</v>
      </c>
      <c r="E817" s="2" t="b">
        <f>OR(표1[[#This Row],[역_파생변수]],표1[[#This Row],[정류장_파생변수]])</f>
        <v>0</v>
      </c>
    </row>
    <row r="818" spans="1:5" x14ac:dyDescent="0.3">
      <c r="A818" s="13" t="s">
        <v>3359</v>
      </c>
      <c r="B818" s="13" t="s">
        <v>4053</v>
      </c>
      <c r="C818" s="10">
        <v>1076.54</v>
      </c>
      <c r="D818" s="2" t="b">
        <f>IF(표1[[#This Row],[역_nan]] &gt;0,TRUE,FALSE)</f>
        <v>0</v>
      </c>
      <c r="E818" s="2" t="b">
        <f>OR(표1[[#This Row],[역_파생변수]],표1[[#This Row],[정류장_파생변수]])</f>
        <v>0</v>
      </c>
    </row>
    <row r="819" spans="1:5" x14ac:dyDescent="0.3">
      <c r="A819" s="14" t="s">
        <v>3363</v>
      </c>
      <c r="B819" s="14" t="s">
        <v>4054</v>
      </c>
      <c r="C819" s="11">
        <v>788.8</v>
      </c>
      <c r="D819" s="2" t="b">
        <f>IF(표1[[#This Row],[역_nan]] &gt;0,TRUE,FALSE)</f>
        <v>0</v>
      </c>
      <c r="E819" s="2" t="b">
        <f>OR(표1[[#This Row],[역_파생변수]],표1[[#This Row],[정류장_파생변수]])</f>
        <v>0</v>
      </c>
    </row>
    <row r="820" spans="1:5" x14ac:dyDescent="0.3">
      <c r="A820" s="13" t="s">
        <v>3367</v>
      </c>
      <c r="B820" s="13" t="s">
        <v>4052</v>
      </c>
      <c r="C820" s="10">
        <v>1716.35</v>
      </c>
      <c r="D820" s="2" t="b">
        <f>IF(표1[[#This Row],[역_nan]] &gt;0,TRUE,FALSE)</f>
        <v>1</v>
      </c>
      <c r="E820" s="2" t="b">
        <f>OR(표1[[#This Row],[역_파생변수]],표1[[#This Row],[정류장_파생변수]])</f>
        <v>1</v>
      </c>
    </row>
    <row r="821" spans="1:5" x14ac:dyDescent="0.3">
      <c r="A821" s="14" t="s">
        <v>3372</v>
      </c>
      <c r="B821" s="14" t="s">
        <v>4055</v>
      </c>
      <c r="C821" s="11">
        <v>0</v>
      </c>
      <c r="D821" s="2" t="b">
        <f>IF(표1[[#This Row],[역_nan]] &gt;0,TRUE,FALSE)</f>
        <v>0</v>
      </c>
      <c r="E821" s="2" t="b">
        <f>OR(표1[[#This Row],[역_파생변수]],표1[[#This Row],[정류장_파생변수]])</f>
        <v>0</v>
      </c>
    </row>
    <row r="822" spans="1:5" x14ac:dyDescent="0.3">
      <c r="A822" s="13" t="s">
        <v>3375</v>
      </c>
      <c r="B822" s="13" t="s">
        <v>4056</v>
      </c>
      <c r="C822" s="10">
        <v>1323.22</v>
      </c>
      <c r="D822" s="2" t="b">
        <f>IF(표1[[#This Row],[역_nan]] &gt;0,TRUE,FALSE)</f>
        <v>0</v>
      </c>
      <c r="E822" s="2" t="b">
        <f>OR(표1[[#This Row],[역_파생변수]],표1[[#This Row],[정류장_파생변수]])</f>
        <v>0</v>
      </c>
    </row>
    <row r="823" spans="1:5" x14ac:dyDescent="0.3">
      <c r="A823" s="14" t="s">
        <v>3380</v>
      </c>
      <c r="B823" s="14" t="s">
        <v>4054</v>
      </c>
      <c r="C823" s="11">
        <v>1672.28</v>
      </c>
      <c r="D823" s="2" t="b">
        <f>IF(표1[[#This Row],[역_nan]] &gt;0,TRUE,FALSE)</f>
        <v>1</v>
      </c>
      <c r="E823" s="2" t="b">
        <f>OR(표1[[#This Row],[역_파생변수]],표1[[#This Row],[정류장_파생변수]])</f>
        <v>1</v>
      </c>
    </row>
    <row r="824" spans="1:5" x14ac:dyDescent="0.3">
      <c r="A824" s="13" t="s">
        <v>3383</v>
      </c>
      <c r="B824" s="13" t="s">
        <v>4053</v>
      </c>
      <c r="C824" s="10">
        <v>1660.07</v>
      </c>
      <c r="D824" s="2" t="b">
        <f>IF(표1[[#This Row],[역_nan]] &gt;0,TRUE,FALSE)</f>
        <v>0</v>
      </c>
      <c r="E824" s="2" t="b">
        <f>OR(표1[[#This Row],[역_파생변수]],표1[[#This Row],[정류장_파생변수]])</f>
        <v>0</v>
      </c>
    </row>
    <row r="825" spans="1:5" x14ac:dyDescent="0.3">
      <c r="A825" s="14" t="s">
        <v>3388</v>
      </c>
      <c r="B825" s="14" t="s">
        <v>4055</v>
      </c>
      <c r="C825" s="11">
        <v>2329.14</v>
      </c>
      <c r="D825" s="2" t="b">
        <f>IF(표1[[#This Row],[역_nan]] &gt;0,TRUE,FALSE)</f>
        <v>1</v>
      </c>
      <c r="E825" s="2" t="b">
        <f>OR(표1[[#This Row],[역_파생변수]],표1[[#This Row],[정류장_파생변수]])</f>
        <v>1</v>
      </c>
    </row>
    <row r="826" spans="1:5" x14ac:dyDescent="0.3">
      <c r="A826" s="13" t="s">
        <v>3391</v>
      </c>
      <c r="B826" s="13" t="s">
        <v>4054</v>
      </c>
      <c r="C826" s="10">
        <v>3492.33</v>
      </c>
      <c r="D826" s="2" t="b">
        <f>IF(표1[[#This Row],[역_nan]] &gt;0,TRUE,FALSE)</f>
        <v>0</v>
      </c>
      <c r="E826" s="2" t="b">
        <f>OR(표1[[#This Row],[역_파생변수]],표1[[#This Row],[정류장_파생변수]])</f>
        <v>0</v>
      </c>
    </row>
    <row r="827" spans="1:5" x14ac:dyDescent="0.3">
      <c r="A827" s="14" t="s">
        <v>3394</v>
      </c>
      <c r="B827" s="14" t="s">
        <v>4052</v>
      </c>
      <c r="C827" s="11">
        <v>0</v>
      </c>
      <c r="D827" s="2" t="b">
        <f>IF(표1[[#This Row],[역_nan]] &gt;0,TRUE,FALSE)</f>
        <v>1</v>
      </c>
      <c r="E827" s="2" t="b">
        <f>OR(표1[[#This Row],[역_파생변수]],표1[[#This Row],[정류장_파생변수]])</f>
        <v>1</v>
      </c>
    </row>
    <row r="828" spans="1:5" x14ac:dyDescent="0.3">
      <c r="A828" s="13" t="s">
        <v>3399</v>
      </c>
      <c r="B828" s="13" t="s">
        <v>4054</v>
      </c>
      <c r="C828" s="10">
        <v>1442.85</v>
      </c>
      <c r="D828" s="2" t="b">
        <f>IF(표1[[#This Row],[역_nan]] &gt;0,TRUE,FALSE)</f>
        <v>0</v>
      </c>
      <c r="E828" s="2" t="b">
        <f>OR(표1[[#This Row],[역_파생변수]],표1[[#This Row],[정류장_파생변수]])</f>
        <v>0</v>
      </c>
    </row>
    <row r="829" spans="1:5" x14ac:dyDescent="0.3">
      <c r="A829" s="14" t="s">
        <v>3403</v>
      </c>
      <c r="B829" s="14" t="s">
        <v>4053</v>
      </c>
      <c r="C829" s="11">
        <v>2129.5</v>
      </c>
      <c r="D829" s="2" t="b">
        <f>IF(표1[[#This Row],[역_nan]] &gt;0,TRUE,FALSE)</f>
        <v>1</v>
      </c>
      <c r="E829" s="2" t="b">
        <f>OR(표1[[#This Row],[역_파생변수]],표1[[#This Row],[정류장_파생변수]])</f>
        <v>1</v>
      </c>
    </row>
    <row r="830" spans="1:5" x14ac:dyDescent="0.3">
      <c r="A830" s="13" t="s">
        <v>3408</v>
      </c>
      <c r="B830" s="13" t="s">
        <v>4055</v>
      </c>
      <c r="C830" s="10">
        <v>1179.19</v>
      </c>
      <c r="D830" s="2" t="b">
        <f>IF(표1[[#This Row],[역_nan]] &gt;0,TRUE,FALSE)</f>
        <v>0</v>
      </c>
      <c r="E830" s="2" t="b">
        <f>OR(표1[[#This Row],[역_파생변수]],표1[[#This Row],[정류장_파생변수]])</f>
        <v>0</v>
      </c>
    </row>
    <row r="831" spans="1:5" x14ac:dyDescent="0.3">
      <c r="A831" s="14" t="s">
        <v>3412</v>
      </c>
      <c r="B831" s="14" t="s">
        <v>4052</v>
      </c>
      <c r="C831" s="11">
        <v>3091.31</v>
      </c>
      <c r="D831" s="2" t="b">
        <f>IF(표1[[#This Row],[역_nan]] &gt;0,TRUE,FALSE)</f>
        <v>0</v>
      </c>
      <c r="E831" s="2" t="b">
        <f>OR(표1[[#This Row],[역_파생변수]],표1[[#This Row],[정류장_파생변수]])</f>
        <v>0</v>
      </c>
    </row>
    <row r="832" spans="1:5" x14ac:dyDescent="0.3">
      <c r="A832" s="13" t="s">
        <v>3416</v>
      </c>
      <c r="B832" s="13" t="s">
        <v>4053</v>
      </c>
      <c r="C832" s="10">
        <v>1700</v>
      </c>
      <c r="D832" s="2" t="b">
        <f>IF(표1[[#This Row],[역_nan]] &gt;0,TRUE,FALSE)</f>
        <v>0</v>
      </c>
      <c r="E832" s="2" t="b">
        <f>OR(표1[[#This Row],[역_파생변수]],표1[[#This Row],[정류장_파생변수]])</f>
        <v>0</v>
      </c>
    </row>
    <row r="833" spans="1:5" x14ac:dyDescent="0.3">
      <c r="A833" s="14" t="s">
        <v>3420</v>
      </c>
      <c r="B833" s="14" t="s">
        <v>4055</v>
      </c>
      <c r="C833" s="11">
        <v>0</v>
      </c>
      <c r="D833" s="2" t="b">
        <f>IF(표1[[#This Row],[역_nan]] &gt;0,TRUE,FALSE)</f>
        <v>1</v>
      </c>
      <c r="E833" s="2" t="b">
        <f>OR(표1[[#This Row],[역_파생변수]],표1[[#This Row],[정류장_파생변수]])</f>
        <v>1</v>
      </c>
    </row>
    <row r="834" spans="1:5" x14ac:dyDescent="0.3">
      <c r="A834" s="13" t="s">
        <v>3424</v>
      </c>
      <c r="B834" s="13" t="s">
        <v>4055</v>
      </c>
      <c r="C834" s="10">
        <v>88.19</v>
      </c>
      <c r="D834" s="2" t="b">
        <f>IF(표1[[#This Row],[역_nan]] &gt;0,TRUE,FALSE)</f>
        <v>0</v>
      </c>
      <c r="E834" s="2" t="b">
        <f>OR(표1[[#This Row],[역_파생변수]],표1[[#This Row],[정류장_파생변수]])</f>
        <v>0</v>
      </c>
    </row>
    <row r="835" spans="1:5" x14ac:dyDescent="0.3">
      <c r="A835" s="14" t="s">
        <v>3429</v>
      </c>
      <c r="B835" s="14" t="s">
        <v>4052</v>
      </c>
      <c r="C835" s="11">
        <v>1723.78</v>
      </c>
      <c r="D835" s="2" t="b">
        <f>IF(표1[[#This Row],[역_nan]] &gt;0,TRUE,FALSE)</f>
        <v>0</v>
      </c>
      <c r="E835" s="2" t="b">
        <f>OR(표1[[#This Row],[역_파생변수]],표1[[#This Row],[정류장_파생변수]])</f>
        <v>0</v>
      </c>
    </row>
    <row r="836" spans="1:5" x14ac:dyDescent="0.3">
      <c r="A836" s="13" t="s">
        <v>3432</v>
      </c>
      <c r="B836" s="13" t="s">
        <v>4053</v>
      </c>
      <c r="C836" s="10">
        <v>2408.5100000000002</v>
      </c>
      <c r="D836" s="2" t="b">
        <f>IF(표1[[#This Row],[역_nan]] &gt;0,TRUE,FALSE)</f>
        <v>0</v>
      </c>
      <c r="E836" s="2" t="b">
        <f>OR(표1[[#This Row],[역_파생변수]],표1[[#This Row],[정류장_파생변수]])</f>
        <v>0</v>
      </c>
    </row>
    <row r="837" spans="1:5" x14ac:dyDescent="0.3">
      <c r="A837" s="14" t="s">
        <v>3436</v>
      </c>
      <c r="B837" s="14" t="s">
        <v>4054</v>
      </c>
      <c r="C837" s="11">
        <v>2127.88</v>
      </c>
      <c r="D837" s="2" t="b">
        <f>IF(표1[[#This Row],[역_nan]] &gt;0,TRUE,FALSE)</f>
        <v>0</v>
      </c>
      <c r="E837" s="2" t="b">
        <f>OR(표1[[#This Row],[역_파생변수]],표1[[#This Row],[정류장_파생변수]])</f>
        <v>0</v>
      </c>
    </row>
    <row r="838" spans="1:5" x14ac:dyDescent="0.3">
      <c r="A838" s="13" t="s">
        <v>3440</v>
      </c>
      <c r="B838" s="13" t="s">
        <v>4055</v>
      </c>
      <c r="C838" s="10">
        <v>0</v>
      </c>
      <c r="D838" s="2" t="b">
        <f>IF(표1[[#This Row],[역_nan]] &gt;0,TRUE,FALSE)</f>
        <v>0</v>
      </c>
      <c r="E838" s="2" t="b">
        <f>OR(표1[[#This Row],[역_파생변수]],표1[[#This Row],[정류장_파생변수]])</f>
        <v>0</v>
      </c>
    </row>
    <row r="839" spans="1:5" x14ac:dyDescent="0.3">
      <c r="A839" s="14" t="s">
        <v>3444</v>
      </c>
      <c r="B839" s="14" t="s">
        <v>4051</v>
      </c>
      <c r="C839" s="11">
        <v>2272.35</v>
      </c>
      <c r="D839" s="2" t="b">
        <f>IF(표1[[#This Row],[역_nan]] &gt;0,TRUE,FALSE)</f>
        <v>0</v>
      </c>
      <c r="E839" s="2" t="b">
        <f>OR(표1[[#This Row],[역_파생변수]],표1[[#This Row],[정류장_파생변수]])</f>
        <v>0</v>
      </c>
    </row>
    <row r="840" spans="1:5" x14ac:dyDescent="0.3">
      <c r="A840" s="13" t="s">
        <v>3448</v>
      </c>
      <c r="B840" s="13" t="s">
        <v>4053</v>
      </c>
      <c r="C840" s="10">
        <v>700</v>
      </c>
      <c r="D840" s="2" t="b">
        <f>IF(표1[[#This Row],[역_nan]] &gt;0,TRUE,FALSE)</f>
        <v>0</v>
      </c>
      <c r="E840" s="2" t="b">
        <f>OR(표1[[#This Row],[역_파생변수]],표1[[#This Row],[정류장_파생변수]])</f>
        <v>0</v>
      </c>
    </row>
    <row r="841" spans="1:5" x14ac:dyDescent="0.3">
      <c r="A841" s="14" t="s">
        <v>3453</v>
      </c>
      <c r="B841" s="14" t="s">
        <v>4054</v>
      </c>
      <c r="C841" s="11">
        <v>3889.03</v>
      </c>
      <c r="D841" s="2" t="b">
        <f>IF(표1[[#This Row],[역_nan]] &gt;0,TRUE,FALSE)</f>
        <v>1</v>
      </c>
      <c r="E841" s="2" t="b">
        <f>OR(표1[[#This Row],[역_파생변수]],표1[[#This Row],[정류장_파생변수]])</f>
        <v>1</v>
      </c>
    </row>
    <row r="842" spans="1:5" x14ac:dyDescent="0.3">
      <c r="A842" s="13" t="s">
        <v>3457</v>
      </c>
      <c r="B842" s="13" t="s">
        <v>4052</v>
      </c>
      <c r="C842" s="10">
        <v>3083.46</v>
      </c>
      <c r="D842" s="2" t="b">
        <f>IF(표1[[#This Row],[역_nan]] &gt;0,TRUE,FALSE)</f>
        <v>0</v>
      </c>
      <c r="E842" s="2" t="b">
        <f>OR(표1[[#This Row],[역_파생변수]],표1[[#This Row],[정류장_파생변수]])</f>
        <v>0</v>
      </c>
    </row>
    <row r="843" spans="1:5" x14ac:dyDescent="0.3">
      <c r="A843" s="14" t="s">
        <v>3461</v>
      </c>
      <c r="B843" s="14" t="s">
        <v>4054</v>
      </c>
      <c r="C843" s="11">
        <v>5700.41</v>
      </c>
      <c r="D843" s="2" t="b">
        <f>IF(표1[[#This Row],[역_nan]] &gt;0,TRUE,FALSE)</f>
        <v>0</v>
      </c>
      <c r="E843" s="2" t="b">
        <f>OR(표1[[#This Row],[역_파생변수]],표1[[#This Row],[정류장_파생변수]])</f>
        <v>0</v>
      </c>
    </row>
    <row r="844" spans="1:5" x14ac:dyDescent="0.3">
      <c r="A844" s="13" t="s">
        <v>3464</v>
      </c>
      <c r="B844" s="13" t="s">
        <v>4051</v>
      </c>
      <c r="C844" s="10">
        <v>270</v>
      </c>
      <c r="D844" s="2" t="b">
        <f>IF(표1[[#This Row],[역_nan]] &gt;0,TRUE,FALSE)</f>
        <v>1</v>
      </c>
      <c r="E844" s="2" t="b">
        <f>OR(표1[[#This Row],[역_파생변수]],표1[[#This Row],[정류장_파생변수]])</f>
        <v>1</v>
      </c>
    </row>
    <row r="845" spans="1:5" x14ac:dyDescent="0.3">
      <c r="A845" s="14" t="s">
        <v>3468</v>
      </c>
      <c r="B845" s="14" t="s">
        <v>4050</v>
      </c>
      <c r="C845" s="11">
        <v>9265.82</v>
      </c>
      <c r="D845" s="2" t="b">
        <f>IF(표1[[#This Row],[역_nan]] &gt;0,TRUE,FALSE)</f>
        <v>0</v>
      </c>
      <c r="E845" s="2" t="b">
        <f>OR(표1[[#This Row],[역_파생변수]],표1[[#This Row],[정류장_파생변수]])</f>
        <v>0</v>
      </c>
    </row>
    <row r="846" spans="1:5" x14ac:dyDescent="0.3">
      <c r="A846" s="13" t="s">
        <v>3473</v>
      </c>
      <c r="B846" s="13" t="s">
        <v>4055</v>
      </c>
      <c r="C846" s="10">
        <v>1286.57</v>
      </c>
      <c r="D846" s="2" t="b">
        <f>IF(표1[[#This Row],[역_nan]] &gt;0,TRUE,FALSE)</f>
        <v>0</v>
      </c>
      <c r="E846" s="2" t="b">
        <f>OR(표1[[#This Row],[역_파생변수]],표1[[#This Row],[정류장_파생변수]])</f>
        <v>0</v>
      </c>
    </row>
    <row r="847" spans="1:5" x14ac:dyDescent="0.3">
      <c r="A847" s="14" t="s">
        <v>3476</v>
      </c>
      <c r="B847" s="14" t="s">
        <v>4052</v>
      </c>
      <c r="C847" s="11">
        <v>0</v>
      </c>
      <c r="D847" s="2" t="b">
        <f>IF(표1[[#This Row],[역_nan]] &gt;0,TRUE,FALSE)</f>
        <v>0</v>
      </c>
      <c r="E847" s="2" t="b">
        <f>OR(표1[[#This Row],[역_파생변수]],표1[[#This Row],[정류장_파생변수]])</f>
        <v>0</v>
      </c>
    </row>
    <row r="848" spans="1:5" x14ac:dyDescent="0.3">
      <c r="A848" s="13" t="s">
        <v>3481</v>
      </c>
      <c r="B848" s="13" t="s">
        <v>4055</v>
      </c>
      <c r="C848" s="10">
        <v>0</v>
      </c>
      <c r="D848" s="2" t="b">
        <f>IF(표1[[#This Row],[역_nan]] &gt;0,TRUE,FALSE)</f>
        <v>0</v>
      </c>
      <c r="E848" s="2" t="b">
        <f>OR(표1[[#This Row],[역_파생변수]],표1[[#This Row],[정류장_파생변수]])</f>
        <v>0</v>
      </c>
    </row>
    <row r="849" spans="1:5" x14ac:dyDescent="0.3">
      <c r="A849" s="14" t="s">
        <v>3484</v>
      </c>
      <c r="B849" s="14" t="s">
        <v>4051</v>
      </c>
      <c r="C849" s="11">
        <v>475.48</v>
      </c>
      <c r="D849" s="2" t="b">
        <f>IF(표1[[#This Row],[역_nan]] &gt;0,TRUE,FALSE)</f>
        <v>1</v>
      </c>
      <c r="E849" s="2" t="b">
        <f>OR(표1[[#This Row],[역_파생변수]],표1[[#This Row],[정류장_파생변수]])</f>
        <v>1</v>
      </c>
    </row>
    <row r="850" spans="1:5" x14ac:dyDescent="0.3">
      <c r="A850" s="13" t="s">
        <v>3488</v>
      </c>
      <c r="B850" s="13" t="s">
        <v>4052</v>
      </c>
      <c r="C850" s="10">
        <v>15808.4</v>
      </c>
      <c r="D850" s="2" t="b">
        <f>IF(표1[[#This Row],[역_nan]] &gt;0,TRUE,FALSE)</f>
        <v>0</v>
      </c>
      <c r="E850" s="2" t="b">
        <f>OR(표1[[#This Row],[역_파생변수]],표1[[#This Row],[정류장_파생변수]])</f>
        <v>0</v>
      </c>
    </row>
    <row r="851" spans="1:5" x14ac:dyDescent="0.3">
      <c r="A851" s="14" t="s">
        <v>3491</v>
      </c>
      <c r="B851" s="14" t="s">
        <v>4052</v>
      </c>
      <c r="C851" s="11">
        <v>1220.05</v>
      </c>
      <c r="D851" s="2" t="b">
        <f>IF(표1[[#This Row],[역_nan]] &gt;0,TRUE,FALSE)</f>
        <v>0</v>
      </c>
      <c r="E851" s="2" t="b">
        <f>OR(표1[[#This Row],[역_파생변수]],표1[[#This Row],[정류장_파생변수]])</f>
        <v>0</v>
      </c>
    </row>
    <row r="852" spans="1:5" x14ac:dyDescent="0.3">
      <c r="A852" s="13" t="s">
        <v>3495</v>
      </c>
      <c r="B852" s="13" t="s">
        <v>4053</v>
      </c>
      <c r="C852" s="10">
        <v>13917.85</v>
      </c>
      <c r="D852" s="2" t="b">
        <f>IF(표1[[#This Row],[역_nan]] &gt;0,TRUE,FALSE)</f>
        <v>0</v>
      </c>
      <c r="E852" s="2" t="b">
        <f>OR(표1[[#This Row],[역_파생변수]],표1[[#This Row],[정류장_파생변수]])</f>
        <v>0</v>
      </c>
    </row>
    <row r="853" spans="1:5" x14ac:dyDescent="0.3">
      <c r="A853" s="14" t="s">
        <v>3498</v>
      </c>
      <c r="B853" s="14" t="s">
        <v>4051</v>
      </c>
      <c r="C853" s="11">
        <v>2986.82</v>
      </c>
      <c r="D853" s="2" t="b">
        <f>IF(표1[[#This Row],[역_nan]] &gt;0,TRUE,FALSE)</f>
        <v>0</v>
      </c>
      <c r="E853" s="2" t="b">
        <f>OR(표1[[#This Row],[역_파생변수]],표1[[#This Row],[정류장_파생변수]])</f>
        <v>0</v>
      </c>
    </row>
    <row r="854" spans="1:5" x14ac:dyDescent="0.3">
      <c r="A854" s="13" t="s">
        <v>3502</v>
      </c>
      <c r="B854" s="13" t="s">
        <v>4051</v>
      </c>
      <c r="C854" s="10">
        <v>6296.76</v>
      </c>
      <c r="D854" s="2" t="b">
        <f>IF(표1[[#This Row],[역_nan]] &gt;0,TRUE,FALSE)</f>
        <v>1</v>
      </c>
      <c r="E854" s="2" t="b">
        <f>OR(표1[[#This Row],[역_파생변수]],표1[[#This Row],[정류장_파생변수]])</f>
        <v>1</v>
      </c>
    </row>
    <row r="855" spans="1:5" x14ac:dyDescent="0.3">
      <c r="A855" s="14" t="s">
        <v>3505</v>
      </c>
      <c r="B855" s="14" t="s">
        <v>4050</v>
      </c>
      <c r="C855" s="11">
        <v>2035.48</v>
      </c>
      <c r="D855" s="2" t="b">
        <f>IF(표1[[#This Row],[역_nan]] &gt;0,TRUE,FALSE)</f>
        <v>0</v>
      </c>
      <c r="E855" s="2" t="b">
        <f>OR(표1[[#This Row],[역_파생변수]],표1[[#This Row],[정류장_파생변수]])</f>
        <v>0</v>
      </c>
    </row>
    <row r="856" spans="1:5" x14ac:dyDescent="0.3">
      <c r="A856" s="13" t="s">
        <v>3508</v>
      </c>
      <c r="B856" s="13" t="s">
        <v>4053</v>
      </c>
      <c r="C856" s="10">
        <v>12941.73</v>
      </c>
      <c r="D856" s="2" t="b">
        <f>IF(표1[[#This Row],[역_nan]] &gt;0,TRUE,FALSE)</f>
        <v>0</v>
      </c>
      <c r="E856" s="2" t="b">
        <f>OR(표1[[#This Row],[역_파생변수]],표1[[#This Row],[정류장_파생변수]])</f>
        <v>0</v>
      </c>
    </row>
    <row r="857" spans="1:5" x14ac:dyDescent="0.3">
      <c r="A857" s="14" t="s">
        <v>3512</v>
      </c>
      <c r="B857" s="14" t="s">
        <v>4050</v>
      </c>
      <c r="C857" s="11">
        <v>812.03</v>
      </c>
      <c r="D857" s="2" t="b">
        <f>IF(표1[[#This Row],[역_nan]] &gt;0,TRUE,FALSE)</f>
        <v>1</v>
      </c>
      <c r="E857" s="2" t="b">
        <f>OR(표1[[#This Row],[역_파생변수]],표1[[#This Row],[정류장_파생변수]])</f>
        <v>1</v>
      </c>
    </row>
    <row r="858" spans="1:5" x14ac:dyDescent="0.3">
      <c r="A858" s="13" t="s">
        <v>3515</v>
      </c>
      <c r="B858" s="13" t="s">
        <v>4050</v>
      </c>
      <c r="C858" s="10">
        <v>549.79999999999995</v>
      </c>
      <c r="D858" s="2" t="b">
        <f>IF(표1[[#This Row],[역_nan]] &gt;0,TRUE,FALSE)</f>
        <v>1</v>
      </c>
      <c r="E858" s="2" t="b">
        <f>OR(표1[[#This Row],[역_파생변수]],표1[[#This Row],[정류장_파생변수]])</f>
        <v>1</v>
      </c>
    </row>
    <row r="859" spans="1:5" x14ac:dyDescent="0.3">
      <c r="A859" s="14" t="s">
        <v>3518</v>
      </c>
      <c r="B859" s="14" t="s">
        <v>4051</v>
      </c>
      <c r="C859" s="11">
        <v>6931.9</v>
      </c>
      <c r="D859" s="2" t="b">
        <f>IF(표1[[#This Row],[역_nan]] &gt;0,TRUE,FALSE)</f>
        <v>1</v>
      </c>
      <c r="E859" s="2" t="b">
        <f>OR(표1[[#This Row],[역_파생변수]],표1[[#This Row],[정류장_파생변수]])</f>
        <v>1</v>
      </c>
    </row>
    <row r="860" spans="1:5" x14ac:dyDescent="0.3">
      <c r="A860" s="13" t="s">
        <v>3521</v>
      </c>
      <c r="B860" s="13" t="s">
        <v>4056</v>
      </c>
      <c r="C860" s="10">
        <v>0</v>
      </c>
      <c r="D860" s="2" t="b">
        <f>IF(표1[[#This Row],[역_nan]] &gt;0,TRUE,FALSE)</f>
        <v>0</v>
      </c>
      <c r="E860" s="2" t="b">
        <f>OR(표1[[#This Row],[역_파생변수]],표1[[#This Row],[정류장_파생변수]])</f>
        <v>0</v>
      </c>
    </row>
    <row r="861" spans="1:5" x14ac:dyDescent="0.3">
      <c r="A861" s="14" t="s">
        <v>3525</v>
      </c>
      <c r="B861" s="14" t="s">
        <v>4050</v>
      </c>
      <c r="C861" s="11">
        <v>968.42</v>
      </c>
      <c r="D861" s="2" t="b">
        <f>IF(표1[[#This Row],[역_nan]] &gt;0,TRUE,FALSE)</f>
        <v>0</v>
      </c>
      <c r="E861" s="2" t="b">
        <f>OR(표1[[#This Row],[역_파생변수]],표1[[#This Row],[정류장_파생변수]])</f>
        <v>0</v>
      </c>
    </row>
    <row r="862" spans="1:5" x14ac:dyDescent="0.3">
      <c r="A862" s="13" t="s">
        <v>3529</v>
      </c>
      <c r="B862" s="13" t="s">
        <v>4055</v>
      </c>
      <c r="C862" s="10">
        <v>6162.65</v>
      </c>
      <c r="D862" s="2" t="b">
        <f>IF(표1[[#This Row],[역_nan]] &gt;0,TRUE,FALSE)</f>
        <v>0</v>
      </c>
      <c r="E862" s="2" t="b">
        <f>OR(표1[[#This Row],[역_파생변수]],표1[[#This Row],[정류장_파생변수]])</f>
        <v>1</v>
      </c>
    </row>
    <row r="863" spans="1:5" x14ac:dyDescent="0.3">
      <c r="A863" s="14" t="s">
        <v>3532</v>
      </c>
      <c r="B863" s="14" t="s">
        <v>4053</v>
      </c>
      <c r="C863" s="11">
        <v>1090.8499999999999</v>
      </c>
      <c r="D863" s="2" t="b">
        <f>IF(표1[[#This Row],[역_nan]] &gt;0,TRUE,FALSE)</f>
        <v>0</v>
      </c>
      <c r="E863" s="2" t="b">
        <f>OR(표1[[#This Row],[역_파생변수]],표1[[#This Row],[정류장_파생변수]])</f>
        <v>0</v>
      </c>
    </row>
    <row r="864" spans="1:5" x14ac:dyDescent="0.3">
      <c r="A864" s="13" t="s">
        <v>3536</v>
      </c>
      <c r="B864" s="13" t="s">
        <v>4052</v>
      </c>
      <c r="C864" s="10">
        <v>2199.48</v>
      </c>
      <c r="D864" s="2" t="b">
        <f>IF(표1[[#This Row],[역_nan]] &gt;0,TRUE,FALSE)</f>
        <v>0</v>
      </c>
      <c r="E864" s="2" t="b">
        <f>OR(표1[[#This Row],[역_파생변수]],표1[[#This Row],[정류장_파생변수]])</f>
        <v>0</v>
      </c>
    </row>
    <row r="865" spans="1:5" x14ac:dyDescent="0.3">
      <c r="A865" s="14" t="s">
        <v>3539</v>
      </c>
      <c r="B865" s="14" t="s">
        <v>4051</v>
      </c>
      <c r="C865" s="11">
        <v>1700.39</v>
      </c>
      <c r="D865" s="2" t="b">
        <f>IF(표1[[#This Row],[역_nan]] &gt;0,TRUE,FALSE)</f>
        <v>0</v>
      </c>
      <c r="E865" s="2" t="b">
        <f>OR(표1[[#This Row],[역_파생변수]],표1[[#This Row],[정류장_파생변수]])</f>
        <v>0</v>
      </c>
    </row>
    <row r="866" spans="1:5" x14ac:dyDescent="0.3">
      <c r="A866" s="13" t="s">
        <v>3543</v>
      </c>
      <c r="B866" s="13" t="s">
        <v>4055</v>
      </c>
      <c r="C866" s="10">
        <v>0</v>
      </c>
      <c r="D866" s="2" t="b">
        <f>IF(표1[[#This Row],[역_nan]] &gt;0,TRUE,FALSE)</f>
        <v>0</v>
      </c>
      <c r="E866" s="2" t="b">
        <f>OR(표1[[#This Row],[역_파생변수]],표1[[#This Row],[정류장_파생변수]])</f>
        <v>0</v>
      </c>
    </row>
    <row r="867" spans="1:5" x14ac:dyDescent="0.3">
      <c r="A867" s="14" t="s">
        <v>3547</v>
      </c>
      <c r="B867" s="14" t="s">
        <v>4055</v>
      </c>
      <c r="C867" s="11">
        <v>733.6</v>
      </c>
      <c r="D867" s="2" t="b">
        <f>IF(표1[[#This Row],[역_nan]] &gt;0,TRUE,FALSE)</f>
        <v>1</v>
      </c>
      <c r="E867" s="2" t="b">
        <f>OR(표1[[#This Row],[역_파생변수]],표1[[#This Row],[정류장_파생변수]])</f>
        <v>1</v>
      </c>
    </row>
    <row r="868" spans="1:5" x14ac:dyDescent="0.3">
      <c r="A868" s="13" t="s">
        <v>3551</v>
      </c>
      <c r="B868" s="13" t="s">
        <v>4053</v>
      </c>
      <c r="C868" s="10">
        <v>2365.4699999999998</v>
      </c>
      <c r="D868" s="2" t="b">
        <f>IF(표1[[#This Row],[역_nan]] &gt;0,TRUE,FALSE)</f>
        <v>0</v>
      </c>
      <c r="E868" s="2" t="b">
        <f>OR(표1[[#This Row],[역_파생변수]],표1[[#This Row],[정류장_파생변수]])</f>
        <v>0</v>
      </c>
    </row>
    <row r="869" spans="1:5" x14ac:dyDescent="0.3">
      <c r="A869" s="14" t="s">
        <v>3556</v>
      </c>
      <c r="B869" s="14" t="s">
        <v>4050</v>
      </c>
      <c r="C869" s="11">
        <v>1223.98</v>
      </c>
      <c r="D869" s="2" t="b">
        <f>IF(표1[[#This Row],[역_nan]] &gt;0,TRUE,FALSE)</f>
        <v>0</v>
      </c>
      <c r="E869" s="2" t="b">
        <f>OR(표1[[#This Row],[역_파생변수]],표1[[#This Row],[정류장_파생변수]])</f>
        <v>0</v>
      </c>
    </row>
    <row r="870" spans="1:5" x14ac:dyDescent="0.3">
      <c r="A870" s="13" t="s">
        <v>3560</v>
      </c>
      <c r="B870" s="13" t="s">
        <v>4052</v>
      </c>
      <c r="C870" s="10">
        <v>398.67</v>
      </c>
      <c r="D870" s="2" t="b">
        <f>IF(표1[[#This Row],[역_nan]] &gt;0,TRUE,FALSE)</f>
        <v>1</v>
      </c>
      <c r="E870" s="2" t="b">
        <f>OR(표1[[#This Row],[역_파생변수]],표1[[#This Row],[정류장_파생변수]])</f>
        <v>1</v>
      </c>
    </row>
    <row r="871" spans="1:5" x14ac:dyDescent="0.3">
      <c r="A871" s="14" t="s">
        <v>3563</v>
      </c>
      <c r="B871" s="14" t="s">
        <v>4053</v>
      </c>
      <c r="C871" s="11">
        <v>11887.69</v>
      </c>
      <c r="D871" s="2" t="b">
        <f>IF(표1[[#This Row],[역_nan]] &gt;0,TRUE,FALSE)</f>
        <v>1</v>
      </c>
      <c r="E871" s="2" t="b">
        <f>OR(표1[[#This Row],[역_파생변수]],표1[[#This Row],[정류장_파생변수]])</f>
        <v>1</v>
      </c>
    </row>
    <row r="872" spans="1:5" x14ac:dyDescent="0.3">
      <c r="A872" s="13" t="s">
        <v>3566</v>
      </c>
      <c r="B872" s="13" t="s">
        <v>4055</v>
      </c>
      <c r="C872" s="10">
        <v>4950.66</v>
      </c>
      <c r="D872" s="2" t="b">
        <f>IF(표1[[#This Row],[역_nan]] &gt;0,TRUE,FALSE)</f>
        <v>0</v>
      </c>
      <c r="E872" s="2" t="b">
        <f>OR(표1[[#This Row],[역_파생변수]],표1[[#This Row],[정류장_파생변수]])</f>
        <v>0</v>
      </c>
    </row>
    <row r="873" spans="1:5" x14ac:dyDescent="0.3">
      <c r="A873" s="14" t="s">
        <v>3570</v>
      </c>
      <c r="B873" s="14" t="s">
        <v>4054</v>
      </c>
      <c r="C873" s="11">
        <v>1270.77</v>
      </c>
      <c r="D873" s="2" t="b">
        <f>IF(표1[[#This Row],[역_nan]] &gt;0,TRUE,FALSE)</f>
        <v>1</v>
      </c>
      <c r="E873" s="2" t="b">
        <f>OR(표1[[#This Row],[역_파생변수]],표1[[#This Row],[정류장_파생변수]])</f>
        <v>1</v>
      </c>
    </row>
    <row r="874" spans="1:5" x14ac:dyDescent="0.3">
      <c r="A874" s="13" t="s">
        <v>3574</v>
      </c>
      <c r="B874" s="13" t="s">
        <v>4050</v>
      </c>
      <c r="C874" s="10">
        <v>12165.34</v>
      </c>
      <c r="D874" s="2" t="b">
        <f>IF(표1[[#This Row],[역_nan]] &gt;0,TRUE,FALSE)</f>
        <v>1</v>
      </c>
      <c r="E874" s="2" t="b">
        <f>OR(표1[[#This Row],[역_파생변수]],표1[[#This Row],[정류장_파생변수]])</f>
        <v>1</v>
      </c>
    </row>
    <row r="875" spans="1:5" x14ac:dyDescent="0.3">
      <c r="A875" s="14" t="s">
        <v>3577</v>
      </c>
      <c r="B875" s="14" t="s">
        <v>4051</v>
      </c>
      <c r="C875" s="11">
        <v>3909.74</v>
      </c>
      <c r="D875" s="2" t="b">
        <f>IF(표1[[#This Row],[역_nan]] &gt;0,TRUE,FALSE)</f>
        <v>0</v>
      </c>
      <c r="E875" s="2" t="b">
        <f>OR(표1[[#This Row],[역_파생변수]],표1[[#This Row],[정류장_파생변수]])</f>
        <v>0</v>
      </c>
    </row>
    <row r="876" spans="1:5" x14ac:dyDescent="0.3">
      <c r="A876" s="13" t="s">
        <v>3581</v>
      </c>
      <c r="B876" s="13" t="s">
        <v>4052</v>
      </c>
      <c r="C876" s="10">
        <v>661.37</v>
      </c>
      <c r="D876" s="2" t="b">
        <f>IF(표1[[#This Row],[역_nan]] &gt;0,TRUE,FALSE)</f>
        <v>0</v>
      </c>
      <c r="E876" s="2" t="b">
        <f>OR(표1[[#This Row],[역_파생변수]],표1[[#This Row],[정류장_파생변수]])</f>
        <v>0</v>
      </c>
    </row>
    <row r="877" spans="1:5" x14ac:dyDescent="0.3">
      <c r="A877" s="14" t="s">
        <v>3586</v>
      </c>
      <c r="B877" s="14" t="s">
        <v>4051</v>
      </c>
      <c r="C877" s="11">
        <v>3612.71</v>
      </c>
      <c r="D877" s="2" t="b">
        <f>IF(표1[[#This Row],[역_nan]] &gt;0,TRUE,FALSE)</f>
        <v>1</v>
      </c>
      <c r="E877" s="2" t="b">
        <f>OR(표1[[#This Row],[역_파생변수]],표1[[#This Row],[정류장_파생변수]])</f>
        <v>1</v>
      </c>
    </row>
    <row r="878" spans="1:5" x14ac:dyDescent="0.3">
      <c r="A878" s="13" t="s">
        <v>3589</v>
      </c>
      <c r="B878" s="13" t="s">
        <v>4051</v>
      </c>
      <c r="C878" s="10">
        <v>2522.0700000000002</v>
      </c>
      <c r="D878" s="2" t="b">
        <f>IF(표1[[#This Row],[역_nan]] &gt;0,TRUE,FALSE)</f>
        <v>1</v>
      </c>
      <c r="E878" s="2" t="b">
        <f>OR(표1[[#This Row],[역_파생변수]],표1[[#This Row],[정류장_파생변수]])</f>
        <v>1</v>
      </c>
    </row>
    <row r="879" spans="1:5" x14ac:dyDescent="0.3">
      <c r="A879" s="14" t="s">
        <v>3593</v>
      </c>
      <c r="B879" s="14" t="s">
        <v>4052</v>
      </c>
      <c r="C879" s="11">
        <v>2303.35</v>
      </c>
      <c r="D879" s="2" t="b">
        <f>IF(표1[[#This Row],[역_nan]] &gt;0,TRUE,FALSE)</f>
        <v>1</v>
      </c>
      <c r="E879" s="2" t="b">
        <f>OR(표1[[#This Row],[역_파생변수]],표1[[#This Row],[정류장_파생변수]])</f>
        <v>1</v>
      </c>
    </row>
    <row r="880" spans="1:5" x14ac:dyDescent="0.3">
      <c r="A880" s="13" t="s">
        <v>3596</v>
      </c>
      <c r="B880" s="13" t="s">
        <v>4054</v>
      </c>
      <c r="C880" s="10">
        <v>2366.7800000000002</v>
      </c>
      <c r="D880" s="2" t="b">
        <f>IF(표1[[#This Row],[역_nan]] &gt;0,TRUE,FALSE)</f>
        <v>1</v>
      </c>
      <c r="E880" s="2" t="b">
        <f>OR(표1[[#This Row],[역_파생변수]],표1[[#This Row],[정류장_파생변수]])</f>
        <v>1</v>
      </c>
    </row>
    <row r="881" spans="1:5" x14ac:dyDescent="0.3">
      <c r="A881" s="14" t="s">
        <v>3599</v>
      </c>
      <c r="B881" s="14" t="s">
        <v>4051</v>
      </c>
      <c r="C881" s="11">
        <v>1050</v>
      </c>
      <c r="D881" s="2" t="b">
        <f>IF(표1[[#This Row],[역_nan]] &gt;0,TRUE,FALSE)</f>
        <v>1</v>
      </c>
      <c r="E881" s="2" t="b">
        <f>OR(표1[[#This Row],[역_파생변수]],표1[[#This Row],[정류장_파생변수]])</f>
        <v>1</v>
      </c>
    </row>
    <row r="882" spans="1:5" x14ac:dyDescent="0.3">
      <c r="A882" s="13" t="s">
        <v>3603</v>
      </c>
      <c r="B882" s="13" t="s">
        <v>4054</v>
      </c>
      <c r="C882" s="10">
        <v>1895.06</v>
      </c>
      <c r="D882" s="2" t="b">
        <f>IF(표1[[#This Row],[역_nan]] &gt;0,TRUE,FALSE)</f>
        <v>0</v>
      </c>
      <c r="E882" s="2" t="b">
        <f>OR(표1[[#This Row],[역_파생변수]],표1[[#This Row],[정류장_파생변수]])</f>
        <v>0</v>
      </c>
    </row>
    <row r="883" spans="1:5" x14ac:dyDescent="0.3">
      <c r="A883" s="14" t="s">
        <v>3607</v>
      </c>
      <c r="B883" s="14" t="s">
        <v>4051</v>
      </c>
      <c r="C883" s="11">
        <v>788.89</v>
      </c>
      <c r="D883" s="2" t="b">
        <f>IF(표1[[#This Row],[역_nan]] &gt;0,TRUE,FALSE)</f>
        <v>0</v>
      </c>
      <c r="E883" s="2" t="b">
        <f>OR(표1[[#This Row],[역_파생변수]],표1[[#This Row],[정류장_파생변수]])</f>
        <v>0</v>
      </c>
    </row>
    <row r="884" spans="1:5" x14ac:dyDescent="0.3">
      <c r="A884" s="13" t="s">
        <v>3611</v>
      </c>
      <c r="B884" s="13" t="s">
        <v>4053</v>
      </c>
      <c r="C884" s="10">
        <v>2354.12</v>
      </c>
      <c r="D884" s="2" t="b">
        <f>IF(표1[[#This Row],[역_nan]] &gt;0,TRUE,FALSE)</f>
        <v>0</v>
      </c>
      <c r="E884" s="2" t="b">
        <f>OR(표1[[#This Row],[역_파생변수]],표1[[#This Row],[정류장_파생변수]])</f>
        <v>0</v>
      </c>
    </row>
    <row r="885" spans="1:5" x14ac:dyDescent="0.3">
      <c r="A885" s="14" t="s">
        <v>3614</v>
      </c>
      <c r="B885" s="14" t="s">
        <v>4054</v>
      </c>
      <c r="C885" s="11">
        <v>20981.72</v>
      </c>
      <c r="D885" s="2" t="b">
        <f>IF(표1[[#This Row],[역_nan]] &gt;0,TRUE,FALSE)</f>
        <v>0</v>
      </c>
      <c r="E885" s="2" t="b">
        <f>OR(표1[[#This Row],[역_파생변수]],표1[[#This Row],[정류장_파생변수]])</f>
        <v>0</v>
      </c>
    </row>
    <row r="886" spans="1:5" x14ac:dyDescent="0.3">
      <c r="A886" s="13" t="s">
        <v>3617</v>
      </c>
      <c r="B886" s="13" t="s">
        <v>4051</v>
      </c>
      <c r="C886" s="10">
        <v>1715.42</v>
      </c>
      <c r="D886" s="2" t="b">
        <f>IF(표1[[#This Row],[역_nan]] &gt;0,TRUE,FALSE)</f>
        <v>0</v>
      </c>
      <c r="E886" s="2" t="b">
        <f>OR(표1[[#This Row],[역_파생변수]],표1[[#This Row],[정류장_파생변수]])</f>
        <v>0</v>
      </c>
    </row>
    <row r="887" spans="1:5" x14ac:dyDescent="0.3">
      <c r="A887" s="14" t="s">
        <v>3621</v>
      </c>
      <c r="B887" s="14" t="s">
        <v>4053</v>
      </c>
      <c r="C887" s="11">
        <v>10321.65</v>
      </c>
      <c r="D887" s="2" t="b">
        <f>IF(표1[[#This Row],[역_nan]] &gt;0,TRUE,FALSE)</f>
        <v>0</v>
      </c>
      <c r="E887" s="2" t="b">
        <f>OR(표1[[#This Row],[역_파생변수]],표1[[#This Row],[정류장_파생변수]])</f>
        <v>0</v>
      </c>
    </row>
    <row r="888" spans="1:5" x14ac:dyDescent="0.3">
      <c r="A888" s="13" t="s">
        <v>3626</v>
      </c>
      <c r="B888" s="13" t="s">
        <v>4056</v>
      </c>
      <c r="C888" s="10">
        <v>8042.15</v>
      </c>
      <c r="D888" s="2" t="b">
        <f>IF(표1[[#This Row],[역_nan]] &gt;0,TRUE,FALSE)</f>
        <v>0</v>
      </c>
      <c r="E888" s="2" t="b">
        <f>OR(표1[[#This Row],[역_파생변수]],표1[[#This Row],[정류장_파생변수]])</f>
        <v>0</v>
      </c>
    </row>
    <row r="889" spans="1:5" x14ac:dyDescent="0.3">
      <c r="A889" s="14" t="s">
        <v>3630</v>
      </c>
      <c r="B889" s="14" t="s">
        <v>4051</v>
      </c>
      <c r="C889" s="11">
        <v>0</v>
      </c>
      <c r="D889" s="2" t="b">
        <f>IF(표1[[#This Row],[역_nan]] &gt;0,TRUE,FALSE)</f>
        <v>0</v>
      </c>
      <c r="E889" s="2" t="b">
        <f>OR(표1[[#This Row],[역_파생변수]],표1[[#This Row],[정류장_파생변수]])</f>
        <v>0</v>
      </c>
    </row>
    <row r="890" spans="1:5" x14ac:dyDescent="0.3">
      <c r="A890" s="13" t="s">
        <v>3633</v>
      </c>
      <c r="B890" s="13" t="s">
        <v>4050</v>
      </c>
      <c r="C890" s="10">
        <v>1187.28</v>
      </c>
      <c r="D890" s="2" t="b">
        <f>IF(표1[[#This Row],[역_nan]] &gt;0,TRUE,FALSE)</f>
        <v>0</v>
      </c>
      <c r="E890" s="2" t="b">
        <f>OR(표1[[#This Row],[역_파생변수]],표1[[#This Row],[정류장_파생변수]])</f>
        <v>0</v>
      </c>
    </row>
    <row r="891" spans="1:5" x14ac:dyDescent="0.3">
      <c r="A891" s="14" t="s">
        <v>3637</v>
      </c>
      <c r="B891" s="14" t="s">
        <v>4056</v>
      </c>
      <c r="C891" s="11">
        <v>1703.68</v>
      </c>
      <c r="D891" s="2" t="b">
        <f>IF(표1[[#This Row],[역_nan]] &gt;0,TRUE,FALSE)</f>
        <v>1</v>
      </c>
      <c r="E891" s="2" t="b">
        <f>OR(표1[[#This Row],[역_파생변수]],표1[[#This Row],[정류장_파생변수]])</f>
        <v>1</v>
      </c>
    </row>
    <row r="892" spans="1:5" x14ac:dyDescent="0.3">
      <c r="A892" s="13" t="s">
        <v>3640</v>
      </c>
      <c r="B892" s="13" t="s">
        <v>4052</v>
      </c>
      <c r="C892" s="10">
        <v>1609.79</v>
      </c>
      <c r="D892" s="2" t="b">
        <f>IF(표1[[#This Row],[역_nan]] &gt;0,TRUE,FALSE)</f>
        <v>1</v>
      </c>
      <c r="E892" s="2" t="b">
        <f>OR(표1[[#This Row],[역_파생변수]],표1[[#This Row],[정류장_파생변수]])</f>
        <v>1</v>
      </c>
    </row>
    <row r="893" spans="1:5" x14ac:dyDescent="0.3">
      <c r="A893" s="14" t="s">
        <v>3643</v>
      </c>
      <c r="B893" s="14" t="s">
        <v>4055</v>
      </c>
      <c r="C893" s="11">
        <v>705.57</v>
      </c>
      <c r="D893" s="2" t="b">
        <f>IF(표1[[#This Row],[역_nan]] &gt;0,TRUE,FALSE)</f>
        <v>0</v>
      </c>
      <c r="E893" s="2" t="b">
        <f>OR(표1[[#This Row],[역_파생변수]],표1[[#This Row],[정류장_파생변수]])</f>
        <v>0</v>
      </c>
    </row>
    <row r="894" spans="1:5" x14ac:dyDescent="0.3">
      <c r="A894" s="13" t="s">
        <v>3647</v>
      </c>
      <c r="B894" s="13" t="s">
        <v>4054</v>
      </c>
      <c r="C894" s="10">
        <v>634.19000000000005</v>
      </c>
      <c r="D894" s="2" t="b">
        <f>IF(표1[[#This Row],[역_nan]] &gt;0,TRUE,FALSE)</f>
        <v>1</v>
      </c>
      <c r="E894" s="2" t="b">
        <f>OR(표1[[#This Row],[역_파생변수]],표1[[#This Row],[정류장_파생변수]])</f>
        <v>1</v>
      </c>
    </row>
    <row r="895" spans="1:5" x14ac:dyDescent="0.3">
      <c r="A895" s="14" t="s">
        <v>3650</v>
      </c>
      <c r="B895" s="14" t="s">
        <v>4055</v>
      </c>
      <c r="C895" s="11">
        <v>1960.3</v>
      </c>
      <c r="D895" s="2" t="b">
        <f>IF(표1[[#This Row],[역_nan]] &gt;0,TRUE,FALSE)</f>
        <v>1</v>
      </c>
      <c r="E895" s="2" t="b">
        <f>OR(표1[[#This Row],[역_파생변수]],표1[[#This Row],[정류장_파생변수]])</f>
        <v>1</v>
      </c>
    </row>
    <row r="896" spans="1:5" x14ac:dyDescent="0.3">
      <c r="A896" s="13" t="s">
        <v>3653</v>
      </c>
      <c r="B896" s="13" t="s">
        <v>4052</v>
      </c>
      <c r="C896" s="10">
        <v>3128.1</v>
      </c>
      <c r="D896" s="2" t="b">
        <f>IF(표1[[#This Row],[역_nan]] &gt;0,TRUE,FALSE)</f>
        <v>0</v>
      </c>
      <c r="E896" s="2" t="b">
        <f>OR(표1[[#This Row],[역_파생변수]],표1[[#This Row],[정류장_파생변수]])</f>
        <v>0</v>
      </c>
    </row>
    <row r="897" spans="1:5" x14ac:dyDescent="0.3">
      <c r="A897" s="14" t="s">
        <v>3656</v>
      </c>
      <c r="B897" s="14" t="s">
        <v>4053</v>
      </c>
      <c r="C897" s="11">
        <v>2384.15</v>
      </c>
      <c r="D897" s="2" t="b">
        <f>IF(표1[[#This Row],[역_nan]] &gt;0,TRUE,FALSE)</f>
        <v>1</v>
      </c>
      <c r="E897" s="2" t="b">
        <f>OR(표1[[#This Row],[역_파생변수]],표1[[#This Row],[정류장_파생변수]])</f>
        <v>1</v>
      </c>
    </row>
    <row r="898" spans="1:5" x14ac:dyDescent="0.3">
      <c r="A898" s="13" t="s">
        <v>3659</v>
      </c>
      <c r="B898" s="13" t="s">
        <v>4051</v>
      </c>
      <c r="C898" s="10">
        <v>1491.15</v>
      </c>
      <c r="D898" s="2" t="b">
        <f>IF(표1[[#This Row],[역_nan]] &gt;0,TRUE,FALSE)</f>
        <v>0</v>
      </c>
      <c r="E898" s="2" t="b">
        <f>OR(표1[[#This Row],[역_파생변수]],표1[[#This Row],[정류장_파생변수]])</f>
        <v>0</v>
      </c>
    </row>
    <row r="899" spans="1:5" x14ac:dyDescent="0.3">
      <c r="A899" s="14" t="s">
        <v>3663</v>
      </c>
      <c r="B899" s="14" t="s">
        <v>4054</v>
      </c>
      <c r="C899" s="11">
        <v>1020.73</v>
      </c>
      <c r="D899" s="2" t="b">
        <f>IF(표1[[#This Row],[역_nan]] &gt;0,TRUE,FALSE)</f>
        <v>1</v>
      </c>
      <c r="E899" s="2" t="b">
        <f>OR(표1[[#This Row],[역_파생변수]],표1[[#This Row],[정류장_파생변수]])</f>
        <v>1</v>
      </c>
    </row>
    <row r="900" spans="1:5" x14ac:dyDescent="0.3">
      <c r="A900" s="13" t="s">
        <v>3667</v>
      </c>
      <c r="B900" s="13" t="s">
        <v>4050</v>
      </c>
      <c r="C900" s="10">
        <v>2690</v>
      </c>
      <c r="D900" s="2" t="b">
        <f>IF(표1[[#This Row],[역_nan]] &gt;0,TRUE,FALSE)</f>
        <v>1</v>
      </c>
      <c r="E900" s="2" t="b">
        <f>OR(표1[[#This Row],[역_파생변수]],표1[[#This Row],[정류장_파생변수]])</f>
        <v>1</v>
      </c>
    </row>
    <row r="901" spans="1:5" x14ac:dyDescent="0.3">
      <c r="A901" s="14" t="s">
        <v>3670</v>
      </c>
      <c r="B901" s="14" t="s">
        <v>4051</v>
      </c>
      <c r="C901" s="11">
        <v>9030.5300000000007</v>
      </c>
      <c r="D901" s="2" t="b">
        <f>IF(표1[[#This Row],[역_nan]] &gt;0,TRUE,FALSE)</f>
        <v>0</v>
      </c>
      <c r="E901" s="2" t="b">
        <f>OR(표1[[#This Row],[역_파생변수]],표1[[#This Row],[정류장_파생변수]])</f>
        <v>0</v>
      </c>
    </row>
    <row r="902" spans="1:5" x14ac:dyDescent="0.3">
      <c r="A902" s="13" t="s">
        <v>3672</v>
      </c>
      <c r="B902" s="13" t="s">
        <v>4050</v>
      </c>
      <c r="C902" s="10">
        <v>1926.33</v>
      </c>
      <c r="D902" s="2" t="b">
        <f>IF(표1[[#This Row],[역_nan]] &gt;0,TRUE,FALSE)</f>
        <v>1</v>
      </c>
      <c r="E902" s="2" t="b">
        <f>OR(표1[[#This Row],[역_파생변수]],표1[[#This Row],[정류장_파생변수]])</f>
        <v>1</v>
      </c>
    </row>
    <row r="903" spans="1:5" x14ac:dyDescent="0.3">
      <c r="A903" s="14" t="s">
        <v>3675</v>
      </c>
      <c r="B903" s="14" t="s">
        <v>4054</v>
      </c>
      <c r="C903" s="11">
        <v>3416.96</v>
      </c>
      <c r="D903" s="2" t="b">
        <f>IF(표1[[#This Row],[역_nan]] &gt;0,TRUE,FALSE)</f>
        <v>0</v>
      </c>
      <c r="E903" s="2" t="b">
        <f>OR(표1[[#This Row],[역_파생변수]],표1[[#This Row],[정류장_파생변수]])</f>
        <v>0</v>
      </c>
    </row>
    <row r="904" spans="1:5" x14ac:dyDescent="0.3">
      <c r="A904" s="13" t="s">
        <v>3678</v>
      </c>
      <c r="B904" s="13" t="s">
        <v>4056</v>
      </c>
      <c r="C904" s="10">
        <v>917.84</v>
      </c>
      <c r="D904" s="2" t="b">
        <f>IF(표1[[#This Row],[역_nan]] &gt;0,TRUE,FALSE)</f>
        <v>0</v>
      </c>
      <c r="E904" s="2" t="b">
        <f>OR(표1[[#This Row],[역_파생변수]],표1[[#This Row],[정류장_파생변수]])</f>
        <v>0</v>
      </c>
    </row>
    <row r="905" spans="1:5" x14ac:dyDescent="0.3">
      <c r="A905" s="14" t="s">
        <v>3681</v>
      </c>
      <c r="B905" s="14" t="s">
        <v>4051</v>
      </c>
      <c r="C905" s="11">
        <v>17970</v>
      </c>
      <c r="D905" s="2" t="b">
        <f>IF(표1[[#This Row],[역_nan]] &gt;0,TRUE,FALSE)</f>
        <v>0</v>
      </c>
      <c r="E905" s="2" t="b">
        <f>OR(표1[[#This Row],[역_파생변수]],표1[[#This Row],[정류장_파생변수]])</f>
        <v>0</v>
      </c>
    </row>
    <row r="906" spans="1:5" x14ac:dyDescent="0.3">
      <c r="A906" s="13" t="s">
        <v>3685</v>
      </c>
      <c r="B906" s="13" t="s">
        <v>4050</v>
      </c>
      <c r="C906" s="10">
        <v>483.21</v>
      </c>
      <c r="D906" s="2" t="b">
        <f>IF(표1[[#This Row],[역_nan]] &gt;0,TRUE,FALSE)</f>
        <v>0</v>
      </c>
      <c r="E906" s="2" t="b">
        <f>OR(표1[[#This Row],[역_파생변수]],표1[[#This Row],[정류장_파생변수]])</f>
        <v>0</v>
      </c>
    </row>
    <row r="907" spans="1:5" x14ac:dyDescent="0.3">
      <c r="A907" s="14" t="s">
        <v>3689</v>
      </c>
      <c r="B907" s="14" t="s">
        <v>4055</v>
      </c>
      <c r="C907" s="11">
        <v>2828.06</v>
      </c>
      <c r="D907" s="2" t="b">
        <f>IF(표1[[#This Row],[역_nan]] &gt;0,TRUE,FALSE)</f>
        <v>0</v>
      </c>
      <c r="E907" s="2" t="b">
        <f>OR(표1[[#This Row],[역_파생변수]],표1[[#This Row],[정류장_파생변수]])</f>
        <v>0</v>
      </c>
    </row>
    <row r="908" spans="1:5" x14ac:dyDescent="0.3">
      <c r="A908" s="13" t="s">
        <v>3692</v>
      </c>
      <c r="B908" s="13" t="s">
        <v>4051</v>
      </c>
      <c r="C908" s="10">
        <v>809.01</v>
      </c>
      <c r="D908" s="2" t="b">
        <f>IF(표1[[#This Row],[역_nan]] &gt;0,TRUE,FALSE)</f>
        <v>0</v>
      </c>
      <c r="E908" s="2" t="b">
        <f>OR(표1[[#This Row],[역_파생변수]],표1[[#This Row],[정류장_파생변수]])</f>
        <v>0</v>
      </c>
    </row>
    <row r="909" spans="1:5" x14ac:dyDescent="0.3">
      <c r="A909" s="14" t="s">
        <v>3696</v>
      </c>
      <c r="B909" s="14" t="s">
        <v>4050</v>
      </c>
      <c r="C909" s="11">
        <v>779.38</v>
      </c>
      <c r="D909" s="2" t="b">
        <f>IF(표1[[#This Row],[역_nan]] &gt;0,TRUE,FALSE)</f>
        <v>0</v>
      </c>
      <c r="E909" s="2" t="b">
        <f>OR(표1[[#This Row],[역_파생변수]],표1[[#This Row],[정류장_파생변수]])</f>
        <v>0</v>
      </c>
    </row>
    <row r="910" spans="1:5" x14ac:dyDescent="0.3">
      <c r="A910" s="13" t="s">
        <v>3699</v>
      </c>
      <c r="B910" s="13" t="s">
        <v>4055</v>
      </c>
      <c r="C910" s="10">
        <v>555.97</v>
      </c>
      <c r="D910" s="2" t="b">
        <f>IF(표1[[#This Row],[역_nan]] &gt;0,TRUE,FALSE)</f>
        <v>1</v>
      </c>
      <c r="E910" s="2" t="b">
        <f>OR(표1[[#This Row],[역_파생변수]],표1[[#This Row],[정류장_파생변수]])</f>
        <v>1</v>
      </c>
    </row>
    <row r="911" spans="1:5" x14ac:dyDescent="0.3">
      <c r="A911" s="14" t="s">
        <v>3702</v>
      </c>
      <c r="B911" s="14" t="s">
        <v>4053</v>
      </c>
      <c r="C911" s="11">
        <v>1813.44</v>
      </c>
      <c r="D911" s="2" t="b">
        <f>IF(표1[[#This Row],[역_nan]] &gt;0,TRUE,FALSE)</f>
        <v>0</v>
      </c>
      <c r="E911" s="2" t="b">
        <f>OR(표1[[#This Row],[역_파생변수]],표1[[#This Row],[정류장_파생변수]])</f>
        <v>0</v>
      </c>
    </row>
    <row r="912" spans="1:5" x14ac:dyDescent="0.3">
      <c r="A912" s="13" t="s">
        <v>3705</v>
      </c>
      <c r="B912" s="13" t="s">
        <v>4056</v>
      </c>
      <c r="C912" s="10">
        <v>0</v>
      </c>
      <c r="D912" s="2" t="b">
        <f>IF(표1[[#This Row],[역_nan]] &gt;0,TRUE,FALSE)</f>
        <v>1</v>
      </c>
      <c r="E912" s="2" t="b">
        <f>OR(표1[[#This Row],[역_파생변수]],표1[[#This Row],[정류장_파생변수]])</f>
        <v>1</v>
      </c>
    </row>
    <row r="913" spans="1:5" x14ac:dyDescent="0.3">
      <c r="A913" s="14" t="s">
        <v>3708</v>
      </c>
      <c r="B913" s="14" t="s">
        <v>4050</v>
      </c>
      <c r="C913" s="11">
        <v>767.65</v>
      </c>
      <c r="D913" s="2" t="b">
        <f>IF(표1[[#This Row],[역_nan]] &gt;0,TRUE,FALSE)</f>
        <v>1</v>
      </c>
      <c r="E913" s="2" t="b">
        <f>OR(표1[[#This Row],[역_파생변수]],표1[[#This Row],[정류장_파생변수]])</f>
        <v>1</v>
      </c>
    </row>
    <row r="914" spans="1:5" x14ac:dyDescent="0.3">
      <c r="A914" s="13" t="s">
        <v>3712</v>
      </c>
      <c r="B914" s="13" t="s">
        <v>4051</v>
      </c>
      <c r="C914" s="10">
        <v>4056.64</v>
      </c>
      <c r="D914" s="2" t="b">
        <f>IF(표1[[#This Row],[역_nan]] &gt;0,TRUE,FALSE)</f>
        <v>1</v>
      </c>
      <c r="E914" s="2" t="b">
        <f>OR(표1[[#This Row],[역_파생변수]],표1[[#This Row],[정류장_파생변수]])</f>
        <v>1</v>
      </c>
    </row>
    <row r="915" spans="1:5" x14ac:dyDescent="0.3">
      <c r="A915" s="14" t="s">
        <v>3715</v>
      </c>
      <c r="B915" s="14" t="s">
        <v>4053</v>
      </c>
      <c r="C915" s="11">
        <v>1632.87</v>
      </c>
      <c r="D915" s="2" t="b">
        <f>IF(표1[[#This Row],[역_nan]] &gt;0,TRUE,FALSE)</f>
        <v>0</v>
      </c>
      <c r="E915" s="2" t="b">
        <f>OR(표1[[#This Row],[역_파생변수]],표1[[#This Row],[정류장_파생변수]])</f>
        <v>0</v>
      </c>
    </row>
    <row r="916" spans="1:5" x14ac:dyDescent="0.3">
      <c r="A916" s="13" t="s">
        <v>3720</v>
      </c>
      <c r="B916" s="13" t="s">
        <v>4051</v>
      </c>
      <c r="C916" s="10">
        <v>7800.7</v>
      </c>
      <c r="D916" s="2" t="b">
        <f>IF(표1[[#This Row],[역_nan]] &gt;0,TRUE,FALSE)</f>
        <v>0</v>
      </c>
      <c r="E916" s="2" t="b">
        <f>OR(표1[[#This Row],[역_파생변수]],표1[[#This Row],[정류장_파생변수]])</f>
        <v>0</v>
      </c>
    </row>
    <row r="917" spans="1:5" x14ac:dyDescent="0.3">
      <c r="A917" s="14" t="s">
        <v>3723</v>
      </c>
      <c r="B917" s="14" t="s">
        <v>4051</v>
      </c>
      <c r="C917" s="11">
        <v>284.02999999999997</v>
      </c>
      <c r="D917" s="2" t="b">
        <f>IF(표1[[#This Row],[역_nan]] &gt;0,TRUE,FALSE)</f>
        <v>0</v>
      </c>
      <c r="E917" s="2" t="b">
        <f>OR(표1[[#This Row],[역_파생변수]],표1[[#This Row],[정류장_파생변수]])</f>
        <v>0</v>
      </c>
    </row>
    <row r="918" spans="1:5" x14ac:dyDescent="0.3">
      <c r="A918" s="13" t="s">
        <v>3728</v>
      </c>
      <c r="B918" s="13" t="s">
        <v>4055</v>
      </c>
      <c r="C918" s="10">
        <v>1969.78</v>
      </c>
      <c r="D918" s="2" t="b">
        <f>IF(표1[[#This Row],[역_nan]] &gt;0,TRUE,FALSE)</f>
        <v>0</v>
      </c>
      <c r="E918" s="2" t="b">
        <f>OR(표1[[#This Row],[역_파생변수]],표1[[#This Row],[정류장_파생변수]])</f>
        <v>0</v>
      </c>
    </row>
    <row r="919" spans="1:5" x14ac:dyDescent="0.3">
      <c r="A919" s="14" t="s">
        <v>3731</v>
      </c>
      <c r="B919" s="14" t="s">
        <v>4054</v>
      </c>
      <c r="C919" s="11">
        <v>1206.3699999999999</v>
      </c>
      <c r="D919" s="2" t="b">
        <f>IF(표1[[#This Row],[역_nan]] &gt;0,TRUE,FALSE)</f>
        <v>1</v>
      </c>
      <c r="E919" s="2" t="b">
        <f>OR(표1[[#This Row],[역_파생변수]],표1[[#This Row],[정류장_파생변수]])</f>
        <v>1</v>
      </c>
    </row>
    <row r="920" spans="1:5" x14ac:dyDescent="0.3">
      <c r="A920" s="13" t="s">
        <v>3734</v>
      </c>
      <c r="B920" s="13" t="s">
        <v>4056</v>
      </c>
      <c r="C920" s="10">
        <v>9940</v>
      </c>
      <c r="D920" s="2" t="b">
        <f>IF(표1[[#This Row],[역_nan]] &gt;0,TRUE,FALSE)</f>
        <v>1</v>
      </c>
      <c r="E920" s="2" t="b">
        <f>OR(표1[[#This Row],[역_파생변수]],표1[[#This Row],[정류장_파생변수]])</f>
        <v>1</v>
      </c>
    </row>
    <row r="921" spans="1:5" x14ac:dyDescent="0.3">
      <c r="A921" s="14" t="s">
        <v>3737</v>
      </c>
      <c r="B921" s="14" t="s">
        <v>4051</v>
      </c>
      <c r="C921" s="11">
        <v>503.99</v>
      </c>
      <c r="D921" s="2" t="b">
        <f>IF(표1[[#This Row],[역_nan]] &gt;0,TRUE,FALSE)</f>
        <v>1</v>
      </c>
      <c r="E921" s="2" t="b">
        <f>OR(표1[[#This Row],[역_파생변수]],표1[[#This Row],[정류장_파생변수]])</f>
        <v>1</v>
      </c>
    </row>
    <row r="922" spans="1:5" x14ac:dyDescent="0.3">
      <c r="A922" s="13" t="s">
        <v>3741</v>
      </c>
      <c r="B922" s="13" t="s">
        <v>4051</v>
      </c>
      <c r="C922" s="10">
        <v>3449.98</v>
      </c>
      <c r="D922" s="2" t="b">
        <f>IF(표1[[#This Row],[역_nan]] &gt;0,TRUE,FALSE)</f>
        <v>0</v>
      </c>
      <c r="E922" s="2" t="b">
        <f>OR(표1[[#This Row],[역_파생변수]],표1[[#This Row],[정류장_파생변수]])</f>
        <v>0</v>
      </c>
    </row>
    <row r="923" spans="1:5" x14ac:dyDescent="0.3">
      <c r="A923" s="14" t="s">
        <v>3745</v>
      </c>
      <c r="B923" s="14" t="s">
        <v>4053</v>
      </c>
      <c r="C923" s="11">
        <v>2799.9</v>
      </c>
      <c r="D923" s="2" t="b">
        <f>IF(표1[[#This Row],[역_nan]] &gt;0,TRUE,FALSE)</f>
        <v>0</v>
      </c>
      <c r="E923" s="2" t="b">
        <f>OR(표1[[#This Row],[역_파생변수]],표1[[#This Row],[정류장_파생변수]])</f>
        <v>0</v>
      </c>
    </row>
    <row r="924" spans="1:5" x14ac:dyDescent="0.3">
      <c r="A924" s="13" t="s">
        <v>3748</v>
      </c>
      <c r="B924" s="13" t="s">
        <v>4055</v>
      </c>
      <c r="C924" s="10">
        <v>0</v>
      </c>
      <c r="D924" s="2" t="b">
        <f>IF(표1[[#This Row],[역_nan]] &gt;0,TRUE,FALSE)</f>
        <v>0</v>
      </c>
      <c r="E924" s="2" t="b">
        <f>OR(표1[[#This Row],[역_파생변수]],표1[[#This Row],[정류장_파생변수]])</f>
        <v>0</v>
      </c>
    </row>
    <row r="925" spans="1:5" x14ac:dyDescent="0.3">
      <c r="A925" s="14" t="s">
        <v>3753</v>
      </c>
      <c r="B925" s="14" t="s">
        <v>4050</v>
      </c>
      <c r="C925" s="11">
        <v>3519.33</v>
      </c>
      <c r="D925" s="2" t="b">
        <f>IF(표1[[#This Row],[역_nan]] &gt;0,TRUE,FALSE)</f>
        <v>1</v>
      </c>
      <c r="E925" s="2" t="b">
        <f>OR(표1[[#This Row],[역_파생변수]],표1[[#This Row],[정류장_파생변수]])</f>
        <v>1</v>
      </c>
    </row>
    <row r="926" spans="1:5" x14ac:dyDescent="0.3">
      <c r="A926" s="13" t="s">
        <v>3756</v>
      </c>
      <c r="B926" s="13" t="s">
        <v>4050</v>
      </c>
      <c r="C926" s="10">
        <v>0</v>
      </c>
      <c r="D926" s="2" t="b">
        <f>IF(표1[[#This Row],[역_nan]] &gt;0,TRUE,FALSE)</f>
        <v>1</v>
      </c>
      <c r="E926" s="2" t="b">
        <f>OR(표1[[#This Row],[역_파생변수]],표1[[#This Row],[정류장_파생변수]])</f>
        <v>1</v>
      </c>
    </row>
    <row r="927" spans="1:5" x14ac:dyDescent="0.3">
      <c r="A927" s="14" t="s">
        <v>3759</v>
      </c>
      <c r="B927" s="14" t="s">
        <v>4054</v>
      </c>
      <c r="C927" s="11">
        <v>0</v>
      </c>
      <c r="D927" s="2" t="b">
        <f>IF(표1[[#This Row],[역_nan]] &gt;0,TRUE,FALSE)</f>
        <v>0</v>
      </c>
      <c r="E927" s="2" t="b">
        <f>OR(표1[[#This Row],[역_파생변수]],표1[[#This Row],[정류장_파생변수]])</f>
        <v>0</v>
      </c>
    </row>
    <row r="928" spans="1:5" x14ac:dyDescent="0.3">
      <c r="A928" s="13" t="s">
        <v>3762</v>
      </c>
      <c r="B928" s="13" t="s">
        <v>4051</v>
      </c>
      <c r="C928" s="10">
        <v>5107.83</v>
      </c>
      <c r="D928" s="2" t="b">
        <f>IF(표1[[#This Row],[역_nan]] &gt;0,TRUE,FALSE)</f>
        <v>0</v>
      </c>
      <c r="E928" s="2" t="b">
        <f>OR(표1[[#This Row],[역_파생변수]],표1[[#This Row],[정류장_파생변수]])</f>
        <v>0</v>
      </c>
    </row>
    <row r="929" spans="1:5" x14ac:dyDescent="0.3">
      <c r="A929" s="14" t="s">
        <v>3765</v>
      </c>
      <c r="B929" s="14" t="s">
        <v>4052</v>
      </c>
      <c r="C929" s="11">
        <v>1544.27</v>
      </c>
      <c r="D929" s="2" t="b">
        <f>IF(표1[[#This Row],[역_nan]] &gt;0,TRUE,FALSE)</f>
        <v>1</v>
      </c>
      <c r="E929" s="2" t="b">
        <f>OR(표1[[#This Row],[역_파생변수]],표1[[#This Row],[정류장_파생변수]])</f>
        <v>1</v>
      </c>
    </row>
    <row r="930" spans="1:5" x14ac:dyDescent="0.3">
      <c r="A930" s="13" t="s">
        <v>3769</v>
      </c>
      <c r="B930" s="13" t="s">
        <v>4051</v>
      </c>
      <c r="C930" s="10">
        <v>372.12</v>
      </c>
      <c r="D930" s="2" t="b">
        <f>IF(표1[[#This Row],[역_nan]] &gt;0,TRUE,FALSE)</f>
        <v>0</v>
      </c>
      <c r="E930" s="2" t="b">
        <f>OR(표1[[#This Row],[역_파생변수]],표1[[#This Row],[정류장_파생변수]])</f>
        <v>0</v>
      </c>
    </row>
    <row r="931" spans="1:5" x14ac:dyDescent="0.3">
      <c r="A931" s="14" t="s">
        <v>3772</v>
      </c>
      <c r="B931" s="14" t="s">
        <v>4052</v>
      </c>
      <c r="C931" s="11">
        <v>2395.39</v>
      </c>
      <c r="D931" s="2" t="b">
        <f>IF(표1[[#This Row],[역_nan]] &gt;0,TRUE,FALSE)</f>
        <v>0</v>
      </c>
      <c r="E931" s="2" t="b">
        <f>OR(표1[[#This Row],[역_파생변수]],표1[[#This Row],[정류장_파생변수]])</f>
        <v>0</v>
      </c>
    </row>
    <row r="932" spans="1:5" x14ac:dyDescent="0.3">
      <c r="A932" s="13" t="s">
        <v>3776</v>
      </c>
      <c r="B932" s="13" t="s">
        <v>4053</v>
      </c>
      <c r="C932" s="10">
        <v>1494.69</v>
      </c>
      <c r="D932" s="2" t="b">
        <f>IF(표1[[#This Row],[역_nan]] &gt;0,TRUE,FALSE)</f>
        <v>0</v>
      </c>
      <c r="E932" s="2" t="b">
        <f>OR(표1[[#This Row],[역_파생변수]],표1[[#This Row],[정류장_파생변수]])</f>
        <v>0</v>
      </c>
    </row>
    <row r="933" spans="1:5" x14ac:dyDescent="0.3">
      <c r="A933" s="14" t="s">
        <v>3780</v>
      </c>
      <c r="B933" s="14" t="s">
        <v>4055</v>
      </c>
      <c r="C933" s="11">
        <v>6132.34</v>
      </c>
      <c r="D933" s="2" t="b">
        <f>IF(표1[[#This Row],[역_nan]] &gt;0,TRUE,FALSE)</f>
        <v>1</v>
      </c>
      <c r="E933" s="2" t="b">
        <f>OR(표1[[#This Row],[역_파생변수]],표1[[#This Row],[정류장_파생변수]])</f>
        <v>1</v>
      </c>
    </row>
    <row r="934" spans="1:5" x14ac:dyDescent="0.3">
      <c r="A934" s="13" t="s">
        <v>3784</v>
      </c>
      <c r="B934" s="13" t="s">
        <v>4053</v>
      </c>
      <c r="C934" s="10">
        <v>4664.21</v>
      </c>
      <c r="D934" s="2" t="b">
        <f>IF(표1[[#This Row],[역_nan]] &gt;0,TRUE,FALSE)</f>
        <v>0</v>
      </c>
      <c r="E934" s="2" t="b">
        <f>OR(표1[[#This Row],[역_파생변수]],표1[[#This Row],[정류장_파생변수]])</f>
        <v>0</v>
      </c>
    </row>
    <row r="935" spans="1:5" x14ac:dyDescent="0.3">
      <c r="A935" s="14" t="s">
        <v>3788</v>
      </c>
      <c r="B935" s="14" t="s">
        <v>4056</v>
      </c>
      <c r="C935" s="11">
        <v>0</v>
      </c>
      <c r="D935" s="2" t="b">
        <f>IF(표1[[#This Row],[역_nan]] &gt;0,TRUE,FALSE)</f>
        <v>0</v>
      </c>
      <c r="E935" s="2" t="b">
        <f>OR(표1[[#This Row],[역_파생변수]],표1[[#This Row],[정류장_파생변수]])</f>
        <v>0</v>
      </c>
    </row>
    <row r="936" spans="1:5" x14ac:dyDescent="0.3">
      <c r="A936" s="13" t="s">
        <v>3792</v>
      </c>
      <c r="B936" s="13" t="s">
        <v>4054</v>
      </c>
      <c r="C936" s="10">
        <v>0</v>
      </c>
      <c r="D936" s="2" t="b">
        <f>IF(표1[[#This Row],[역_nan]] &gt;0,TRUE,FALSE)</f>
        <v>0</v>
      </c>
      <c r="E936" s="2" t="b">
        <f>OR(표1[[#This Row],[역_파생변수]],표1[[#This Row],[정류장_파생변수]])</f>
        <v>0</v>
      </c>
    </row>
    <row r="937" spans="1:5" x14ac:dyDescent="0.3">
      <c r="A937" s="14" t="s">
        <v>3796</v>
      </c>
      <c r="B937" s="14" t="s">
        <v>4050</v>
      </c>
      <c r="C937" s="11">
        <v>2700.69</v>
      </c>
      <c r="D937" s="2" t="b">
        <f>IF(표1[[#This Row],[역_nan]] &gt;0,TRUE,FALSE)</f>
        <v>1</v>
      </c>
      <c r="E937" s="2" t="b">
        <f>OR(표1[[#This Row],[역_파생변수]],표1[[#This Row],[정류장_파생변수]])</f>
        <v>1</v>
      </c>
    </row>
    <row r="938" spans="1:5" x14ac:dyDescent="0.3">
      <c r="A938" s="13" t="s">
        <v>3801</v>
      </c>
      <c r="B938" s="13" t="s">
        <v>4051</v>
      </c>
      <c r="C938" s="10">
        <v>1540.25</v>
      </c>
      <c r="D938" s="2" t="b">
        <f>IF(표1[[#This Row],[역_nan]] &gt;0,TRUE,FALSE)</f>
        <v>0</v>
      </c>
      <c r="E938" s="2" t="b">
        <f>OR(표1[[#This Row],[역_파생변수]],표1[[#This Row],[정류장_파생변수]])</f>
        <v>0</v>
      </c>
    </row>
    <row r="939" spans="1:5" x14ac:dyDescent="0.3">
      <c r="A939" s="14" t="s">
        <v>3804</v>
      </c>
      <c r="B939" s="14" t="s">
        <v>4052</v>
      </c>
      <c r="C939" s="11">
        <v>88.24</v>
      </c>
      <c r="D939" s="2" t="b">
        <f>IF(표1[[#This Row],[역_nan]] &gt;0,TRUE,FALSE)</f>
        <v>0</v>
      </c>
      <c r="E939" s="2" t="b">
        <f>OR(표1[[#This Row],[역_파생변수]],표1[[#This Row],[정류장_파생변수]])</f>
        <v>0</v>
      </c>
    </row>
    <row r="940" spans="1:5" x14ac:dyDescent="0.3">
      <c r="A940" s="13" t="s">
        <v>3807</v>
      </c>
      <c r="B940" s="13" t="s">
        <v>4051</v>
      </c>
      <c r="C940" s="10">
        <v>967.55</v>
      </c>
      <c r="D940" s="2" t="b">
        <f>IF(표1[[#This Row],[역_nan]] &gt;0,TRUE,FALSE)</f>
        <v>0</v>
      </c>
      <c r="E940" s="2" t="b">
        <f>OR(표1[[#This Row],[역_파생변수]],표1[[#This Row],[정류장_파생변수]])</f>
        <v>0</v>
      </c>
    </row>
    <row r="941" spans="1:5" x14ac:dyDescent="0.3">
      <c r="A941" s="14" t="s">
        <v>3811</v>
      </c>
      <c r="B941" s="14" t="s">
        <v>4053</v>
      </c>
      <c r="C941" s="11">
        <v>810.72</v>
      </c>
      <c r="D941" s="2" t="b">
        <f>IF(표1[[#This Row],[역_nan]] &gt;0,TRUE,FALSE)</f>
        <v>1</v>
      </c>
      <c r="E941" s="2" t="b">
        <f>OR(표1[[#This Row],[역_파생변수]],표1[[#This Row],[정류장_파생변수]])</f>
        <v>1</v>
      </c>
    </row>
    <row r="942" spans="1:5" x14ac:dyDescent="0.3">
      <c r="A942" s="13" t="s">
        <v>3814</v>
      </c>
      <c r="B942" s="13" t="s">
        <v>4050</v>
      </c>
      <c r="C942" s="10">
        <v>966.05</v>
      </c>
      <c r="D942" s="2" t="b">
        <f>IF(표1[[#This Row],[역_nan]] &gt;0,TRUE,FALSE)</f>
        <v>1</v>
      </c>
      <c r="E942" s="2" t="b">
        <f>OR(표1[[#This Row],[역_파생변수]],표1[[#This Row],[정류장_파생변수]])</f>
        <v>1</v>
      </c>
    </row>
    <row r="943" spans="1:5" x14ac:dyDescent="0.3">
      <c r="A943" s="14" t="s">
        <v>3818</v>
      </c>
      <c r="B943" s="14" t="s">
        <v>4050</v>
      </c>
      <c r="C943" s="11">
        <v>4156.92</v>
      </c>
      <c r="D943" s="2" t="b">
        <f>IF(표1[[#This Row],[역_nan]] &gt;0,TRUE,FALSE)</f>
        <v>0</v>
      </c>
      <c r="E943" s="2" t="b">
        <f>OR(표1[[#This Row],[역_파생변수]],표1[[#This Row],[정류장_파생변수]])</f>
        <v>0</v>
      </c>
    </row>
    <row r="944" spans="1:5" x14ac:dyDescent="0.3">
      <c r="A944" s="13" t="s">
        <v>3822</v>
      </c>
      <c r="B944" s="13" t="s">
        <v>4056</v>
      </c>
      <c r="C944" s="10">
        <v>4600</v>
      </c>
      <c r="D944" s="2" t="b">
        <f>IF(표1[[#This Row],[역_nan]] &gt;0,TRUE,FALSE)</f>
        <v>0</v>
      </c>
      <c r="E944" s="2" t="b">
        <f>OR(표1[[#This Row],[역_파생변수]],표1[[#This Row],[정류장_파생변수]])</f>
        <v>0</v>
      </c>
    </row>
    <row r="945" spans="1:5" x14ac:dyDescent="0.3">
      <c r="A945" s="14" t="s">
        <v>3826</v>
      </c>
      <c r="B945" s="14" t="s">
        <v>4052</v>
      </c>
      <c r="C945" s="11">
        <v>17998.47</v>
      </c>
      <c r="D945" s="2" t="b">
        <f>IF(표1[[#This Row],[역_nan]] &gt;0,TRUE,FALSE)</f>
        <v>1</v>
      </c>
      <c r="E945" s="2" t="b">
        <f>OR(표1[[#This Row],[역_파생변수]],표1[[#This Row],[정류장_파생변수]])</f>
        <v>1</v>
      </c>
    </row>
    <row r="946" spans="1:5" x14ac:dyDescent="0.3">
      <c r="A946" s="13" t="s">
        <v>3831</v>
      </c>
      <c r="B946" s="13" t="s">
        <v>4056</v>
      </c>
      <c r="C946" s="10">
        <v>0</v>
      </c>
      <c r="D946" s="2" t="b">
        <f>IF(표1[[#This Row],[역_nan]] &gt;0,TRUE,FALSE)</f>
        <v>1</v>
      </c>
      <c r="E946" s="2" t="b">
        <f>OR(표1[[#This Row],[역_파생변수]],표1[[#This Row],[정류장_파생변수]])</f>
        <v>1</v>
      </c>
    </row>
    <row r="947" spans="1:5" x14ac:dyDescent="0.3">
      <c r="A947" s="14" t="s">
        <v>3834</v>
      </c>
      <c r="B947" s="14" t="s">
        <v>4054</v>
      </c>
      <c r="C947" s="11">
        <v>1862.77</v>
      </c>
      <c r="D947" s="2" t="b">
        <f>IF(표1[[#This Row],[역_nan]] &gt;0,TRUE,FALSE)</f>
        <v>0</v>
      </c>
      <c r="E947" s="2" t="b">
        <f>OR(표1[[#This Row],[역_파생변수]],표1[[#This Row],[정류장_파생변수]])</f>
        <v>0</v>
      </c>
    </row>
    <row r="948" spans="1:5" x14ac:dyDescent="0.3">
      <c r="A948" s="13" t="s">
        <v>3839</v>
      </c>
      <c r="B948" s="13" t="s">
        <v>4055</v>
      </c>
      <c r="C948" s="10">
        <v>0</v>
      </c>
      <c r="D948" s="2" t="b">
        <f>IF(표1[[#This Row],[역_nan]] &gt;0,TRUE,FALSE)</f>
        <v>0</v>
      </c>
      <c r="E948" s="2" t="b">
        <f>OR(표1[[#This Row],[역_파생변수]],표1[[#This Row],[정류장_파생변수]])</f>
        <v>0</v>
      </c>
    </row>
    <row r="949" spans="1:5" x14ac:dyDescent="0.3">
      <c r="A949" s="14" t="s">
        <v>3843</v>
      </c>
      <c r="B949" s="14" t="s">
        <v>4051</v>
      </c>
      <c r="C949" s="11">
        <v>2165.4299999999998</v>
      </c>
      <c r="D949" s="2" t="b">
        <f>IF(표1[[#This Row],[역_nan]] &gt;0,TRUE,FALSE)</f>
        <v>0</v>
      </c>
      <c r="E949" s="2" t="b">
        <f>OR(표1[[#This Row],[역_파생변수]],표1[[#This Row],[정류장_파생변수]])</f>
        <v>0</v>
      </c>
    </row>
    <row r="950" spans="1:5" x14ac:dyDescent="0.3">
      <c r="A950" s="13" t="s">
        <v>3847</v>
      </c>
      <c r="B950" s="13" t="s">
        <v>4056</v>
      </c>
      <c r="C950" s="10">
        <v>1153.19</v>
      </c>
      <c r="D950" s="2" t="b">
        <f>IF(표1[[#This Row],[역_nan]] &gt;0,TRUE,FALSE)</f>
        <v>0</v>
      </c>
      <c r="E950" s="2" t="b">
        <f>OR(표1[[#This Row],[역_파생변수]],표1[[#This Row],[정류장_파생변수]])</f>
        <v>0</v>
      </c>
    </row>
    <row r="951" spans="1:5" x14ac:dyDescent="0.3">
      <c r="A951" s="14" t="s">
        <v>3850</v>
      </c>
      <c r="B951" s="14" t="s">
        <v>4055</v>
      </c>
      <c r="C951" s="11">
        <v>532.89</v>
      </c>
      <c r="D951" s="2" t="b">
        <f>IF(표1[[#This Row],[역_nan]] &gt;0,TRUE,FALSE)</f>
        <v>0</v>
      </c>
      <c r="E951" s="2" t="b">
        <f>OR(표1[[#This Row],[역_파생변수]],표1[[#This Row],[정류장_파생변수]])</f>
        <v>0</v>
      </c>
    </row>
    <row r="952" spans="1:5" x14ac:dyDescent="0.3">
      <c r="A952" s="13" t="s">
        <v>3853</v>
      </c>
      <c r="B952" s="13" t="s">
        <v>4052</v>
      </c>
      <c r="C952" s="10">
        <v>1650.33</v>
      </c>
      <c r="D952" s="2" t="b">
        <f>IF(표1[[#This Row],[역_nan]] &gt;0,TRUE,FALSE)</f>
        <v>1</v>
      </c>
      <c r="E952" s="2" t="b">
        <f>OR(표1[[#This Row],[역_파생변수]],표1[[#This Row],[정류장_파생변수]])</f>
        <v>1</v>
      </c>
    </row>
    <row r="953" spans="1:5" x14ac:dyDescent="0.3">
      <c r="A953" s="14" t="s">
        <v>3855</v>
      </c>
      <c r="B953" s="14" t="s">
        <v>4055</v>
      </c>
      <c r="C953" s="11">
        <v>762.53</v>
      </c>
      <c r="D953" s="2" t="b">
        <f>IF(표1[[#This Row],[역_nan]] &gt;0,TRUE,FALSE)</f>
        <v>1</v>
      </c>
      <c r="E953" s="2" t="b">
        <f>OR(표1[[#This Row],[역_파생변수]],표1[[#This Row],[정류장_파생변수]])</f>
        <v>1</v>
      </c>
    </row>
    <row r="954" spans="1:5" x14ac:dyDescent="0.3">
      <c r="A954" s="13" t="s">
        <v>3858</v>
      </c>
      <c r="B954" s="13" t="s">
        <v>4055</v>
      </c>
      <c r="C954" s="10">
        <v>0</v>
      </c>
      <c r="D954" s="2" t="b">
        <f>IF(표1[[#This Row],[역_nan]] &gt;0,TRUE,FALSE)</f>
        <v>0</v>
      </c>
      <c r="E954" s="2" t="b">
        <f>OR(표1[[#This Row],[역_파생변수]],표1[[#This Row],[정류장_파생변수]])</f>
        <v>0</v>
      </c>
    </row>
    <row r="955" spans="1:5" x14ac:dyDescent="0.3">
      <c r="A955" s="14" t="s">
        <v>3862</v>
      </c>
      <c r="B955" s="14" t="s">
        <v>4056</v>
      </c>
      <c r="C955" s="11">
        <v>1529.64</v>
      </c>
      <c r="D955" s="2" t="b">
        <f>IF(표1[[#This Row],[역_nan]] &gt;0,TRUE,FALSE)</f>
        <v>0</v>
      </c>
      <c r="E955" s="2" t="b">
        <f>OR(표1[[#This Row],[역_파생변수]],표1[[#This Row],[정류장_파생변수]])</f>
        <v>0</v>
      </c>
    </row>
    <row r="956" spans="1:5" x14ac:dyDescent="0.3">
      <c r="A956" s="13" t="s">
        <v>3866</v>
      </c>
      <c r="B956" s="13" t="s">
        <v>4053</v>
      </c>
      <c r="C956" s="10">
        <v>385.13</v>
      </c>
      <c r="D956" s="2" t="b">
        <f>IF(표1[[#This Row],[역_nan]] &gt;0,TRUE,FALSE)</f>
        <v>0</v>
      </c>
      <c r="E956" s="2" t="b">
        <f>OR(표1[[#This Row],[역_파생변수]],표1[[#This Row],[정류장_파생변수]])</f>
        <v>0</v>
      </c>
    </row>
    <row r="957" spans="1:5" x14ac:dyDescent="0.3">
      <c r="A957" s="14" t="s">
        <v>3870</v>
      </c>
      <c r="B957" s="14" t="s">
        <v>4056</v>
      </c>
      <c r="C957" s="11">
        <v>2610.96</v>
      </c>
      <c r="D957" s="2" t="b">
        <f>IF(표1[[#This Row],[역_nan]] &gt;0,TRUE,FALSE)</f>
        <v>0</v>
      </c>
      <c r="E957" s="2" t="b">
        <f>OR(표1[[#This Row],[역_파생변수]],표1[[#This Row],[정류장_파생변수]])</f>
        <v>0</v>
      </c>
    </row>
    <row r="958" spans="1:5" x14ac:dyDescent="0.3">
      <c r="A958" s="13" t="s">
        <v>3873</v>
      </c>
      <c r="B958" s="13" t="s">
        <v>4053</v>
      </c>
      <c r="C958" s="10">
        <v>2501</v>
      </c>
      <c r="D958" s="2" t="b">
        <f>IF(표1[[#This Row],[역_nan]] &gt;0,TRUE,FALSE)</f>
        <v>0</v>
      </c>
      <c r="E958" s="2" t="b">
        <f>OR(표1[[#This Row],[역_파생변수]],표1[[#This Row],[정류장_파생변수]])</f>
        <v>0</v>
      </c>
    </row>
    <row r="959" spans="1:5" x14ac:dyDescent="0.3">
      <c r="A959" s="14" t="s">
        <v>3876</v>
      </c>
      <c r="B959" s="14" t="s">
        <v>4055</v>
      </c>
      <c r="C959" s="11">
        <v>793.57</v>
      </c>
      <c r="D959" s="2" t="b">
        <f>IF(표1[[#This Row],[역_nan]] &gt;0,TRUE,FALSE)</f>
        <v>0</v>
      </c>
      <c r="E959" s="2" t="b">
        <f>OR(표1[[#This Row],[역_파생변수]],표1[[#This Row],[정류장_파생변수]])</f>
        <v>0</v>
      </c>
    </row>
    <row r="960" spans="1:5" x14ac:dyDescent="0.3">
      <c r="A960" s="13" t="s">
        <v>3880</v>
      </c>
      <c r="B960" s="13" t="s">
        <v>4051</v>
      </c>
      <c r="C960" s="10">
        <v>5151.6099999999997</v>
      </c>
      <c r="D960" s="2" t="b">
        <f>IF(표1[[#This Row],[역_nan]] &gt;0,TRUE,FALSE)</f>
        <v>1</v>
      </c>
      <c r="E960" s="2" t="b">
        <f>OR(표1[[#This Row],[역_파생변수]],표1[[#This Row],[정류장_파생변수]])</f>
        <v>1</v>
      </c>
    </row>
    <row r="961" spans="1:5" x14ac:dyDescent="0.3">
      <c r="A961" s="14" t="s">
        <v>3883</v>
      </c>
      <c r="B961" s="14" t="s">
        <v>4050</v>
      </c>
      <c r="C961" s="11">
        <v>823.49</v>
      </c>
      <c r="D961" s="2" t="b">
        <f>IF(표1[[#This Row],[역_nan]] &gt;0,TRUE,FALSE)</f>
        <v>0</v>
      </c>
      <c r="E961" s="2" t="b">
        <f>OR(표1[[#This Row],[역_파생변수]],표1[[#This Row],[정류장_파생변수]])</f>
        <v>1</v>
      </c>
    </row>
    <row r="962" spans="1:5" x14ac:dyDescent="0.3">
      <c r="A962" s="13" t="s">
        <v>3887</v>
      </c>
      <c r="B962" s="13" t="s">
        <v>4052</v>
      </c>
      <c r="C962" s="10">
        <v>1604.63</v>
      </c>
      <c r="D962" s="2" t="b">
        <f>IF(표1[[#This Row],[역_nan]] &gt;0,TRUE,FALSE)</f>
        <v>0</v>
      </c>
      <c r="E962" s="2" t="b">
        <f>OR(표1[[#This Row],[역_파생변수]],표1[[#This Row],[정류장_파생변수]])</f>
        <v>0</v>
      </c>
    </row>
    <row r="963" spans="1:5" x14ac:dyDescent="0.3">
      <c r="A963" s="14" t="s">
        <v>3890</v>
      </c>
      <c r="B963" s="14" t="s">
        <v>4055</v>
      </c>
      <c r="C963" s="11">
        <v>2287.29</v>
      </c>
      <c r="D963" s="2" t="b">
        <f>IF(표1[[#This Row],[역_nan]] &gt;0,TRUE,FALSE)</f>
        <v>0</v>
      </c>
      <c r="E963" s="2" t="b">
        <f>OR(표1[[#This Row],[역_파생변수]],표1[[#This Row],[정류장_파생변수]])</f>
        <v>0</v>
      </c>
    </row>
    <row r="964" spans="1:5" x14ac:dyDescent="0.3">
      <c r="A964" s="13" t="s">
        <v>3894</v>
      </c>
      <c r="B964" s="13" t="s">
        <v>4055</v>
      </c>
      <c r="C964" s="10">
        <v>1697.45</v>
      </c>
      <c r="D964" s="2" t="b">
        <f>IF(표1[[#This Row],[역_nan]] &gt;0,TRUE,FALSE)</f>
        <v>0</v>
      </c>
      <c r="E964" s="2" t="b">
        <f>OR(표1[[#This Row],[역_파생변수]],표1[[#This Row],[정류장_파생변수]])</f>
        <v>0</v>
      </c>
    </row>
    <row r="965" spans="1:5" x14ac:dyDescent="0.3">
      <c r="A965" s="14" t="s">
        <v>3897</v>
      </c>
      <c r="B965" s="14" t="s">
        <v>4051</v>
      </c>
      <c r="C965" s="11">
        <v>2260.98</v>
      </c>
      <c r="D965" s="2" t="b">
        <f>IF(표1[[#This Row],[역_nan]] &gt;0,TRUE,FALSE)</f>
        <v>0</v>
      </c>
      <c r="E965" s="2" t="b">
        <f>OR(표1[[#This Row],[역_파생변수]],표1[[#This Row],[정류장_파생변수]])</f>
        <v>0</v>
      </c>
    </row>
    <row r="966" spans="1:5" x14ac:dyDescent="0.3">
      <c r="A966" s="13" t="s">
        <v>3900</v>
      </c>
      <c r="B966" s="13" t="s">
        <v>4055</v>
      </c>
      <c r="C966" s="10">
        <v>1437.77</v>
      </c>
      <c r="D966" s="2" t="b">
        <f>IF(표1[[#This Row],[역_nan]] &gt;0,TRUE,FALSE)</f>
        <v>1</v>
      </c>
      <c r="E966" s="2" t="b">
        <f>OR(표1[[#This Row],[역_파생변수]],표1[[#This Row],[정류장_파생변수]])</f>
        <v>1</v>
      </c>
    </row>
    <row r="967" spans="1:5" x14ac:dyDescent="0.3">
      <c r="A967" s="14" t="s">
        <v>3904</v>
      </c>
      <c r="B967" s="14" t="s">
        <v>4056</v>
      </c>
      <c r="C967" s="11">
        <v>979</v>
      </c>
      <c r="D967" s="2" t="b">
        <f>IF(표1[[#This Row],[역_nan]] &gt;0,TRUE,FALSE)</f>
        <v>0</v>
      </c>
      <c r="E967" s="2" t="b">
        <f>OR(표1[[#This Row],[역_파생변수]],표1[[#This Row],[정류장_파생변수]])</f>
        <v>0</v>
      </c>
    </row>
    <row r="968" spans="1:5" x14ac:dyDescent="0.3">
      <c r="A968" s="13" t="s">
        <v>3908</v>
      </c>
      <c r="B968" s="13" t="s">
        <v>4053</v>
      </c>
      <c r="C968" s="10">
        <v>563.62</v>
      </c>
      <c r="D968" s="2" t="b">
        <f>IF(표1[[#This Row],[역_nan]] &gt;0,TRUE,FALSE)</f>
        <v>0</v>
      </c>
      <c r="E968" s="2" t="b">
        <f>OR(표1[[#This Row],[역_파생변수]],표1[[#This Row],[정류장_파생변수]])</f>
        <v>0</v>
      </c>
    </row>
    <row r="969" spans="1:5" x14ac:dyDescent="0.3">
      <c r="A969" s="14" t="s">
        <v>3911</v>
      </c>
      <c r="B969" s="14" t="s">
        <v>4054</v>
      </c>
      <c r="C969" s="11">
        <v>2678.73</v>
      </c>
      <c r="D969" s="2" t="b">
        <f>IF(표1[[#This Row],[역_nan]] &gt;0,TRUE,FALSE)</f>
        <v>0</v>
      </c>
      <c r="E969" s="2" t="b">
        <f>OR(표1[[#This Row],[역_파생변수]],표1[[#This Row],[정류장_파생변수]])</f>
        <v>0</v>
      </c>
    </row>
    <row r="970" spans="1:5" x14ac:dyDescent="0.3">
      <c r="A970" s="13" t="s">
        <v>3915</v>
      </c>
      <c r="B970" s="13" t="s">
        <v>4052</v>
      </c>
      <c r="C970" s="10">
        <v>0</v>
      </c>
      <c r="D970" s="2" t="b">
        <f>IF(표1[[#This Row],[역_nan]] &gt;0,TRUE,FALSE)</f>
        <v>0</v>
      </c>
      <c r="E970" s="2" t="b">
        <f>OR(표1[[#This Row],[역_파생변수]],표1[[#This Row],[정류장_파생변수]])</f>
        <v>1</v>
      </c>
    </row>
    <row r="971" spans="1:5" x14ac:dyDescent="0.3">
      <c r="A971" s="14" t="s">
        <v>3919</v>
      </c>
      <c r="B971" s="14" t="s">
        <v>4055</v>
      </c>
      <c r="C971" s="11">
        <v>1968.55</v>
      </c>
      <c r="D971" s="2" t="b">
        <f>IF(표1[[#This Row],[역_nan]] &gt;0,TRUE,FALSE)</f>
        <v>0</v>
      </c>
      <c r="E971" s="2" t="b">
        <f>OR(표1[[#This Row],[역_파생변수]],표1[[#This Row],[정류장_파생변수]])</f>
        <v>0</v>
      </c>
    </row>
    <row r="972" spans="1:5" x14ac:dyDescent="0.3">
      <c r="A972" s="13" t="s">
        <v>3923</v>
      </c>
      <c r="B972" s="13" t="s">
        <v>4051</v>
      </c>
      <c r="C972" s="10">
        <v>1125.83</v>
      </c>
      <c r="D972" s="2" t="b">
        <f>IF(표1[[#This Row],[역_nan]] &gt;0,TRUE,FALSE)</f>
        <v>0</v>
      </c>
      <c r="E972" s="2" t="b">
        <f>OR(표1[[#This Row],[역_파생변수]],표1[[#This Row],[정류장_파생변수]])</f>
        <v>0</v>
      </c>
    </row>
    <row r="973" spans="1:5" x14ac:dyDescent="0.3">
      <c r="A973" s="14" t="s">
        <v>3926</v>
      </c>
      <c r="B973" s="14" t="s">
        <v>4050</v>
      </c>
      <c r="C973" s="11">
        <v>27169.72</v>
      </c>
      <c r="D973" s="2" t="b">
        <f>IF(표1[[#This Row],[역_nan]] &gt;0,TRUE,FALSE)</f>
        <v>0</v>
      </c>
      <c r="E973" s="2" t="b">
        <f>OR(표1[[#This Row],[역_파생변수]],표1[[#This Row],[정류장_파생변수]])</f>
        <v>0</v>
      </c>
    </row>
    <row r="974" spans="1:5" x14ac:dyDescent="0.3">
      <c r="A974" s="13" t="s">
        <v>3930</v>
      </c>
      <c r="B974" s="13" t="s">
        <v>4052</v>
      </c>
      <c r="C974" s="10">
        <v>3112.82</v>
      </c>
      <c r="D974" s="2" t="b">
        <f>IF(표1[[#This Row],[역_nan]] &gt;0,TRUE,FALSE)</f>
        <v>1</v>
      </c>
      <c r="E974" s="2" t="b">
        <f>OR(표1[[#This Row],[역_파생변수]],표1[[#This Row],[정류장_파생변수]])</f>
        <v>1</v>
      </c>
    </row>
    <row r="975" spans="1:5" x14ac:dyDescent="0.3">
      <c r="A975" s="14" t="s">
        <v>3933</v>
      </c>
      <c r="B975" s="14" t="s">
        <v>4050</v>
      </c>
      <c r="C975" s="11">
        <v>806.81</v>
      </c>
      <c r="D975" s="2" t="b">
        <f>IF(표1[[#This Row],[역_nan]] &gt;0,TRUE,FALSE)</f>
        <v>0</v>
      </c>
      <c r="E975" s="2" t="b">
        <f>OR(표1[[#This Row],[역_파생변수]],표1[[#This Row],[정류장_파생변수]])</f>
        <v>0</v>
      </c>
    </row>
    <row r="976" spans="1:5" x14ac:dyDescent="0.3">
      <c r="A976" s="13" t="s">
        <v>3936</v>
      </c>
      <c r="B976" s="13" t="s">
        <v>4055</v>
      </c>
      <c r="C976" s="10">
        <v>2298.89</v>
      </c>
      <c r="D976" s="2" t="b">
        <f>IF(표1[[#This Row],[역_nan]] &gt;0,TRUE,FALSE)</f>
        <v>1</v>
      </c>
      <c r="E976" s="2" t="b">
        <f>OR(표1[[#This Row],[역_파생변수]],표1[[#This Row],[정류장_파생변수]])</f>
        <v>1</v>
      </c>
    </row>
    <row r="977" spans="1:5" x14ac:dyDescent="0.3">
      <c r="A977" s="14" t="s">
        <v>3940</v>
      </c>
      <c r="B977" s="14" t="s">
        <v>4051</v>
      </c>
      <c r="C977" s="11">
        <v>0</v>
      </c>
      <c r="D977" s="2" t="b">
        <f>IF(표1[[#This Row],[역_nan]] &gt;0,TRUE,FALSE)</f>
        <v>0</v>
      </c>
      <c r="E977" s="2" t="b">
        <f>OR(표1[[#This Row],[역_파생변수]],표1[[#This Row],[정류장_파생변수]])</f>
        <v>0</v>
      </c>
    </row>
    <row r="978" spans="1:5" x14ac:dyDescent="0.3">
      <c r="A978" s="13" t="s">
        <v>3944</v>
      </c>
      <c r="B978" s="13" t="s">
        <v>4052</v>
      </c>
      <c r="C978" s="10">
        <v>6687.35</v>
      </c>
      <c r="D978" s="2" t="b">
        <f>IF(표1[[#This Row],[역_nan]] &gt;0,TRUE,FALSE)</f>
        <v>0</v>
      </c>
      <c r="E978" s="2" t="b">
        <f>OR(표1[[#This Row],[역_파생변수]],표1[[#This Row],[정류장_파생변수]])</f>
        <v>0</v>
      </c>
    </row>
    <row r="979" spans="1:5" x14ac:dyDescent="0.3">
      <c r="A979" s="14" t="s">
        <v>3948</v>
      </c>
      <c r="B979" s="14" t="s">
        <v>4053</v>
      </c>
      <c r="C979" s="11">
        <v>3266.56</v>
      </c>
      <c r="D979" s="2" t="b">
        <f>IF(표1[[#This Row],[역_nan]] &gt;0,TRUE,FALSE)</f>
        <v>1</v>
      </c>
      <c r="E979" s="2" t="b">
        <f>OR(표1[[#This Row],[역_파생변수]],표1[[#This Row],[정류장_파생변수]])</f>
        <v>1</v>
      </c>
    </row>
    <row r="980" spans="1:5" x14ac:dyDescent="0.3">
      <c r="A980" s="13" t="s">
        <v>3951</v>
      </c>
      <c r="B980" s="13" t="s">
        <v>4056</v>
      </c>
      <c r="C980" s="10">
        <v>3203.73</v>
      </c>
      <c r="D980" s="2" t="b">
        <f>IF(표1[[#This Row],[역_nan]] &gt;0,TRUE,FALSE)</f>
        <v>0</v>
      </c>
      <c r="E980" s="2" t="b">
        <f>OR(표1[[#This Row],[역_파생변수]],표1[[#This Row],[정류장_파생변수]])</f>
        <v>0</v>
      </c>
    </row>
    <row r="981" spans="1:5" x14ac:dyDescent="0.3">
      <c r="A981" s="14" t="s">
        <v>3955</v>
      </c>
      <c r="B981" s="14" t="s">
        <v>4055</v>
      </c>
      <c r="C981" s="11">
        <v>1063.92</v>
      </c>
      <c r="D981" s="2" t="b">
        <f>IF(표1[[#This Row],[역_nan]] &gt;0,TRUE,FALSE)</f>
        <v>1</v>
      </c>
      <c r="E981" s="2" t="b">
        <f>OR(표1[[#This Row],[역_파생변수]],표1[[#This Row],[정류장_파생변수]])</f>
        <v>1</v>
      </c>
    </row>
    <row r="982" spans="1:5" x14ac:dyDescent="0.3">
      <c r="A982" s="13" t="s">
        <v>3959</v>
      </c>
      <c r="B982" s="13" t="s">
        <v>4055</v>
      </c>
      <c r="C982" s="10">
        <v>2180.77</v>
      </c>
      <c r="D982" s="2" t="b">
        <f>IF(표1[[#This Row],[역_nan]] &gt;0,TRUE,FALSE)</f>
        <v>0</v>
      </c>
      <c r="E982" s="2" t="b">
        <f>OR(표1[[#This Row],[역_파생변수]],표1[[#This Row],[정류장_파생변수]])</f>
        <v>0</v>
      </c>
    </row>
    <row r="983" spans="1:5" x14ac:dyDescent="0.3">
      <c r="A983" s="14" t="s">
        <v>3963</v>
      </c>
      <c r="B983" s="14" t="s">
        <v>4053</v>
      </c>
      <c r="C983" s="11">
        <v>1288.23</v>
      </c>
      <c r="D983" s="2" t="b">
        <f>IF(표1[[#This Row],[역_nan]] &gt;0,TRUE,FALSE)</f>
        <v>1</v>
      </c>
      <c r="E983" s="2" t="b">
        <f>OR(표1[[#This Row],[역_파생변수]],표1[[#This Row],[정류장_파생변수]])</f>
        <v>1</v>
      </c>
    </row>
    <row r="984" spans="1:5" x14ac:dyDescent="0.3">
      <c r="A984" s="13" t="s">
        <v>3966</v>
      </c>
      <c r="B984" s="13" t="s">
        <v>4052</v>
      </c>
      <c r="C984" s="10">
        <v>0</v>
      </c>
      <c r="D984" s="2" t="b">
        <f>IF(표1[[#This Row],[역_nan]] &gt;0,TRUE,FALSE)</f>
        <v>1</v>
      </c>
      <c r="E984" s="2" t="b">
        <f>OR(표1[[#This Row],[역_파생변수]],표1[[#This Row],[정류장_파생변수]])</f>
        <v>1</v>
      </c>
    </row>
    <row r="985" spans="1:5" x14ac:dyDescent="0.3">
      <c r="A985" s="14" t="s">
        <v>3968</v>
      </c>
      <c r="B985" s="14" t="s">
        <v>4054</v>
      </c>
      <c r="C985" s="11">
        <v>1248.32</v>
      </c>
      <c r="D985" s="2" t="b">
        <f>IF(표1[[#This Row],[역_nan]] &gt;0,TRUE,FALSE)</f>
        <v>1</v>
      </c>
      <c r="E985" s="2" t="b">
        <f>OR(표1[[#This Row],[역_파생변수]],표1[[#This Row],[정류장_파생변수]])</f>
        <v>1</v>
      </c>
    </row>
    <row r="986" spans="1:5" x14ac:dyDescent="0.3">
      <c r="A986" s="13" t="s">
        <v>3973</v>
      </c>
      <c r="B986" s="13" t="s">
        <v>4050</v>
      </c>
      <c r="C986" s="10">
        <v>1132.26</v>
      </c>
      <c r="D986" s="2" t="b">
        <f>IF(표1[[#This Row],[역_nan]] &gt;0,TRUE,FALSE)</f>
        <v>0</v>
      </c>
      <c r="E986" s="2" t="b">
        <f>OR(표1[[#This Row],[역_파생변수]],표1[[#This Row],[정류장_파생변수]])</f>
        <v>0</v>
      </c>
    </row>
    <row r="987" spans="1:5" x14ac:dyDescent="0.3">
      <c r="A987" s="14" t="s">
        <v>3977</v>
      </c>
      <c r="B987" s="14" t="s">
        <v>4054</v>
      </c>
      <c r="C987" s="11">
        <v>841.54</v>
      </c>
      <c r="D987" s="2" t="b">
        <f>IF(표1[[#This Row],[역_nan]] &gt;0,TRUE,FALSE)</f>
        <v>0</v>
      </c>
      <c r="E987" s="2" t="b">
        <f>OR(표1[[#This Row],[역_파생변수]],표1[[#This Row],[정류장_파생변수]])</f>
        <v>0</v>
      </c>
    </row>
    <row r="988" spans="1:5" x14ac:dyDescent="0.3">
      <c r="A988" s="13" t="s">
        <v>3981</v>
      </c>
      <c r="B988" s="13" t="s">
        <v>4053</v>
      </c>
      <c r="C988" s="10">
        <v>712.41</v>
      </c>
      <c r="D988" s="2" t="b">
        <f>IF(표1[[#This Row],[역_nan]] &gt;0,TRUE,FALSE)</f>
        <v>0</v>
      </c>
      <c r="E988" s="2" t="b">
        <f>OR(표1[[#This Row],[역_파생변수]],표1[[#This Row],[정류장_파생변수]])</f>
        <v>0</v>
      </c>
    </row>
    <row r="989" spans="1:5" x14ac:dyDescent="0.3">
      <c r="A989" s="14" t="s">
        <v>3984</v>
      </c>
      <c r="B989" s="14" t="s">
        <v>4050</v>
      </c>
      <c r="C989" s="11">
        <v>526.57000000000005</v>
      </c>
      <c r="D989" s="2" t="b">
        <f>IF(표1[[#This Row],[역_nan]] &gt;0,TRUE,FALSE)</f>
        <v>1</v>
      </c>
      <c r="E989" s="2" t="b">
        <f>OR(표1[[#This Row],[역_파생변수]],표1[[#This Row],[정류장_파생변수]])</f>
        <v>1</v>
      </c>
    </row>
    <row r="990" spans="1:5" x14ac:dyDescent="0.3">
      <c r="A990" s="13" t="s">
        <v>3988</v>
      </c>
      <c r="B990" s="13" t="s">
        <v>4056</v>
      </c>
      <c r="C990" s="10">
        <v>2492.8200000000002</v>
      </c>
      <c r="D990" s="2" t="b">
        <f>IF(표1[[#This Row],[역_nan]] &gt;0,TRUE,FALSE)</f>
        <v>0</v>
      </c>
      <c r="E990" s="2" t="b">
        <f>OR(표1[[#This Row],[역_파생변수]],표1[[#This Row],[정류장_파생변수]])</f>
        <v>0</v>
      </c>
    </row>
    <row r="991" spans="1:5" x14ac:dyDescent="0.3">
      <c r="A991" s="14" t="s">
        <v>3992</v>
      </c>
      <c r="B991" s="14" t="s">
        <v>4056</v>
      </c>
      <c r="C991" s="11">
        <v>3645.38</v>
      </c>
      <c r="D991" s="2" t="b">
        <f>IF(표1[[#This Row],[역_nan]] &gt;0,TRUE,FALSE)</f>
        <v>0</v>
      </c>
      <c r="E991" s="2" t="b">
        <f>OR(표1[[#This Row],[역_파생변수]],표1[[#This Row],[정류장_파생변수]])</f>
        <v>0</v>
      </c>
    </row>
    <row r="992" spans="1:5" x14ac:dyDescent="0.3">
      <c r="A992" s="13" t="s">
        <v>3996</v>
      </c>
      <c r="B992" s="13" t="s">
        <v>4054</v>
      </c>
      <c r="C992" s="10">
        <v>1159.44</v>
      </c>
      <c r="D992" s="2" t="b">
        <f>IF(표1[[#This Row],[역_nan]] &gt;0,TRUE,FALSE)</f>
        <v>0</v>
      </c>
      <c r="E992" s="2" t="b">
        <f>OR(표1[[#This Row],[역_파생변수]],표1[[#This Row],[정류장_파생변수]])</f>
        <v>0</v>
      </c>
    </row>
    <row r="993" spans="1:5" x14ac:dyDescent="0.3">
      <c r="A993" s="14" t="s">
        <v>3999</v>
      </c>
      <c r="B993" s="14" t="s">
        <v>4053</v>
      </c>
      <c r="C993" s="11">
        <v>8467.5</v>
      </c>
      <c r="D993" s="2" t="b">
        <f>IF(표1[[#This Row],[역_nan]] &gt;0,TRUE,FALSE)</f>
        <v>0</v>
      </c>
      <c r="E993" s="2" t="b">
        <f>OR(표1[[#This Row],[역_파생변수]],표1[[#This Row],[정류장_파생변수]])</f>
        <v>0</v>
      </c>
    </row>
    <row r="994" spans="1:5" x14ac:dyDescent="0.3">
      <c r="A994" s="13" t="s">
        <v>4003</v>
      </c>
      <c r="B994" s="13" t="s">
        <v>4055</v>
      </c>
      <c r="C994" s="10">
        <v>0</v>
      </c>
      <c r="D994" s="2" t="b">
        <f>IF(표1[[#This Row],[역_nan]] &gt;0,TRUE,FALSE)</f>
        <v>1</v>
      </c>
      <c r="E994" s="2" t="b">
        <f>OR(표1[[#This Row],[역_파생변수]],표1[[#This Row],[정류장_파생변수]])</f>
        <v>1</v>
      </c>
    </row>
    <row r="995" spans="1:5" x14ac:dyDescent="0.3">
      <c r="A995" s="14" t="s">
        <v>4008</v>
      </c>
      <c r="B995" s="14" t="s">
        <v>4053</v>
      </c>
      <c r="C995" s="11">
        <v>1213.7</v>
      </c>
      <c r="D995" s="2" t="b">
        <f>IF(표1[[#This Row],[역_nan]] &gt;0,TRUE,FALSE)</f>
        <v>0</v>
      </c>
      <c r="E995" s="2" t="b">
        <f>OR(표1[[#This Row],[역_파생변수]],표1[[#This Row],[정류장_파생변수]])</f>
        <v>0</v>
      </c>
    </row>
    <row r="996" spans="1:5" x14ac:dyDescent="0.3">
      <c r="A996" s="13" t="s">
        <v>4011</v>
      </c>
      <c r="B996" s="13" t="s">
        <v>4050</v>
      </c>
      <c r="C996" s="10">
        <v>898.74</v>
      </c>
      <c r="D996" s="2" t="b">
        <f>IF(표1[[#This Row],[역_nan]] &gt;0,TRUE,FALSE)</f>
        <v>1</v>
      </c>
      <c r="E996" s="2" t="b">
        <f>OR(표1[[#This Row],[역_파생변수]],표1[[#This Row],[정류장_파생변수]])</f>
        <v>1</v>
      </c>
    </row>
    <row r="997" spans="1:5" x14ac:dyDescent="0.3">
      <c r="A997" s="14" t="s">
        <v>4014</v>
      </c>
      <c r="B997" s="14" t="s">
        <v>4054</v>
      </c>
      <c r="C997" s="11">
        <v>1544.33</v>
      </c>
      <c r="D997" s="2" t="b">
        <f>IF(표1[[#This Row],[역_nan]] &gt;0,TRUE,FALSE)</f>
        <v>0</v>
      </c>
      <c r="E997" s="2" t="b">
        <f>OR(표1[[#This Row],[역_파생변수]],표1[[#This Row],[정류장_파생변수]])</f>
        <v>0</v>
      </c>
    </row>
    <row r="998" spans="1:5" x14ac:dyDescent="0.3">
      <c r="A998" s="13" t="s">
        <v>4017</v>
      </c>
      <c r="B998" s="13" t="s">
        <v>4052</v>
      </c>
      <c r="C998" s="10">
        <v>6160</v>
      </c>
      <c r="D998" s="2" t="b">
        <f>IF(표1[[#This Row],[역_nan]] &gt;0,TRUE,FALSE)</f>
        <v>0</v>
      </c>
      <c r="E998" s="2" t="b">
        <f>OR(표1[[#This Row],[역_파생변수]],표1[[#This Row],[정류장_파생변수]])</f>
        <v>0</v>
      </c>
    </row>
    <row r="999" spans="1:5" x14ac:dyDescent="0.3">
      <c r="A999" s="14" t="s">
        <v>4022</v>
      </c>
      <c r="B999" s="14" t="s">
        <v>4053</v>
      </c>
      <c r="C999" s="11">
        <v>1340.28</v>
      </c>
      <c r="D999" s="2" t="b">
        <f>IF(표1[[#This Row],[역_nan]] &gt;0,TRUE,FALSE)</f>
        <v>0</v>
      </c>
      <c r="E999" s="2" t="b">
        <f>OR(표1[[#This Row],[역_파생변수]],표1[[#This Row],[정류장_파생변수]])</f>
        <v>0</v>
      </c>
    </row>
    <row r="1000" spans="1:5" x14ac:dyDescent="0.3">
      <c r="A1000" s="13" t="s">
        <v>4025</v>
      </c>
      <c r="B1000" s="13" t="s">
        <v>4053</v>
      </c>
      <c r="C1000" s="10">
        <v>2793.65</v>
      </c>
      <c r="D1000" s="2" t="b">
        <f>IF(표1[[#This Row],[역_nan]] &gt;0,TRUE,FALSE)</f>
        <v>0</v>
      </c>
      <c r="E1000" s="2" t="b">
        <f>OR(표1[[#This Row],[역_파생변수]],표1[[#This Row],[정류장_파생변수]])</f>
        <v>0</v>
      </c>
    </row>
    <row r="1001" spans="1:5" x14ac:dyDescent="0.3">
      <c r="A1001" s="15" t="s">
        <v>4030</v>
      </c>
      <c r="B1001" s="15" t="s">
        <v>4051</v>
      </c>
      <c r="C1001" s="12">
        <v>8501.94</v>
      </c>
      <c r="D1001" s="2" t="b">
        <f>IF(표1[[#This Row],[역_nan]] &gt;0,TRUE,FALSE)</f>
        <v>1</v>
      </c>
      <c r="E1001" s="2" t="b">
        <f>OR(표1[[#This Row],[역_파생변수]],표1[[#This Row],[정류장_파생변수]])</f>
        <v>1</v>
      </c>
    </row>
  </sheetData>
  <phoneticPr fontId="3" type="noConversion"/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원자료</vt:lpstr>
      <vt:lpstr>파생변수</vt:lpstr>
      <vt:lpstr>날짜관련 스파이크_피봇차트</vt:lpstr>
      <vt:lpstr>피봇차트</vt:lpstr>
      <vt:lpstr>피봇차트_01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조상구</cp:lastModifiedBy>
  <dcterms:created xsi:type="dcterms:W3CDTF">2023-04-23T12:25:18Z</dcterms:created>
  <dcterms:modified xsi:type="dcterms:W3CDTF">2023-04-24T02:29:34Z</dcterms:modified>
</cp:coreProperties>
</file>