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n_meter_atm90e26" sheetId="1" r:id="rId1"/>
  </sheets>
  <definedNames>
    <definedName name="BoardQty">'din_meter_atm90e26'!$I$1</definedName>
    <definedName name="digikey_part_data">'din_meter_atm90e26'!$J$5:$O$33</definedName>
    <definedName name="farnell_part_data">'din_meter_atm90e26'!$P$5:$U$33</definedName>
    <definedName name="global_part_data">'din_meter_atm90e26'!$A$5:$I$33</definedName>
    <definedName name="mouser_part_data">'din_meter_atm90e26'!$V$5:$AA$33</definedName>
    <definedName name="newark_part_data">'din_meter_atm90e26'!$AB$5:$AG$33</definedName>
    <definedName name="rs_part_data">'din_meter_atm90e26'!$AH$5:$AM$33</definedName>
    <definedName name="TotalCost">'din_meter_atm90e26'!$I$2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<sst xmlns="http://schemas.openxmlformats.org/spreadsheetml/2006/main" count="185" uniqueCount="113">
  <si>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</si>
  <si>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</si>
  <si>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</si>
  <si>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</si>
  <si>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</si>
  <si>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</si>
  <si>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</si>
  <si>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</si>
  <si>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</si>
  <si>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</si>
  <si>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M1,M2</t>
  </si>
  <si>
    <t>ATM90E26_ATM90E26</t>
  </si>
  <si>
    <t>Housings_SSOP:SSOP-28_5.3x10.2mm_Pitch0.65mm</t>
  </si>
  <si>
    <t>ATM90E26-YU-B</t>
  </si>
  <si>
    <t>C2,C3,C5,C9,C10,C12</t>
  </si>
  <si>
    <t>100n</t>
  </si>
  <si>
    <t>Capacitors_SMD:C_0402</t>
  </si>
  <si>
    <t>GRM155R71C104KA88D</t>
  </si>
  <si>
    <t>C1,C4,C8,C11</t>
  </si>
  <si>
    <t>10u</t>
  </si>
  <si>
    <t>Capacitors_SMD:C_0603</t>
  </si>
  <si>
    <t>GRM155B11A333KA01D</t>
  </si>
  <si>
    <t>J2,J7</t>
  </si>
  <si>
    <t>MMD1</t>
  </si>
  <si>
    <t>Connectors:GS3</t>
  </si>
  <si>
    <t>J3,J8</t>
  </si>
  <si>
    <t>MMD0</t>
  </si>
  <si>
    <t>J1,J6</t>
  </si>
  <si>
    <t>USEL</t>
  </si>
  <si>
    <t>J4</t>
  </si>
  <si>
    <t>CONN_02X18</t>
  </si>
  <si>
    <t>Connectors:PCI-EXPRESS</t>
  </si>
  <si>
    <t>Y1,Y2</t>
  </si>
  <si>
    <t>Crystal_Small</t>
  </si>
  <si>
    <t>Crystals:Crystal_SMD_5032-2pin_5.0x3.2mm</t>
  </si>
  <si>
    <t>5XFA08192123TF80Q3</t>
  </si>
  <si>
    <t>C6,C7,C13,C14</t>
  </si>
  <si>
    <t>20p</t>
  </si>
  <si>
    <t>04025A200JAT2A</t>
  </si>
  <si>
    <t>J5</t>
  </si>
  <si>
    <t>CONN_01X10</t>
  </si>
  <si>
    <t>52418-1010:SHDR10W60P200_1X10_2150X400X335P</t>
  </si>
  <si>
    <t>52418-1010</t>
  </si>
  <si>
    <t>R1-R10</t>
  </si>
  <si>
    <t>1K</t>
  </si>
  <si>
    <t>Resistors_SMD:R_0402</t>
  </si>
  <si>
    <t>CRCW04021K00FKED</t>
  </si>
  <si>
    <t>C15-C24</t>
  </si>
  <si>
    <t>33n</t>
  </si>
  <si>
    <t>G1</t>
  </si>
  <si>
    <t>LOGO</t>
  </si>
  <si>
    <t>Whatnick_logo:Whatnick_logo</t>
  </si>
  <si>
    <t>LOGO1</t>
  </si>
  <si>
    <t>Logo_Open_Hardware_Small</t>
  </si>
  <si>
    <t>Symbols:OSHW-Logo2_7.3x6mm_SilkScreen</t>
  </si>
  <si>
    <t>SYM1</t>
  </si>
  <si>
    <t>SYM_Flash_Small</t>
  </si>
  <si>
    <t>L1</t>
  </si>
  <si>
    <t>GND_SUP</t>
  </si>
  <si>
    <t>Inductors_SMD:L_0402</t>
  </si>
  <si>
    <t>L2</t>
  </si>
  <si>
    <t>3V3_SUP</t>
  </si>
  <si>
    <t>ZX_0</t>
  </si>
  <si>
    <t>Measurement_Points:Measurement_Point_Round-SMD-Pad_Small</t>
  </si>
  <si>
    <t>IRQ_0</t>
  </si>
  <si>
    <t>CF2</t>
  </si>
  <si>
    <t>CF2_0</t>
  </si>
  <si>
    <t>CF1</t>
  </si>
  <si>
    <t>CF1_0</t>
  </si>
  <si>
    <t>WARN_0</t>
  </si>
  <si>
    <t>ZX_1</t>
  </si>
  <si>
    <t>IRQ_1</t>
  </si>
  <si>
    <t>CF2_1</t>
  </si>
  <si>
    <t>CF1_1</t>
  </si>
  <si>
    <t>WARN_1</t>
  </si>
  <si>
    <t>Board Qty:</t>
  </si>
  <si>
    <t>Total Cost:</t>
  </si>
  <si>
    <t>Unit Cost:</t>
  </si>
  <si>
    <t>Digi-Key</t>
  </si>
  <si>
    <t>Avail</t>
  </si>
  <si>
    <t>Purch</t>
  </si>
  <si>
    <t>Cat#</t>
  </si>
  <si>
    <t>Doc</t>
  </si>
  <si>
    <t>Link</t>
  </si>
  <si>
    <t>ATM90E26-YU-B-ND</t>
  </si>
  <si>
    <t>490-3261-1-ND</t>
  </si>
  <si>
    <t>478-5764-1-ND</t>
  </si>
  <si>
    <t>WM6478-ND</t>
  </si>
  <si>
    <t>541-1.00KLCT-ND</t>
  </si>
  <si>
    <t>Farnell</t>
  </si>
  <si>
    <t>8819742</t>
  </si>
  <si>
    <t>1740573</t>
  </si>
  <si>
    <t>1469662</t>
  </si>
  <si>
    <t>Mouser</t>
  </si>
  <si>
    <t>556-ATM90E26-YU-B</t>
  </si>
  <si>
    <t>81-GRM155R71C104KA88</t>
  </si>
  <si>
    <t>Not Assigned</t>
  </si>
  <si>
    <t>581-04025A200JAT2A</t>
  </si>
  <si>
    <t>538-52418-1010</t>
  </si>
  <si>
    <t>71-CRCW0402-1.0K-E3</t>
  </si>
  <si>
    <t>Newark</t>
  </si>
  <si>
    <t>67X3998</t>
  </si>
  <si>
    <t>38K1647</t>
  </si>
  <si>
    <t>96M1141</t>
  </si>
  <si>
    <t>19K7992</t>
  </si>
  <si>
    <t>Rs Components</t>
  </si>
  <si>
    <t>127-8222</t>
  </si>
  <si>
    <t>723-5228</t>
  </si>
  <si>
    <t>798-6885</t>
  </si>
  <si>
    <t>810-2514</t>
  </si>
  <si>
    <t>135-2536</t>
  </si>
  <si>
    <t>720-6283</t>
  </si>
  <si>
    <t>678-8872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</si>
</sst>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ATM90E26-YU-B%20" TargetMode="External"/><Relationship Id="rId2" Type="http://schemas.openxmlformats.org/officeDocument/2006/relationships/hyperlink" Target="http://www.mouser.com/Search/Refine.aspx?Keyword=ATM90E26-YU-B%20" TargetMode="External"/><Relationship Id="rId3" Type="http://schemas.openxmlformats.org/officeDocument/2006/relationships/hyperlink" Target="http://www.newark.com/webapp/wcs/stores/servlet/Search?catalogId=15003&amp;langId=-1&amp;storeId=10194&amp;gs=true&amp;st=ATM90E26-YU-B%20" TargetMode="External"/><Relationship Id="rId4" Type="http://schemas.openxmlformats.org/officeDocument/2006/relationships/hyperlink" Target="http://it.rs-online.com/web/c/?searchTerm=ATM90E26-YU-B%20" TargetMode="External"/><Relationship Id="rId5" Type="http://schemas.openxmlformats.org/officeDocument/2006/relationships/hyperlink" Target="http://www.digikey.com/product-detail/en/murata-electronics-north-america/GRM155R71C104KA88D/490-3261-1-ND/702802" TargetMode="External"/><Relationship Id="rId6" Type="http://schemas.openxmlformats.org/officeDocument/2006/relationships/hyperlink" Target="http://it.farnell.com/murata/grm155r71c104ka88d/condensatore-mlcc-x7r-100nf-16v/dp/8819742" TargetMode="External"/><Relationship Id="rId7" Type="http://schemas.openxmlformats.org/officeDocument/2006/relationships/hyperlink" Target="http://www.mouser.com/Search/Refine.aspx?Keyword=GRM155R71C104KA88D%20" TargetMode="External"/><Relationship Id="rId8" Type="http://schemas.openxmlformats.org/officeDocument/2006/relationships/hyperlink" Target="http://www.newark.com/murata/grm155r71c104ka88d/ceramic-capacitor-0-1uf-16v-x7r/dp/38K1647" TargetMode="External"/><Relationship Id="rId9" Type="http://schemas.openxmlformats.org/officeDocument/2006/relationships/hyperlink" Target="http://it.rs-online.com/web/c/?searchTerm=GRM155R71C104KA88D%20" TargetMode="External"/><Relationship Id="rId10" Type="http://schemas.openxmlformats.org/officeDocument/2006/relationships/hyperlink" Target="http://www.mouser.com/Search/Refine.aspx?Keyword=GRM155B11A333KA01D%20" TargetMode="External"/><Relationship Id="rId11" Type="http://schemas.openxmlformats.org/officeDocument/2006/relationships/hyperlink" Target="http://it.rs-online.com/web/c/?searchTerm=GRM155B11A333KA01D%20" TargetMode="External"/><Relationship Id="rId12" Type="http://schemas.openxmlformats.org/officeDocument/2006/relationships/hyperlink" Target="http://it.rs-online.com/web/c/?searchTerm=5XFA08192123TF80Q3%20" TargetMode="External"/><Relationship Id="rId13" Type="http://schemas.openxmlformats.org/officeDocument/2006/relationships/hyperlink" Target="http://www.digikey.com/product-detail/en/avx-corporation/04025A200JAT2A/478-5764-1-ND/2136356" TargetMode="External"/><Relationship Id="rId14" Type="http://schemas.openxmlformats.org/officeDocument/2006/relationships/hyperlink" Target="http://it.farnell.com/avx/04025a200jat2a/condens-mlcc-c0g-np0-20pf-50v/dp/1740573" TargetMode="External"/><Relationship Id="rId15" Type="http://schemas.openxmlformats.org/officeDocument/2006/relationships/hyperlink" Target="http://www.mouser.com/Search/../ProductDetail/AVX/04025A200JAT2A/?qs=sGAEpiMZZMs0AnBnWHyRQIJdIfr9DlvBtoyv6INHbbA%3d" TargetMode="External"/><Relationship Id="rId16" Type="http://schemas.openxmlformats.org/officeDocument/2006/relationships/hyperlink" Target="http://www.newark.com/avx/04025a200jat2a/ceramic-capacitor-20pf-50v-c0g/dp/96M1141" TargetMode="External"/><Relationship Id="rId17" Type="http://schemas.openxmlformats.org/officeDocument/2006/relationships/hyperlink" Target="http://it.rs-online.com/web/p/condensatori-ceramici-multistrato/1352536/" TargetMode="External"/><Relationship Id="rId18" Type="http://schemas.openxmlformats.org/officeDocument/2006/relationships/hyperlink" Target="http://www.digikey.com/scripts/DkSearch/dksus.dll?WT.z_header=search_go&amp;lang=en&amp;keywords=52418-1010%20" TargetMode="External"/><Relationship Id="rId19" Type="http://schemas.openxmlformats.org/officeDocument/2006/relationships/hyperlink" Target="http://www.mouser.com/Search/Refine.aspx?Keyword=52418-1010%20" TargetMode="External"/><Relationship Id="rId20" Type="http://schemas.openxmlformats.org/officeDocument/2006/relationships/hyperlink" Target="http://it.rs-online.com/web/c/?searchTerm=52418-1010%20" TargetMode="External"/><Relationship Id="rId21" Type="http://schemas.openxmlformats.org/officeDocument/2006/relationships/hyperlink" Target="http://www.digikey.com/product-detail/en/vishay-dale/CRCW04021K00FKED/541-1.00KLCT-ND/1183123" TargetMode="External"/><Relationship Id="rId22" Type="http://schemas.openxmlformats.org/officeDocument/2006/relationships/hyperlink" Target="http://it.farnell.com/vishay/crcw04021k00fked/res-film-spesso-1k-1-0-063w-0402/dp/1469662" TargetMode="External"/><Relationship Id="rId23" Type="http://schemas.openxmlformats.org/officeDocument/2006/relationships/hyperlink" Target="http://www.mouser.com/Search/../ProductDetail/Vishay/CRCW04021K00FKED/?qs=sGAEpiMZZMu61qfTUdNhG2DpbjADlD3GFJ4zSbeLqG8%3d" TargetMode="External"/><Relationship Id="rId24" Type="http://schemas.openxmlformats.org/officeDocument/2006/relationships/hyperlink" Target="http://www.newark.com/vishay/crcw04021k00fked/res-thick-film-1k-1-0-063w-0402/dp/19K7992" TargetMode="External"/><Relationship Id="rId25" Type="http://schemas.openxmlformats.org/officeDocument/2006/relationships/hyperlink" Target="http://it.rs-online.com/web/p/resistori-smd/6788872/" TargetMode="External"/><Relationship Id="rId26" Type="http://schemas.openxmlformats.org/officeDocument/2006/relationships/vmlDrawing" Target="../drawings/vmlDrawing1.vm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1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75</v>
      </c>
      <c r="I1" s="2">
        <v>100</v>
      </c>
    </row>
    <row r="2" spans="1:39">
      <c r="H2" s="3" t="s">
        <v>76</v>
      </c>
      <c r="I2" s="4">
        <f>sum(I7:I33)</f>
        <v>0</v>
      </c>
      <c r="M2" s="4">
        <f>sum(M7:M33)</f>
        <v>0</v>
      </c>
      <c r="S2" s="4">
        <f>sum(S7:S33)</f>
        <v>0</v>
      </c>
      <c r="Y2" s="4">
        <f>sum(Y7:Y33)</f>
        <v>0</v>
      </c>
      <c r="AE2" s="4">
        <f>sum(AE7:AE33)</f>
        <v>0</v>
      </c>
      <c r="AK2" s="4">
        <f>sum(AK7:AK33)</f>
        <v>0</v>
      </c>
    </row>
    <row r="3" spans="1:39">
      <c r="H3" s="3" t="s">
        <v>77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78</v>
      </c>
      <c r="K5" s="7"/>
      <c r="L5" s="7"/>
      <c r="M5" s="7"/>
      <c r="N5" s="7"/>
      <c r="O5" s="7"/>
      <c r="P5" s="8" t="s">
        <v>89</v>
      </c>
      <c r="Q5" s="8"/>
      <c r="R5" s="8"/>
      <c r="S5" s="8"/>
      <c r="T5" s="8"/>
      <c r="U5" s="8"/>
      <c r="V5" s="9" t="s">
        <v>93</v>
      </c>
      <c r="W5" s="9"/>
      <c r="X5" s="9"/>
      <c r="Y5" s="9"/>
      <c r="Z5" s="9"/>
      <c r="AA5" s="9"/>
      <c r="AB5" s="10" t="s">
        <v>100</v>
      </c>
      <c r="AC5" s="10"/>
      <c r="AD5" s="10"/>
      <c r="AE5" s="10"/>
      <c r="AF5" s="10"/>
      <c r="AG5" s="10"/>
      <c r="AH5" s="11" t="s">
        <v>105</v>
      </c>
      <c r="AI5" s="11"/>
      <c r="AJ5" s="11"/>
      <c r="AK5" s="11"/>
      <c r="AL5" s="11"/>
      <c r="AM5" s="11"/>
    </row>
    <row r="6" spans="1:39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79</v>
      </c>
      <c r="K6" s="12" t="s">
        <v>80</v>
      </c>
      <c r="L6" s="12" t="s">
        <v>8</v>
      </c>
      <c r="M6" s="12" t="s">
        <v>9</v>
      </c>
      <c r="N6" s="12" t="s">
        <v>81</v>
      </c>
      <c r="O6" s="12" t="s">
        <v>82</v>
      </c>
      <c r="P6" s="12" t="s">
        <v>79</v>
      </c>
      <c r="Q6" s="12" t="s">
        <v>80</v>
      </c>
      <c r="R6" s="12" t="s">
        <v>8</v>
      </c>
      <c r="S6" s="12" t="s">
        <v>9</v>
      </c>
      <c r="T6" s="12" t="s">
        <v>81</v>
      </c>
      <c r="U6" s="12" t="s">
        <v>82</v>
      </c>
      <c r="V6" s="12" t="s">
        <v>79</v>
      </c>
      <c r="W6" s="12" t="s">
        <v>80</v>
      </c>
      <c r="X6" s="12" t="s">
        <v>8</v>
      </c>
      <c r="Y6" s="12" t="s">
        <v>9</v>
      </c>
      <c r="Z6" s="12" t="s">
        <v>81</v>
      </c>
      <c r="AA6" s="12" t="s">
        <v>82</v>
      </c>
      <c r="AB6" s="12" t="s">
        <v>79</v>
      </c>
      <c r="AC6" s="12" t="s">
        <v>80</v>
      </c>
      <c r="AD6" s="12" t="s">
        <v>8</v>
      </c>
      <c r="AE6" s="12" t="s">
        <v>9</v>
      </c>
      <c r="AF6" s="12" t="s">
        <v>81</v>
      </c>
      <c r="AG6" s="12" t="s">
        <v>82</v>
      </c>
      <c r="AH6" s="12" t="s">
        <v>79</v>
      </c>
      <c r="AI6" s="12" t="s">
        <v>80</v>
      </c>
      <c r="AJ6" s="12" t="s">
        <v>8</v>
      </c>
      <c r="AK6" s="12" t="s">
        <v>9</v>
      </c>
      <c r="AL6" s="12" t="s">
        <v>81</v>
      </c>
      <c r="AM6" s="12" t="s">
        <v>82</v>
      </c>
    </row>
    <row r="7" spans="1:39">
      <c r="A7" t="s">
        <v>10</v>
      </c>
      <c r="B7" t="s">
        <v>11</v>
      </c>
      <c r="D7" t="s">
        <v>12</v>
      </c>
      <c r="F7" t="s">
        <v>13</v>
      </c>
      <c r="G7">
        <f>BoardQty*2</f>
        <v>0</v>
      </c>
      <c r="H7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7" s="13">
        <f>iferror(G7*H7,"")</f>
        <v>0</v>
      </c>
      <c r="J7">
        <v>16092</v>
      </c>
      <c r="L7" s="13">
        <f>iferror(lookup(if(K7="",G7,K7),{0,1,25,100,2000},{0.0,0.97,0.8924,0.8531,0.93188}),"")</f>
        <v>0</v>
      </c>
      <c r="M7" s="13">
        <f>iferror(if(K7="",G7,K7)*L7,"")</f>
        <v>0</v>
      </c>
      <c r="N7" t="s">
        <v>84</v>
      </c>
      <c r="O7" s="14" t="s">
        <v>83</v>
      </c>
      <c r="V7">
        <v>2539</v>
      </c>
      <c r="X7" s="13">
        <f>iferror(lookup(if(W7="",G7,W7),{0,1,25,100},{0.0,0.943,0.879,0.848}),"")</f>
        <v>0</v>
      </c>
      <c r="Y7" s="13">
        <f>iferror(if(W7="",G7,W7)*X7,"")</f>
        <v>0</v>
      </c>
      <c r="Z7" t="s">
        <v>94</v>
      </c>
      <c r="AA7" s="14" t="s">
        <v>83</v>
      </c>
      <c r="AD7" s="13">
        <f>iferror(lookup(if(AC7="",G7,AC7),{0,1,423,500,1000},{0.0,1.01,1.01,0.988,0.871}),"")</f>
        <v>0</v>
      </c>
      <c r="AE7" s="13">
        <f>iferror(if(AC7="",G7,AC7)*AD7,"")</f>
        <v>0</v>
      </c>
      <c r="AF7" t="s">
        <v>101</v>
      </c>
      <c r="AG7" s="14" t="s">
        <v>83</v>
      </c>
      <c r="AH7">
        <v>2140</v>
      </c>
      <c r="AJ7" s="13">
        <f>iferror(lookup(if(AI7="",G7,AI7),{0,1,10,30},{0.0,1.0640629999999998,1.0640629999999998,0.96733}),"")</f>
        <v>0</v>
      </c>
      <c r="AK7" s="13">
        <f>iferror(if(AI7="",G7,AI7)*AJ7,"")</f>
        <v>0</v>
      </c>
      <c r="AL7" t="s">
        <v>106</v>
      </c>
      <c r="AM7" s="14" t="s">
        <v>83</v>
      </c>
    </row>
    <row r="8" spans="1:39">
      <c r="A8" t="s">
        <v>14</v>
      </c>
      <c r="B8" t="s">
        <v>15</v>
      </c>
      <c r="D8" t="s">
        <v>16</v>
      </c>
      <c r="F8" t="s">
        <v>17</v>
      </c>
      <c r="G8">
        <f>BoardQty*6</f>
        <v>0</v>
      </c>
      <c r="H8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8" s="13">
        <f>iferror(G8*H8,"")</f>
        <v>0</v>
      </c>
      <c r="J8">
        <v>57389506</v>
      </c>
      <c r="L8" s="13">
        <f>iferror(lookup(if(K8="",G8,K8),{0,1,10,100,500,1000,2500,5000,10000,20000,30000},{0.0,0.1,0.014,0.0062,0.00442,0.00348,0.00316,0.00291,0.00231,0.0022,0.00209}),"")</f>
        <v>0</v>
      </c>
      <c r="M8" s="13">
        <f>iferror(if(K8="",G8,K8)*L8,"")</f>
        <v>0</v>
      </c>
      <c r="N8" t="s">
        <v>85</v>
      </c>
      <c r="O8" s="14" t="s">
        <v>83</v>
      </c>
      <c r="R8" s="13">
        <f>iferror(lookup(if(Q8="",G8,Q8),{0,1,100,500,2500,5000},{0.0,0.0137127,0.0137127,0.0105237,0.0078662,0.006590599999999999}),"")</f>
        <v>0</v>
      </c>
      <c r="S8" s="13">
        <f>iferror(if(Q8="",G8,Q8)*R8,"")</f>
        <v>0</v>
      </c>
      <c r="T8" t="s">
        <v>90</v>
      </c>
      <c r="U8" s="14" t="s">
        <v>83</v>
      </c>
      <c r="V8">
        <v>1362063</v>
      </c>
      <c r="X8" s="13">
        <f>iferror(lookup(if(W8="",G8,W8),{0,1,10,100,500,10000},{0.0,0.111,0.007,0.005,0.004,0.004}),"")</f>
        <v>0</v>
      </c>
      <c r="Y8" s="13">
        <f>iferror(if(W8="",G8,W8)*X8,"")</f>
        <v>0</v>
      </c>
      <c r="Z8" t="s">
        <v>95</v>
      </c>
      <c r="AA8" s="14" t="s">
        <v>83</v>
      </c>
      <c r="AD8" s="13">
        <f>iferror(lookup(if(AC8="",G8,AC8),{0,1,25,100,250,500,1000,2500},{0.0,0.11,0.007,0.005,0.005,0.004,0.004,0.003}),"")</f>
        <v>0</v>
      </c>
      <c r="AE8" s="13">
        <f>iferror(if(AC8="",G8,AC8)*AD8,"")</f>
        <v>0</v>
      </c>
      <c r="AF8" t="s">
        <v>102</v>
      </c>
      <c r="AG8" s="14" t="s">
        <v>83</v>
      </c>
      <c r="AH8">
        <v>4800</v>
      </c>
      <c r="AJ8" s="13">
        <f>iferror(lookup(if(AI8="",G8,AI8),{0,1,200,1000},{0.0,0.015944999999999997,0.015944999999999997,0.012756}),"")</f>
        <v>0</v>
      </c>
      <c r="AK8" s="13">
        <f>iferror(if(AI8="",G8,AI8)*AJ8,"")</f>
        <v>0</v>
      </c>
      <c r="AL8" t="s">
        <v>107</v>
      </c>
      <c r="AM8" s="14" t="s">
        <v>83</v>
      </c>
    </row>
    <row r="9" spans="1:39">
      <c r="A9" t="s">
        <v>18</v>
      </c>
      <c r="B9" t="s">
        <v>19</v>
      </c>
      <c r="D9" t="s">
        <v>20</v>
      </c>
      <c r="F9" t="s">
        <v>21</v>
      </c>
      <c r="G9">
        <f>BoardQty*4</f>
        <v>0</v>
      </c>
      <c r="H9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9" s="13">
        <f>iferror(G9*H9,"")</f>
        <v>0</v>
      </c>
      <c r="Z9" t="s">
        <v>96</v>
      </c>
      <c r="AA9" s="14" t="s">
        <v>83</v>
      </c>
      <c r="AH9">
        <v>9500</v>
      </c>
      <c r="AJ9" s="13">
        <f>iferror(lookup(if(AI9="",G9,AI9),{0,1,250,2500,5000,10000,20000},{0.0,0.004252,0.004252,0.003189,0.003189,0.003189,0.003189}),"")</f>
        <v>0</v>
      </c>
      <c r="AK9" s="13">
        <f>iferror(if(AI9="",G9,AI9)*AJ9,"")</f>
        <v>0</v>
      </c>
      <c r="AL9" t="s">
        <v>108</v>
      </c>
      <c r="AM9" s="14" t="s">
        <v>83</v>
      </c>
    </row>
    <row r="10" spans="1:39">
      <c r="A10" t="s">
        <v>22</v>
      </c>
      <c r="B10" t="s">
        <v>23</v>
      </c>
      <c r="D10" t="s">
        <v>24</v>
      </c>
      <c r="G10">
        <f>BoardQty*2</f>
        <v>0</v>
      </c>
      <c r="H10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0" s="13">
        <f>iferror(G10*H10,"")</f>
        <v>0</v>
      </c>
    </row>
    <row r="11" spans="1:39">
      <c r="A11" t="s">
        <v>25</v>
      </c>
      <c r="B11" t="s">
        <v>26</v>
      </c>
      <c r="D11" t="s">
        <v>24</v>
      </c>
      <c r="G11">
        <f>BoardQty*2</f>
        <v>0</v>
      </c>
      <c r="H11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1" s="13">
        <f>iferror(G11*H11,"")</f>
        <v>0</v>
      </c>
    </row>
    <row r="12" spans="1:39">
      <c r="A12" t="s">
        <v>27</v>
      </c>
      <c r="B12" t="s">
        <v>28</v>
      </c>
      <c r="D12" t="s">
        <v>24</v>
      </c>
      <c r="G12">
        <f>BoardQty*2</f>
        <v>0</v>
      </c>
      <c r="H12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2" s="13">
        <f>iferror(G12*H12,"")</f>
        <v>0</v>
      </c>
    </row>
    <row r="13" spans="1:39">
      <c r="A13" t="s">
        <v>29</v>
      </c>
      <c r="B13" t="s">
        <v>30</v>
      </c>
      <c r="D13" t="s">
        <v>31</v>
      </c>
      <c r="G13">
        <f>BoardQty*1</f>
        <v>0</v>
      </c>
      <c r="H13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3" s="13">
        <f>iferror(G13*H13,"")</f>
        <v>0</v>
      </c>
    </row>
    <row r="14" spans="1:39">
      <c r="A14" t="s">
        <v>32</v>
      </c>
      <c r="B14" t="s">
        <v>33</v>
      </c>
      <c r="D14" t="s">
        <v>34</v>
      </c>
      <c r="F14" t="s">
        <v>35</v>
      </c>
      <c r="G14">
        <f>BoardQty*2</f>
        <v>0</v>
      </c>
      <c r="H14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4" s="13">
        <f>iferror(G14*H14,"")</f>
        <v>0</v>
      </c>
      <c r="AH14">
        <v>165</v>
      </c>
      <c r="AJ14" s="13">
        <f>iferror(lookup(if(AI14="",G14,AI14),{0,1,5,50},{0.0,1.422294,1.422294,1.367018}),"")</f>
        <v>0</v>
      </c>
      <c r="AK14" s="13">
        <f>iferror(if(AI14="",G14,AI14)*AJ14,"")</f>
        <v>0</v>
      </c>
      <c r="AL14" t="s">
        <v>109</v>
      </c>
      <c r="AM14" s="14" t="s">
        <v>83</v>
      </c>
    </row>
    <row r="15" spans="1:39">
      <c r="A15" t="s">
        <v>36</v>
      </c>
      <c r="B15" t="s">
        <v>37</v>
      </c>
      <c r="D15" t="s">
        <v>16</v>
      </c>
      <c r="F15" t="s">
        <v>38</v>
      </c>
      <c r="G15">
        <f>BoardQty*4</f>
        <v>0</v>
      </c>
      <c r="H15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5" s="13">
        <f>iferror(G15*H15,"")</f>
        <v>0</v>
      </c>
      <c r="J15">
        <v>65685</v>
      </c>
      <c r="L15" s="13">
        <f>iferror(lookup(if(K15="",G15,K15),{0,1,10,100,500,1000,2500,5000,10000,20000,30000,250000},{0.0,0.33,0.228,0.129,0.09108,0.0797,0.0759,0.07021,0.05775,0.05478,0.0528,0.04373}),"")</f>
        <v>0</v>
      </c>
      <c r="M15" s="13">
        <f>iferror(if(K15="",G15,K15)*L15,"")</f>
        <v>0</v>
      </c>
      <c r="N15" t="s">
        <v>86</v>
      </c>
      <c r="O15" s="14" t="s">
        <v>83</v>
      </c>
      <c r="R15" s="13">
        <f>iferror(lookup(if(Q15="",G15,Q15),{0,1,100,500,2500,5000},{0.0,0.061654,0.061654,0.024661599999999995,0.012330799999999998,0.009248099999999999}),"")</f>
        <v>0</v>
      </c>
      <c r="S15" s="13">
        <f>iferror(if(Q15="",G15,Q15)*R15,"")</f>
        <v>0</v>
      </c>
      <c r="T15" t="s">
        <v>91</v>
      </c>
      <c r="U15" s="14" t="s">
        <v>83</v>
      </c>
      <c r="V15">
        <v>11795</v>
      </c>
      <c r="X15" s="13">
        <f>iferror(lookup(if(W15="",G15,W15),{0,1,10,100,500,1000,2500,5000,10000,20000},{0.0,0.332,0.229,0.13,0.091,0.08,0.066,0.064,0.059,0.053}),"")</f>
        <v>0</v>
      </c>
      <c r="Y15" s="13">
        <f>iferror(if(W15="",G15,W15)*X15,"")</f>
        <v>0</v>
      </c>
      <c r="Z15" t="s">
        <v>97</v>
      </c>
      <c r="AA15" s="14" t="s">
        <v>83</v>
      </c>
      <c r="AD15" s="13">
        <f>iferror(lookup(if(AC15="",G15,AC15),{0,1,25,100,250,500,1000,2500},{0.0,0.29,0.161,0.09,0.085,0.08,0.07,0.062}),"")</f>
        <v>0</v>
      </c>
      <c r="AE15" s="13">
        <f>iferror(if(AC15="",G15,AC15)*AD15,"")</f>
        <v>0</v>
      </c>
      <c r="AF15" t="s">
        <v>103</v>
      </c>
      <c r="AG15" s="14" t="s">
        <v>83</v>
      </c>
      <c r="AL15" t="s">
        <v>110</v>
      </c>
      <c r="AM15" s="14" t="s">
        <v>83</v>
      </c>
    </row>
    <row r="16" spans="1:39">
      <c r="A16" t="s">
        <v>39</v>
      </c>
      <c r="B16" t="s">
        <v>40</v>
      </c>
      <c r="D16" t="s">
        <v>41</v>
      </c>
      <c r="F16" t="s">
        <v>42</v>
      </c>
      <c r="G16">
        <f>BoardQty*1</f>
        <v>0</v>
      </c>
      <c r="H16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6" s="13">
        <f>iferror(G16*H16,"")</f>
        <v>0</v>
      </c>
      <c r="J16">
        <v>1156</v>
      </c>
      <c r="L16" s="13">
        <f>iferror(lookup(if(K16="",G16,K16),{0,1,10,100,500,1000,5000,10000},{0.0,1.16,1.02,0.88,0.72,0.64,0.56,0.532}),"")</f>
        <v>0</v>
      </c>
      <c r="M16" s="13">
        <f>iferror(if(K16="",G16,K16)*L16,"")</f>
        <v>0</v>
      </c>
      <c r="N16" t="s">
        <v>87</v>
      </c>
      <c r="O16" s="14" t="s">
        <v>83</v>
      </c>
      <c r="V16">
        <v>5369</v>
      </c>
      <c r="X16" s="13">
        <f>iferror(lookup(if(W16="",G16,W16),{0,1,10,100,250,500,1000,2500,5000,10000},{0.0,0.983,0.841,0.733,0.695,0.64,0.549,0.465,0.443,0.433}),"")</f>
        <v>0</v>
      </c>
      <c r="Y16" s="13">
        <f>iferror(if(W16="",G16,W16)*X16,"")</f>
        <v>0</v>
      </c>
      <c r="Z16" t="s">
        <v>98</v>
      </c>
      <c r="AA16" s="14" t="s">
        <v>83</v>
      </c>
      <c r="AH16">
        <v>640</v>
      </c>
      <c r="AJ16" s="13">
        <f>iferror(lookup(if(AI16="",G16,AI16),{0,1,10,200},{0.0,0.43264099999999994,0.43264099999999994,0.344412}),"")</f>
        <v>0</v>
      </c>
      <c r="AK16" s="13">
        <f>iferror(if(AI16="",G16,AI16)*AJ16,"")</f>
        <v>0</v>
      </c>
      <c r="AL16" t="s">
        <v>111</v>
      </c>
      <c r="AM16" s="14" t="s">
        <v>83</v>
      </c>
    </row>
    <row r="17" spans="1:39">
      <c r="A17" t="s">
        <v>43</v>
      </c>
      <c r="B17" t="s">
        <v>44</v>
      </c>
      <c r="D17" t="s">
        <v>45</v>
      </c>
      <c r="F17" t="s">
        <v>46</v>
      </c>
      <c r="G17">
        <f>BoardQty*10</f>
        <v>0</v>
      </c>
      <c r="H17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7" s="13">
        <f>iferror(G17*H17,"")</f>
        <v>0</v>
      </c>
      <c r="L17" s="13">
        <f>iferror(lookup(if(K17="",G17,K17),{0,1,10,100,1000,2500,5000,10000,30000,50000,100000},{0.0,0.1,0.037,0.0149,0.0067,0.00582,0.00481,0.0038,0.00334,0.00306,0.003}),"")</f>
        <v>0</v>
      </c>
      <c r="M17" s="13">
        <f>iferror(if(K17="",G17,K17)*L17,"")</f>
        <v>0</v>
      </c>
      <c r="N17" t="s">
        <v>88</v>
      </c>
      <c r="O17" s="14" t="s">
        <v>83</v>
      </c>
      <c r="R17" s="13">
        <f>iferror(lookup(if(Q17="",G17,Q17),{0,1,100,500,2500,5000},{0.0,0.019133999999999998,0.019133999999999998,0.008397700000000001,0.0057402,0.0045709}),"")</f>
        <v>0</v>
      </c>
      <c r="S17" s="13">
        <f>iferror(if(Q17="",G17,Q17)*R17,"")</f>
        <v>0</v>
      </c>
      <c r="T17" t="s">
        <v>92</v>
      </c>
      <c r="U17" s="14" t="s">
        <v>83</v>
      </c>
      <c r="X17" s="13">
        <f>iferror(lookup(if(W17="",G17,W17),{0,1,10,100,1000,10000,30000,50000},{0.0,0.1,0.045,0.026,0.018,0.006,0.005,0.004}),"")</f>
        <v>0</v>
      </c>
      <c r="Y17" s="13">
        <f>iferror(if(W17="",G17,W17)*X17,"")</f>
        <v>0</v>
      </c>
      <c r="Z17" t="s">
        <v>99</v>
      </c>
      <c r="AA17" s="14" t="s">
        <v>83</v>
      </c>
      <c r="AD17" s="13">
        <f>iferror(lookup(if(AC17="",G17,AC17),{0,1,10000},{0.0,0.006,0.006}),"")</f>
        <v>0</v>
      </c>
      <c r="AE17" s="13">
        <f>iferror(if(AC17="",G17,AC17)*AD17,"")</f>
        <v>0</v>
      </c>
      <c r="AF17" t="s">
        <v>104</v>
      </c>
      <c r="AG17" s="14" t="s">
        <v>83</v>
      </c>
      <c r="AH17">
        <v>12900</v>
      </c>
      <c r="AJ17" s="13">
        <f>iferror(lookup(if(AI17="",G17,AI17),{0,1,50,500},{0.0,0.018071,0.018071,0.014882}),"")</f>
        <v>0</v>
      </c>
      <c r="AK17" s="13">
        <f>iferror(if(AI17="",G17,AI17)*AJ17,"")</f>
        <v>0</v>
      </c>
      <c r="AL17" t="s">
        <v>112</v>
      </c>
      <c r="AM17" s="14" t="s">
        <v>83</v>
      </c>
    </row>
    <row r="18" spans="1:39">
      <c r="A18" t="s">
        <v>47</v>
      </c>
      <c r="B18" t="s">
        <v>48</v>
      </c>
      <c r="D18" t="s">
        <v>16</v>
      </c>
      <c r="G18">
        <f>BoardQty*10</f>
        <v>0</v>
      </c>
      <c r="H18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8" s="13">
        <f>iferror(G18*H18,"")</f>
        <v>0</v>
      </c>
    </row>
    <row r="19" spans="1:39">
      <c r="A19" t="s">
        <v>49</v>
      </c>
      <c r="B19" t="s">
        <v>50</v>
      </c>
      <c r="D19" t="s">
        <v>51</v>
      </c>
      <c r="G19">
        <f>BoardQty*1</f>
        <v>0</v>
      </c>
      <c r="H19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9" s="13">
        <f>iferror(G19*H19,"")</f>
        <v>0</v>
      </c>
    </row>
    <row r="20" spans="1:39">
      <c r="A20" t="s">
        <v>52</v>
      </c>
      <c r="B20" t="s">
        <v>53</v>
      </c>
      <c r="D20" t="s">
        <v>54</v>
      </c>
      <c r="G20">
        <f>BoardQty*1</f>
        <v>0</v>
      </c>
      <c r="H20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0" s="13">
        <f>iferror(G20*H20,"")</f>
        <v>0</v>
      </c>
    </row>
    <row r="21" spans="1:39">
      <c r="A21" t="s">
        <v>55</v>
      </c>
      <c r="B21" t="s">
        <v>56</v>
      </c>
      <c r="G21">
        <f>BoardQty*1</f>
        <v>0</v>
      </c>
      <c r="H21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1" s="13">
        <f>iferror(G21*H21,"")</f>
        <v>0</v>
      </c>
    </row>
    <row r="22" spans="1:39">
      <c r="A22" t="s">
        <v>57</v>
      </c>
      <c r="B22" t="s">
        <v>58</v>
      </c>
      <c r="D22" t="s">
        <v>59</v>
      </c>
      <c r="G22">
        <f>BoardQty*1</f>
        <v>0</v>
      </c>
      <c r="H22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2" s="13">
        <f>iferror(G22*H22,"")</f>
        <v>0</v>
      </c>
    </row>
    <row r="23" spans="1:39">
      <c r="A23" t="s">
        <v>60</v>
      </c>
      <c r="B23" t="s">
        <v>61</v>
      </c>
      <c r="D23" t="s">
        <v>59</v>
      </c>
      <c r="G23">
        <f>BoardQty*1</f>
        <v>0</v>
      </c>
      <c r="H23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3" s="13">
        <f>iferror(G23*H23,"")</f>
        <v>0</v>
      </c>
    </row>
    <row r="24" spans="1:39">
      <c r="A24" t="s">
        <v>62</v>
      </c>
      <c r="B24" t="s">
        <v>62</v>
      </c>
      <c r="D24" t="s">
        <v>63</v>
      </c>
      <c r="G24">
        <f>BoardQty*1</f>
        <v>0</v>
      </c>
      <c r="H24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4" s="13">
        <f>iferror(G24*H24,"")</f>
        <v>0</v>
      </c>
    </row>
    <row r="25" spans="1:39">
      <c r="A25" t="s">
        <v>64</v>
      </c>
      <c r="B25" t="s">
        <v>64</v>
      </c>
      <c r="D25" t="s">
        <v>63</v>
      </c>
      <c r="G25">
        <f>BoardQty*1</f>
        <v>0</v>
      </c>
      <c r="H25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5" s="13">
        <f>iferror(G25*H25,"")</f>
        <v>0</v>
      </c>
    </row>
    <row r="26" spans="1:39">
      <c r="A26" t="s">
        <v>65</v>
      </c>
      <c r="B26" t="s">
        <v>66</v>
      </c>
      <c r="D26" t="s">
        <v>63</v>
      </c>
      <c r="G26">
        <f>BoardQty*1</f>
        <v>0</v>
      </c>
      <c r="H26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6" s="13">
        <f>iferror(G26*H26,"")</f>
        <v>0</v>
      </c>
    </row>
    <row r="27" spans="1:39">
      <c r="A27" t="s">
        <v>67</v>
      </c>
      <c r="B27" t="s">
        <v>68</v>
      </c>
      <c r="D27" t="s">
        <v>63</v>
      </c>
      <c r="G27">
        <f>BoardQty*1</f>
        <v>0</v>
      </c>
      <c r="H27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7" s="13">
        <f>iferror(G27*H27,"")</f>
        <v>0</v>
      </c>
    </row>
    <row r="28" spans="1:39">
      <c r="A28" t="s">
        <v>69</v>
      </c>
      <c r="B28" t="s">
        <v>69</v>
      </c>
      <c r="D28" t="s">
        <v>63</v>
      </c>
      <c r="G28">
        <f>BoardQty*1</f>
        <v>0</v>
      </c>
      <c r="H28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8" s="13">
        <f>iferror(G28*H28,"")</f>
        <v>0</v>
      </c>
    </row>
    <row r="29" spans="1:39">
      <c r="A29" t="s">
        <v>70</v>
      </c>
      <c r="B29" t="s">
        <v>70</v>
      </c>
      <c r="D29" t="s">
        <v>63</v>
      </c>
      <c r="G29">
        <f>BoardQty*1</f>
        <v>0</v>
      </c>
      <c r="H29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9" s="13">
        <f>iferror(G29*H29,"")</f>
        <v>0</v>
      </c>
    </row>
    <row r="30" spans="1:39">
      <c r="A30" t="s">
        <v>71</v>
      </c>
      <c r="B30" t="s">
        <v>71</v>
      </c>
      <c r="D30" t="s">
        <v>63</v>
      </c>
      <c r="G30">
        <f>BoardQty*1</f>
        <v>0</v>
      </c>
      <c r="H30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30" s="13">
        <f>iferror(G30*H30,"")</f>
        <v>0</v>
      </c>
    </row>
    <row r="31" spans="1:39">
      <c r="A31" t="s">
        <v>65</v>
      </c>
      <c r="B31" t="s">
        <v>72</v>
      </c>
      <c r="D31" t="s">
        <v>63</v>
      </c>
      <c r="G31">
        <f>BoardQty*1</f>
        <v>0</v>
      </c>
      <c r="H31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31" s="13">
        <f>iferror(G31*H31,"")</f>
        <v>0</v>
      </c>
    </row>
    <row r="32" spans="1:39">
      <c r="A32" t="s">
        <v>67</v>
      </c>
      <c r="B32" t="s">
        <v>73</v>
      </c>
      <c r="D32" t="s">
        <v>63</v>
      </c>
      <c r="G32">
        <f>BoardQty*1</f>
        <v>0</v>
      </c>
      <c r="H32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32" s="13">
        <f>iferror(G32*H32,"")</f>
        <v>0</v>
      </c>
    </row>
    <row r="33" spans="1:37">
      <c r="A33" t="s">
        <v>74</v>
      </c>
      <c r="B33" t="s">
        <v>74</v>
      </c>
      <c r="D33" t="s">
        <v>63</v>
      </c>
      <c r="G33">
        <f>BoardQty*1</f>
        <v>0</v>
      </c>
      <c r="H33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33" s="13">
        <f>iferror(G33*H33,"")</f>
        <v>0</v>
      </c>
    </row>
    <row r="35" spans="1:37">
      <c r="K35">
        <f t="array" ref="K35">IFERROR(CONCATENATE(TEXT(INDEX($K$7:$K$33,SMALL(IF($N$7:$N$33&lt;&gt;"",IF($K$7:$K$33&lt;&gt;"",ROW($K$7:$K$33)-MIN(ROW($K$7:$K$33))+1,""),""),ROW()-ROW(A$35)+1)),"##0"),","),"")</f>
        <v>0</v>
      </c>
      <c r="L35">
        <f t="array" ref="L35">IFERROR(CONCATENATE((INDEX($N$7:$N$33,SMALL(IF($N$7:$N$33&lt;&gt;"",IF($K$7:$K$33&lt;&gt;"",ROW($K$7:$K$33)-MIN(ROW($K$7:$K$33))+1,""),""),ROW()-ROW(A$35)+1))),","),"")</f>
        <v>0</v>
      </c>
      <c r="M35">
        <f t="array" ref="M35">IFERROR(CONCATENATE((INDEX($A$7:$A$33,SMALL(IF($N$7:$N$33&lt;&gt;"",IF($K$7:$K$33&lt;&gt;"",ROW($K$7:$K$33)-MIN(ROW($K$7:$K$33))+1,""),""),ROW()-ROW(A$35)+1))),),"")</f>
        <v>0</v>
      </c>
      <c r="Q35">
        <f t="array" ref="Q35">IFERROR(CONCATENATE((INDEX($T$7:$T$33,SMALL(IF($T$7:$T$33&lt;&gt;"",IF($Q$7:$Q$33&lt;&gt;"",ROW($Q$7:$Q$33)-MIN(ROW($Q$7:$Q$33))+1,""),""),ROW()-ROW(A$35)+1)))," "),"")</f>
        <v>0</v>
      </c>
      <c r="R35">
        <f t="array" ref="R35">IFERROR(CONCATENATE(TEXT(INDEX($Q$7:$Q$33,SMALL(IF($T$7:$T$33&lt;&gt;"",IF($Q$7:$Q$33&lt;&gt;"",ROW($Q$7:$Q$33)-MIN(ROW($Q$7:$Q$33))+1,""),""),ROW()-ROW(A$35)+1)),"##0")," "),"")</f>
        <v>0</v>
      </c>
      <c r="S35">
        <f t="array" ref="S35">IFERROR(CONCATENATE((INDEX($A$7:$A$33,SMALL(IF($T$7:$T$33&lt;&gt;"",IF($Q$7:$Q$33&lt;&gt;"",ROW($Q$7:$Q$33)-MIN(ROW($Q$7:$Q$33))+1,""),""),ROW()-ROW(A$35)+1))),),"")</f>
        <v>0</v>
      </c>
      <c r="W35">
        <f t="array" ref="W35">IFERROR(CONCATENATE((INDEX($Z$7:$Z$33,SMALL(IF($Z$7:$Z$33&lt;&gt;"",IF($W$7:$W$33&lt;&gt;"",ROW($W$7:$W$33)-MIN(ROW($W$7:$W$33))+1,""),""),ROW()-ROW(A$35)+1)))," "),"")</f>
        <v>0</v>
      </c>
      <c r="X35">
        <f t="array" ref="X35">IFERROR(CONCATENATE(TEXT(INDEX($W$7:$W$33,SMALL(IF($Z$7:$Z$33&lt;&gt;"",IF($W$7:$W$33&lt;&gt;"",ROW($W$7:$W$33)-MIN(ROW($W$7:$W$33))+1,""),""),ROW()-ROW(A$35)+1)),"##0")," "),"")</f>
        <v>0</v>
      </c>
      <c r="Y35">
        <f t="array" ref="Y35">IFERROR(CONCATENATE((INDEX($A$7:$A$33,SMALL(IF($Z$7:$Z$33&lt;&gt;"",IF($W$7:$W$33&lt;&gt;"",ROW($W$7:$W$33)-MIN(ROW($W$7:$W$33))+1,""),""),ROW()-ROW(A$35)+1))),),"")</f>
        <v>0</v>
      </c>
      <c r="AC35">
        <f t="array" ref="AC35">IFERROR(CONCATENATE((INDEX($AF$7:$AF$33,SMALL(IF($AF$7:$AF$33&lt;&gt;"",IF($AC$7:$AC$33&lt;&gt;"",ROW($AC$7:$AC$33)-MIN(ROW($AC$7:$AC$33))+1,""),""),ROW()-ROW(A$35)+1))),","),"")</f>
        <v>0</v>
      </c>
      <c r="AD35">
        <f t="array" ref="AD35">IFERROR(CONCATENATE(TEXT(INDEX($AC$7:$AC$33,SMALL(IF($AF$7:$AF$33&lt;&gt;"",IF($AC$7:$AC$33&lt;&gt;"",ROW($AC$7:$AC$33)-MIN(ROW($AC$7:$AC$33))+1,""),""),ROW()-ROW(A$35)+1)),"##0"),","),"")</f>
        <v>0</v>
      </c>
      <c r="AE35">
        <f t="array" ref="AE35">IFERROR(CONCATENATE((INDEX($A$7:$A$33,SMALL(IF($AF$7:$AF$33&lt;&gt;"",IF($AC$7:$AC$33&lt;&gt;"",ROW($AC$7:$AC$33)-MIN(ROW($AC$7:$AC$33))+1,""),""),ROW()-ROW(A$35)+1))),),"")</f>
        <v>0</v>
      </c>
      <c r="AI35">
        <f t="array" ref="AI35">IFERROR(CONCATENATE((INDEX($AL$7:$AL$33,SMALL(IF($AL$7:$AL$33&lt;&gt;"",IF($AI$7:$AI$33&lt;&gt;"",ROW($AI$7:$AI$33)-MIN(ROW($AI$7:$AI$33))+1,""),""),ROW()-ROW(A$35)+1)))," "),"")</f>
        <v>0</v>
      </c>
      <c r="AJ35">
        <f t="array" ref="AJ35">IFERROR(CONCATENATE(TEXT(INDEX($AI$7:$AI$33,SMALL(IF($AL$7:$AL$33&lt;&gt;"",IF($AI$7:$AI$33&lt;&gt;"",ROW($AI$7:$AI$33)-MIN(ROW($AI$7:$AI$33))+1,""),""),ROW()-ROW(A$35)+1)),"##0")," "),"")</f>
        <v>0</v>
      </c>
      <c r="AK35">
        <f t="array" ref="AK35">IFERROR(CONCATENATE((INDEX($A$7:$A$33,SMALL(IF($AL$7:$AL$33&lt;&gt;"",IF($AI$7:$AI$33&lt;&gt;"",ROW($AI$7:$AI$33)-MIN(ROW($AI$7:$AI$33))+1,""),""),ROW()-ROW(A$35)+1))),),"")</f>
        <v>0</v>
      </c>
    </row>
    <row r="36" spans="1:37">
      <c r="K36">
        <f t="array" ref="K36">IFERROR(CONCATENATE(TEXT(INDEX($K$7:$K$33,SMALL(IF($N$7:$N$33&lt;&gt;"",IF($K$7:$K$33&lt;&gt;"",ROW($K$7:$K$33)-MIN(ROW($K$7:$K$33))+1,""),""),ROW()-ROW(A$35)+1)),"##0"),","),"")</f>
        <v>0</v>
      </c>
      <c r="L36">
        <f t="array" ref="L36">IFERROR(CONCATENATE((INDEX($N$7:$N$33,SMALL(IF($N$7:$N$33&lt;&gt;"",IF($K$7:$K$33&lt;&gt;"",ROW($K$7:$K$33)-MIN(ROW($K$7:$K$33))+1,""),""),ROW()-ROW(A$35)+1))),","),"")</f>
        <v>0</v>
      </c>
      <c r="M36">
        <f t="array" ref="M36">IFERROR(CONCATENATE((INDEX($A$7:$A$33,SMALL(IF($N$7:$N$33&lt;&gt;"",IF($K$7:$K$33&lt;&gt;"",ROW($K$7:$K$33)-MIN(ROW($K$7:$K$33))+1,""),""),ROW()-ROW(A$35)+1))),),"")</f>
        <v>0</v>
      </c>
      <c r="Q36">
        <f t="array" ref="Q36">IFERROR(CONCATENATE((INDEX($T$7:$T$33,SMALL(IF($T$7:$T$33&lt;&gt;"",IF($Q$7:$Q$33&lt;&gt;"",ROW($Q$7:$Q$33)-MIN(ROW($Q$7:$Q$33))+1,""),""),ROW()-ROW(A$35)+1)))," "),"")</f>
        <v>0</v>
      </c>
      <c r="R36">
        <f t="array" ref="R36">IFERROR(CONCATENATE(TEXT(INDEX($Q$7:$Q$33,SMALL(IF($T$7:$T$33&lt;&gt;"",IF($Q$7:$Q$33&lt;&gt;"",ROW($Q$7:$Q$33)-MIN(ROW($Q$7:$Q$33))+1,""),""),ROW()-ROW(A$35)+1)),"##0")," "),"")</f>
        <v>0</v>
      </c>
      <c r="S36">
        <f t="array" ref="S36">IFERROR(CONCATENATE((INDEX($A$7:$A$33,SMALL(IF($T$7:$T$33&lt;&gt;"",IF($Q$7:$Q$33&lt;&gt;"",ROW($Q$7:$Q$33)-MIN(ROW($Q$7:$Q$33))+1,""),""),ROW()-ROW(A$35)+1))),),"")</f>
        <v>0</v>
      </c>
      <c r="W36">
        <f t="array" ref="W36">IFERROR(CONCATENATE((INDEX($Z$7:$Z$33,SMALL(IF($Z$7:$Z$33&lt;&gt;"",IF($W$7:$W$33&lt;&gt;"",ROW($W$7:$W$33)-MIN(ROW($W$7:$W$33))+1,""),""),ROW()-ROW(A$35)+1)))," "),"")</f>
        <v>0</v>
      </c>
      <c r="X36">
        <f t="array" ref="X36">IFERROR(CONCATENATE(TEXT(INDEX($W$7:$W$33,SMALL(IF($Z$7:$Z$33&lt;&gt;"",IF($W$7:$W$33&lt;&gt;"",ROW($W$7:$W$33)-MIN(ROW($W$7:$W$33))+1,""),""),ROW()-ROW(A$35)+1)),"##0")," "),"")</f>
        <v>0</v>
      </c>
      <c r="Y36">
        <f t="array" ref="Y36">IFERROR(CONCATENATE((INDEX($A$7:$A$33,SMALL(IF($Z$7:$Z$33&lt;&gt;"",IF($W$7:$W$33&lt;&gt;"",ROW($W$7:$W$33)-MIN(ROW($W$7:$W$33))+1,""),""),ROW()-ROW(A$35)+1))),),"")</f>
        <v>0</v>
      </c>
      <c r="AC36">
        <f t="array" ref="AC36">IFERROR(CONCATENATE((INDEX($AF$7:$AF$33,SMALL(IF($AF$7:$AF$33&lt;&gt;"",IF($AC$7:$AC$33&lt;&gt;"",ROW($AC$7:$AC$33)-MIN(ROW($AC$7:$AC$33))+1,""),""),ROW()-ROW(A$35)+1))),","),"")</f>
        <v>0</v>
      </c>
      <c r="AD36">
        <f t="array" ref="AD36">IFERROR(CONCATENATE(TEXT(INDEX($AC$7:$AC$33,SMALL(IF($AF$7:$AF$33&lt;&gt;"",IF($AC$7:$AC$33&lt;&gt;"",ROW($AC$7:$AC$33)-MIN(ROW($AC$7:$AC$33))+1,""),""),ROW()-ROW(A$35)+1)),"##0"),","),"")</f>
        <v>0</v>
      </c>
      <c r="AE36">
        <f t="array" ref="AE36">IFERROR(CONCATENATE((INDEX($A$7:$A$33,SMALL(IF($AF$7:$AF$33&lt;&gt;"",IF($AC$7:$AC$33&lt;&gt;"",ROW($AC$7:$AC$33)-MIN(ROW($AC$7:$AC$33))+1,""),""),ROW()-ROW(A$35)+1))),),"")</f>
        <v>0</v>
      </c>
      <c r="AI36">
        <f t="array" ref="AI36">IFERROR(CONCATENATE((INDEX($AL$7:$AL$33,SMALL(IF($AL$7:$AL$33&lt;&gt;"",IF($AI$7:$AI$33&lt;&gt;"",ROW($AI$7:$AI$33)-MIN(ROW($AI$7:$AI$33))+1,""),""),ROW()-ROW(A$35)+1)))," "),"")</f>
        <v>0</v>
      </c>
      <c r="AJ36">
        <f t="array" ref="AJ36">IFERROR(CONCATENATE(TEXT(INDEX($AI$7:$AI$33,SMALL(IF($AL$7:$AL$33&lt;&gt;"",IF($AI$7:$AI$33&lt;&gt;"",ROW($AI$7:$AI$33)-MIN(ROW($AI$7:$AI$33))+1,""),""),ROW()-ROW(A$35)+1)),"##0")," "),"")</f>
        <v>0</v>
      </c>
      <c r="AK36">
        <f t="array" ref="AK36">IFERROR(CONCATENATE((INDEX($A$7:$A$33,SMALL(IF($AL$7:$AL$33&lt;&gt;"",IF($AI$7:$AI$33&lt;&gt;"",ROW($AI$7:$AI$33)-MIN(ROW($AI$7:$AI$33))+1,""),""),ROW()-ROW(A$35)+1))),),"")</f>
        <v>0</v>
      </c>
    </row>
    <row r="37" spans="1:37">
      <c r="K37">
        <f t="array" ref="K37">IFERROR(CONCATENATE(TEXT(INDEX($K$7:$K$33,SMALL(IF($N$7:$N$33&lt;&gt;"",IF($K$7:$K$33&lt;&gt;"",ROW($K$7:$K$33)-MIN(ROW($K$7:$K$33))+1,""),""),ROW()-ROW(A$35)+1)),"##0"),","),"")</f>
        <v>0</v>
      </c>
      <c r="L37">
        <f t="array" ref="L37">IFERROR(CONCATENATE((INDEX($N$7:$N$33,SMALL(IF($N$7:$N$33&lt;&gt;"",IF($K$7:$K$33&lt;&gt;"",ROW($K$7:$K$33)-MIN(ROW($K$7:$K$33))+1,""),""),ROW()-ROW(A$35)+1))),","),"")</f>
        <v>0</v>
      </c>
      <c r="M37">
        <f t="array" ref="M37">IFERROR(CONCATENATE((INDEX($A$7:$A$33,SMALL(IF($N$7:$N$33&lt;&gt;"",IF($K$7:$K$33&lt;&gt;"",ROW($K$7:$K$33)-MIN(ROW($K$7:$K$33))+1,""),""),ROW()-ROW(A$35)+1))),),"")</f>
        <v>0</v>
      </c>
      <c r="Q37">
        <f t="array" ref="Q37">IFERROR(CONCATENATE((INDEX($T$7:$T$33,SMALL(IF($T$7:$T$33&lt;&gt;"",IF($Q$7:$Q$33&lt;&gt;"",ROW($Q$7:$Q$33)-MIN(ROW($Q$7:$Q$33))+1,""),""),ROW()-ROW(A$35)+1)))," "),"")</f>
        <v>0</v>
      </c>
      <c r="R37">
        <f t="array" ref="R37">IFERROR(CONCATENATE(TEXT(INDEX($Q$7:$Q$33,SMALL(IF($T$7:$T$33&lt;&gt;"",IF($Q$7:$Q$33&lt;&gt;"",ROW($Q$7:$Q$33)-MIN(ROW($Q$7:$Q$33))+1,""),""),ROW()-ROW(A$35)+1)),"##0")," "),"")</f>
        <v>0</v>
      </c>
      <c r="S37">
        <f t="array" ref="S37">IFERROR(CONCATENATE((INDEX($A$7:$A$33,SMALL(IF($T$7:$T$33&lt;&gt;"",IF($Q$7:$Q$33&lt;&gt;"",ROW($Q$7:$Q$33)-MIN(ROW($Q$7:$Q$33))+1,""),""),ROW()-ROW(A$35)+1))),),"")</f>
        <v>0</v>
      </c>
      <c r="W37">
        <f t="array" ref="W37">IFERROR(CONCATENATE((INDEX($Z$7:$Z$33,SMALL(IF($Z$7:$Z$33&lt;&gt;"",IF($W$7:$W$33&lt;&gt;"",ROW($W$7:$W$33)-MIN(ROW($W$7:$W$33))+1,""),""),ROW()-ROW(A$35)+1)))," "),"")</f>
        <v>0</v>
      </c>
      <c r="X37">
        <f t="array" ref="X37">IFERROR(CONCATENATE(TEXT(INDEX($W$7:$W$33,SMALL(IF($Z$7:$Z$33&lt;&gt;"",IF($W$7:$W$33&lt;&gt;"",ROW($W$7:$W$33)-MIN(ROW($W$7:$W$33))+1,""),""),ROW()-ROW(A$35)+1)),"##0")," "),"")</f>
        <v>0</v>
      </c>
      <c r="Y37">
        <f t="array" ref="Y37">IFERROR(CONCATENATE((INDEX($A$7:$A$33,SMALL(IF($Z$7:$Z$33&lt;&gt;"",IF($W$7:$W$33&lt;&gt;"",ROW($W$7:$W$33)-MIN(ROW($W$7:$W$33))+1,""),""),ROW()-ROW(A$35)+1))),),"")</f>
        <v>0</v>
      </c>
      <c r="AC37">
        <f t="array" ref="AC37">IFERROR(CONCATENATE((INDEX($AF$7:$AF$33,SMALL(IF($AF$7:$AF$33&lt;&gt;"",IF($AC$7:$AC$33&lt;&gt;"",ROW($AC$7:$AC$33)-MIN(ROW($AC$7:$AC$33))+1,""),""),ROW()-ROW(A$35)+1))),","),"")</f>
        <v>0</v>
      </c>
      <c r="AD37">
        <f t="array" ref="AD37">IFERROR(CONCATENATE(TEXT(INDEX($AC$7:$AC$33,SMALL(IF($AF$7:$AF$33&lt;&gt;"",IF($AC$7:$AC$33&lt;&gt;"",ROW($AC$7:$AC$33)-MIN(ROW($AC$7:$AC$33))+1,""),""),ROW()-ROW(A$35)+1)),"##0"),","),"")</f>
        <v>0</v>
      </c>
      <c r="AE37">
        <f t="array" ref="AE37">IFERROR(CONCATENATE((INDEX($A$7:$A$33,SMALL(IF($AF$7:$AF$33&lt;&gt;"",IF($AC$7:$AC$33&lt;&gt;"",ROW($AC$7:$AC$33)-MIN(ROW($AC$7:$AC$33))+1,""),""),ROW()-ROW(A$35)+1))),),"")</f>
        <v>0</v>
      </c>
      <c r="AI37">
        <f t="array" ref="AI37">IFERROR(CONCATENATE((INDEX($AL$7:$AL$33,SMALL(IF($AL$7:$AL$33&lt;&gt;"",IF($AI$7:$AI$33&lt;&gt;"",ROW($AI$7:$AI$33)-MIN(ROW($AI$7:$AI$33))+1,""),""),ROW()-ROW(A$35)+1)))," "),"")</f>
        <v>0</v>
      </c>
      <c r="AJ37">
        <f t="array" ref="AJ37">IFERROR(CONCATENATE(TEXT(INDEX($AI$7:$AI$33,SMALL(IF($AL$7:$AL$33&lt;&gt;"",IF($AI$7:$AI$33&lt;&gt;"",ROW($AI$7:$AI$33)-MIN(ROW($AI$7:$AI$33))+1,""),""),ROW()-ROW(A$35)+1)),"##0")," "),"")</f>
        <v>0</v>
      </c>
      <c r="AK37">
        <f t="array" ref="AK37">IFERROR(CONCATENATE((INDEX($A$7:$A$33,SMALL(IF($AL$7:$AL$33&lt;&gt;"",IF($AI$7:$AI$33&lt;&gt;"",ROW($AI$7:$AI$33)-MIN(ROW($AI$7:$AI$33))+1,""),""),ROW()-ROW(A$35)+1))),),"")</f>
        <v>0</v>
      </c>
    </row>
    <row r="38" spans="1:37">
      <c r="K38">
        <f t="array" ref="K38">IFERROR(CONCATENATE(TEXT(INDEX($K$7:$K$33,SMALL(IF($N$7:$N$33&lt;&gt;"",IF($K$7:$K$33&lt;&gt;"",ROW($K$7:$K$33)-MIN(ROW($K$7:$K$33))+1,""),""),ROW()-ROW(A$35)+1)),"##0"),","),"")</f>
        <v>0</v>
      </c>
      <c r="L38">
        <f t="array" ref="L38">IFERROR(CONCATENATE((INDEX($N$7:$N$33,SMALL(IF($N$7:$N$33&lt;&gt;"",IF($K$7:$K$33&lt;&gt;"",ROW($K$7:$K$33)-MIN(ROW($K$7:$K$33))+1,""),""),ROW()-ROW(A$35)+1))),","),"")</f>
        <v>0</v>
      </c>
      <c r="M38">
        <f t="array" ref="M38">IFERROR(CONCATENATE((INDEX($A$7:$A$33,SMALL(IF($N$7:$N$33&lt;&gt;"",IF($K$7:$K$33&lt;&gt;"",ROW($K$7:$K$33)-MIN(ROW($K$7:$K$33))+1,""),""),ROW()-ROW(A$35)+1))),),"")</f>
        <v>0</v>
      </c>
      <c r="Q38">
        <f t="array" ref="Q38">IFERROR(CONCATENATE((INDEX($T$7:$T$33,SMALL(IF($T$7:$T$33&lt;&gt;"",IF($Q$7:$Q$33&lt;&gt;"",ROW($Q$7:$Q$33)-MIN(ROW($Q$7:$Q$33))+1,""),""),ROW()-ROW(A$35)+1)))," "),"")</f>
        <v>0</v>
      </c>
      <c r="R38">
        <f t="array" ref="R38">IFERROR(CONCATENATE(TEXT(INDEX($Q$7:$Q$33,SMALL(IF($T$7:$T$33&lt;&gt;"",IF($Q$7:$Q$33&lt;&gt;"",ROW($Q$7:$Q$33)-MIN(ROW($Q$7:$Q$33))+1,""),""),ROW()-ROW(A$35)+1)),"##0")," "),"")</f>
        <v>0</v>
      </c>
      <c r="S38">
        <f t="array" ref="S38">IFERROR(CONCATENATE((INDEX($A$7:$A$33,SMALL(IF($T$7:$T$33&lt;&gt;"",IF($Q$7:$Q$33&lt;&gt;"",ROW($Q$7:$Q$33)-MIN(ROW($Q$7:$Q$33))+1,""),""),ROW()-ROW(A$35)+1))),),"")</f>
        <v>0</v>
      </c>
      <c r="W38">
        <f t="array" ref="W38">IFERROR(CONCATENATE((INDEX($Z$7:$Z$33,SMALL(IF($Z$7:$Z$33&lt;&gt;"",IF($W$7:$W$33&lt;&gt;"",ROW($W$7:$W$33)-MIN(ROW($W$7:$W$33))+1,""),""),ROW()-ROW(A$35)+1)))," "),"")</f>
        <v>0</v>
      </c>
      <c r="X38">
        <f t="array" ref="X38">IFERROR(CONCATENATE(TEXT(INDEX($W$7:$W$33,SMALL(IF($Z$7:$Z$33&lt;&gt;"",IF($W$7:$W$33&lt;&gt;"",ROW($W$7:$W$33)-MIN(ROW($W$7:$W$33))+1,""),""),ROW()-ROW(A$35)+1)),"##0")," "),"")</f>
        <v>0</v>
      </c>
      <c r="Y38">
        <f t="array" ref="Y38">IFERROR(CONCATENATE((INDEX($A$7:$A$33,SMALL(IF($Z$7:$Z$33&lt;&gt;"",IF($W$7:$W$33&lt;&gt;"",ROW($W$7:$W$33)-MIN(ROW($W$7:$W$33))+1,""),""),ROW()-ROW(A$35)+1))),),"")</f>
        <v>0</v>
      </c>
      <c r="AC38">
        <f t="array" ref="AC38">IFERROR(CONCATENATE((INDEX($AF$7:$AF$33,SMALL(IF($AF$7:$AF$33&lt;&gt;"",IF($AC$7:$AC$33&lt;&gt;"",ROW($AC$7:$AC$33)-MIN(ROW($AC$7:$AC$33))+1,""),""),ROW()-ROW(A$35)+1))),","),"")</f>
        <v>0</v>
      </c>
      <c r="AD38">
        <f t="array" ref="AD38">IFERROR(CONCATENATE(TEXT(INDEX($AC$7:$AC$33,SMALL(IF($AF$7:$AF$33&lt;&gt;"",IF($AC$7:$AC$33&lt;&gt;"",ROW($AC$7:$AC$33)-MIN(ROW($AC$7:$AC$33))+1,""),""),ROW()-ROW(A$35)+1)),"##0"),","),"")</f>
        <v>0</v>
      </c>
      <c r="AE38">
        <f t="array" ref="AE38">IFERROR(CONCATENATE((INDEX($A$7:$A$33,SMALL(IF($AF$7:$AF$33&lt;&gt;"",IF($AC$7:$AC$33&lt;&gt;"",ROW($AC$7:$AC$33)-MIN(ROW($AC$7:$AC$33))+1,""),""),ROW()-ROW(A$35)+1))),),"")</f>
        <v>0</v>
      </c>
      <c r="AI38">
        <f t="array" ref="AI38">IFERROR(CONCATENATE((INDEX($AL$7:$AL$33,SMALL(IF($AL$7:$AL$33&lt;&gt;"",IF($AI$7:$AI$33&lt;&gt;"",ROW($AI$7:$AI$33)-MIN(ROW($AI$7:$AI$33))+1,""),""),ROW()-ROW(A$35)+1)))," "),"")</f>
        <v>0</v>
      </c>
      <c r="AJ38">
        <f t="array" ref="AJ38">IFERROR(CONCATENATE(TEXT(INDEX($AI$7:$AI$33,SMALL(IF($AL$7:$AL$33&lt;&gt;"",IF($AI$7:$AI$33&lt;&gt;"",ROW($AI$7:$AI$33)-MIN(ROW($AI$7:$AI$33))+1,""),""),ROW()-ROW(A$35)+1)),"##0")," "),"")</f>
        <v>0</v>
      </c>
      <c r="AK38">
        <f t="array" ref="AK38">IFERROR(CONCATENATE((INDEX($A$7:$A$33,SMALL(IF($AL$7:$AL$33&lt;&gt;"",IF($AI$7:$AI$33&lt;&gt;"",ROW($AI$7:$AI$33)-MIN(ROW($AI$7:$AI$33))+1,""),""),ROW()-ROW(A$35)+1))),),"")</f>
        <v>0</v>
      </c>
    </row>
    <row r="39" spans="1:37">
      <c r="K39">
        <f t="array" ref="K39">IFERROR(CONCATENATE(TEXT(INDEX($K$7:$K$33,SMALL(IF($N$7:$N$33&lt;&gt;"",IF($K$7:$K$33&lt;&gt;"",ROW($K$7:$K$33)-MIN(ROW($K$7:$K$33))+1,""),""),ROW()-ROW(A$35)+1)),"##0"),","),"")</f>
        <v>0</v>
      </c>
      <c r="L39">
        <f t="array" ref="L39">IFERROR(CONCATENATE((INDEX($N$7:$N$33,SMALL(IF($N$7:$N$33&lt;&gt;"",IF($K$7:$K$33&lt;&gt;"",ROW($K$7:$K$33)-MIN(ROW($K$7:$K$33))+1,""),""),ROW()-ROW(A$35)+1))),","),"")</f>
        <v>0</v>
      </c>
      <c r="M39">
        <f t="array" ref="M39">IFERROR(CONCATENATE((INDEX($A$7:$A$33,SMALL(IF($N$7:$N$33&lt;&gt;"",IF($K$7:$K$33&lt;&gt;"",ROW($K$7:$K$33)-MIN(ROW($K$7:$K$33))+1,""),""),ROW()-ROW(A$35)+1))),),"")</f>
        <v>0</v>
      </c>
      <c r="Q39">
        <f t="array" ref="Q39">IFERROR(CONCATENATE((INDEX($T$7:$T$33,SMALL(IF($T$7:$T$33&lt;&gt;"",IF($Q$7:$Q$33&lt;&gt;"",ROW($Q$7:$Q$33)-MIN(ROW($Q$7:$Q$33))+1,""),""),ROW()-ROW(A$35)+1)))," "),"")</f>
        <v>0</v>
      </c>
      <c r="R39">
        <f t="array" ref="R39">IFERROR(CONCATENATE(TEXT(INDEX($Q$7:$Q$33,SMALL(IF($T$7:$T$33&lt;&gt;"",IF($Q$7:$Q$33&lt;&gt;"",ROW($Q$7:$Q$33)-MIN(ROW($Q$7:$Q$33))+1,""),""),ROW()-ROW(A$35)+1)),"##0")," "),"")</f>
        <v>0</v>
      </c>
      <c r="S39">
        <f t="array" ref="S39">IFERROR(CONCATENATE((INDEX($A$7:$A$33,SMALL(IF($T$7:$T$33&lt;&gt;"",IF($Q$7:$Q$33&lt;&gt;"",ROW($Q$7:$Q$33)-MIN(ROW($Q$7:$Q$33))+1,""),""),ROW()-ROW(A$35)+1))),),"")</f>
        <v>0</v>
      </c>
      <c r="W39">
        <f t="array" ref="W39">IFERROR(CONCATENATE((INDEX($Z$7:$Z$33,SMALL(IF($Z$7:$Z$33&lt;&gt;"",IF($W$7:$W$33&lt;&gt;"",ROW($W$7:$W$33)-MIN(ROW($W$7:$W$33))+1,""),""),ROW()-ROW(A$35)+1)))," "),"")</f>
        <v>0</v>
      </c>
      <c r="X39">
        <f t="array" ref="X39">IFERROR(CONCATENATE(TEXT(INDEX($W$7:$W$33,SMALL(IF($Z$7:$Z$33&lt;&gt;"",IF($W$7:$W$33&lt;&gt;"",ROW($W$7:$W$33)-MIN(ROW($W$7:$W$33))+1,""),""),ROW()-ROW(A$35)+1)),"##0")," "),"")</f>
        <v>0</v>
      </c>
      <c r="Y39">
        <f t="array" ref="Y39">IFERROR(CONCATENATE((INDEX($A$7:$A$33,SMALL(IF($Z$7:$Z$33&lt;&gt;"",IF($W$7:$W$33&lt;&gt;"",ROW($W$7:$W$33)-MIN(ROW($W$7:$W$33))+1,""),""),ROW()-ROW(A$35)+1))),),"")</f>
        <v>0</v>
      </c>
      <c r="AC39">
        <f t="array" ref="AC39">IFERROR(CONCATENATE((INDEX($AF$7:$AF$33,SMALL(IF($AF$7:$AF$33&lt;&gt;"",IF($AC$7:$AC$33&lt;&gt;"",ROW($AC$7:$AC$33)-MIN(ROW($AC$7:$AC$33))+1,""),""),ROW()-ROW(A$35)+1))),","),"")</f>
        <v>0</v>
      </c>
      <c r="AD39">
        <f t="array" ref="AD39">IFERROR(CONCATENATE(TEXT(INDEX($AC$7:$AC$33,SMALL(IF($AF$7:$AF$33&lt;&gt;"",IF($AC$7:$AC$33&lt;&gt;"",ROW($AC$7:$AC$33)-MIN(ROW($AC$7:$AC$33))+1,""),""),ROW()-ROW(A$35)+1)),"##0"),","),"")</f>
        <v>0</v>
      </c>
      <c r="AE39">
        <f t="array" ref="AE39">IFERROR(CONCATENATE((INDEX($A$7:$A$33,SMALL(IF($AF$7:$AF$33&lt;&gt;"",IF($AC$7:$AC$33&lt;&gt;"",ROW($AC$7:$AC$33)-MIN(ROW($AC$7:$AC$33))+1,""),""),ROW()-ROW(A$35)+1))),),"")</f>
        <v>0</v>
      </c>
      <c r="AI39">
        <f t="array" ref="AI39">IFERROR(CONCATENATE((INDEX($AL$7:$AL$33,SMALL(IF($AL$7:$AL$33&lt;&gt;"",IF($AI$7:$AI$33&lt;&gt;"",ROW($AI$7:$AI$33)-MIN(ROW($AI$7:$AI$33))+1,""),""),ROW()-ROW(A$35)+1)))," "),"")</f>
        <v>0</v>
      </c>
      <c r="AJ39">
        <f t="array" ref="AJ39">IFERROR(CONCATENATE(TEXT(INDEX($AI$7:$AI$33,SMALL(IF($AL$7:$AL$33&lt;&gt;"",IF($AI$7:$AI$33&lt;&gt;"",ROW($AI$7:$AI$33)-MIN(ROW($AI$7:$AI$33))+1,""),""),ROW()-ROW(A$35)+1)),"##0")," "),"")</f>
        <v>0</v>
      </c>
      <c r="AK39">
        <f t="array" ref="AK39">IFERROR(CONCATENATE((INDEX($A$7:$A$33,SMALL(IF($AL$7:$AL$33&lt;&gt;"",IF($AI$7:$AI$33&lt;&gt;"",ROW($AI$7:$AI$33)-MIN(ROW($AI$7:$AI$33))+1,""),""),ROW()-ROW(A$35)+1))),),"")</f>
        <v>0</v>
      </c>
    </row>
    <row r="40" spans="1:37">
      <c r="K40">
        <f t="array" ref="K40">IFERROR(CONCATENATE(TEXT(INDEX($K$7:$K$33,SMALL(IF($N$7:$N$33&lt;&gt;"",IF($K$7:$K$33&lt;&gt;"",ROW($K$7:$K$33)-MIN(ROW($K$7:$K$33))+1,""),""),ROW()-ROW(A$35)+1)),"##0"),","),"")</f>
        <v>0</v>
      </c>
      <c r="L40">
        <f t="array" ref="L40">IFERROR(CONCATENATE((INDEX($N$7:$N$33,SMALL(IF($N$7:$N$33&lt;&gt;"",IF($K$7:$K$33&lt;&gt;"",ROW($K$7:$K$33)-MIN(ROW($K$7:$K$33))+1,""),""),ROW()-ROW(A$35)+1))),","),"")</f>
        <v>0</v>
      </c>
      <c r="M40">
        <f t="array" ref="M40">IFERROR(CONCATENATE((INDEX($A$7:$A$33,SMALL(IF($N$7:$N$33&lt;&gt;"",IF($K$7:$K$33&lt;&gt;"",ROW($K$7:$K$33)-MIN(ROW($K$7:$K$33))+1,""),""),ROW()-ROW(A$35)+1))),),"")</f>
        <v>0</v>
      </c>
      <c r="Q40">
        <f t="array" ref="Q40">IFERROR(CONCATENATE((INDEX($T$7:$T$33,SMALL(IF($T$7:$T$33&lt;&gt;"",IF($Q$7:$Q$33&lt;&gt;"",ROW($Q$7:$Q$33)-MIN(ROW($Q$7:$Q$33))+1,""),""),ROW()-ROW(A$35)+1)))," "),"")</f>
        <v>0</v>
      </c>
      <c r="R40">
        <f t="array" ref="R40">IFERROR(CONCATENATE(TEXT(INDEX($Q$7:$Q$33,SMALL(IF($T$7:$T$33&lt;&gt;"",IF($Q$7:$Q$33&lt;&gt;"",ROW($Q$7:$Q$33)-MIN(ROW($Q$7:$Q$33))+1,""),""),ROW()-ROW(A$35)+1)),"##0")," "),"")</f>
        <v>0</v>
      </c>
      <c r="S40">
        <f t="array" ref="S40">IFERROR(CONCATENATE((INDEX($A$7:$A$33,SMALL(IF($T$7:$T$33&lt;&gt;"",IF($Q$7:$Q$33&lt;&gt;"",ROW($Q$7:$Q$33)-MIN(ROW($Q$7:$Q$33))+1,""),""),ROW()-ROW(A$35)+1))),),"")</f>
        <v>0</v>
      </c>
      <c r="W40">
        <f t="array" ref="W40">IFERROR(CONCATENATE((INDEX($Z$7:$Z$33,SMALL(IF($Z$7:$Z$33&lt;&gt;"",IF($W$7:$W$33&lt;&gt;"",ROW($W$7:$W$33)-MIN(ROW($W$7:$W$33))+1,""),""),ROW()-ROW(A$35)+1)))," "),"")</f>
        <v>0</v>
      </c>
      <c r="X40">
        <f t="array" ref="X40">IFERROR(CONCATENATE(TEXT(INDEX($W$7:$W$33,SMALL(IF($Z$7:$Z$33&lt;&gt;"",IF($W$7:$W$33&lt;&gt;"",ROW($W$7:$W$33)-MIN(ROW($W$7:$W$33))+1,""),""),ROW()-ROW(A$35)+1)),"##0")," "),"")</f>
        <v>0</v>
      </c>
      <c r="Y40">
        <f t="array" ref="Y40">IFERROR(CONCATENATE((INDEX($A$7:$A$33,SMALL(IF($Z$7:$Z$33&lt;&gt;"",IF($W$7:$W$33&lt;&gt;"",ROW($W$7:$W$33)-MIN(ROW($W$7:$W$33))+1,""),""),ROW()-ROW(A$35)+1))),),"")</f>
        <v>0</v>
      </c>
      <c r="AC40">
        <f t="array" ref="AC40">IFERROR(CONCATENATE((INDEX($AF$7:$AF$33,SMALL(IF($AF$7:$AF$33&lt;&gt;"",IF($AC$7:$AC$33&lt;&gt;"",ROW($AC$7:$AC$33)-MIN(ROW($AC$7:$AC$33))+1,""),""),ROW()-ROW(A$35)+1))),","),"")</f>
        <v>0</v>
      </c>
      <c r="AD40">
        <f t="array" ref="AD40">IFERROR(CONCATENATE(TEXT(INDEX($AC$7:$AC$33,SMALL(IF($AF$7:$AF$33&lt;&gt;"",IF($AC$7:$AC$33&lt;&gt;"",ROW($AC$7:$AC$33)-MIN(ROW($AC$7:$AC$33))+1,""),""),ROW()-ROW(A$35)+1)),"##0"),","),"")</f>
        <v>0</v>
      </c>
      <c r="AE40">
        <f t="array" ref="AE40">IFERROR(CONCATENATE((INDEX($A$7:$A$33,SMALL(IF($AF$7:$AF$33&lt;&gt;"",IF($AC$7:$AC$33&lt;&gt;"",ROW($AC$7:$AC$33)-MIN(ROW($AC$7:$AC$33))+1,""),""),ROW()-ROW(A$35)+1))),),"")</f>
        <v>0</v>
      </c>
      <c r="AI40">
        <f t="array" ref="AI40">IFERROR(CONCATENATE((INDEX($AL$7:$AL$33,SMALL(IF($AL$7:$AL$33&lt;&gt;"",IF($AI$7:$AI$33&lt;&gt;"",ROW($AI$7:$AI$33)-MIN(ROW($AI$7:$AI$33))+1,""),""),ROW()-ROW(A$35)+1)))," "),"")</f>
        <v>0</v>
      </c>
      <c r="AJ40">
        <f t="array" ref="AJ40">IFERROR(CONCATENATE(TEXT(INDEX($AI$7:$AI$33,SMALL(IF($AL$7:$AL$33&lt;&gt;"",IF($AI$7:$AI$33&lt;&gt;"",ROW($AI$7:$AI$33)-MIN(ROW($AI$7:$AI$33))+1,""),""),ROW()-ROW(A$35)+1)),"##0")," "),"")</f>
        <v>0</v>
      </c>
      <c r="AK40">
        <f t="array" ref="AK40">IFERROR(CONCATENATE((INDEX($A$7:$A$33,SMALL(IF($AL$7:$AL$33&lt;&gt;"",IF($AI$7:$AI$33&lt;&gt;"",ROW($AI$7:$AI$33)-MIN(ROW($AI$7:$AI$33))+1,""),""),ROW()-ROW(A$35)+1))),),"")</f>
        <v>0</v>
      </c>
    </row>
    <row r="41" spans="1:37">
      <c r="K41">
        <f t="array" ref="K41">IFERROR(CONCATENATE(TEXT(INDEX($K$7:$K$33,SMALL(IF($N$7:$N$33&lt;&gt;"",IF($K$7:$K$33&lt;&gt;"",ROW($K$7:$K$33)-MIN(ROW($K$7:$K$33))+1,""),""),ROW()-ROW(A$35)+1)),"##0"),","),"")</f>
        <v>0</v>
      </c>
      <c r="L41">
        <f t="array" ref="L41">IFERROR(CONCATENATE((INDEX($N$7:$N$33,SMALL(IF($N$7:$N$33&lt;&gt;"",IF($K$7:$K$33&lt;&gt;"",ROW($K$7:$K$33)-MIN(ROW($K$7:$K$33))+1,""),""),ROW()-ROW(A$35)+1))),","),"")</f>
        <v>0</v>
      </c>
      <c r="M41">
        <f t="array" ref="M41">IFERROR(CONCATENATE((INDEX($A$7:$A$33,SMALL(IF($N$7:$N$33&lt;&gt;"",IF($K$7:$K$33&lt;&gt;"",ROW($K$7:$K$33)-MIN(ROW($K$7:$K$33))+1,""),""),ROW()-ROW(A$35)+1))),),"")</f>
        <v>0</v>
      </c>
      <c r="Q41">
        <f t="array" ref="Q41">IFERROR(CONCATENATE((INDEX($T$7:$T$33,SMALL(IF($T$7:$T$33&lt;&gt;"",IF($Q$7:$Q$33&lt;&gt;"",ROW($Q$7:$Q$33)-MIN(ROW($Q$7:$Q$33))+1,""),""),ROW()-ROW(A$35)+1)))," "),"")</f>
        <v>0</v>
      </c>
      <c r="R41">
        <f t="array" ref="R41">IFERROR(CONCATENATE(TEXT(INDEX($Q$7:$Q$33,SMALL(IF($T$7:$T$33&lt;&gt;"",IF($Q$7:$Q$33&lt;&gt;"",ROW($Q$7:$Q$33)-MIN(ROW($Q$7:$Q$33))+1,""),""),ROW()-ROW(A$35)+1)),"##0")," "),"")</f>
        <v>0</v>
      </c>
      <c r="S41">
        <f t="array" ref="S41">IFERROR(CONCATENATE((INDEX($A$7:$A$33,SMALL(IF($T$7:$T$33&lt;&gt;"",IF($Q$7:$Q$33&lt;&gt;"",ROW($Q$7:$Q$33)-MIN(ROW($Q$7:$Q$33))+1,""),""),ROW()-ROW(A$35)+1))),),"")</f>
        <v>0</v>
      </c>
      <c r="W41">
        <f t="array" ref="W41">IFERROR(CONCATENATE((INDEX($Z$7:$Z$33,SMALL(IF($Z$7:$Z$33&lt;&gt;"",IF($W$7:$W$33&lt;&gt;"",ROW($W$7:$W$33)-MIN(ROW($W$7:$W$33))+1,""),""),ROW()-ROW(A$35)+1)))," "),"")</f>
        <v>0</v>
      </c>
      <c r="X41">
        <f t="array" ref="X41">IFERROR(CONCATENATE(TEXT(INDEX($W$7:$W$33,SMALL(IF($Z$7:$Z$33&lt;&gt;"",IF($W$7:$W$33&lt;&gt;"",ROW($W$7:$W$33)-MIN(ROW($W$7:$W$33))+1,""),""),ROW()-ROW(A$35)+1)),"##0")," "),"")</f>
        <v>0</v>
      </c>
      <c r="Y41">
        <f t="array" ref="Y41">IFERROR(CONCATENATE((INDEX($A$7:$A$33,SMALL(IF($Z$7:$Z$33&lt;&gt;"",IF($W$7:$W$33&lt;&gt;"",ROW($W$7:$W$33)-MIN(ROW($W$7:$W$33))+1,""),""),ROW()-ROW(A$35)+1))),),"")</f>
        <v>0</v>
      </c>
      <c r="AC41">
        <f t="array" ref="AC41">IFERROR(CONCATENATE((INDEX($AF$7:$AF$33,SMALL(IF($AF$7:$AF$33&lt;&gt;"",IF($AC$7:$AC$33&lt;&gt;"",ROW($AC$7:$AC$33)-MIN(ROW($AC$7:$AC$33))+1,""),""),ROW()-ROW(A$35)+1))),","),"")</f>
        <v>0</v>
      </c>
      <c r="AD41">
        <f t="array" ref="AD41">IFERROR(CONCATENATE(TEXT(INDEX($AC$7:$AC$33,SMALL(IF($AF$7:$AF$33&lt;&gt;"",IF($AC$7:$AC$33&lt;&gt;"",ROW($AC$7:$AC$33)-MIN(ROW($AC$7:$AC$33))+1,""),""),ROW()-ROW(A$35)+1)),"##0"),","),"")</f>
        <v>0</v>
      </c>
      <c r="AE41">
        <f t="array" ref="AE41">IFERROR(CONCATENATE((INDEX($A$7:$A$33,SMALL(IF($AF$7:$AF$33&lt;&gt;"",IF($AC$7:$AC$33&lt;&gt;"",ROW($AC$7:$AC$33)-MIN(ROW($AC$7:$AC$33))+1,""),""),ROW()-ROW(A$35)+1))),),"")</f>
        <v>0</v>
      </c>
      <c r="AI41">
        <f t="array" ref="AI41">IFERROR(CONCATENATE((INDEX($AL$7:$AL$33,SMALL(IF($AL$7:$AL$33&lt;&gt;"",IF($AI$7:$AI$33&lt;&gt;"",ROW($AI$7:$AI$33)-MIN(ROW($AI$7:$AI$33))+1,""),""),ROW()-ROW(A$35)+1)))," "),"")</f>
        <v>0</v>
      </c>
      <c r="AJ41">
        <f t="array" ref="AJ41">IFERROR(CONCATENATE(TEXT(INDEX($AI$7:$AI$33,SMALL(IF($AL$7:$AL$33&lt;&gt;"",IF($AI$7:$AI$33&lt;&gt;"",ROW($AI$7:$AI$33)-MIN(ROW($AI$7:$AI$33))+1,""),""),ROW()-ROW(A$35)+1)),"##0")," "),"")</f>
        <v>0</v>
      </c>
      <c r="AK41">
        <f t="array" ref="AK41">IFERROR(CONCATENATE((INDEX($A$7:$A$33,SMALL(IF($AL$7:$AL$33&lt;&gt;"",IF($AI$7:$AI$33&lt;&gt;"",ROW($AI$7:$AI$33)-MIN(ROW($AI$7:$AI$33))+1,""),""),ROW()-ROW(A$35)+1))),),"")</f>
        <v>0</v>
      </c>
    </row>
    <row r="42" spans="1:37">
      <c r="K42">
        <f t="array" ref="K42">IFERROR(CONCATENATE(TEXT(INDEX($K$7:$K$33,SMALL(IF($N$7:$N$33&lt;&gt;"",IF($K$7:$K$33&lt;&gt;"",ROW($K$7:$K$33)-MIN(ROW($K$7:$K$33))+1,""),""),ROW()-ROW(A$35)+1)),"##0"),","),"")</f>
        <v>0</v>
      </c>
      <c r="L42">
        <f t="array" ref="L42">IFERROR(CONCATENATE((INDEX($N$7:$N$33,SMALL(IF($N$7:$N$33&lt;&gt;"",IF($K$7:$K$33&lt;&gt;"",ROW($K$7:$K$33)-MIN(ROW($K$7:$K$33))+1,""),""),ROW()-ROW(A$35)+1))),","),"")</f>
        <v>0</v>
      </c>
      <c r="M42">
        <f t="array" ref="M42">IFERROR(CONCATENATE((INDEX($A$7:$A$33,SMALL(IF($N$7:$N$33&lt;&gt;"",IF($K$7:$K$33&lt;&gt;"",ROW($K$7:$K$33)-MIN(ROW($K$7:$K$33))+1,""),""),ROW()-ROW(A$35)+1))),),"")</f>
        <v>0</v>
      </c>
      <c r="Q42">
        <f t="array" ref="Q42">IFERROR(CONCATENATE((INDEX($T$7:$T$33,SMALL(IF($T$7:$T$33&lt;&gt;"",IF($Q$7:$Q$33&lt;&gt;"",ROW($Q$7:$Q$33)-MIN(ROW($Q$7:$Q$33))+1,""),""),ROW()-ROW(A$35)+1)))," "),"")</f>
        <v>0</v>
      </c>
      <c r="R42">
        <f t="array" ref="R42">IFERROR(CONCATENATE(TEXT(INDEX($Q$7:$Q$33,SMALL(IF($T$7:$T$33&lt;&gt;"",IF($Q$7:$Q$33&lt;&gt;"",ROW($Q$7:$Q$33)-MIN(ROW($Q$7:$Q$33))+1,""),""),ROW()-ROW(A$35)+1)),"##0")," "),"")</f>
        <v>0</v>
      </c>
      <c r="S42">
        <f t="array" ref="S42">IFERROR(CONCATENATE((INDEX($A$7:$A$33,SMALL(IF($T$7:$T$33&lt;&gt;"",IF($Q$7:$Q$33&lt;&gt;"",ROW($Q$7:$Q$33)-MIN(ROW($Q$7:$Q$33))+1,""),""),ROW()-ROW(A$35)+1))),),"")</f>
        <v>0</v>
      </c>
      <c r="W42">
        <f t="array" ref="W42">IFERROR(CONCATENATE((INDEX($Z$7:$Z$33,SMALL(IF($Z$7:$Z$33&lt;&gt;"",IF($W$7:$W$33&lt;&gt;"",ROW($W$7:$W$33)-MIN(ROW($W$7:$W$33))+1,""),""),ROW()-ROW(A$35)+1)))," "),"")</f>
        <v>0</v>
      </c>
      <c r="X42">
        <f t="array" ref="X42">IFERROR(CONCATENATE(TEXT(INDEX($W$7:$W$33,SMALL(IF($Z$7:$Z$33&lt;&gt;"",IF($W$7:$W$33&lt;&gt;"",ROW($W$7:$W$33)-MIN(ROW($W$7:$W$33))+1,""),""),ROW()-ROW(A$35)+1)),"##0")," "),"")</f>
        <v>0</v>
      </c>
      <c r="Y42">
        <f t="array" ref="Y42">IFERROR(CONCATENATE((INDEX($A$7:$A$33,SMALL(IF($Z$7:$Z$33&lt;&gt;"",IF($W$7:$W$33&lt;&gt;"",ROW($W$7:$W$33)-MIN(ROW($W$7:$W$33))+1,""),""),ROW()-ROW(A$35)+1))),),"")</f>
        <v>0</v>
      </c>
      <c r="AC42">
        <f t="array" ref="AC42">IFERROR(CONCATENATE((INDEX($AF$7:$AF$33,SMALL(IF($AF$7:$AF$33&lt;&gt;"",IF($AC$7:$AC$33&lt;&gt;"",ROW($AC$7:$AC$33)-MIN(ROW($AC$7:$AC$33))+1,""),""),ROW()-ROW(A$35)+1))),","),"")</f>
        <v>0</v>
      </c>
      <c r="AD42">
        <f t="array" ref="AD42">IFERROR(CONCATENATE(TEXT(INDEX($AC$7:$AC$33,SMALL(IF($AF$7:$AF$33&lt;&gt;"",IF($AC$7:$AC$33&lt;&gt;"",ROW($AC$7:$AC$33)-MIN(ROW($AC$7:$AC$33))+1,""),""),ROW()-ROW(A$35)+1)),"##0"),","),"")</f>
        <v>0</v>
      </c>
      <c r="AE42">
        <f t="array" ref="AE42">IFERROR(CONCATENATE((INDEX($A$7:$A$33,SMALL(IF($AF$7:$AF$33&lt;&gt;"",IF($AC$7:$AC$33&lt;&gt;"",ROW($AC$7:$AC$33)-MIN(ROW($AC$7:$AC$33))+1,""),""),ROW()-ROW(A$35)+1))),),"")</f>
        <v>0</v>
      </c>
      <c r="AI42">
        <f t="array" ref="AI42">IFERROR(CONCATENATE((INDEX($AL$7:$AL$33,SMALL(IF($AL$7:$AL$33&lt;&gt;"",IF($AI$7:$AI$33&lt;&gt;"",ROW($AI$7:$AI$33)-MIN(ROW($AI$7:$AI$33))+1,""),""),ROW()-ROW(A$35)+1)))," "),"")</f>
        <v>0</v>
      </c>
      <c r="AJ42">
        <f t="array" ref="AJ42">IFERROR(CONCATENATE(TEXT(INDEX($AI$7:$AI$33,SMALL(IF($AL$7:$AL$33&lt;&gt;"",IF($AI$7:$AI$33&lt;&gt;"",ROW($AI$7:$AI$33)-MIN(ROW($AI$7:$AI$33))+1,""),""),ROW()-ROW(A$35)+1)),"##0")," "),"")</f>
        <v>0</v>
      </c>
      <c r="AK42">
        <f t="array" ref="AK42">IFERROR(CONCATENATE((INDEX($A$7:$A$33,SMALL(IF($AL$7:$AL$33&lt;&gt;"",IF($AI$7:$AI$33&lt;&gt;"",ROW($AI$7:$AI$33)-MIN(ROW($AI$7:$AI$33))+1,""),""),ROW()-ROW(A$35)+1))),),"")</f>
        <v>0</v>
      </c>
    </row>
    <row r="43" spans="1:37">
      <c r="K43">
        <f t="array" ref="K43">IFERROR(CONCATENATE(TEXT(INDEX($K$7:$K$33,SMALL(IF($N$7:$N$33&lt;&gt;"",IF($K$7:$K$33&lt;&gt;"",ROW($K$7:$K$33)-MIN(ROW($K$7:$K$33))+1,""),""),ROW()-ROW(A$35)+1)),"##0"),","),"")</f>
        <v>0</v>
      </c>
      <c r="L43">
        <f t="array" ref="L43">IFERROR(CONCATENATE((INDEX($N$7:$N$33,SMALL(IF($N$7:$N$33&lt;&gt;"",IF($K$7:$K$33&lt;&gt;"",ROW($K$7:$K$33)-MIN(ROW($K$7:$K$33))+1,""),""),ROW()-ROW(A$35)+1))),","),"")</f>
        <v>0</v>
      </c>
      <c r="M43">
        <f t="array" ref="M43">IFERROR(CONCATENATE((INDEX($A$7:$A$33,SMALL(IF($N$7:$N$33&lt;&gt;"",IF($K$7:$K$33&lt;&gt;"",ROW($K$7:$K$33)-MIN(ROW($K$7:$K$33))+1,""),""),ROW()-ROW(A$35)+1))),),"")</f>
        <v>0</v>
      </c>
      <c r="Q43">
        <f t="array" ref="Q43">IFERROR(CONCATENATE((INDEX($T$7:$T$33,SMALL(IF($T$7:$T$33&lt;&gt;"",IF($Q$7:$Q$33&lt;&gt;"",ROW($Q$7:$Q$33)-MIN(ROW($Q$7:$Q$33))+1,""),""),ROW()-ROW(A$35)+1)))," "),"")</f>
        <v>0</v>
      </c>
      <c r="R43">
        <f t="array" ref="R43">IFERROR(CONCATENATE(TEXT(INDEX($Q$7:$Q$33,SMALL(IF($T$7:$T$33&lt;&gt;"",IF($Q$7:$Q$33&lt;&gt;"",ROW($Q$7:$Q$33)-MIN(ROW($Q$7:$Q$33))+1,""),""),ROW()-ROW(A$35)+1)),"##0")," "),"")</f>
        <v>0</v>
      </c>
      <c r="S43">
        <f t="array" ref="S43">IFERROR(CONCATENATE((INDEX($A$7:$A$33,SMALL(IF($T$7:$T$33&lt;&gt;"",IF($Q$7:$Q$33&lt;&gt;"",ROW($Q$7:$Q$33)-MIN(ROW($Q$7:$Q$33))+1,""),""),ROW()-ROW(A$35)+1))),),"")</f>
        <v>0</v>
      </c>
      <c r="W43">
        <f t="array" ref="W43">IFERROR(CONCATENATE((INDEX($Z$7:$Z$33,SMALL(IF($Z$7:$Z$33&lt;&gt;"",IF($W$7:$W$33&lt;&gt;"",ROW($W$7:$W$33)-MIN(ROW($W$7:$W$33))+1,""),""),ROW()-ROW(A$35)+1)))," "),"")</f>
        <v>0</v>
      </c>
      <c r="X43">
        <f t="array" ref="X43">IFERROR(CONCATENATE(TEXT(INDEX($W$7:$W$33,SMALL(IF($Z$7:$Z$33&lt;&gt;"",IF($W$7:$W$33&lt;&gt;"",ROW($W$7:$W$33)-MIN(ROW($W$7:$W$33))+1,""),""),ROW()-ROW(A$35)+1)),"##0")," "),"")</f>
        <v>0</v>
      </c>
      <c r="Y43">
        <f t="array" ref="Y43">IFERROR(CONCATENATE((INDEX($A$7:$A$33,SMALL(IF($Z$7:$Z$33&lt;&gt;"",IF($W$7:$W$33&lt;&gt;"",ROW($W$7:$W$33)-MIN(ROW($W$7:$W$33))+1,""),""),ROW()-ROW(A$35)+1))),),"")</f>
        <v>0</v>
      </c>
      <c r="AC43">
        <f t="array" ref="AC43">IFERROR(CONCATENATE((INDEX($AF$7:$AF$33,SMALL(IF($AF$7:$AF$33&lt;&gt;"",IF($AC$7:$AC$33&lt;&gt;"",ROW($AC$7:$AC$33)-MIN(ROW($AC$7:$AC$33))+1,""),""),ROW()-ROW(A$35)+1))),","),"")</f>
        <v>0</v>
      </c>
      <c r="AD43">
        <f t="array" ref="AD43">IFERROR(CONCATENATE(TEXT(INDEX($AC$7:$AC$33,SMALL(IF($AF$7:$AF$33&lt;&gt;"",IF($AC$7:$AC$33&lt;&gt;"",ROW($AC$7:$AC$33)-MIN(ROW($AC$7:$AC$33))+1,""),""),ROW()-ROW(A$35)+1)),"##0"),","),"")</f>
        <v>0</v>
      </c>
      <c r="AE43">
        <f t="array" ref="AE43">IFERROR(CONCATENATE((INDEX($A$7:$A$33,SMALL(IF($AF$7:$AF$33&lt;&gt;"",IF($AC$7:$AC$33&lt;&gt;"",ROW($AC$7:$AC$33)-MIN(ROW($AC$7:$AC$33))+1,""),""),ROW()-ROW(A$35)+1))),),"")</f>
        <v>0</v>
      </c>
      <c r="AI43">
        <f t="array" ref="AI43">IFERROR(CONCATENATE((INDEX($AL$7:$AL$33,SMALL(IF($AL$7:$AL$33&lt;&gt;"",IF($AI$7:$AI$33&lt;&gt;"",ROW($AI$7:$AI$33)-MIN(ROW($AI$7:$AI$33))+1,""),""),ROW()-ROW(A$35)+1)))," "),"")</f>
        <v>0</v>
      </c>
      <c r="AJ43">
        <f t="array" ref="AJ43">IFERROR(CONCATENATE(TEXT(INDEX($AI$7:$AI$33,SMALL(IF($AL$7:$AL$33&lt;&gt;"",IF($AI$7:$AI$33&lt;&gt;"",ROW($AI$7:$AI$33)-MIN(ROW($AI$7:$AI$33))+1,""),""),ROW()-ROW(A$35)+1)),"##0")," "),"")</f>
        <v>0</v>
      </c>
      <c r="AK43">
        <f t="array" ref="AK43">IFERROR(CONCATENATE((INDEX($A$7:$A$33,SMALL(IF($AL$7:$AL$33&lt;&gt;"",IF($AI$7:$AI$33&lt;&gt;"",ROW($AI$7:$AI$33)-MIN(ROW($AI$7:$AI$33))+1,""),""),ROW()-ROW(A$35)+1))),),"")</f>
        <v>0</v>
      </c>
    </row>
    <row r="44" spans="1:37">
      <c r="K44">
        <f t="array" ref="K44">IFERROR(CONCATENATE(TEXT(INDEX($K$7:$K$33,SMALL(IF($N$7:$N$33&lt;&gt;"",IF($K$7:$K$33&lt;&gt;"",ROW($K$7:$K$33)-MIN(ROW($K$7:$K$33))+1,""),""),ROW()-ROW(A$35)+1)),"##0"),","),"")</f>
        <v>0</v>
      </c>
      <c r="L44">
        <f t="array" ref="L44">IFERROR(CONCATENATE((INDEX($N$7:$N$33,SMALL(IF($N$7:$N$33&lt;&gt;"",IF($K$7:$K$33&lt;&gt;"",ROW($K$7:$K$33)-MIN(ROW($K$7:$K$33))+1,""),""),ROW()-ROW(A$35)+1))),","),"")</f>
        <v>0</v>
      </c>
      <c r="M44">
        <f t="array" ref="M44">IFERROR(CONCATENATE((INDEX($A$7:$A$33,SMALL(IF($N$7:$N$33&lt;&gt;"",IF($K$7:$K$33&lt;&gt;"",ROW($K$7:$K$33)-MIN(ROW($K$7:$K$33))+1,""),""),ROW()-ROW(A$35)+1))),),"")</f>
        <v>0</v>
      </c>
      <c r="Q44">
        <f t="array" ref="Q44">IFERROR(CONCATENATE((INDEX($T$7:$T$33,SMALL(IF($T$7:$T$33&lt;&gt;"",IF($Q$7:$Q$33&lt;&gt;"",ROW($Q$7:$Q$33)-MIN(ROW($Q$7:$Q$33))+1,""),""),ROW()-ROW(A$35)+1)))," "),"")</f>
        <v>0</v>
      </c>
      <c r="R44">
        <f t="array" ref="R44">IFERROR(CONCATENATE(TEXT(INDEX($Q$7:$Q$33,SMALL(IF($T$7:$T$33&lt;&gt;"",IF($Q$7:$Q$33&lt;&gt;"",ROW($Q$7:$Q$33)-MIN(ROW($Q$7:$Q$33))+1,""),""),ROW()-ROW(A$35)+1)),"##0")," "),"")</f>
        <v>0</v>
      </c>
      <c r="S44">
        <f t="array" ref="S44">IFERROR(CONCATENATE((INDEX($A$7:$A$33,SMALL(IF($T$7:$T$33&lt;&gt;"",IF($Q$7:$Q$33&lt;&gt;"",ROW($Q$7:$Q$33)-MIN(ROW($Q$7:$Q$33))+1,""),""),ROW()-ROW(A$35)+1))),),"")</f>
        <v>0</v>
      </c>
      <c r="W44">
        <f t="array" ref="W44">IFERROR(CONCATENATE((INDEX($Z$7:$Z$33,SMALL(IF($Z$7:$Z$33&lt;&gt;"",IF($W$7:$W$33&lt;&gt;"",ROW($W$7:$W$33)-MIN(ROW($W$7:$W$33))+1,""),""),ROW()-ROW(A$35)+1)))," "),"")</f>
        <v>0</v>
      </c>
      <c r="X44">
        <f t="array" ref="X44">IFERROR(CONCATENATE(TEXT(INDEX($W$7:$W$33,SMALL(IF($Z$7:$Z$33&lt;&gt;"",IF($W$7:$W$33&lt;&gt;"",ROW($W$7:$W$33)-MIN(ROW($W$7:$W$33))+1,""),""),ROW()-ROW(A$35)+1)),"##0")," "),"")</f>
        <v>0</v>
      </c>
      <c r="Y44">
        <f t="array" ref="Y44">IFERROR(CONCATENATE((INDEX($A$7:$A$33,SMALL(IF($Z$7:$Z$33&lt;&gt;"",IF($W$7:$W$33&lt;&gt;"",ROW($W$7:$W$33)-MIN(ROW($W$7:$W$33))+1,""),""),ROW()-ROW(A$35)+1))),),"")</f>
        <v>0</v>
      </c>
      <c r="AC44">
        <f t="array" ref="AC44">IFERROR(CONCATENATE((INDEX($AF$7:$AF$33,SMALL(IF($AF$7:$AF$33&lt;&gt;"",IF($AC$7:$AC$33&lt;&gt;"",ROW($AC$7:$AC$33)-MIN(ROW($AC$7:$AC$33))+1,""),""),ROW()-ROW(A$35)+1))),","),"")</f>
        <v>0</v>
      </c>
      <c r="AD44">
        <f t="array" ref="AD44">IFERROR(CONCATENATE(TEXT(INDEX($AC$7:$AC$33,SMALL(IF($AF$7:$AF$33&lt;&gt;"",IF($AC$7:$AC$33&lt;&gt;"",ROW($AC$7:$AC$33)-MIN(ROW($AC$7:$AC$33))+1,""),""),ROW()-ROW(A$35)+1)),"##0"),","),"")</f>
        <v>0</v>
      </c>
      <c r="AE44">
        <f t="array" ref="AE44">IFERROR(CONCATENATE((INDEX($A$7:$A$33,SMALL(IF($AF$7:$AF$33&lt;&gt;"",IF($AC$7:$AC$33&lt;&gt;"",ROW($AC$7:$AC$33)-MIN(ROW($AC$7:$AC$33))+1,""),""),ROW()-ROW(A$35)+1))),),"")</f>
        <v>0</v>
      </c>
      <c r="AI44">
        <f t="array" ref="AI44">IFERROR(CONCATENATE((INDEX($AL$7:$AL$33,SMALL(IF($AL$7:$AL$33&lt;&gt;"",IF($AI$7:$AI$33&lt;&gt;"",ROW($AI$7:$AI$33)-MIN(ROW($AI$7:$AI$33))+1,""),""),ROW()-ROW(A$35)+1)))," "),"")</f>
        <v>0</v>
      </c>
      <c r="AJ44">
        <f t="array" ref="AJ44">IFERROR(CONCATENATE(TEXT(INDEX($AI$7:$AI$33,SMALL(IF($AL$7:$AL$33&lt;&gt;"",IF($AI$7:$AI$33&lt;&gt;"",ROW($AI$7:$AI$33)-MIN(ROW($AI$7:$AI$33))+1,""),""),ROW()-ROW(A$35)+1)),"##0")," "),"")</f>
        <v>0</v>
      </c>
      <c r="AK44">
        <f t="array" ref="AK44">IFERROR(CONCATENATE((INDEX($A$7:$A$33,SMALL(IF($AL$7:$AL$33&lt;&gt;"",IF($AI$7:$AI$33&lt;&gt;"",ROW($AI$7:$AI$33)-MIN(ROW($AI$7:$AI$33))+1,""),""),ROW()-ROW(A$35)+1))),),"")</f>
        <v>0</v>
      </c>
    </row>
    <row r="45" spans="1:37">
      <c r="K45">
        <f t="array" ref="K45">IFERROR(CONCATENATE(TEXT(INDEX($K$7:$K$33,SMALL(IF($N$7:$N$33&lt;&gt;"",IF($K$7:$K$33&lt;&gt;"",ROW($K$7:$K$33)-MIN(ROW($K$7:$K$33))+1,""),""),ROW()-ROW(A$35)+1)),"##0"),","),"")</f>
        <v>0</v>
      </c>
      <c r="L45">
        <f t="array" ref="L45">IFERROR(CONCATENATE((INDEX($N$7:$N$33,SMALL(IF($N$7:$N$33&lt;&gt;"",IF($K$7:$K$33&lt;&gt;"",ROW($K$7:$K$33)-MIN(ROW($K$7:$K$33))+1,""),""),ROW()-ROW(A$35)+1))),","),"")</f>
        <v>0</v>
      </c>
      <c r="M45">
        <f t="array" ref="M45">IFERROR(CONCATENATE((INDEX($A$7:$A$33,SMALL(IF($N$7:$N$33&lt;&gt;"",IF($K$7:$K$33&lt;&gt;"",ROW($K$7:$K$33)-MIN(ROW($K$7:$K$33))+1,""),""),ROW()-ROW(A$35)+1))),),"")</f>
        <v>0</v>
      </c>
      <c r="Q45">
        <f t="array" ref="Q45">IFERROR(CONCATENATE((INDEX($T$7:$T$33,SMALL(IF($T$7:$T$33&lt;&gt;"",IF($Q$7:$Q$33&lt;&gt;"",ROW($Q$7:$Q$33)-MIN(ROW($Q$7:$Q$33))+1,""),""),ROW()-ROW(A$35)+1)))," "),"")</f>
        <v>0</v>
      </c>
      <c r="R45">
        <f t="array" ref="R45">IFERROR(CONCATENATE(TEXT(INDEX($Q$7:$Q$33,SMALL(IF($T$7:$T$33&lt;&gt;"",IF($Q$7:$Q$33&lt;&gt;"",ROW($Q$7:$Q$33)-MIN(ROW($Q$7:$Q$33))+1,""),""),ROW()-ROW(A$35)+1)),"##0")," "),"")</f>
        <v>0</v>
      </c>
      <c r="S45">
        <f t="array" ref="S45">IFERROR(CONCATENATE((INDEX($A$7:$A$33,SMALL(IF($T$7:$T$33&lt;&gt;"",IF($Q$7:$Q$33&lt;&gt;"",ROW($Q$7:$Q$33)-MIN(ROW($Q$7:$Q$33))+1,""),""),ROW()-ROW(A$35)+1))),),"")</f>
        <v>0</v>
      </c>
      <c r="W45">
        <f t="array" ref="W45">IFERROR(CONCATENATE((INDEX($Z$7:$Z$33,SMALL(IF($Z$7:$Z$33&lt;&gt;"",IF($W$7:$W$33&lt;&gt;"",ROW($W$7:$W$33)-MIN(ROW($W$7:$W$33))+1,""),""),ROW()-ROW(A$35)+1)))," "),"")</f>
        <v>0</v>
      </c>
      <c r="X45">
        <f t="array" ref="X45">IFERROR(CONCATENATE(TEXT(INDEX($W$7:$W$33,SMALL(IF($Z$7:$Z$33&lt;&gt;"",IF($W$7:$W$33&lt;&gt;"",ROW($W$7:$W$33)-MIN(ROW($W$7:$W$33))+1,""),""),ROW()-ROW(A$35)+1)),"##0")," "),"")</f>
        <v>0</v>
      </c>
      <c r="Y45">
        <f t="array" ref="Y45">IFERROR(CONCATENATE((INDEX($A$7:$A$33,SMALL(IF($Z$7:$Z$33&lt;&gt;"",IF($W$7:$W$33&lt;&gt;"",ROW($W$7:$W$33)-MIN(ROW($W$7:$W$33))+1,""),""),ROW()-ROW(A$35)+1))),),"")</f>
        <v>0</v>
      </c>
      <c r="AC45">
        <f t="array" ref="AC45">IFERROR(CONCATENATE((INDEX($AF$7:$AF$33,SMALL(IF($AF$7:$AF$33&lt;&gt;"",IF($AC$7:$AC$33&lt;&gt;"",ROW($AC$7:$AC$33)-MIN(ROW($AC$7:$AC$33))+1,""),""),ROW()-ROW(A$35)+1))),","),"")</f>
        <v>0</v>
      </c>
      <c r="AD45">
        <f t="array" ref="AD45">IFERROR(CONCATENATE(TEXT(INDEX($AC$7:$AC$33,SMALL(IF($AF$7:$AF$33&lt;&gt;"",IF($AC$7:$AC$33&lt;&gt;"",ROW($AC$7:$AC$33)-MIN(ROW($AC$7:$AC$33))+1,""),""),ROW()-ROW(A$35)+1)),"##0"),","),"")</f>
        <v>0</v>
      </c>
      <c r="AE45">
        <f t="array" ref="AE45">IFERROR(CONCATENATE((INDEX($A$7:$A$33,SMALL(IF($AF$7:$AF$33&lt;&gt;"",IF($AC$7:$AC$33&lt;&gt;"",ROW($AC$7:$AC$33)-MIN(ROW($AC$7:$AC$33))+1,""),""),ROW()-ROW(A$35)+1))),),"")</f>
        <v>0</v>
      </c>
      <c r="AI45">
        <f t="array" ref="AI45">IFERROR(CONCATENATE((INDEX($AL$7:$AL$33,SMALL(IF($AL$7:$AL$33&lt;&gt;"",IF($AI$7:$AI$33&lt;&gt;"",ROW($AI$7:$AI$33)-MIN(ROW($AI$7:$AI$33))+1,""),""),ROW()-ROW(A$35)+1)))," "),"")</f>
        <v>0</v>
      </c>
      <c r="AJ45">
        <f t="array" ref="AJ45">IFERROR(CONCATENATE(TEXT(INDEX($AI$7:$AI$33,SMALL(IF($AL$7:$AL$33&lt;&gt;"",IF($AI$7:$AI$33&lt;&gt;"",ROW($AI$7:$AI$33)-MIN(ROW($AI$7:$AI$33))+1,""),""),ROW()-ROW(A$35)+1)),"##0")," "),"")</f>
        <v>0</v>
      </c>
      <c r="AK45">
        <f t="array" ref="AK45">IFERROR(CONCATENATE((INDEX($A$7:$A$33,SMALL(IF($AL$7:$AL$33&lt;&gt;"",IF($AI$7:$AI$33&lt;&gt;"",ROW($AI$7:$AI$33)-MIN(ROW($AI$7:$AI$33))+1,""),""),ROW()-ROW(A$35)+1))),),"")</f>
        <v>0</v>
      </c>
    </row>
    <row r="46" spans="1:37">
      <c r="K46">
        <f t="array" ref="K46">IFERROR(CONCATENATE(TEXT(INDEX($K$7:$K$33,SMALL(IF($N$7:$N$33&lt;&gt;"",IF($K$7:$K$33&lt;&gt;"",ROW($K$7:$K$33)-MIN(ROW($K$7:$K$33))+1,""),""),ROW()-ROW(A$35)+1)),"##0"),","),"")</f>
        <v>0</v>
      </c>
      <c r="L46">
        <f t="array" ref="L46">IFERROR(CONCATENATE((INDEX($N$7:$N$33,SMALL(IF($N$7:$N$33&lt;&gt;"",IF($K$7:$K$33&lt;&gt;"",ROW($K$7:$K$33)-MIN(ROW($K$7:$K$33))+1,""),""),ROW()-ROW(A$35)+1))),","),"")</f>
        <v>0</v>
      </c>
      <c r="M46">
        <f t="array" ref="M46">IFERROR(CONCATENATE((INDEX($A$7:$A$33,SMALL(IF($N$7:$N$33&lt;&gt;"",IF($K$7:$K$33&lt;&gt;"",ROW($K$7:$K$33)-MIN(ROW($K$7:$K$33))+1,""),""),ROW()-ROW(A$35)+1))),),"")</f>
        <v>0</v>
      </c>
      <c r="Q46">
        <f t="array" ref="Q46">IFERROR(CONCATENATE((INDEX($T$7:$T$33,SMALL(IF($T$7:$T$33&lt;&gt;"",IF($Q$7:$Q$33&lt;&gt;"",ROW($Q$7:$Q$33)-MIN(ROW($Q$7:$Q$33))+1,""),""),ROW()-ROW(A$35)+1)))," "),"")</f>
        <v>0</v>
      </c>
      <c r="R46">
        <f t="array" ref="R46">IFERROR(CONCATENATE(TEXT(INDEX($Q$7:$Q$33,SMALL(IF($T$7:$T$33&lt;&gt;"",IF($Q$7:$Q$33&lt;&gt;"",ROW($Q$7:$Q$33)-MIN(ROW($Q$7:$Q$33))+1,""),""),ROW()-ROW(A$35)+1)),"##0")," "),"")</f>
        <v>0</v>
      </c>
      <c r="S46">
        <f t="array" ref="S46">IFERROR(CONCATENATE((INDEX($A$7:$A$33,SMALL(IF($T$7:$T$33&lt;&gt;"",IF($Q$7:$Q$33&lt;&gt;"",ROW($Q$7:$Q$33)-MIN(ROW($Q$7:$Q$33))+1,""),""),ROW()-ROW(A$35)+1))),),"")</f>
        <v>0</v>
      </c>
      <c r="W46">
        <f t="array" ref="W46">IFERROR(CONCATENATE((INDEX($Z$7:$Z$33,SMALL(IF($Z$7:$Z$33&lt;&gt;"",IF($W$7:$W$33&lt;&gt;"",ROW($W$7:$W$33)-MIN(ROW($W$7:$W$33))+1,""),""),ROW()-ROW(A$35)+1)))," "),"")</f>
        <v>0</v>
      </c>
      <c r="X46">
        <f t="array" ref="X46">IFERROR(CONCATENATE(TEXT(INDEX($W$7:$W$33,SMALL(IF($Z$7:$Z$33&lt;&gt;"",IF($W$7:$W$33&lt;&gt;"",ROW($W$7:$W$33)-MIN(ROW($W$7:$W$33))+1,""),""),ROW()-ROW(A$35)+1)),"##0")," "),"")</f>
        <v>0</v>
      </c>
      <c r="Y46">
        <f t="array" ref="Y46">IFERROR(CONCATENATE((INDEX($A$7:$A$33,SMALL(IF($Z$7:$Z$33&lt;&gt;"",IF($W$7:$W$33&lt;&gt;"",ROW($W$7:$W$33)-MIN(ROW($W$7:$W$33))+1,""),""),ROW()-ROW(A$35)+1))),),"")</f>
        <v>0</v>
      </c>
      <c r="AC46">
        <f t="array" ref="AC46">IFERROR(CONCATENATE((INDEX($AF$7:$AF$33,SMALL(IF($AF$7:$AF$33&lt;&gt;"",IF($AC$7:$AC$33&lt;&gt;"",ROW($AC$7:$AC$33)-MIN(ROW($AC$7:$AC$33))+1,""),""),ROW()-ROW(A$35)+1))),","),"")</f>
        <v>0</v>
      </c>
      <c r="AD46">
        <f t="array" ref="AD46">IFERROR(CONCATENATE(TEXT(INDEX($AC$7:$AC$33,SMALL(IF($AF$7:$AF$33&lt;&gt;"",IF($AC$7:$AC$33&lt;&gt;"",ROW($AC$7:$AC$33)-MIN(ROW($AC$7:$AC$33))+1,""),""),ROW()-ROW(A$35)+1)),"##0"),","),"")</f>
        <v>0</v>
      </c>
      <c r="AE46">
        <f t="array" ref="AE46">IFERROR(CONCATENATE((INDEX($A$7:$A$33,SMALL(IF($AF$7:$AF$33&lt;&gt;"",IF($AC$7:$AC$33&lt;&gt;"",ROW($AC$7:$AC$33)-MIN(ROW($AC$7:$AC$33))+1,""),""),ROW()-ROW(A$35)+1))),),"")</f>
        <v>0</v>
      </c>
      <c r="AI46">
        <f t="array" ref="AI46">IFERROR(CONCATENATE((INDEX($AL$7:$AL$33,SMALL(IF($AL$7:$AL$33&lt;&gt;"",IF($AI$7:$AI$33&lt;&gt;"",ROW($AI$7:$AI$33)-MIN(ROW($AI$7:$AI$33))+1,""),""),ROW()-ROW(A$35)+1)))," "),"")</f>
        <v>0</v>
      </c>
      <c r="AJ46">
        <f t="array" ref="AJ46">IFERROR(CONCATENATE(TEXT(INDEX($AI$7:$AI$33,SMALL(IF($AL$7:$AL$33&lt;&gt;"",IF($AI$7:$AI$33&lt;&gt;"",ROW($AI$7:$AI$33)-MIN(ROW($AI$7:$AI$33))+1,""),""),ROW()-ROW(A$35)+1)),"##0")," "),"")</f>
        <v>0</v>
      </c>
      <c r="AK46">
        <f t="array" ref="AK46">IFERROR(CONCATENATE((INDEX($A$7:$A$33,SMALL(IF($AL$7:$AL$33&lt;&gt;"",IF($AI$7:$AI$33&lt;&gt;"",ROW($AI$7:$AI$33)-MIN(ROW($AI$7:$AI$33))+1,""),""),ROW()-ROW(A$35)+1))),),"")</f>
        <v>0</v>
      </c>
    </row>
    <row r="47" spans="1:37">
      <c r="K47">
        <f t="array" ref="K47">IFERROR(CONCATENATE(TEXT(INDEX($K$7:$K$33,SMALL(IF($N$7:$N$33&lt;&gt;"",IF($K$7:$K$33&lt;&gt;"",ROW($K$7:$K$33)-MIN(ROW($K$7:$K$33))+1,""),""),ROW()-ROW(A$35)+1)),"##0"),","),"")</f>
        <v>0</v>
      </c>
      <c r="L47">
        <f t="array" ref="L47">IFERROR(CONCATENATE((INDEX($N$7:$N$33,SMALL(IF($N$7:$N$33&lt;&gt;"",IF($K$7:$K$33&lt;&gt;"",ROW($K$7:$K$33)-MIN(ROW($K$7:$K$33))+1,""),""),ROW()-ROW(A$35)+1))),","),"")</f>
        <v>0</v>
      </c>
      <c r="M47">
        <f t="array" ref="M47">IFERROR(CONCATENATE((INDEX($A$7:$A$33,SMALL(IF($N$7:$N$33&lt;&gt;"",IF($K$7:$K$33&lt;&gt;"",ROW($K$7:$K$33)-MIN(ROW($K$7:$K$33))+1,""),""),ROW()-ROW(A$35)+1))),),"")</f>
        <v>0</v>
      </c>
      <c r="Q47">
        <f t="array" ref="Q47">IFERROR(CONCATENATE((INDEX($T$7:$T$33,SMALL(IF($T$7:$T$33&lt;&gt;"",IF($Q$7:$Q$33&lt;&gt;"",ROW($Q$7:$Q$33)-MIN(ROW($Q$7:$Q$33))+1,""),""),ROW()-ROW(A$35)+1)))," "),"")</f>
        <v>0</v>
      </c>
      <c r="R47">
        <f t="array" ref="R47">IFERROR(CONCATENATE(TEXT(INDEX($Q$7:$Q$33,SMALL(IF($T$7:$T$33&lt;&gt;"",IF($Q$7:$Q$33&lt;&gt;"",ROW($Q$7:$Q$33)-MIN(ROW($Q$7:$Q$33))+1,""),""),ROW()-ROW(A$35)+1)),"##0")," "),"")</f>
        <v>0</v>
      </c>
      <c r="S47">
        <f t="array" ref="S47">IFERROR(CONCATENATE((INDEX($A$7:$A$33,SMALL(IF($T$7:$T$33&lt;&gt;"",IF($Q$7:$Q$33&lt;&gt;"",ROW($Q$7:$Q$33)-MIN(ROW($Q$7:$Q$33))+1,""),""),ROW()-ROW(A$35)+1))),),"")</f>
        <v>0</v>
      </c>
      <c r="W47">
        <f t="array" ref="W47">IFERROR(CONCATENATE((INDEX($Z$7:$Z$33,SMALL(IF($Z$7:$Z$33&lt;&gt;"",IF($W$7:$W$33&lt;&gt;"",ROW($W$7:$W$33)-MIN(ROW($W$7:$W$33))+1,""),""),ROW()-ROW(A$35)+1)))," "),"")</f>
        <v>0</v>
      </c>
      <c r="X47">
        <f t="array" ref="X47">IFERROR(CONCATENATE(TEXT(INDEX($W$7:$W$33,SMALL(IF($Z$7:$Z$33&lt;&gt;"",IF($W$7:$W$33&lt;&gt;"",ROW($W$7:$W$33)-MIN(ROW($W$7:$W$33))+1,""),""),ROW()-ROW(A$35)+1)),"##0")," "),"")</f>
        <v>0</v>
      </c>
      <c r="Y47">
        <f t="array" ref="Y47">IFERROR(CONCATENATE((INDEX($A$7:$A$33,SMALL(IF($Z$7:$Z$33&lt;&gt;"",IF($W$7:$W$33&lt;&gt;"",ROW($W$7:$W$33)-MIN(ROW($W$7:$W$33))+1,""),""),ROW()-ROW(A$35)+1))),),"")</f>
        <v>0</v>
      </c>
      <c r="AC47">
        <f t="array" ref="AC47">IFERROR(CONCATENATE((INDEX($AF$7:$AF$33,SMALL(IF($AF$7:$AF$33&lt;&gt;"",IF($AC$7:$AC$33&lt;&gt;"",ROW($AC$7:$AC$33)-MIN(ROW($AC$7:$AC$33))+1,""),""),ROW()-ROW(A$35)+1))),","),"")</f>
        <v>0</v>
      </c>
      <c r="AD47">
        <f t="array" ref="AD47">IFERROR(CONCATENATE(TEXT(INDEX($AC$7:$AC$33,SMALL(IF($AF$7:$AF$33&lt;&gt;"",IF($AC$7:$AC$33&lt;&gt;"",ROW($AC$7:$AC$33)-MIN(ROW($AC$7:$AC$33))+1,""),""),ROW()-ROW(A$35)+1)),"##0"),","),"")</f>
        <v>0</v>
      </c>
      <c r="AE47">
        <f t="array" ref="AE47">IFERROR(CONCATENATE((INDEX($A$7:$A$33,SMALL(IF($AF$7:$AF$33&lt;&gt;"",IF($AC$7:$AC$33&lt;&gt;"",ROW($AC$7:$AC$33)-MIN(ROW($AC$7:$AC$33))+1,""),""),ROW()-ROW(A$35)+1))),),"")</f>
        <v>0</v>
      </c>
      <c r="AI47">
        <f t="array" ref="AI47">IFERROR(CONCATENATE((INDEX($AL$7:$AL$33,SMALL(IF($AL$7:$AL$33&lt;&gt;"",IF($AI$7:$AI$33&lt;&gt;"",ROW($AI$7:$AI$33)-MIN(ROW($AI$7:$AI$33))+1,""),""),ROW()-ROW(A$35)+1)))," "),"")</f>
        <v>0</v>
      </c>
      <c r="AJ47">
        <f t="array" ref="AJ47">IFERROR(CONCATENATE(TEXT(INDEX($AI$7:$AI$33,SMALL(IF($AL$7:$AL$33&lt;&gt;"",IF($AI$7:$AI$33&lt;&gt;"",ROW($AI$7:$AI$33)-MIN(ROW($AI$7:$AI$33))+1,""),""),ROW()-ROW(A$35)+1)),"##0")," "),"")</f>
        <v>0</v>
      </c>
      <c r="AK47">
        <f t="array" ref="AK47">IFERROR(CONCATENATE((INDEX($A$7:$A$33,SMALL(IF($AL$7:$AL$33&lt;&gt;"",IF($AI$7:$AI$33&lt;&gt;"",ROW($AI$7:$AI$33)-MIN(ROW($AI$7:$AI$33))+1,""),""),ROW()-ROW(A$35)+1))),),"")</f>
        <v>0</v>
      </c>
    </row>
    <row r="48" spans="1:37">
      <c r="K48">
        <f t="array" ref="K48">IFERROR(CONCATENATE(TEXT(INDEX($K$7:$K$33,SMALL(IF($N$7:$N$33&lt;&gt;"",IF($K$7:$K$33&lt;&gt;"",ROW($K$7:$K$33)-MIN(ROW($K$7:$K$33))+1,""),""),ROW()-ROW(A$35)+1)),"##0"),","),"")</f>
        <v>0</v>
      </c>
      <c r="L48">
        <f t="array" ref="L48">IFERROR(CONCATENATE((INDEX($N$7:$N$33,SMALL(IF($N$7:$N$33&lt;&gt;"",IF($K$7:$K$33&lt;&gt;"",ROW($K$7:$K$33)-MIN(ROW($K$7:$K$33))+1,""),""),ROW()-ROW(A$35)+1))),","),"")</f>
        <v>0</v>
      </c>
      <c r="M48">
        <f t="array" ref="M48">IFERROR(CONCATENATE((INDEX($A$7:$A$33,SMALL(IF($N$7:$N$33&lt;&gt;"",IF($K$7:$K$33&lt;&gt;"",ROW($K$7:$K$33)-MIN(ROW($K$7:$K$33))+1,""),""),ROW()-ROW(A$35)+1))),),"")</f>
        <v>0</v>
      </c>
      <c r="Q48">
        <f t="array" ref="Q48">IFERROR(CONCATENATE((INDEX($T$7:$T$33,SMALL(IF($T$7:$T$33&lt;&gt;"",IF($Q$7:$Q$33&lt;&gt;"",ROW($Q$7:$Q$33)-MIN(ROW($Q$7:$Q$33))+1,""),""),ROW()-ROW(A$35)+1)))," "),"")</f>
        <v>0</v>
      </c>
      <c r="R48">
        <f t="array" ref="R48">IFERROR(CONCATENATE(TEXT(INDEX($Q$7:$Q$33,SMALL(IF($T$7:$T$33&lt;&gt;"",IF($Q$7:$Q$33&lt;&gt;"",ROW($Q$7:$Q$33)-MIN(ROW($Q$7:$Q$33))+1,""),""),ROW()-ROW(A$35)+1)),"##0")," "),"")</f>
        <v>0</v>
      </c>
      <c r="S48">
        <f t="array" ref="S48">IFERROR(CONCATENATE((INDEX($A$7:$A$33,SMALL(IF($T$7:$T$33&lt;&gt;"",IF($Q$7:$Q$33&lt;&gt;"",ROW($Q$7:$Q$33)-MIN(ROW($Q$7:$Q$33))+1,""),""),ROW()-ROW(A$35)+1))),),"")</f>
        <v>0</v>
      </c>
      <c r="W48">
        <f t="array" ref="W48">IFERROR(CONCATENATE((INDEX($Z$7:$Z$33,SMALL(IF($Z$7:$Z$33&lt;&gt;"",IF($W$7:$W$33&lt;&gt;"",ROW($W$7:$W$33)-MIN(ROW($W$7:$W$33))+1,""),""),ROW()-ROW(A$35)+1)))," "),"")</f>
        <v>0</v>
      </c>
      <c r="X48">
        <f t="array" ref="X48">IFERROR(CONCATENATE(TEXT(INDEX($W$7:$W$33,SMALL(IF($Z$7:$Z$33&lt;&gt;"",IF($W$7:$W$33&lt;&gt;"",ROW($W$7:$W$33)-MIN(ROW($W$7:$W$33))+1,""),""),ROW()-ROW(A$35)+1)),"##0")," "),"")</f>
        <v>0</v>
      </c>
      <c r="Y48">
        <f t="array" ref="Y48">IFERROR(CONCATENATE((INDEX($A$7:$A$33,SMALL(IF($Z$7:$Z$33&lt;&gt;"",IF($W$7:$W$33&lt;&gt;"",ROW($W$7:$W$33)-MIN(ROW($W$7:$W$33))+1,""),""),ROW()-ROW(A$35)+1))),),"")</f>
        <v>0</v>
      </c>
      <c r="AC48">
        <f t="array" ref="AC48">IFERROR(CONCATENATE((INDEX($AF$7:$AF$33,SMALL(IF($AF$7:$AF$33&lt;&gt;"",IF($AC$7:$AC$33&lt;&gt;"",ROW($AC$7:$AC$33)-MIN(ROW($AC$7:$AC$33))+1,""),""),ROW()-ROW(A$35)+1))),","),"")</f>
        <v>0</v>
      </c>
      <c r="AD48">
        <f t="array" ref="AD48">IFERROR(CONCATENATE(TEXT(INDEX($AC$7:$AC$33,SMALL(IF($AF$7:$AF$33&lt;&gt;"",IF($AC$7:$AC$33&lt;&gt;"",ROW($AC$7:$AC$33)-MIN(ROW($AC$7:$AC$33))+1,""),""),ROW()-ROW(A$35)+1)),"##0"),","),"")</f>
        <v>0</v>
      </c>
      <c r="AE48">
        <f t="array" ref="AE48">IFERROR(CONCATENATE((INDEX($A$7:$A$33,SMALL(IF($AF$7:$AF$33&lt;&gt;"",IF($AC$7:$AC$33&lt;&gt;"",ROW($AC$7:$AC$33)-MIN(ROW($AC$7:$AC$33))+1,""),""),ROW()-ROW(A$35)+1))),),"")</f>
        <v>0</v>
      </c>
      <c r="AI48">
        <f t="array" ref="AI48">IFERROR(CONCATENATE((INDEX($AL$7:$AL$33,SMALL(IF($AL$7:$AL$33&lt;&gt;"",IF($AI$7:$AI$33&lt;&gt;"",ROW($AI$7:$AI$33)-MIN(ROW($AI$7:$AI$33))+1,""),""),ROW()-ROW(A$35)+1)))," "),"")</f>
        <v>0</v>
      </c>
      <c r="AJ48">
        <f t="array" ref="AJ48">IFERROR(CONCATENATE(TEXT(INDEX($AI$7:$AI$33,SMALL(IF($AL$7:$AL$33&lt;&gt;"",IF($AI$7:$AI$33&lt;&gt;"",ROW($AI$7:$AI$33)-MIN(ROW($AI$7:$AI$33))+1,""),""),ROW()-ROW(A$35)+1)),"##0")," "),"")</f>
        <v>0</v>
      </c>
      <c r="AK48">
        <f t="array" ref="AK48">IFERROR(CONCATENATE((INDEX($A$7:$A$33,SMALL(IF($AL$7:$AL$33&lt;&gt;"",IF($AI$7:$AI$33&lt;&gt;"",ROW($AI$7:$AI$33)-MIN(ROW($AI$7:$AI$33))+1,""),""),ROW()-ROW(A$35)+1))),),"")</f>
        <v>0</v>
      </c>
    </row>
    <row r="49" spans="11:37">
      <c r="K49">
        <f t="array" ref="K49">IFERROR(CONCATENATE(TEXT(INDEX($K$7:$K$33,SMALL(IF($N$7:$N$33&lt;&gt;"",IF($K$7:$K$33&lt;&gt;"",ROW($K$7:$K$33)-MIN(ROW($K$7:$K$33))+1,""),""),ROW()-ROW(A$35)+1)),"##0"),","),"")</f>
        <v>0</v>
      </c>
      <c r="L49">
        <f t="array" ref="L49">IFERROR(CONCATENATE((INDEX($N$7:$N$33,SMALL(IF($N$7:$N$33&lt;&gt;"",IF($K$7:$K$33&lt;&gt;"",ROW($K$7:$K$33)-MIN(ROW($K$7:$K$33))+1,""),""),ROW()-ROW(A$35)+1))),","),"")</f>
        <v>0</v>
      </c>
      <c r="M49">
        <f t="array" ref="M49">IFERROR(CONCATENATE((INDEX($A$7:$A$33,SMALL(IF($N$7:$N$33&lt;&gt;"",IF($K$7:$K$33&lt;&gt;"",ROW($K$7:$K$33)-MIN(ROW($K$7:$K$33))+1,""),""),ROW()-ROW(A$35)+1))),),"")</f>
        <v>0</v>
      </c>
      <c r="Q49">
        <f t="array" ref="Q49">IFERROR(CONCATENATE((INDEX($T$7:$T$33,SMALL(IF($T$7:$T$33&lt;&gt;"",IF($Q$7:$Q$33&lt;&gt;"",ROW($Q$7:$Q$33)-MIN(ROW($Q$7:$Q$33))+1,""),""),ROW()-ROW(A$35)+1)))," "),"")</f>
        <v>0</v>
      </c>
      <c r="R49">
        <f t="array" ref="R49">IFERROR(CONCATENATE(TEXT(INDEX($Q$7:$Q$33,SMALL(IF($T$7:$T$33&lt;&gt;"",IF($Q$7:$Q$33&lt;&gt;"",ROW($Q$7:$Q$33)-MIN(ROW($Q$7:$Q$33))+1,""),""),ROW()-ROW(A$35)+1)),"##0")," "),"")</f>
        <v>0</v>
      </c>
      <c r="S49">
        <f t="array" ref="S49">IFERROR(CONCATENATE((INDEX($A$7:$A$33,SMALL(IF($T$7:$T$33&lt;&gt;"",IF($Q$7:$Q$33&lt;&gt;"",ROW($Q$7:$Q$33)-MIN(ROW($Q$7:$Q$33))+1,""),""),ROW()-ROW(A$35)+1))),),"")</f>
        <v>0</v>
      </c>
      <c r="W49">
        <f t="array" ref="W49">IFERROR(CONCATENATE((INDEX($Z$7:$Z$33,SMALL(IF($Z$7:$Z$33&lt;&gt;"",IF($W$7:$W$33&lt;&gt;"",ROW($W$7:$W$33)-MIN(ROW($W$7:$W$33))+1,""),""),ROW()-ROW(A$35)+1)))," "),"")</f>
        <v>0</v>
      </c>
      <c r="X49">
        <f t="array" ref="X49">IFERROR(CONCATENATE(TEXT(INDEX($W$7:$W$33,SMALL(IF($Z$7:$Z$33&lt;&gt;"",IF($W$7:$W$33&lt;&gt;"",ROW($W$7:$W$33)-MIN(ROW($W$7:$W$33))+1,""),""),ROW()-ROW(A$35)+1)),"##0")," "),"")</f>
        <v>0</v>
      </c>
      <c r="Y49">
        <f t="array" ref="Y49">IFERROR(CONCATENATE((INDEX($A$7:$A$33,SMALL(IF($Z$7:$Z$33&lt;&gt;"",IF($W$7:$W$33&lt;&gt;"",ROW($W$7:$W$33)-MIN(ROW($W$7:$W$33))+1,""),""),ROW()-ROW(A$35)+1))),),"")</f>
        <v>0</v>
      </c>
      <c r="AC49">
        <f t="array" ref="AC49">IFERROR(CONCATENATE((INDEX($AF$7:$AF$33,SMALL(IF($AF$7:$AF$33&lt;&gt;"",IF($AC$7:$AC$33&lt;&gt;"",ROW($AC$7:$AC$33)-MIN(ROW($AC$7:$AC$33))+1,""),""),ROW()-ROW(A$35)+1))),","),"")</f>
        <v>0</v>
      </c>
      <c r="AD49">
        <f t="array" ref="AD49">IFERROR(CONCATENATE(TEXT(INDEX($AC$7:$AC$33,SMALL(IF($AF$7:$AF$33&lt;&gt;"",IF($AC$7:$AC$33&lt;&gt;"",ROW($AC$7:$AC$33)-MIN(ROW($AC$7:$AC$33))+1,""),""),ROW()-ROW(A$35)+1)),"##0"),","),"")</f>
        <v>0</v>
      </c>
      <c r="AE49">
        <f t="array" ref="AE49">IFERROR(CONCATENATE((INDEX($A$7:$A$33,SMALL(IF($AF$7:$AF$33&lt;&gt;"",IF($AC$7:$AC$33&lt;&gt;"",ROW($AC$7:$AC$33)-MIN(ROW($AC$7:$AC$33))+1,""),""),ROW()-ROW(A$35)+1))),),"")</f>
        <v>0</v>
      </c>
      <c r="AI49">
        <f t="array" ref="AI49">IFERROR(CONCATENATE((INDEX($AL$7:$AL$33,SMALL(IF($AL$7:$AL$33&lt;&gt;"",IF($AI$7:$AI$33&lt;&gt;"",ROW($AI$7:$AI$33)-MIN(ROW($AI$7:$AI$33))+1,""),""),ROW()-ROW(A$35)+1)))," "),"")</f>
        <v>0</v>
      </c>
      <c r="AJ49">
        <f t="array" ref="AJ49">IFERROR(CONCATENATE(TEXT(INDEX($AI$7:$AI$33,SMALL(IF($AL$7:$AL$33&lt;&gt;"",IF($AI$7:$AI$33&lt;&gt;"",ROW($AI$7:$AI$33)-MIN(ROW($AI$7:$AI$33))+1,""),""),ROW()-ROW(A$35)+1)),"##0")," "),"")</f>
        <v>0</v>
      </c>
      <c r="AK49">
        <f t="array" ref="AK49">IFERROR(CONCATENATE((INDEX($A$7:$A$33,SMALL(IF($AL$7:$AL$33&lt;&gt;"",IF($AI$7:$AI$33&lt;&gt;"",ROW($AI$7:$AI$33)-MIN(ROW($AI$7:$AI$33))+1,""),""),ROW()-ROW(A$35)+1))),),"")</f>
        <v>0</v>
      </c>
    </row>
    <row r="50" spans="11:37">
      <c r="K50">
        <f t="array" ref="K50">IFERROR(CONCATENATE(TEXT(INDEX($K$7:$K$33,SMALL(IF($N$7:$N$33&lt;&gt;"",IF($K$7:$K$33&lt;&gt;"",ROW($K$7:$K$33)-MIN(ROW($K$7:$K$33))+1,""),""),ROW()-ROW(A$35)+1)),"##0"),","),"")</f>
        <v>0</v>
      </c>
      <c r="L50">
        <f t="array" ref="L50">IFERROR(CONCATENATE((INDEX($N$7:$N$33,SMALL(IF($N$7:$N$33&lt;&gt;"",IF($K$7:$K$33&lt;&gt;"",ROW($K$7:$K$33)-MIN(ROW($K$7:$K$33))+1,""),""),ROW()-ROW(A$35)+1))),","),"")</f>
        <v>0</v>
      </c>
      <c r="M50">
        <f t="array" ref="M50">IFERROR(CONCATENATE((INDEX($A$7:$A$33,SMALL(IF($N$7:$N$33&lt;&gt;"",IF($K$7:$K$33&lt;&gt;"",ROW($K$7:$K$33)-MIN(ROW($K$7:$K$33))+1,""),""),ROW()-ROW(A$35)+1))),),"")</f>
        <v>0</v>
      </c>
      <c r="Q50">
        <f t="array" ref="Q50">IFERROR(CONCATENATE((INDEX($T$7:$T$33,SMALL(IF($T$7:$T$33&lt;&gt;"",IF($Q$7:$Q$33&lt;&gt;"",ROW($Q$7:$Q$33)-MIN(ROW($Q$7:$Q$33))+1,""),""),ROW()-ROW(A$35)+1)))," "),"")</f>
        <v>0</v>
      </c>
      <c r="R50">
        <f t="array" ref="R50">IFERROR(CONCATENATE(TEXT(INDEX($Q$7:$Q$33,SMALL(IF($T$7:$T$33&lt;&gt;"",IF($Q$7:$Q$33&lt;&gt;"",ROW($Q$7:$Q$33)-MIN(ROW($Q$7:$Q$33))+1,""),""),ROW()-ROW(A$35)+1)),"##0")," "),"")</f>
        <v>0</v>
      </c>
      <c r="S50">
        <f t="array" ref="S50">IFERROR(CONCATENATE((INDEX($A$7:$A$33,SMALL(IF($T$7:$T$33&lt;&gt;"",IF($Q$7:$Q$33&lt;&gt;"",ROW($Q$7:$Q$33)-MIN(ROW($Q$7:$Q$33))+1,""),""),ROW()-ROW(A$35)+1))),),"")</f>
        <v>0</v>
      </c>
      <c r="W50">
        <f t="array" ref="W50">IFERROR(CONCATENATE((INDEX($Z$7:$Z$33,SMALL(IF($Z$7:$Z$33&lt;&gt;"",IF($W$7:$W$33&lt;&gt;"",ROW($W$7:$W$33)-MIN(ROW($W$7:$W$33))+1,""),""),ROW()-ROW(A$35)+1)))," "),"")</f>
        <v>0</v>
      </c>
      <c r="X50">
        <f t="array" ref="X50">IFERROR(CONCATENATE(TEXT(INDEX($W$7:$W$33,SMALL(IF($Z$7:$Z$33&lt;&gt;"",IF($W$7:$W$33&lt;&gt;"",ROW($W$7:$W$33)-MIN(ROW($W$7:$W$33))+1,""),""),ROW()-ROW(A$35)+1)),"##0")," "),"")</f>
        <v>0</v>
      </c>
      <c r="Y50">
        <f t="array" ref="Y50">IFERROR(CONCATENATE((INDEX($A$7:$A$33,SMALL(IF($Z$7:$Z$33&lt;&gt;"",IF($W$7:$W$33&lt;&gt;"",ROW($W$7:$W$33)-MIN(ROW($W$7:$W$33))+1,""),""),ROW()-ROW(A$35)+1))),),"")</f>
        <v>0</v>
      </c>
      <c r="AC50">
        <f t="array" ref="AC50">IFERROR(CONCATENATE((INDEX($AF$7:$AF$33,SMALL(IF($AF$7:$AF$33&lt;&gt;"",IF($AC$7:$AC$33&lt;&gt;"",ROW($AC$7:$AC$33)-MIN(ROW($AC$7:$AC$33))+1,""),""),ROW()-ROW(A$35)+1))),","),"")</f>
        <v>0</v>
      </c>
      <c r="AD50">
        <f t="array" ref="AD50">IFERROR(CONCATENATE(TEXT(INDEX($AC$7:$AC$33,SMALL(IF($AF$7:$AF$33&lt;&gt;"",IF($AC$7:$AC$33&lt;&gt;"",ROW($AC$7:$AC$33)-MIN(ROW($AC$7:$AC$33))+1,""),""),ROW()-ROW(A$35)+1)),"##0"),","),"")</f>
        <v>0</v>
      </c>
      <c r="AE50">
        <f t="array" ref="AE50">IFERROR(CONCATENATE((INDEX($A$7:$A$33,SMALL(IF($AF$7:$AF$33&lt;&gt;"",IF($AC$7:$AC$33&lt;&gt;"",ROW($AC$7:$AC$33)-MIN(ROW($AC$7:$AC$33))+1,""),""),ROW()-ROW(A$35)+1))),),"")</f>
        <v>0</v>
      </c>
      <c r="AI50">
        <f t="array" ref="AI50">IFERROR(CONCATENATE((INDEX($AL$7:$AL$33,SMALL(IF($AL$7:$AL$33&lt;&gt;"",IF($AI$7:$AI$33&lt;&gt;"",ROW($AI$7:$AI$33)-MIN(ROW($AI$7:$AI$33))+1,""),""),ROW()-ROW(A$35)+1)))," "),"")</f>
        <v>0</v>
      </c>
      <c r="AJ50">
        <f t="array" ref="AJ50">IFERROR(CONCATENATE(TEXT(INDEX($AI$7:$AI$33,SMALL(IF($AL$7:$AL$33&lt;&gt;"",IF($AI$7:$AI$33&lt;&gt;"",ROW($AI$7:$AI$33)-MIN(ROW($AI$7:$AI$33))+1,""),""),ROW()-ROW(A$35)+1)),"##0")," "),"")</f>
        <v>0</v>
      </c>
      <c r="AK50">
        <f t="array" ref="AK50">IFERROR(CONCATENATE((INDEX($A$7:$A$33,SMALL(IF($AL$7:$AL$33&lt;&gt;"",IF($AI$7:$AI$33&lt;&gt;"",ROW($AI$7:$AI$33)-MIN(ROW($AI$7:$AI$33))+1,""),""),ROW()-ROW(A$35)+1))),),"")</f>
        <v>0</v>
      </c>
    </row>
    <row r="51" spans="11:37">
      <c r="K51">
        <f t="array" ref="K51">IFERROR(CONCATENATE(TEXT(INDEX($K$7:$K$33,SMALL(IF($N$7:$N$33&lt;&gt;"",IF($K$7:$K$33&lt;&gt;"",ROW($K$7:$K$33)-MIN(ROW($K$7:$K$33))+1,""),""),ROW()-ROW(A$35)+1)),"##0"),","),"")</f>
        <v>0</v>
      </c>
      <c r="L51">
        <f t="array" ref="L51">IFERROR(CONCATENATE((INDEX($N$7:$N$33,SMALL(IF($N$7:$N$33&lt;&gt;"",IF($K$7:$K$33&lt;&gt;"",ROW($K$7:$K$33)-MIN(ROW($K$7:$K$33))+1,""),""),ROW()-ROW(A$35)+1))),","),"")</f>
        <v>0</v>
      </c>
      <c r="M51">
        <f t="array" ref="M51">IFERROR(CONCATENATE((INDEX($A$7:$A$33,SMALL(IF($N$7:$N$33&lt;&gt;"",IF($K$7:$K$33&lt;&gt;"",ROW($K$7:$K$33)-MIN(ROW($K$7:$K$33))+1,""),""),ROW()-ROW(A$35)+1))),),"")</f>
        <v>0</v>
      </c>
      <c r="Q51">
        <f t="array" ref="Q51">IFERROR(CONCATENATE((INDEX($T$7:$T$33,SMALL(IF($T$7:$T$33&lt;&gt;"",IF($Q$7:$Q$33&lt;&gt;"",ROW($Q$7:$Q$33)-MIN(ROW($Q$7:$Q$33))+1,""),""),ROW()-ROW(A$35)+1)))," "),"")</f>
        <v>0</v>
      </c>
      <c r="R51">
        <f t="array" ref="R51">IFERROR(CONCATENATE(TEXT(INDEX($Q$7:$Q$33,SMALL(IF($T$7:$T$33&lt;&gt;"",IF($Q$7:$Q$33&lt;&gt;"",ROW($Q$7:$Q$33)-MIN(ROW($Q$7:$Q$33))+1,""),""),ROW()-ROW(A$35)+1)),"##0")," "),"")</f>
        <v>0</v>
      </c>
      <c r="S51">
        <f t="array" ref="S51">IFERROR(CONCATENATE((INDEX($A$7:$A$33,SMALL(IF($T$7:$T$33&lt;&gt;"",IF($Q$7:$Q$33&lt;&gt;"",ROW($Q$7:$Q$33)-MIN(ROW($Q$7:$Q$33))+1,""),""),ROW()-ROW(A$35)+1))),),"")</f>
        <v>0</v>
      </c>
      <c r="W51">
        <f t="array" ref="W51">IFERROR(CONCATENATE((INDEX($Z$7:$Z$33,SMALL(IF($Z$7:$Z$33&lt;&gt;"",IF($W$7:$W$33&lt;&gt;"",ROW($W$7:$W$33)-MIN(ROW($W$7:$W$33))+1,""),""),ROW()-ROW(A$35)+1)))," "),"")</f>
        <v>0</v>
      </c>
      <c r="X51">
        <f t="array" ref="X51">IFERROR(CONCATENATE(TEXT(INDEX($W$7:$W$33,SMALL(IF($Z$7:$Z$33&lt;&gt;"",IF($W$7:$W$33&lt;&gt;"",ROW($W$7:$W$33)-MIN(ROW($W$7:$W$33))+1,""),""),ROW()-ROW(A$35)+1)),"##0")," "),"")</f>
        <v>0</v>
      </c>
      <c r="Y51">
        <f t="array" ref="Y51">IFERROR(CONCATENATE((INDEX($A$7:$A$33,SMALL(IF($Z$7:$Z$33&lt;&gt;"",IF($W$7:$W$33&lt;&gt;"",ROW($W$7:$W$33)-MIN(ROW($W$7:$W$33))+1,""),""),ROW()-ROW(A$35)+1))),),"")</f>
        <v>0</v>
      </c>
      <c r="AC51">
        <f t="array" ref="AC51">IFERROR(CONCATENATE((INDEX($AF$7:$AF$33,SMALL(IF($AF$7:$AF$33&lt;&gt;"",IF($AC$7:$AC$33&lt;&gt;"",ROW($AC$7:$AC$33)-MIN(ROW($AC$7:$AC$33))+1,""),""),ROW()-ROW(A$35)+1))),","),"")</f>
        <v>0</v>
      </c>
      <c r="AD51">
        <f t="array" ref="AD51">IFERROR(CONCATENATE(TEXT(INDEX($AC$7:$AC$33,SMALL(IF($AF$7:$AF$33&lt;&gt;"",IF($AC$7:$AC$33&lt;&gt;"",ROW($AC$7:$AC$33)-MIN(ROW($AC$7:$AC$33))+1,""),""),ROW()-ROW(A$35)+1)),"##0"),","),"")</f>
        <v>0</v>
      </c>
      <c r="AE51">
        <f t="array" ref="AE51">IFERROR(CONCATENATE((INDEX($A$7:$A$33,SMALL(IF($AF$7:$AF$33&lt;&gt;"",IF($AC$7:$AC$33&lt;&gt;"",ROW($AC$7:$AC$33)-MIN(ROW($AC$7:$AC$33))+1,""),""),ROW()-ROW(A$35)+1))),),"")</f>
        <v>0</v>
      </c>
      <c r="AI51">
        <f t="array" ref="AI51">IFERROR(CONCATENATE((INDEX($AL$7:$AL$33,SMALL(IF($AL$7:$AL$33&lt;&gt;"",IF($AI$7:$AI$33&lt;&gt;"",ROW($AI$7:$AI$33)-MIN(ROW($AI$7:$AI$33))+1,""),""),ROW()-ROW(A$35)+1)))," "),"")</f>
        <v>0</v>
      </c>
      <c r="AJ51">
        <f t="array" ref="AJ51">IFERROR(CONCATENATE(TEXT(INDEX($AI$7:$AI$33,SMALL(IF($AL$7:$AL$33&lt;&gt;"",IF($AI$7:$AI$33&lt;&gt;"",ROW($AI$7:$AI$33)-MIN(ROW($AI$7:$AI$33))+1,""),""),ROW()-ROW(A$35)+1)),"##0")," "),"")</f>
        <v>0</v>
      </c>
      <c r="AK51">
        <f t="array" ref="AK51">IFERROR(CONCATENATE((INDEX($A$7:$A$33,SMALL(IF($AL$7:$AL$33&lt;&gt;"",IF($AI$7:$AI$33&lt;&gt;"",ROW($AI$7:$AI$33)-MIN(ROW($AI$7:$AI$33))+1,""),""),ROW()-ROW(A$35)+1))),),"")</f>
        <v>0</v>
      </c>
    </row>
    <row r="52" spans="11:37">
      <c r="K52">
        <f t="array" ref="K52">IFERROR(CONCATENATE(TEXT(INDEX($K$7:$K$33,SMALL(IF($N$7:$N$33&lt;&gt;"",IF($K$7:$K$33&lt;&gt;"",ROW($K$7:$K$33)-MIN(ROW($K$7:$K$33))+1,""),""),ROW()-ROW(A$35)+1)),"##0"),","),"")</f>
        <v>0</v>
      </c>
      <c r="L52">
        <f t="array" ref="L52">IFERROR(CONCATENATE((INDEX($N$7:$N$33,SMALL(IF($N$7:$N$33&lt;&gt;"",IF($K$7:$K$33&lt;&gt;"",ROW($K$7:$K$33)-MIN(ROW($K$7:$K$33))+1,""),""),ROW()-ROW(A$35)+1))),","),"")</f>
        <v>0</v>
      </c>
      <c r="M52">
        <f t="array" ref="M52">IFERROR(CONCATENATE((INDEX($A$7:$A$33,SMALL(IF($N$7:$N$33&lt;&gt;"",IF($K$7:$K$33&lt;&gt;"",ROW($K$7:$K$33)-MIN(ROW($K$7:$K$33))+1,""),""),ROW()-ROW(A$35)+1))),),"")</f>
        <v>0</v>
      </c>
      <c r="Q52">
        <f t="array" ref="Q52">IFERROR(CONCATENATE((INDEX($T$7:$T$33,SMALL(IF($T$7:$T$33&lt;&gt;"",IF($Q$7:$Q$33&lt;&gt;"",ROW($Q$7:$Q$33)-MIN(ROW($Q$7:$Q$33))+1,""),""),ROW()-ROW(A$35)+1)))," "),"")</f>
        <v>0</v>
      </c>
      <c r="R52">
        <f t="array" ref="R52">IFERROR(CONCATENATE(TEXT(INDEX($Q$7:$Q$33,SMALL(IF($T$7:$T$33&lt;&gt;"",IF($Q$7:$Q$33&lt;&gt;"",ROW($Q$7:$Q$33)-MIN(ROW($Q$7:$Q$33))+1,""),""),ROW()-ROW(A$35)+1)),"##0")," "),"")</f>
        <v>0</v>
      </c>
      <c r="S52">
        <f t="array" ref="S52">IFERROR(CONCATENATE((INDEX($A$7:$A$33,SMALL(IF($T$7:$T$33&lt;&gt;"",IF($Q$7:$Q$33&lt;&gt;"",ROW($Q$7:$Q$33)-MIN(ROW($Q$7:$Q$33))+1,""),""),ROW()-ROW(A$35)+1))),),"")</f>
        <v>0</v>
      </c>
      <c r="W52">
        <f t="array" ref="W52">IFERROR(CONCATENATE((INDEX($Z$7:$Z$33,SMALL(IF($Z$7:$Z$33&lt;&gt;"",IF($W$7:$W$33&lt;&gt;"",ROW($W$7:$W$33)-MIN(ROW($W$7:$W$33))+1,""),""),ROW()-ROW(A$35)+1)))," "),"")</f>
        <v>0</v>
      </c>
      <c r="X52">
        <f t="array" ref="X52">IFERROR(CONCATENATE(TEXT(INDEX($W$7:$W$33,SMALL(IF($Z$7:$Z$33&lt;&gt;"",IF($W$7:$W$33&lt;&gt;"",ROW($W$7:$W$33)-MIN(ROW($W$7:$W$33))+1,""),""),ROW()-ROW(A$35)+1)),"##0")," "),"")</f>
        <v>0</v>
      </c>
      <c r="Y52">
        <f t="array" ref="Y52">IFERROR(CONCATENATE((INDEX($A$7:$A$33,SMALL(IF($Z$7:$Z$33&lt;&gt;"",IF($W$7:$W$33&lt;&gt;"",ROW($W$7:$W$33)-MIN(ROW($W$7:$W$33))+1,""),""),ROW()-ROW(A$35)+1))),),"")</f>
        <v>0</v>
      </c>
      <c r="AC52">
        <f t="array" ref="AC52">IFERROR(CONCATENATE((INDEX($AF$7:$AF$33,SMALL(IF($AF$7:$AF$33&lt;&gt;"",IF($AC$7:$AC$33&lt;&gt;"",ROW($AC$7:$AC$33)-MIN(ROW($AC$7:$AC$33))+1,""),""),ROW()-ROW(A$35)+1))),","),"")</f>
        <v>0</v>
      </c>
      <c r="AD52">
        <f t="array" ref="AD52">IFERROR(CONCATENATE(TEXT(INDEX($AC$7:$AC$33,SMALL(IF($AF$7:$AF$33&lt;&gt;"",IF($AC$7:$AC$33&lt;&gt;"",ROW($AC$7:$AC$33)-MIN(ROW($AC$7:$AC$33))+1,""),""),ROW()-ROW(A$35)+1)),"##0"),","),"")</f>
        <v>0</v>
      </c>
      <c r="AE52">
        <f t="array" ref="AE52">IFERROR(CONCATENATE((INDEX($A$7:$A$33,SMALL(IF($AF$7:$AF$33&lt;&gt;"",IF($AC$7:$AC$33&lt;&gt;"",ROW($AC$7:$AC$33)-MIN(ROW($AC$7:$AC$33))+1,""),""),ROW()-ROW(A$35)+1))),),"")</f>
        <v>0</v>
      </c>
      <c r="AI52">
        <f t="array" ref="AI52">IFERROR(CONCATENATE((INDEX($AL$7:$AL$33,SMALL(IF($AL$7:$AL$33&lt;&gt;"",IF($AI$7:$AI$33&lt;&gt;"",ROW($AI$7:$AI$33)-MIN(ROW($AI$7:$AI$33))+1,""),""),ROW()-ROW(A$35)+1)))," "),"")</f>
        <v>0</v>
      </c>
      <c r="AJ52">
        <f t="array" ref="AJ52">IFERROR(CONCATENATE(TEXT(INDEX($AI$7:$AI$33,SMALL(IF($AL$7:$AL$33&lt;&gt;"",IF($AI$7:$AI$33&lt;&gt;"",ROW($AI$7:$AI$33)-MIN(ROW($AI$7:$AI$33))+1,""),""),ROW()-ROW(A$35)+1)),"##0")," "),"")</f>
        <v>0</v>
      </c>
      <c r="AK52">
        <f t="array" ref="AK52">IFERROR(CONCATENATE((INDEX($A$7:$A$33,SMALL(IF($AL$7:$AL$33&lt;&gt;"",IF($AI$7:$AI$33&lt;&gt;"",ROW($AI$7:$AI$33)-MIN(ROW($AI$7:$AI$33))+1,""),""),ROW()-ROW(A$35)+1))),),"")</f>
        <v>0</v>
      </c>
    </row>
    <row r="53" spans="11:37">
      <c r="K53">
        <f t="array" ref="K53">IFERROR(CONCATENATE(TEXT(INDEX($K$7:$K$33,SMALL(IF($N$7:$N$33&lt;&gt;"",IF($K$7:$K$33&lt;&gt;"",ROW($K$7:$K$33)-MIN(ROW($K$7:$K$33))+1,""),""),ROW()-ROW(A$35)+1)),"##0"),","),"")</f>
        <v>0</v>
      </c>
      <c r="L53">
        <f t="array" ref="L53">IFERROR(CONCATENATE((INDEX($N$7:$N$33,SMALL(IF($N$7:$N$33&lt;&gt;"",IF($K$7:$K$33&lt;&gt;"",ROW($K$7:$K$33)-MIN(ROW($K$7:$K$33))+1,""),""),ROW()-ROW(A$35)+1))),","),"")</f>
        <v>0</v>
      </c>
      <c r="M53">
        <f t="array" ref="M53">IFERROR(CONCATENATE((INDEX($A$7:$A$33,SMALL(IF($N$7:$N$33&lt;&gt;"",IF($K$7:$K$33&lt;&gt;"",ROW($K$7:$K$33)-MIN(ROW($K$7:$K$33))+1,""),""),ROW()-ROW(A$35)+1))),),"")</f>
        <v>0</v>
      </c>
      <c r="Q53">
        <f t="array" ref="Q53">IFERROR(CONCATENATE((INDEX($T$7:$T$33,SMALL(IF($T$7:$T$33&lt;&gt;"",IF($Q$7:$Q$33&lt;&gt;"",ROW($Q$7:$Q$33)-MIN(ROW($Q$7:$Q$33))+1,""),""),ROW()-ROW(A$35)+1)))," "),"")</f>
        <v>0</v>
      </c>
      <c r="R53">
        <f t="array" ref="R53">IFERROR(CONCATENATE(TEXT(INDEX($Q$7:$Q$33,SMALL(IF($T$7:$T$33&lt;&gt;"",IF($Q$7:$Q$33&lt;&gt;"",ROW($Q$7:$Q$33)-MIN(ROW($Q$7:$Q$33))+1,""),""),ROW()-ROW(A$35)+1)),"##0")," "),"")</f>
        <v>0</v>
      </c>
      <c r="S53">
        <f t="array" ref="S53">IFERROR(CONCATENATE((INDEX($A$7:$A$33,SMALL(IF($T$7:$T$33&lt;&gt;"",IF($Q$7:$Q$33&lt;&gt;"",ROW($Q$7:$Q$33)-MIN(ROW($Q$7:$Q$33))+1,""),""),ROW()-ROW(A$35)+1))),),"")</f>
        <v>0</v>
      </c>
      <c r="W53">
        <f t="array" ref="W53">IFERROR(CONCATENATE((INDEX($Z$7:$Z$33,SMALL(IF($Z$7:$Z$33&lt;&gt;"",IF($W$7:$W$33&lt;&gt;"",ROW($W$7:$W$33)-MIN(ROW($W$7:$W$33))+1,""),""),ROW()-ROW(A$35)+1)))," "),"")</f>
        <v>0</v>
      </c>
      <c r="X53">
        <f t="array" ref="X53">IFERROR(CONCATENATE(TEXT(INDEX($W$7:$W$33,SMALL(IF($Z$7:$Z$33&lt;&gt;"",IF($W$7:$W$33&lt;&gt;"",ROW($W$7:$W$33)-MIN(ROW($W$7:$W$33))+1,""),""),ROW()-ROW(A$35)+1)),"##0")," "),"")</f>
        <v>0</v>
      </c>
      <c r="Y53">
        <f t="array" ref="Y53">IFERROR(CONCATENATE((INDEX($A$7:$A$33,SMALL(IF($Z$7:$Z$33&lt;&gt;"",IF($W$7:$W$33&lt;&gt;"",ROW($W$7:$W$33)-MIN(ROW($W$7:$W$33))+1,""),""),ROW()-ROW(A$35)+1))),),"")</f>
        <v>0</v>
      </c>
      <c r="AC53">
        <f t="array" ref="AC53">IFERROR(CONCATENATE((INDEX($AF$7:$AF$33,SMALL(IF($AF$7:$AF$33&lt;&gt;"",IF($AC$7:$AC$33&lt;&gt;"",ROW($AC$7:$AC$33)-MIN(ROW($AC$7:$AC$33))+1,""),""),ROW()-ROW(A$35)+1))),","),"")</f>
        <v>0</v>
      </c>
      <c r="AD53">
        <f t="array" ref="AD53">IFERROR(CONCATENATE(TEXT(INDEX($AC$7:$AC$33,SMALL(IF($AF$7:$AF$33&lt;&gt;"",IF($AC$7:$AC$33&lt;&gt;"",ROW($AC$7:$AC$33)-MIN(ROW($AC$7:$AC$33))+1,""),""),ROW()-ROW(A$35)+1)),"##0"),","),"")</f>
        <v>0</v>
      </c>
      <c r="AE53">
        <f t="array" ref="AE53">IFERROR(CONCATENATE((INDEX($A$7:$A$33,SMALL(IF($AF$7:$AF$33&lt;&gt;"",IF($AC$7:$AC$33&lt;&gt;"",ROW($AC$7:$AC$33)-MIN(ROW($AC$7:$AC$33))+1,""),""),ROW()-ROW(A$35)+1))),),"")</f>
        <v>0</v>
      </c>
      <c r="AI53">
        <f t="array" ref="AI53">IFERROR(CONCATENATE((INDEX($AL$7:$AL$33,SMALL(IF($AL$7:$AL$33&lt;&gt;"",IF($AI$7:$AI$33&lt;&gt;"",ROW($AI$7:$AI$33)-MIN(ROW($AI$7:$AI$33))+1,""),""),ROW()-ROW(A$35)+1)))," "),"")</f>
        <v>0</v>
      </c>
      <c r="AJ53">
        <f t="array" ref="AJ53">IFERROR(CONCATENATE(TEXT(INDEX($AI$7:$AI$33,SMALL(IF($AL$7:$AL$33&lt;&gt;"",IF($AI$7:$AI$33&lt;&gt;"",ROW($AI$7:$AI$33)-MIN(ROW($AI$7:$AI$33))+1,""),""),ROW()-ROW(A$35)+1)),"##0")," "),"")</f>
        <v>0</v>
      </c>
      <c r="AK53">
        <f t="array" ref="AK53">IFERROR(CONCATENATE((INDEX($A$7:$A$33,SMALL(IF($AL$7:$AL$33&lt;&gt;"",IF($AI$7:$AI$33&lt;&gt;"",ROW($AI$7:$AI$33)-MIN(ROW($AI$7:$AI$33))+1,""),""),ROW()-ROW(A$35)+1))),),"")</f>
        <v>0</v>
      </c>
    </row>
    <row r="54" spans="11:37">
      <c r="K54">
        <f t="array" ref="K54">IFERROR(CONCATENATE(TEXT(INDEX($K$7:$K$33,SMALL(IF($N$7:$N$33&lt;&gt;"",IF($K$7:$K$33&lt;&gt;"",ROW($K$7:$K$33)-MIN(ROW($K$7:$K$33))+1,""),""),ROW()-ROW(A$35)+1)),"##0"),","),"")</f>
        <v>0</v>
      </c>
      <c r="L54">
        <f t="array" ref="L54">IFERROR(CONCATENATE((INDEX($N$7:$N$33,SMALL(IF($N$7:$N$33&lt;&gt;"",IF($K$7:$K$33&lt;&gt;"",ROW($K$7:$K$33)-MIN(ROW($K$7:$K$33))+1,""),""),ROW()-ROW(A$35)+1))),","),"")</f>
        <v>0</v>
      </c>
      <c r="M54">
        <f t="array" ref="M54">IFERROR(CONCATENATE((INDEX($A$7:$A$33,SMALL(IF($N$7:$N$33&lt;&gt;"",IF($K$7:$K$33&lt;&gt;"",ROW($K$7:$K$33)-MIN(ROW($K$7:$K$33))+1,""),""),ROW()-ROW(A$35)+1))),),"")</f>
        <v>0</v>
      </c>
      <c r="Q54">
        <f t="array" ref="Q54">IFERROR(CONCATENATE((INDEX($T$7:$T$33,SMALL(IF($T$7:$T$33&lt;&gt;"",IF($Q$7:$Q$33&lt;&gt;"",ROW($Q$7:$Q$33)-MIN(ROW($Q$7:$Q$33))+1,""),""),ROW()-ROW(A$35)+1)))," "),"")</f>
        <v>0</v>
      </c>
      <c r="R54">
        <f t="array" ref="R54">IFERROR(CONCATENATE(TEXT(INDEX($Q$7:$Q$33,SMALL(IF($T$7:$T$33&lt;&gt;"",IF($Q$7:$Q$33&lt;&gt;"",ROW($Q$7:$Q$33)-MIN(ROW($Q$7:$Q$33))+1,""),""),ROW()-ROW(A$35)+1)),"##0")," "),"")</f>
        <v>0</v>
      </c>
      <c r="S54">
        <f t="array" ref="S54">IFERROR(CONCATENATE((INDEX($A$7:$A$33,SMALL(IF($T$7:$T$33&lt;&gt;"",IF($Q$7:$Q$33&lt;&gt;"",ROW($Q$7:$Q$33)-MIN(ROW($Q$7:$Q$33))+1,""),""),ROW()-ROW(A$35)+1))),),"")</f>
        <v>0</v>
      </c>
      <c r="W54">
        <f t="array" ref="W54">IFERROR(CONCATENATE((INDEX($Z$7:$Z$33,SMALL(IF($Z$7:$Z$33&lt;&gt;"",IF($W$7:$W$33&lt;&gt;"",ROW($W$7:$W$33)-MIN(ROW($W$7:$W$33))+1,""),""),ROW()-ROW(A$35)+1)))," "),"")</f>
        <v>0</v>
      </c>
      <c r="X54">
        <f t="array" ref="X54">IFERROR(CONCATENATE(TEXT(INDEX($W$7:$W$33,SMALL(IF($Z$7:$Z$33&lt;&gt;"",IF($W$7:$W$33&lt;&gt;"",ROW($W$7:$W$33)-MIN(ROW($W$7:$W$33))+1,""),""),ROW()-ROW(A$35)+1)),"##0")," "),"")</f>
        <v>0</v>
      </c>
      <c r="Y54">
        <f t="array" ref="Y54">IFERROR(CONCATENATE((INDEX($A$7:$A$33,SMALL(IF($Z$7:$Z$33&lt;&gt;"",IF($W$7:$W$33&lt;&gt;"",ROW($W$7:$W$33)-MIN(ROW($W$7:$W$33))+1,""),""),ROW()-ROW(A$35)+1))),),"")</f>
        <v>0</v>
      </c>
      <c r="AC54">
        <f t="array" ref="AC54">IFERROR(CONCATENATE((INDEX($AF$7:$AF$33,SMALL(IF($AF$7:$AF$33&lt;&gt;"",IF($AC$7:$AC$33&lt;&gt;"",ROW($AC$7:$AC$33)-MIN(ROW($AC$7:$AC$33))+1,""),""),ROW()-ROW(A$35)+1))),","),"")</f>
        <v>0</v>
      </c>
      <c r="AD54">
        <f t="array" ref="AD54">IFERROR(CONCATENATE(TEXT(INDEX($AC$7:$AC$33,SMALL(IF($AF$7:$AF$33&lt;&gt;"",IF($AC$7:$AC$33&lt;&gt;"",ROW($AC$7:$AC$33)-MIN(ROW($AC$7:$AC$33))+1,""),""),ROW()-ROW(A$35)+1)),"##0"),","),"")</f>
        <v>0</v>
      </c>
      <c r="AE54">
        <f t="array" ref="AE54">IFERROR(CONCATENATE((INDEX($A$7:$A$33,SMALL(IF($AF$7:$AF$33&lt;&gt;"",IF($AC$7:$AC$33&lt;&gt;"",ROW($AC$7:$AC$33)-MIN(ROW($AC$7:$AC$33))+1,""),""),ROW()-ROW(A$35)+1))),),"")</f>
        <v>0</v>
      </c>
      <c r="AI54">
        <f t="array" ref="AI54">IFERROR(CONCATENATE((INDEX($AL$7:$AL$33,SMALL(IF($AL$7:$AL$33&lt;&gt;"",IF($AI$7:$AI$33&lt;&gt;"",ROW($AI$7:$AI$33)-MIN(ROW($AI$7:$AI$33))+1,""),""),ROW()-ROW(A$35)+1)))," "),"")</f>
        <v>0</v>
      </c>
      <c r="AJ54">
        <f t="array" ref="AJ54">IFERROR(CONCATENATE(TEXT(INDEX($AI$7:$AI$33,SMALL(IF($AL$7:$AL$33&lt;&gt;"",IF($AI$7:$AI$33&lt;&gt;"",ROW($AI$7:$AI$33)-MIN(ROW($AI$7:$AI$33))+1,""),""),ROW()-ROW(A$35)+1)),"##0")," "),"")</f>
        <v>0</v>
      </c>
      <c r="AK54">
        <f t="array" ref="AK54">IFERROR(CONCATENATE((INDEX($A$7:$A$33,SMALL(IF($AL$7:$AL$33&lt;&gt;"",IF($AI$7:$AI$33&lt;&gt;"",ROW($AI$7:$AI$33)-MIN(ROW($AI$7:$AI$33))+1,""),""),ROW()-ROW(A$35)+1))),),"")</f>
        <v>0</v>
      </c>
    </row>
    <row r="55" spans="11:37">
      <c r="K55">
        <f t="array" ref="K55">IFERROR(CONCATENATE(TEXT(INDEX($K$7:$K$33,SMALL(IF($N$7:$N$33&lt;&gt;"",IF($K$7:$K$33&lt;&gt;"",ROW($K$7:$K$33)-MIN(ROW($K$7:$K$33))+1,""),""),ROW()-ROW(A$35)+1)),"##0"),","),"")</f>
        <v>0</v>
      </c>
      <c r="L55">
        <f t="array" ref="L55">IFERROR(CONCATENATE((INDEX($N$7:$N$33,SMALL(IF($N$7:$N$33&lt;&gt;"",IF($K$7:$K$33&lt;&gt;"",ROW($K$7:$K$33)-MIN(ROW($K$7:$K$33))+1,""),""),ROW()-ROW(A$35)+1))),","),"")</f>
        <v>0</v>
      </c>
      <c r="M55">
        <f t="array" ref="M55">IFERROR(CONCATENATE((INDEX($A$7:$A$33,SMALL(IF($N$7:$N$33&lt;&gt;"",IF($K$7:$K$33&lt;&gt;"",ROW($K$7:$K$33)-MIN(ROW($K$7:$K$33))+1,""),""),ROW()-ROW(A$35)+1))),),"")</f>
        <v>0</v>
      </c>
      <c r="Q55">
        <f t="array" ref="Q55">IFERROR(CONCATENATE((INDEX($T$7:$T$33,SMALL(IF($T$7:$T$33&lt;&gt;"",IF($Q$7:$Q$33&lt;&gt;"",ROW($Q$7:$Q$33)-MIN(ROW($Q$7:$Q$33))+1,""),""),ROW()-ROW(A$35)+1)))," "),"")</f>
        <v>0</v>
      </c>
      <c r="R55">
        <f t="array" ref="R55">IFERROR(CONCATENATE(TEXT(INDEX($Q$7:$Q$33,SMALL(IF($T$7:$T$33&lt;&gt;"",IF($Q$7:$Q$33&lt;&gt;"",ROW($Q$7:$Q$33)-MIN(ROW($Q$7:$Q$33))+1,""),""),ROW()-ROW(A$35)+1)),"##0")," "),"")</f>
        <v>0</v>
      </c>
      <c r="S55">
        <f t="array" ref="S55">IFERROR(CONCATENATE((INDEX($A$7:$A$33,SMALL(IF($T$7:$T$33&lt;&gt;"",IF($Q$7:$Q$33&lt;&gt;"",ROW($Q$7:$Q$33)-MIN(ROW($Q$7:$Q$33))+1,""),""),ROW()-ROW(A$35)+1))),),"")</f>
        <v>0</v>
      </c>
      <c r="W55">
        <f t="array" ref="W55">IFERROR(CONCATENATE((INDEX($Z$7:$Z$33,SMALL(IF($Z$7:$Z$33&lt;&gt;"",IF($W$7:$W$33&lt;&gt;"",ROW($W$7:$W$33)-MIN(ROW($W$7:$W$33))+1,""),""),ROW()-ROW(A$35)+1)))," "),"")</f>
        <v>0</v>
      </c>
      <c r="X55">
        <f t="array" ref="X55">IFERROR(CONCATENATE(TEXT(INDEX($W$7:$W$33,SMALL(IF($Z$7:$Z$33&lt;&gt;"",IF($W$7:$W$33&lt;&gt;"",ROW($W$7:$W$33)-MIN(ROW($W$7:$W$33))+1,""),""),ROW()-ROW(A$35)+1)),"##0")," "),"")</f>
        <v>0</v>
      </c>
      <c r="Y55">
        <f t="array" ref="Y55">IFERROR(CONCATENATE((INDEX($A$7:$A$33,SMALL(IF($Z$7:$Z$33&lt;&gt;"",IF($W$7:$W$33&lt;&gt;"",ROW($W$7:$W$33)-MIN(ROW($W$7:$W$33))+1,""),""),ROW()-ROW(A$35)+1))),),"")</f>
        <v>0</v>
      </c>
      <c r="AC55">
        <f t="array" ref="AC55">IFERROR(CONCATENATE((INDEX($AF$7:$AF$33,SMALL(IF($AF$7:$AF$33&lt;&gt;"",IF($AC$7:$AC$33&lt;&gt;"",ROW($AC$7:$AC$33)-MIN(ROW($AC$7:$AC$33))+1,""),""),ROW()-ROW(A$35)+1))),","),"")</f>
        <v>0</v>
      </c>
      <c r="AD55">
        <f t="array" ref="AD55">IFERROR(CONCATENATE(TEXT(INDEX($AC$7:$AC$33,SMALL(IF($AF$7:$AF$33&lt;&gt;"",IF($AC$7:$AC$33&lt;&gt;"",ROW($AC$7:$AC$33)-MIN(ROW($AC$7:$AC$33))+1,""),""),ROW()-ROW(A$35)+1)),"##0"),","),"")</f>
        <v>0</v>
      </c>
      <c r="AE55">
        <f t="array" ref="AE55">IFERROR(CONCATENATE((INDEX($A$7:$A$33,SMALL(IF($AF$7:$AF$33&lt;&gt;"",IF($AC$7:$AC$33&lt;&gt;"",ROW($AC$7:$AC$33)-MIN(ROW($AC$7:$AC$33))+1,""),""),ROW()-ROW(A$35)+1))),),"")</f>
        <v>0</v>
      </c>
      <c r="AI55">
        <f t="array" ref="AI55">IFERROR(CONCATENATE((INDEX($AL$7:$AL$33,SMALL(IF($AL$7:$AL$33&lt;&gt;"",IF($AI$7:$AI$33&lt;&gt;"",ROW($AI$7:$AI$33)-MIN(ROW($AI$7:$AI$33))+1,""),""),ROW()-ROW(A$35)+1)))," "),"")</f>
        <v>0</v>
      </c>
      <c r="AJ55">
        <f t="array" ref="AJ55">IFERROR(CONCATENATE(TEXT(INDEX($AI$7:$AI$33,SMALL(IF($AL$7:$AL$33&lt;&gt;"",IF($AI$7:$AI$33&lt;&gt;"",ROW($AI$7:$AI$33)-MIN(ROW($AI$7:$AI$33))+1,""),""),ROW()-ROW(A$35)+1)),"##0")," "),"")</f>
        <v>0</v>
      </c>
      <c r="AK55">
        <f t="array" ref="AK55">IFERROR(CONCATENATE((INDEX($A$7:$A$33,SMALL(IF($AL$7:$AL$33&lt;&gt;"",IF($AI$7:$AI$33&lt;&gt;"",ROW($AI$7:$AI$33)-MIN(ROW($AI$7:$AI$33))+1,""),""),ROW()-ROW(A$35)+1))),),"")</f>
        <v>0</v>
      </c>
    </row>
    <row r="56" spans="11:37">
      <c r="K56">
        <f t="array" ref="K56">IFERROR(CONCATENATE(TEXT(INDEX($K$7:$K$33,SMALL(IF($N$7:$N$33&lt;&gt;"",IF($K$7:$K$33&lt;&gt;"",ROW($K$7:$K$33)-MIN(ROW($K$7:$K$33))+1,""),""),ROW()-ROW(A$35)+1)),"##0"),","),"")</f>
        <v>0</v>
      </c>
      <c r="L56">
        <f t="array" ref="L56">IFERROR(CONCATENATE((INDEX($N$7:$N$33,SMALL(IF($N$7:$N$33&lt;&gt;"",IF($K$7:$K$33&lt;&gt;"",ROW($K$7:$K$33)-MIN(ROW($K$7:$K$33))+1,""),""),ROW()-ROW(A$35)+1))),","),"")</f>
        <v>0</v>
      </c>
      <c r="M56">
        <f t="array" ref="M56">IFERROR(CONCATENATE((INDEX($A$7:$A$33,SMALL(IF($N$7:$N$33&lt;&gt;"",IF($K$7:$K$33&lt;&gt;"",ROW($K$7:$K$33)-MIN(ROW($K$7:$K$33))+1,""),""),ROW()-ROW(A$35)+1))),),"")</f>
        <v>0</v>
      </c>
      <c r="Q56">
        <f t="array" ref="Q56">IFERROR(CONCATENATE((INDEX($T$7:$T$33,SMALL(IF($T$7:$T$33&lt;&gt;"",IF($Q$7:$Q$33&lt;&gt;"",ROW($Q$7:$Q$33)-MIN(ROW($Q$7:$Q$33))+1,""),""),ROW()-ROW(A$35)+1)))," "),"")</f>
        <v>0</v>
      </c>
      <c r="R56">
        <f t="array" ref="R56">IFERROR(CONCATENATE(TEXT(INDEX($Q$7:$Q$33,SMALL(IF($T$7:$T$33&lt;&gt;"",IF($Q$7:$Q$33&lt;&gt;"",ROW($Q$7:$Q$33)-MIN(ROW($Q$7:$Q$33))+1,""),""),ROW()-ROW(A$35)+1)),"##0")," "),"")</f>
        <v>0</v>
      </c>
      <c r="S56">
        <f t="array" ref="S56">IFERROR(CONCATENATE((INDEX($A$7:$A$33,SMALL(IF($T$7:$T$33&lt;&gt;"",IF($Q$7:$Q$33&lt;&gt;"",ROW($Q$7:$Q$33)-MIN(ROW($Q$7:$Q$33))+1,""),""),ROW()-ROW(A$35)+1))),),"")</f>
        <v>0</v>
      </c>
      <c r="W56">
        <f t="array" ref="W56">IFERROR(CONCATENATE((INDEX($Z$7:$Z$33,SMALL(IF($Z$7:$Z$33&lt;&gt;"",IF($W$7:$W$33&lt;&gt;"",ROW($W$7:$W$33)-MIN(ROW($W$7:$W$33))+1,""),""),ROW()-ROW(A$35)+1)))," "),"")</f>
        <v>0</v>
      </c>
      <c r="X56">
        <f t="array" ref="X56">IFERROR(CONCATENATE(TEXT(INDEX($W$7:$W$33,SMALL(IF($Z$7:$Z$33&lt;&gt;"",IF($W$7:$W$33&lt;&gt;"",ROW($W$7:$W$33)-MIN(ROW($W$7:$W$33))+1,""),""),ROW()-ROW(A$35)+1)),"##0")," "),"")</f>
        <v>0</v>
      </c>
      <c r="Y56">
        <f t="array" ref="Y56">IFERROR(CONCATENATE((INDEX($A$7:$A$33,SMALL(IF($Z$7:$Z$33&lt;&gt;"",IF($W$7:$W$33&lt;&gt;"",ROW($W$7:$W$33)-MIN(ROW($W$7:$W$33))+1,""),""),ROW()-ROW(A$35)+1))),),"")</f>
        <v>0</v>
      </c>
      <c r="AC56">
        <f t="array" ref="AC56">IFERROR(CONCATENATE((INDEX($AF$7:$AF$33,SMALL(IF($AF$7:$AF$33&lt;&gt;"",IF($AC$7:$AC$33&lt;&gt;"",ROW($AC$7:$AC$33)-MIN(ROW($AC$7:$AC$33))+1,""),""),ROW()-ROW(A$35)+1))),","),"")</f>
        <v>0</v>
      </c>
      <c r="AD56">
        <f t="array" ref="AD56">IFERROR(CONCATENATE(TEXT(INDEX($AC$7:$AC$33,SMALL(IF($AF$7:$AF$33&lt;&gt;"",IF($AC$7:$AC$33&lt;&gt;"",ROW($AC$7:$AC$33)-MIN(ROW($AC$7:$AC$33))+1,""),""),ROW()-ROW(A$35)+1)),"##0"),","),"")</f>
        <v>0</v>
      </c>
      <c r="AE56">
        <f t="array" ref="AE56">IFERROR(CONCATENATE((INDEX($A$7:$A$33,SMALL(IF($AF$7:$AF$33&lt;&gt;"",IF($AC$7:$AC$33&lt;&gt;"",ROW($AC$7:$AC$33)-MIN(ROW($AC$7:$AC$33))+1,""),""),ROW()-ROW(A$35)+1))),),"")</f>
        <v>0</v>
      </c>
      <c r="AI56">
        <f t="array" ref="AI56">IFERROR(CONCATENATE((INDEX($AL$7:$AL$33,SMALL(IF($AL$7:$AL$33&lt;&gt;"",IF($AI$7:$AI$33&lt;&gt;"",ROW($AI$7:$AI$33)-MIN(ROW($AI$7:$AI$33))+1,""),""),ROW()-ROW(A$35)+1)))," "),"")</f>
        <v>0</v>
      </c>
      <c r="AJ56">
        <f t="array" ref="AJ56">IFERROR(CONCATENATE(TEXT(INDEX($AI$7:$AI$33,SMALL(IF($AL$7:$AL$33&lt;&gt;"",IF($AI$7:$AI$33&lt;&gt;"",ROW($AI$7:$AI$33)-MIN(ROW($AI$7:$AI$33))+1,""),""),ROW()-ROW(A$35)+1)),"##0")," "),"")</f>
        <v>0</v>
      </c>
      <c r="AK56">
        <f t="array" ref="AK56">IFERROR(CONCATENATE((INDEX($A$7:$A$33,SMALL(IF($AL$7:$AL$33&lt;&gt;"",IF($AI$7:$AI$33&lt;&gt;"",ROW($AI$7:$AI$33)-MIN(ROW($AI$7:$AI$33))+1,""),""),ROW()-ROW(A$35)+1))),),"")</f>
        <v>0</v>
      </c>
    </row>
    <row r="57" spans="11:37">
      <c r="K57">
        <f t="array" ref="K57">IFERROR(CONCATENATE(TEXT(INDEX($K$7:$K$33,SMALL(IF($N$7:$N$33&lt;&gt;"",IF($K$7:$K$33&lt;&gt;"",ROW($K$7:$K$33)-MIN(ROW($K$7:$K$33))+1,""),""),ROW()-ROW(A$35)+1)),"##0"),","),"")</f>
        <v>0</v>
      </c>
      <c r="L57">
        <f t="array" ref="L57">IFERROR(CONCATENATE((INDEX($N$7:$N$33,SMALL(IF($N$7:$N$33&lt;&gt;"",IF($K$7:$K$33&lt;&gt;"",ROW($K$7:$K$33)-MIN(ROW($K$7:$K$33))+1,""),""),ROW()-ROW(A$35)+1))),","),"")</f>
        <v>0</v>
      </c>
      <c r="M57">
        <f t="array" ref="M57">IFERROR(CONCATENATE((INDEX($A$7:$A$33,SMALL(IF($N$7:$N$33&lt;&gt;"",IF($K$7:$K$33&lt;&gt;"",ROW($K$7:$K$33)-MIN(ROW($K$7:$K$33))+1,""),""),ROW()-ROW(A$35)+1))),),"")</f>
        <v>0</v>
      </c>
      <c r="Q57">
        <f t="array" ref="Q57">IFERROR(CONCATENATE((INDEX($T$7:$T$33,SMALL(IF($T$7:$T$33&lt;&gt;"",IF($Q$7:$Q$33&lt;&gt;"",ROW($Q$7:$Q$33)-MIN(ROW($Q$7:$Q$33))+1,""),""),ROW()-ROW(A$35)+1)))," "),"")</f>
        <v>0</v>
      </c>
      <c r="R57">
        <f t="array" ref="R57">IFERROR(CONCATENATE(TEXT(INDEX($Q$7:$Q$33,SMALL(IF($T$7:$T$33&lt;&gt;"",IF($Q$7:$Q$33&lt;&gt;"",ROW($Q$7:$Q$33)-MIN(ROW($Q$7:$Q$33))+1,""),""),ROW()-ROW(A$35)+1)),"##0")," "),"")</f>
        <v>0</v>
      </c>
      <c r="S57">
        <f t="array" ref="S57">IFERROR(CONCATENATE((INDEX($A$7:$A$33,SMALL(IF($T$7:$T$33&lt;&gt;"",IF($Q$7:$Q$33&lt;&gt;"",ROW($Q$7:$Q$33)-MIN(ROW($Q$7:$Q$33))+1,""),""),ROW()-ROW(A$35)+1))),),"")</f>
        <v>0</v>
      </c>
      <c r="W57">
        <f t="array" ref="W57">IFERROR(CONCATENATE((INDEX($Z$7:$Z$33,SMALL(IF($Z$7:$Z$33&lt;&gt;"",IF($W$7:$W$33&lt;&gt;"",ROW($W$7:$W$33)-MIN(ROW($W$7:$W$33))+1,""),""),ROW()-ROW(A$35)+1)))," "),"")</f>
        <v>0</v>
      </c>
      <c r="X57">
        <f t="array" ref="X57">IFERROR(CONCATENATE(TEXT(INDEX($W$7:$W$33,SMALL(IF($Z$7:$Z$33&lt;&gt;"",IF($W$7:$W$33&lt;&gt;"",ROW($W$7:$W$33)-MIN(ROW($W$7:$W$33))+1,""),""),ROW()-ROW(A$35)+1)),"##0")," "),"")</f>
        <v>0</v>
      </c>
      <c r="Y57">
        <f t="array" ref="Y57">IFERROR(CONCATENATE((INDEX($A$7:$A$33,SMALL(IF($Z$7:$Z$33&lt;&gt;"",IF($W$7:$W$33&lt;&gt;"",ROW($W$7:$W$33)-MIN(ROW($W$7:$W$33))+1,""),""),ROW()-ROW(A$35)+1))),),"")</f>
        <v>0</v>
      </c>
      <c r="AC57">
        <f t="array" ref="AC57">IFERROR(CONCATENATE((INDEX($AF$7:$AF$33,SMALL(IF($AF$7:$AF$33&lt;&gt;"",IF($AC$7:$AC$33&lt;&gt;"",ROW($AC$7:$AC$33)-MIN(ROW($AC$7:$AC$33))+1,""),""),ROW()-ROW(A$35)+1))),","),"")</f>
        <v>0</v>
      </c>
      <c r="AD57">
        <f t="array" ref="AD57">IFERROR(CONCATENATE(TEXT(INDEX($AC$7:$AC$33,SMALL(IF($AF$7:$AF$33&lt;&gt;"",IF($AC$7:$AC$33&lt;&gt;"",ROW($AC$7:$AC$33)-MIN(ROW($AC$7:$AC$33))+1,""),""),ROW()-ROW(A$35)+1)),"##0"),","),"")</f>
        <v>0</v>
      </c>
      <c r="AE57">
        <f t="array" ref="AE57">IFERROR(CONCATENATE((INDEX($A$7:$A$33,SMALL(IF($AF$7:$AF$33&lt;&gt;"",IF($AC$7:$AC$33&lt;&gt;"",ROW($AC$7:$AC$33)-MIN(ROW($AC$7:$AC$33))+1,""),""),ROW()-ROW(A$35)+1))),),"")</f>
        <v>0</v>
      </c>
      <c r="AI57">
        <f t="array" ref="AI57">IFERROR(CONCATENATE((INDEX($AL$7:$AL$33,SMALL(IF($AL$7:$AL$33&lt;&gt;"",IF($AI$7:$AI$33&lt;&gt;"",ROW($AI$7:$AI$33)-MIN(ROW($AI$7:$AI$33))+1,""),""),ROW()-ROW(A$35)+1)))," "),"")</f>
        <v>0</v>
      </c>
      <c r="AJ57">
        <f t="array" ref="AJ57">IFERROR(CONCATENATE(TEXT(INDEX($AI$7:$AI$33,SMALL(IF($AL$7:$AL$33&lt;&gt;"",IF($AI$7:$AI$33&lt;&gt;"",ROW($AI$7:$AI$33)-MIN(ROW($AI$7:$AI$33))+1,""),""),ROW()-ROW(A$35)+1)),"##0")," "),"")</f>
        <v>0</v>
      </c>
      <c r="AK57">
        <f t="array" ref="AK57">IFERROR(CONCATENATE((INDEX($A$7:$A$33,SMALL(IF($AL$7:$AL$33&lt;&gt;"",IF($AI$7:$AI$33&lt;&gt;"",ROW($AI$7:$AI$33)-MIN(ROW($AI$7:$AI$33))+1,""),""),ROW()-ROW(A$35)+1))),),"")</f>
        <v>0</v>
      </c>
    </row>
    <row r="58" spans="11:37">
      <c r="K58">
        <f t="array" ref="K58">IFERROR(CONCATENATE(TEXT(INDEX($K$7:$K$33,SMALL(IF($N$7:$N$33&lt;&gt;"",IF($K$7:$K$33&lt;&gt;"",ROW($K$7:$K$33)-MIN(ROW($K$7:$K$33))+1,""),""),ROW()-ROW(A$35)+1)),"##0"),","),"")</f>
        <v>0</v>
      </c>
      <c r="L58">
        <f t="array" ref="L58">IFERROR(CONCATENATE((INDEX($N$7:$N$33,SMALL(IF($N$7:$N$33&lt;&gt;"",IF($K$7:$K$33&lt;&gt;"",ROW($K$7:$K$33)-MIN(ROW($K$7:$K$33))+1,""),""),ROW()-ROW(A$35)+1))),","),"")</f>
        <v>0</v>
      </c>
      <c r="M58">
        <f t="array" ref="M58">IFERROR(CONCATENATE((INDEX($A$7:$A$33,SMALL(IF($N$7:$N$33&lt;&gt;"",IF($K$7:$K$33&lt;&gt;"",ROW($K$7:$K$33)-MIN(ROW($K$7:$K$33))+1,""),""),ROW()-ROW(A$35)+1))),),"")</f>
        <v>0</v>
      </c>
      <c r="Q58">
        <f t="array" ref="Q58">IFERROR(CONCATENATE((INDEX($T$7:$T$33,SMALL(IF($T$7:$T$33&lt;&gt;"",IF($Q$7:$Q$33&lt;&gt;"",ROW($Q$7:$Q$33)-MIN(ROW($Q$7:$Q$33))+1,""),""),ROW()-ROW(A$35)+1)))," "),"")</f>
        <v>0</v>
      </c>
      <c r="R58">
        <f t="array" ref="R58">IFERROR(CONCATENATE(TEXT(INDEX($Q$7:$Q$33,SMALL(IF($T$7:$T$33&lt;&gt;"",IF($Q$7:$Q$33&lt;&gt;"",ROW($Q$7:$Q$33)-MIN(ROW($Q$7:$Q$33))+1,""),""),ROW()-ROW(A$35)+1)),"##0")," "),"")</f>
        <v>0</v>
      </c>
      <c r="S58">
        <f t="array" ref="S58">IFERROR(CONCATENATE((INDEX($A$7:$A$33,SMALL(IF($T$7:$T$33&lt;&gt;"",IF($Q$7:$Q$33&lt;&gt;"",ROW($Q$7:$Q$33)-MIN(ROW($Q$7:$Q$33))+1,""),""),ROW()-ROW(A$35)+1))),),"")</f>
        <v>0</v>
      </c>
      <c r="W58">
        <f t="array" ref="W58">IFERROR(CONCATENATE((INDEX($Z$7:$Z$33,SMALL(IF($Z$7:$Z$33&lt;&gt;"",IF($W$7:$W$33&lt;&gt;"",ROW($W$7:$W$33)-MIN(ROW($W$7:$W$33))+1,""),""),ROW()-ROW(A$35)+1)))," "),"")</f>
        <v>0</v>
      </c>
      <c r="X58">
        <f t="array" ref="X58">IFERROR(CONCATENATE(TEXT(INDEX($W$7:$W$33,SMALL(IF($Z$7:$Z$33&lt;&gt;"",IF($W$7:$W$33&lt;&gt;"",ROW($W$7:$W$33)-MIN(ROW($W$7:$W$33))+1,""),""),ROW()-ROW(A$35)+1)),"##0")," "),"")</f>
        <v>0</v>
      </c>
      <c r="Y58">
        <f t="array" ref="Y58">IFERROR(CONCATENATE((INDEX($A$7:$A$33,SMALL(IF($Z$7:$Z$33&lt;&gt;"",IF($W$7:$W$33&lt;&gt;"",ROW($W$7:$W$33)-MIN(ROW($W$7:$W$33))+1,""),""),ROW()-ROW(A$35)+1))),),"")</f>
        <v>0</v>
      </c>
      <c r="AC58">
        <f t="array" ref="AC58">IFERROR(CONCATENATE((INDEX($AF$7:$AF$33,SMALL(IF($AF$7:$AF$33&lt;&gt;"",IF($AC$7:$AC$33&lt;&gt;"",ROW($AC$7:$AC$33)-MIN(ROW($AC$7:$AC$33))+1,""),""),ROW()-ROW(A$35)+1))),","),"")</f>
        <v>0</v>
      </c>
      <c r="AD58">
        <f t="array" ref="AD58">IFERROR(CONCATENATE(TEXT(INDEX($AC$7:$AC$33,SMALL(IF($AF$7:$AF$33&lt;&gt;"",IF($AC$7:$AC$33&lt;&gt;"",ROW($AC$7:$AC$33)-MIN(ROW($AC$7:$AC$33))+1,""),""),ROW()-ROW(A$35)+1)),"##0"),","),"")</f>
        <v>0</v>
      </c>
      <c r="AE58">
        <f t="array" ref="AE58">IFERROR(CONCATENATE((INDEX($A$7:$A$33,SMALL(IF($AF$7:$AF$33&lt;&gt;"",IF($AC$7:$AC$33&lt;&gt;"",ROW($AC$7:$AC$33)-MIN(ROW($AC$7:$AC$33))+1,""),""),ROW()-ROW(A$35)+1))),),"")</f>
        <v>0</v>
      </c>
      <c r="AI58">
        <f t="array" ref="AI58">IFERROR(CONCATENATE((INDEX($AL$7:$AL$33,SMALL(IF($AL$7:$AL$33&lt;&gt;"",IF($AI$7:$AI$33&lt;&gt;"",ROW($AI$7:$AI$33)-MIN(ROW($AI$7:$AI$33))+1,""),""),ROW()-ROW(A$35)+1)))," "),"")</f>
        <v>0</v>
      </c>
      <c r="AJ58">
        <f t="array" ref="AJ58">IFERROR(CONCATENATE(TEXT(INDEX($AI$7:$AI$33,SMALL(IF($AL$7:$AL$33&lt;&gt;"",IF($AI$7:$AI$33&lt;&gt;"",ROW($AI$7:$AI$33)-MIN(ROW($AI$7:$AI$33))+1,""),""),ROW()-ROW(A$35)+1)),"##0")," "),"")</f>
        <v>0</v>
      </c>
      <c r="AK58">
        <f t="array" ref="AK58">IFERROR(CONCATENATE((INDEX($A$7:$A$33,SMALL(IF($AL$7:$AL$33&lt;&gt;"",IF($AI$7:$AI$33&lt;&gt;"",ROW($AI$7:$AI$33)-MIN(ROW($AI$7:$AI$33))+1,""),""),ROW()-ROW(A$35)+1))),),"")</f>
        <v>0</v>
      </c>
    </row>
    <row r="59" spans="11:37">
      <c r="K59">
        <f t="array" ref="K59">IFERROR(CONCATENATE(TEXT(INDEX($K$7:$K$33,SMALL(IF($N$7:$N$33&lt;&gt;"",IF($K$7:$K$33&lt;&gt;"",ROW($K$7:$K$33)-MIN(ROW($K$7:$K$33))+1,""),""),ROW()-ROW(A$35)+1)),"##0"),","),"")</f>
        <v>0</v>
      </c>
      <c r="L59">
        <f t="array" ref="L59">IFERROR(CONCATENATE((INDEX($N$7:$N$33,SMALL(IF($N$7:$N$33&lt;&gt;"",IF($K$7:$K$33&lt;&gt;"",ROW($K$7:$K$33)-MIN(ROW($K$7:$K$33))+1,""),""),ROW()-ROW(A$35)+1))),","),"")</f>
        <v>0</v>
      </c>
      <c r="M59">
        <f t="array" ref="M59">IFERROR(CONCATENATE((INDEX($A$7:$A$33,SMALL(IF($N$7:$N$33&lt;&gt;"",IF($K$7:$K$33&lt;&gt;"",ROW($K$7:$K$33)-MIN(ROW($K$7:$K$33))+1,""),""),ROW()-ROW(A$35)+1))),),"")</f>
        <v>0</v>
      </c>
      <c r="Q59">
        <f t="array" ref="Q59">IFERROR(CONCATENATE((INDEX($T$7:$T$33,SMALL(IF($T$7:$T$33&lt;&gt;"",IF($Q$7:$Q$33&lt;&gt;"",ROW($Q$7:$Q$33)-MIN(ROW($Q$7:$Q$33))+1,""),""),ROW()-ROW(A$35)+1)))," "),"")</f>
        <v>0</v>
      </c>
      <c r="R59">
        <f t="array" ref="R59">IFERROR(CONCATENATE(TEXT(INDEX($Q$7:$Q$33,SMALL(IF($T$7:$T$33&lt;&gt;"",IF($Q$7:$Q$33&lt;&gt;"",ROW($Q$7:$Q$33)-MIN(ROW($Q$7:$Q$33))+1,""),""),ROW()-ROW(A$35)+1)),"##0")," "),"")</f>
        <v>0</v>
      </c>
      <c r="S59">
        <f t="array" ref="S59">IFERROR(CONCATENATE((INDEX($A$7:$A$33,SMALL(IF($T$7:$T$33&lt;&gt;"",IF($Q$7:$Q$33&lt;&gt;"",ROW($Q$7:$Q$33)-MIN(ROW($Q$7:$Q$33))+1,""),""),ROW()-ROW(A$35)+1))),),"")</f>
        <v>0</v>
      </c>
      <c r="W59">
        <f t="array" ref="W59">IFERROR(CONCATENATE((INDEX($Z$7:$Z$33,SMALL(IF($Z$7:$Z$33&lt;&gt;"",IF($W$7:$W$33&lt;&gt;"",ROW($W$7:$W$33)-MIN(ROW($W$7:$W$33))+1,""),""),ROW()-ROW(A$35)+1)))," "),"")</f>
        <v>0</v>
      </c>
      <c r="X59">
        <f t="array" ref="X59">IFERROR(CONCATENATE(TEXT(INDEX($W$7:$W$33,SMALL(IF($Z$7:$Z$33&lt;&gt;"",IF($W$7:$W$33&lt;&gt;"",ROW($W$7:$W$33)-MIN(ROW($W$7:$W$33))+1,""),""),ROW()-ROW(A$35)+1)),"##0")," "),"")</f>
        <v>0</v>
      </c>
      <c r="Y59">
        <f t="array" ref="Y59">IFERROR(CONCATENATE((INDEX($A$7:$A$33,SMALL(IF($Z$7:$Z$33&lt;&gt;"",IF($W$7:$W$33&lt;&gt;"",ROW($W$7:$W$33)-MIN(ROW($W$7:$W$33))+1,""),""),ROW()-ROW(A$35)+1))),),"")</f>
        <v>0</v>
      </c>
      <c r="AC59">
        <f t="array" ref="AC59">IFERROR(CONCATENATE((INDEX($AF$7:$AF$33,SMALL(IF($AF$7:$AF$33&lt;&gt;"",IF($AC$7:$AC$33&lt;&gt;"",ROW($AC$7:$AC$33)-MIN(ROW($AC$7:$AC$33))+1,""),""),ROW()-ROW(A$35)+1))),","),"")</f>
        <v>0</v>
      </c>
      <c r="AD59">
        <f t="array" ref="AD59">IFERROR(CONCATENATE(TEXT(INDEX($AC$7:$AC$33,SMALL(IF($AF$7:$AF$33&lt;&gt;"",IF($AC$7:$AC$33&lt;&gt;"",ROW($AC$7:$AC$33)-MIN(ROW($AC$7:$AC$33))+1,""),""),ROW()-ROW(A$35)+1)),"##0"),","),"")</f>
        <v>0</v>
      </c>
      <c r="AE59">
        <f t="array" ref="AE59">IFERROR(CONCATENATE((INDEX($A$7:$A$33,SMALL(IF($AF$7:$AF$33&lt;&gt;"",IF($AC$7:$AC$33&lt;&gt;"",ROW($AC$7:$AC$33)-MIN(ROW($AC$7:$AC$33))+1,""),""),ROW()-ROW(A$35)+1))),),"")</f>
        <v>0</v>
      </c>
      <c r="AI59">
        <f t="array" ref="AI59">IFERROR(CONCATENATE((INDEX($AL$7:$AL$33,SMALL(IF($AL$7:$AL$33&lt;&gt;"",IF($AI$7:$AI$33&lt;&gt;"",ROW($AI$7:$AI$33)-MIN(ROW($AI$7:$AI$33))+1,""),""),ROW()-ROW(A$35)+1)))," "),"")</f>
        <v>0</v>
      </c>
      <c r="AJ59">
        <f t="array" ref="AJ59">IFERROR(CONCATENATE(TEXT(INDEX($AI$7:$AI$33,SMALL(IF($AL$7:$AL$33&lt;&gt;"",IF($AI$7:$AI$33&lt;&gt;"",ROW($AI$7:$AI$33)-MIN(ROW($AI$7:$AI$33))+1,""),""),ROW()-ROW(A$35)+1)),"##0")," "),"")</f>
        <v>0</v>
      </c>
      <c r="AK59">
        <f t="array" ref="AK59">IFERROR(CONCATENATE((INDEX($A$7:$A$33,SMALL(IF($AL$7:$AL$33&lt;&gt;"",IF($AI$7:$AI$33&lt;&gt;"",ROW($AI$7:$AI$33)-MIN(ROW($AI$7:$AI$33))+1,""),""),ROW()-ROW(A$35)+1))),),"")</f>
        <v>0</v>
      </c>
    </row>
    <row r="60" spans="11:37">
      <c r="K60">
        <f t="array" ref="K60">IFERROR(CONCATENATE(TEXT(INDEX($K$7:$K$33,SMALL(IF($N$7:$N$33&lt;&gt;"",IF($K$7:$K$33&lt;&gt;"",ROW($K$7:$K$33)-MIN(ROW($K$7:$K$33))+1,""),""),ROW()-ROW(A$35)+1)),"##0"),","),"")</f>
        <v>0</v>
      </c>
      <c r="L60">
        <f t="array" ref="L60">IFERROR(CONCATENATE((INDEX($N$7:$N$33,SMALL(IF($N$7:$N$33&lt;&gt;"",IF($K$7:$K$33&lt;&gt;"",ROW($K$7:$K$33)-MIN(ROW($K$7:$K$33))+1,""),""),ROW()-ROW(A$35)+1))),","),"")</f>
        <v>0</v>
      </c>
      <c r="M60">
        <f t="array" ref="M60">IFERROR(CONCATENATE((INDEX($A$7:$A$33,SMALL(IF($N$7:$N$33&lt;&gt;"",IF($K$7:$K$33&lt;&gt;"",ROW($K$7:$K$33)-MIN(ROW($K$7:$K$33))+1,""),""),ROW()-ROW(A$35)+1))),),"")</f>
        <v>0</v>
      </c>
      <c r="Q60">
        <f t="array" ref="Q60">IFERROR(CONCATENATE((INDEX($T$7:$T$33,SMALL(IF($T$7:$T$33&lt;&gt;"",IF($Q$7:$Q$33&lt;&gt;"",ROW($Q$7:$Q$33)-MIN(ROW($Q$7:$Q$33))+1,""),""),ROW()-ROW(A$35)+1)))," "),"")</f>
        <v>0</v>
      </c>
      <c r="R60">
        <f t="array" ref="R60">IFERROR(CONCATENATE(TEXT(INDEX($Q$7:$Q$33,SMALL(IF($T$7:$T$33&lt;&gt;"",IF($Q$7:$Q$33&lt;&gt;"",ROW($Q$7:$Q$33)-MIN(ROW($Q$7:$Q$33))+1,""),""),ROW()-ROW(A$35)+1)),"##0")," "),"")</f>
        <v>0</v>
      </c>
      <c r="S60">
        <f t="array" ref="S60">IFERROR(CONCATENATE((INDEX($A$7:$A$33,SMALL(IF($T$7:$T$33&lt;&gt;"",IF($Q$7:$Q$33&lt;&gt;"",ROW($Q$7:$Q$33)-MIN(ROW($Q$7:$Q$33))+1,""),""),ROW()-ROW(A$35)+1))),),"")</f>
        <v>0</v>
      </c>
      <c r="W60">
        <f t="array" ref="W60">IFERROR(CONCATENATE((INDEX($Z$7:$Z$33,SMALL(IF($Z$7:$Z$33&lt;&gt;"",IF($W$7:$W$33&lt;&gt;"",ROW($W$7:$W$33)-MIN(ROW($W$7:$W$33))+1,""),""),ROW()-ROW(A$35)+1)))," "),"")</f>
        <v>0</v>
      </c>
      <c r="X60">
        <f t="array" ref="X60">IFERROR(CONCATENATE(TEXT(INDEX($W$7:$W$33,SMALL(IF($Z$7:$Z$33&lt;&gt;"",IF($W$7:$W$33&lt;&gt;"",ROW($W$7:$W$33)-MIN(ROW($W$7:$W$33))+1,""),""),ROW()-ROW(A$35)+1)),"##0")," "),"")</f>
        <v>0</v>
      </c>
      <c r="Y60">
        <f t="array" ref="Y60">IFERROR(CONCATENATE((INDEX($A$7:$A$33,SMALL(IF($Z$7:$Z$33&lt;&gt;"",IF($W$7:$W$33&lt;&gt;"",ROW($W$7:$W$33)-MIN(ROW($W$7:$W$33))+1,""),""),ROW()-ROW(A$35)+1))),),"")</f>
        <v>0</v>
      </c>
      <c r="AC60">
        <f t="array" ref="AC60">IFERROR(CONCATENATE((INDEX($AF$7:$AF$33,SMALL(IF($AF$7:$AF$33&lt;&gt;"",IF($AC$7:$AC$33&lt;&gt;"",ROW($AC$7:$AC$33)-MIN(ROW($AC$7:$AC$33))+1,""),""),ROW()-ROW(A$35)+1))),","),"")</f>
        <v>0</v>
      </c>
      <c r="AD60">
        <f t="array" ref="AD60">IFERROR(CONCATENATE(TEXT(INDEX($AC$7:$AC$33,SMALL(IF($AF$7:$AF$33&lt;&gt;"",IF($AC$7:$AC$33&lt;&gt;"",ROW($AC$7:$AC$33)-MIN(ROW($AC$7:$AC$33))+1,""),""),ROW()-ROW(A$35)+1)),"##0"),","),"")</f>
        <v>0</v>
      </c>
      <c r="AE60">
        <f t="array" ref="AE60">IFERROR(CONCATENATE((INDEX($A$7:$A$33,SMALL(IF($AF$7:$AF$33&lt;&gt;"",IF($AC$7:$AC$33&lt;&gt;"",ROW($AC$7:$AC$33)-MIN(ROW($AC$7:$AC$33))+1,""),""),ROW()-ROW(A$35)+1))),),"")</f>
        <v>0</v>
      </c>
      <c r="AI60">
        <f t="array" ref="AI60">IFERROR(CONCATENATE((INDEX($AL$7:$AL$33,SMALL(IF($AL$7:$AL$33&lt;&gt;"",IF($AI$7:$AI$33&lt;&gt;"",ROW($AI$7:$AI$33)-MIN(ROW($AI$7:$AI$33))+1,""),""),ROW()-ROW(A$35)+1)))," "),"")</f>
        <v>0</v>
      </c>
      <c r="AJ60">
        <f t="array" ref="AJ60">IFERROR(CONCATENATE(TEXT(INDEX($AI$7:$AI$33,SMALL(IF($AL$7:$AL$33&lt;&gt;"",IF($AI$7:$AI$33&lt;&gt;"",ROW($AI$7:$AI$33)-MIN(ROW($AI$7:$AI$33))+1,""),""),ROW()-ROW(A$35)+1)),"##0")," "),"")</f>
        <v>0</v>
      </c>
      <c r="AK60">
        <f t="array" ref="AK60">IFERROR(CONCATENATE((INDEX($A$7:$A$33,SMALL(IF($AL$7:$AL$33&lt;&gt;"",IF($AI$7:$AI$33&lt;&gt;"",ROW($AI$7:$AI$33)-MIN(ROW($AI$7:$AI$33))+1,""),""),ROW()-ROW(A$35)+1))),),"")</f>
        <v>0</v>
      </c>
    </row>
    <row r="61" spans="11:37">
      <c r="K61">
        <f t="array" ref="K61">IFERROR(CONCATENATE(TEXT(INDEX($K$7:$K$33,SMALL(IF($N$7:$N$33&lt;&gt;"",IF($K$7:$K$33&lt;&gt;"",ROW($K$7:$K$33)-MIN(ROW($K$7:$K$33))+1,""),""),ROW()-ROW(A$35)+1)),"##0"),","),"")</f>
        <v>0</v>
      </c>
      <c r="L61">
        <f t="array" ref="L61">IFERROR(CONCATENATE((INDEX($N$7:$N$33,SMALL(IF($N$7:$N$33&lt;&gt;"",IF($K$7:$K$33&lt;&gt;"",ROW($K$7:$K$33)-MIN(ROW($K$7:$K$33))+1,""),""),ROW()-ROW(A$35)+1))),","),"")</f>
        <v>0</v>
      </c>
      <c r="M61">
        <f t="array" ref="M61">IFERROR(CONCATENATE((INDEX($A$7:$A$33,SMALL(IF($N$7:$N$33&lt;&gt;"",IF($K$7:$K$33&lt;&gt;"",ROW($K$7:$K$33)-MIN(ROW($K$7:$K$33))+1,""),""),ROW()-ROW(A$35)+1))),),"")</f>
        <v>0</v>
      </c>
      <c r="Q61">
        <f t="array" ref="Q61">IFERROR(CONCATENATE((INDEX($T$7:$T$33,SMALL(IF($T$7:$T$33&lt;&gt;"",IF($Q$7:$Q$33&lt;&gt;"",ROW($Q$7:$Q$33)-MIN(ROW($Q$7:$Q$33))+1,""),""),ROW()-ROW(A$35)+1)))," "),"")</f>
        <v>0</v>
      </c>
      <c r="R61">
        <f t="array" ref="R61">IFERROR(CONCATENATE(TEXT(INDEX($Q$7:$Q$33,SMALL(IF($T$7:$T$33&lt;&gt;"",IF($Q$7:$Q$33&lt;&gt;"",ROW($Q$7:$Q$33)-MIN(ROW($Q$7:$Q$33))+1,""),""),ROW()-ROW(A$35)+1)),"##0")," "),"")</f>
        <v>0</v>
      </c>
      <c r="S61">
        <f t="array" ref="S61">IFERROR(CONCATENATE((INDEX($A$7:$A$33,SMALL(IF($T$7:$T$33&lt;&gt;"",IF($Q$7:$Q$33&lt;&gt;"",ROW($Q$7:$Q$33)-MIN(ROW($Q$7:$Q$33))+1,""),""),ROW()-ROW(A$35)+1))),),"")</f>
        <v>0</v>
      </c>
      <c r="W61">
        <f t="array" ref="W61">IFERROR(CONCATENATE((INDEX($Z$7:$Z$33,SMALL(IF($Z$7:$Z$33&lt;&gt;"",IF($W$7:$W$33&lt;&gt;"",ROW($W$7:$W$33)-MIN(ROW($W$7:$W$33))+1,""),""),ROW()-ROW(A$35)+1)))," "),"")</f>
        <v>0</v>
      </c>
      <c r="X61">
        <f t="array" ref="X61">IFERROR(CONCATENATE(TEXT(INDEX($W$7:$W$33,SMALL(IF($Z$7:$Z$33&lt;&gt;"",IF($W$7:$W$33&lt;&gt;"",ROW($W$7:$W$33)-MIN(ROW($W$7:$W$33))+1,""),""),ROW()-ROW(A$35)+1)),"##0")," "),"")</f>
        <v>0</v>
      </c>
      <c r="Y61">
        <f t="array" ref="Y61">IFERROR(CONCATENATE((INDEX($A$7:$A$33,SMALL(IF($Z$7:$Z$33&lt;&gt;"",IF($W$7:$W$33&lt;&gt;"",ROW($W$7:$W$33)-MIN(ROW($W$7:$W$33))+1,""),""),ROW()-ROW(A$35)+1))),),"")</f>
        <v>0</v>
      </c>
      <c r="AC61">
        <f t="array" ref="AC61">IFERROR(CONCATENATE((INDEX($AF$7:$AF$33,SMALL(IF($AF$7:$AF$33&lt;&gt;"",IF($AC$7:$AC$33&lt;&gt;"",ROW($AC$7:$AC$33)-MIN(ROW($AC$7:$AC$33))+1,""),""),ROW()-ROW(A$35)+1))),","),"")</f>
        <v>0</v>
      </c>
      <c r="AD61">
        <f t="array" ref="AD61">IFERROR(CONCATENATE(TEXT(INDEX($AC$7:$AC$33,SMALL(IF($AF$7:$AF$33&lt;&gt;"",IF($AC$7:$AC$33&lt;&gt;"",ROW($AC$7:$AC$33)-MIN(ROW($AC$7:$AC$33))+1,""),""),ROW()-ROW(A$35)+1)),"##0"),","),"")</f>
        <v>0</v>
      </c>
      <c r="AE61">
        <f t="array" ref="AE61">IFERROR(CONCATENATE((INDEX($A$7:$A$33,SMALL(IF($AF$7:$AF$33&lt;&gt;"",IF($AC$7:$AC$33&lt;&gt;"",ROW($AC$7:$AC$33)-MIN(ROW($AC$7:$AC$33))+1,""),""),ROW()-ROW(A$35)+1))),),"")</f>
        <v>0</v>
      </c>
      <c r="AI61">
        <f t="array" ref="AI61">IFERROR(CONCATENATE((INDEX($AL$7:$AL$33,SMALL(IF($AL$7:$AL$33&lt;&gt;"",IF($AI$7:$AI$33&lt;&gt;"",ROW($AI$7:$AI$33)-MIN(ROW($AI$7:$AI$33))+1,""),""),ROW()-ROW(A$35)+1)))," "),"")</f>
        <v>0</v>
      </c>
      <c r="AJ61">
        <f t="array" ref="AJ61">IFERROR(CONCATENATE(TEXT(INDEX($AI$7:$AI$33,SMALL(IF($AL$7:$AL$33&lt;&gt;"",IF($AI$7:$AI$33&lt;&gt;"",ROW($AI$7:$AI$33)-MIN(ROW($AI$7:$AI$33))+1,""),""),ROW()-ROW(A$35)+1)),"##0")," "),"")</f>
        <v>0</v>
      </c>
      <c r="AK61">
        <f t="array" ref="AK61">IFERROR(CONCATENATE((INDEX($A$7:$A$33,SMALL(IF($AL$7:$AL$33&lt;&gt;"",IF($AI$7:$AI$33&lt;&gt;"",ROW($AI$7:$AI$33)-MIN(ROW($AI$7:$AI$33))+1,""),""),ROW()-ROW(A$35)+1))),),"")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5">
    <cfRule type="cellIs" dxfId="0" priority="31" operator="lessThanOrEqual">
      <formula>H15</formula>
    </cfRule>
  </conditionalFormatting>
  <conditionalFormatting sqref="AD17">
    <cfRule type="cellIs" dxfId="0" priority="33" operator="lessThanOrEqual">
      <formula>H17</formula>
    </cfRule>
  </conditionalFormatting>
  <conditionalFormatting sqref="AD7">
    <cfRule type="cellIs" dxfId="0" priority="27" operator="lessThanOrEqual">
      <formula>H7</formula>
    </cfRule>
  </conditionalFormatting>
  <conditionalFormatting sqref="AD8">
    <cfRule type="cellIs" dxfId="0" priority="29" operator="lessThanOrEqual">
      <formula>H8</formula>
    </cfRule>
  </conditionalFormatting>
  <conditionalFormatting sqref="AE15">
    <cfRule type="cellIs" dxfId="0" priority="32" operator="lessThanOrEqual">
      <formula>I15</formula>
    </cfRule>
  </conditionalFormatting>
  <conditionalFormatting sqref="AE17">
    <cfRule type="cellIs" dxfId="0" priority="34" operator="lessThanOrEqual">
      <formula>I17</formula>
    </cfRule>
  </conditionalFormatting>
  <conditionalFormatting sqref="AE7">
    <cfRule type="cellIs" dxfId="0" priority="28" operator="lessThanOrEqual">
      <formula>I7</formula>
    </cfRule>
  </conditionalFormatting>
  <conditionalFormatting sqref="AE8">
    <cfRule type="cellIs" dxfId="0" priority="30" operator="lessThanOrEqual">
      <formula>I8</formula>
    </cfRule>
  </conditionalFormatting>
  <conditionalFormatting sqref="AJ14">
    <cfRule type="cellIs" dxfId="0" priority="41" operator="lessThanOrEqual">
      <formula>H14</formula>
    </cfRule>
  </conditionalFormatting>
  <conditionalFormatting sqref="AJ16">
    <cfRule type="cellIs" dxfId="0" priority="43" operator="lessThanOrEqual">
      <formula>H16</formula>
    </cfRule>
  </conditionalFormatting>
  <conditionalFormatting sqref="AJ17">
    <cfRule type="cellIs" dxfId="0" priority="45" operator="lessThanOrEqual">
      <formula>H17</formula>
    </cfRule>
  </conditionalFormatting>
  <conditionalFormatting sqref="AJ7">
    <cfRule type="cellIs" dxfId="0" priority="35" operator="lessThanOrEqual">
      <formula>H7</formula>
    </cfRule>
  </conditionalFormatting>
  <conditionalFormatting sqref="AJ8">
    <cfRule type="cellIs" dxfId="0" priority="37" operator="lessThanOrEqual">
      <formula>H8</formula>
    </cfRule>
  </conditionalFormatting>
  <conditionalFormatting sqref="AJ9">
    <cfRule type="cellIs" dxfId="0" priority="39" operator="lessThanOrEqual">
      <formula>H9</formula>
    </cfRule>
  </conditionalFormatting>
  <conditionalFormatting sqref="AK14">
    <cfRule type="cellIs" dxfId="0" priority="42" operator="lessThanOrEqual">
      <formula>I14</formula>
    </cfRule>
  </conditionalFormatting>
  <conditionalFormatting sqref="AK16">
    <cfRule type="cellIs" dxfId="0" priority="44" operator="lessThanOrEqual">
      <formula>I16</formula>
    </cfRule>
  </conditionalFormatting>
  <conditionalFormatting sqref="AK17">
    <cfRule type="cellIs" dxfId="0" priority="46" operator="lessThanOrEqual">
      <formula>I17</formula>
    </cfRule>
  </conditionalFormatting>
  <conditionalFormatting sqref="AK7">
    <cfRule type="cellIs" dxfId="0" priority="36" operator="lessThanOrEqual">
      <formula>I7</formula>
    </cfRule>
  </conditionalFormatting>
  <conditionalFormatting sqref="AK8">
    <cfRule type="cellIs" dxfId="0" priority="38" operator="lessThanOrEqual">
      <formula>I8</formula>
    </cfRule>
  </conditionalFormatting>
  <conditionalFormatting sqref="AK9">
    <cfRule type="cellIs" dxfId="0" priority="40" operator="lessThanOrEqual">
      <formula>I9</formula>
    </cfRule>
  </conditionalFormatting>
  <conditionalFormatting sqref="L15">
    <cfRule type="cellIs" dxfId="0" priority="5" operator="lessThanOrEqual">
      <formula>H15</formula>
    </cfRule>
  </conditionalFormatting>
  <conditionalFormatting sqref="L16">
    <cfRule type="cellIs" dxfId="0" priority="7" operator="lessThanOrEqual">
      <formula>H16</formula>
    </cfRule>
  </conditionalFormatting>
  <conditionalFormatting sqref="L17">
    <cfRule type="cellIs" dxfId="0" priority="9" operator="lessThanOrEqual">
      <formula>H17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M15">
    <cfRule type="cellIs" dxfId="0" priority="6" operator="lessThanOrEqual">
      <formula>I15</formula>
    </cfRule>
  </conditionalFormatting>
  <conditionalFormatting sqref="M16">
    <cfRule type="cellIs" dxfId="0" priority="8" operator="lessThanOrEqual">
      <formula>I16</formula>
    </cfRule>
  </conditionalFormatting>
  <conditionalFormatting sqref="M17">
    <cfRule type="cellIs" dxfId="0" priority="10" operator="lessThanOrEqual">
      <formula>I17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R15">
    <cfRule type="cellIs" dxfId="0" priority="13" operator="lessThanOrEqual">
      <formula>H15</formula>
    </cfRule>
  </conditionalFormatting>
  <conditionalFormatting sqref="R17">
    <cfRule type="cellIs" dxfId="0" priority="15" operator="lessThanOrEqual">
      <formula>H17</formula>
    </cfRule>
  </conditionalFormatting>
  <conditionalFormatting sqref="R8">
    <cfRule type="cellIs" dxfId="0" priority="11" operator="lessThanOrEqual">
      <formula>H8</formula>
    </cfRule>
  </conditionalFormatting>
  <conditionalFormatting sqref="S15">
    <cfRule type="cellIs" dxfId="0" priority="14" operator="lessThanOrEqual">
      <formula>I15</formula>
    </cfRule>
  </conditionalFormatting>
  <conditionalFormatting sqref="S17">
    <cfRule type="cellIs" dxfId="0" priority="16" operator="lessThanOrEqual">
      <formula>I17</formula>
    </cfRule>
  </conditionalFormatting>
  <conditionalFormatting sqref="S8">
    <cfRule type="cellIs" dxfId="0" priority="12" operator="lessThanOrEqual">
      <formula>I8</formula>
    </cfRule>
  </conditionalFormatting>
  <conditionalFormatting sqref="X15">
    <cfRule type="cellIs" dxfId="0" priority="21" operator="lessThanOrEqual">
      <formula>H15</formula>
    </cfRule>
  </conditionalFormatting>
  <conditionalFormatting sqref="X16">
    <cfRule type="cellIs" dxfId="0" priority="23" operator="lessThanOrEqual">
      <formula>H16</formula>
    </cfRule>
  </conditionalFormatting>
  <conditionalFormatting sqref="X17">
    <cfRule type="cellIs" dxfId="0" priority="25" operator="lessThanOrEqual">
      <formula>H17</formula>
    </cfRule>
  </conditionalFormatting>
  <conditionalFormatting sqref="X7">
    <cfRule type="cellIs" dxfId="0" priority="17" operator="lessThanOrEqual">
      <formula>H7</formula>
    </cfRule>
  </conditionalFormatting>
  <conditionalFormatting sqref="X8">
    <cfRule type="cellIs" dxfId="0" priority="19" operator="lessThanOrEqual">
      <formula>H8</formula>
    </cfRule>
  </conditionalFormatting>
  <conditionalFormatting sqref="Y15">
    <cfRule type="cellIs" dxfId="0" priority="22" operator="lessThanOrEqual">
      <formula>I15</formula>
    </cfRule>
  </conditionalFormatting>
  <conditionalFormatting sqref="Y16">
    <cfRule type="cellIs" dxfId="0" priority="24" operator="lessThanOrEqual">
      <formula>I16</formula>
    </cfRule>
  </conditionalFormatting>
  <conditionalFormatting sqref="Y17">
    <cfRule type="cellIs" dxfId="0" priority="26" operator="lessThanOrEqual">
      <formula>I17</formula>
    </cfRule>
  </conditionalFormatting>
  <conditionalFormatting sqref="Y7">
    <cfRule type="cellIs" dxfId="0" priority="18" operator="lessThanOrEqual">
      <formula>I7</formula>
    </cfRule>
  </conditionalFormatting>
  <conditionalFormatting sqref="Y8">
    <cfRule type="cellIs" dxfId="0" priority="20" operator="lessThanOrEqual">
      <formula>I8</formula>
    </cfRule>
  </conditionalFormatting>
  <hyperlinks>
    <hyperlink ref="O7" r:id="rId1"/>
    <hyperlink ref="AA7" r:id="rId2"/>
    <hyperlink ref="AG7" r:id="rId3"/>
    <hyperlink ref="AM7" r:id="rId4"/>
    <hyperlink ref="O8" r:id="rId5"/>
    <hyperlink ref="U8" r:id="rId6"/>
    <hyperlink ref="AA8" r:id="rId7"/>
    <hyperlink ref="AG8" r:id="rId8"/>
    <hyperlink ref="AM8" r:id="rId9"/>
    <hyperlink ref="AA9" r:id="rId10"/>
    <hyperlink ref="AM9" r:id="rId11"/>
    <hyperlink ref="AM14" r:id="rId12"/>
    <hyperlink ref="O15" r:id="rId13"/>
    <hyperlink ref="U15" r:id="rId14"/>
    <hyperlink ref="AA15" r:id="rId15"/>
    <hyperlink ref="AG15" r:id="rId16"/>
    <hyperlink ref="AM15" r:id="rId17"/>
    <hyperlink ref="O16" r:id="rId18"/>
    <hyperlink ref="AA16" r:id="rId19"/>
    <hyperlink ref="AM16" r:id="rId20"/>
    <hyperlink ref="O17" r:id="rId21"/>
    <hyperlink ref="U17" r:id="rId22"/>
    <hyperlink ref="AA17" r:id="rId23"/>
    <hyperlink ref="AG17" r:id="rId24"/>
    <hyperlink ref="AM17" r:id="rId25"/>
  </hyperlinks>
  <pageMargins left="0.7" right="0.7" top="0.75" bottom="0.75" header="0.3" footer="0.3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din_meter_atm90e26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2017-10-15T15:28:20Z</dcterms:created>
  <dcterms:modified xsi:type="dcterms:W3CDTF">2017-10-15T15:28:20Z</dcterms:modified>
</cp:coreProperties>
</file>