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WARE\Documents\Esteban\git\ESP32_FFT_VU-master\"/>
    </mc:Choice>
  </mc:AlternateContent>
  <xr:revisionPtr revIDLastSave="0" documentId="13_ncr:1_{9C68A26F-C430-4FD1-9BD6-281B6CB6243C}" xr6:coauthVersionLast="47" xr6:coauthVersionMax="47" xr10:uidLastSave="{00000000-0000-0000-0000-000000000000}"/>
  <bookViews>
    <workbookView xWindow="-120" yWindow="-120" windowWidth="20730" windowHeight="11760" xr2:uid="{BEB157C1-8120-4C0A-9D11-AA0B806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1" i="1"/>
  <c r="C19" i="1" s="1"/>
  <c r="B13" i="1"/>
  <c r="B12" i="1"/>
  <c r="D19" i="1" l="1"/>
  <c r="C40" i="1"/>
  <c r="D4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8" i="1"/>
  <c r="D48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F17" i="1" s="1"/>
  <c r="E18" i="1" s="1"/>
  <c r="F18" i="1" l="1"/>
  <c r="E19" i="1" s="1"/>
  <c r="F19" i="1"/>
  <c r="E20" i="1" s="1"/>
  <c r="F38" i="1"/>
  <c r="E39" i="1" s="1"/>
  <c r="F20" i="1"/>
  <c r="E21" i="1" s="1"/>
  <c r="F39" i="1"/>
  <c r="E40" i="1" s="1"/>
  <c r="F24" i="1"/>
  <c r="E25" i="1" s="1"/>
  <c r="F46" i="1"/>
  <c r="E47" i="1" s="1"/>
  <c r="F36" i="1"/>
  <c r="E37" i="1" s="1"/>
  <c r="F28" i="1"/>
  <c r="E29" i="1" s="1"/>
  <c r="F34" i="1"/>
  <c r="E35" i="1" s="1"/>
  <c r="F31" i="1"/>
  <c r="E32" i="1" s="1"/>
  <c r="F47" i="1"/>
  <c r="E48" i="1" s="1"/>
  <c r="F21" i="1"/>
  <c r="E22" i="1" s="1"/>
  <c r="F22" i="1"/>
  <c r="E23" i="1" s="1"/>
  <c r="F25" i="1"/>
  <c r="E26" i="1" s="1"/>
  <c r="F23" i="1"/>
  <c r="E24" i="1" s="1"/>
  <c r="F29" i="1"/>
  <c r="E30" i="1" s="1"/>
  <c r="F30" i="1"/>
  <c r="E31" i="1" s="1"/>
  <c r="F27" i="1"/>
  <c r="E28" i="1" s="1"/>
  <c r="F32" i="1"/>
  <c r="E33" i="1" s="1"/>
  <c r="F33" i="1"/>
  <c r="E34" i="1" s="1"/>
  <c r="F48" i="1"/>
  <c r="E49" i="1" s="1"/>
  <c r="F49" i="1"/>
  <c r="F37" i="1"/>
  <c r="E38" i="1" s="1"/>
  <c r="F26" i="1"/>
  <c r="E27" i="1" s="1"/>
  <c r="F35" i="1"/>
  <c r="E36" i="1" s="1"/>
  <c r="F40" i="1"/>
  <c r="E41" i="1" s="1"/>
  <c r="F41" i="1"/>
  <c r="E42" i="1" s="1"/>
  <c r="F42" i="1"/>
  <c r="E43" i="1" s="1"/>
  <c r="F43" i="1"/>
  <c r="E44" i="1" s="1"/>
  <c r="F44" i="1"/>
  <c r="E45" i="1" s="1"/>
  <c r="F45" i="1"/>
  <c r="E46" i="1" s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<sst xmlns="http://schemas.openxmlformats.org/spreadsheetml/2006/main" count="31" uniqueCount="27">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</sst>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1" fontId="0" fillId="0" borderId="0" xfId="0" applyNumberFormat="1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9"/>
  <sheetViews>
    <sheetView tabSelected="1" topLeftCell="A4" workbookViewId="0">
      <selection activeCell="B6" sqref="B6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</cols>
  <sheetData>
    <row r="1" spans="1:6" ht="23.25" x14ac:dyDescent="0.35">
      <c r="A1" s="1" t="s">
        <v>21</v>
      </c>
    </row>
    <row r="2" spans="1:6" ht="15" customHeight="1" x14ac:dyDescent="0.25">
      <c r="A2" t="s">
        <v>24</v>
      </c>
    </row>
    <row r="3" spans="1:6" ht="15" customHeight="1" x14ac:dyDescent="0.25">
      <c r="A3" t="s">
        <v>25</v>
      </c>
    </row>
    <row r="4" spans="1:6" ht="15.75" thickBot="1" x14ac:dyDescent="0.3"/>
    <row r="5" spans="1:6" x14ac:dyDescent="0.25">
      <c r="A5" t="s">
        <v>0</v>
      </c>
      <c r="B5" s="2">
        <v>15000</v>
      </c>
      <c r="C5" t="s">
        <v>1</v>
      </c>
      <c r="D5" t="s">
        <v>3</v>
      </c>
    </row>
    <row r="6" spans="1:6" x14ac:dyDescent="0.25">
      <c r="A6" t="s">
        <v>9</v>
      </c>
      <c r="B6" s="3">
        <v>80</v>
      </c>
      <c r="C6" t="s">
        <v>1</v>
      </c>
      <c r="D6" t="s">
        <v>11</v>
      </c>
    </row>
    <row r="7" spans="1:6" x14ac:dyDescent="0.25">
      <c r="A7" t="s">
        <v>17</v>
      </c>
      <c r="B7" s="3">
        <v>7500</v>
      </c>
      <c r="C7" t="s">
        <v>1</v>
      </c>
      <c r="D7" t="s">
        <v>26</v>
      </c>
    </row>
    <row r="8" spans="1:6" x14ac:dyDescent="0.25">
      <c r="A8" t="s">
        <v>6</v>
      </c>
      <c r="B8" s="3">
        <v>1024</v>
      </c>
      <c r="D8" t="s">
        <v>18</v>
      </c>
    </row>
    <row r="9" spans="1:6" ht="15.75" thickBot="1" x14ac:dyDescent="0.3">
      <c r="A9" t="s">
        <v>7</v>
      </c>
      <c r="B9" s="4">
        <v>8</v>
      </c>
      <c r="D9" t="s">
        <v>8</v>
      </c>
    </row>
    <row r="11" spans="1:6" x14ac:dyDescent="0.25">
      <c r="A11" t="s">
        <v>10</v>
      </c>
      <c r="B11" s="14">
        <f>POWER(B7/B6,1/(B9-1))</f>
        <v>1.9129789111068736</v>
      </c>
      <c r="D11" t="s">
        <v>23</v>
      </c>
    </row>
    <row r="12" spans="1:6" x14ac:dyDescent="0.25">
      <c r="A12" t="s">
        <v>2</v>
      </c>
      <c r="B12">
        <f>B5/2</f>
        <v>7500</v>
      </c>
      <c r="C12" t="s">
        <v>1</v>
      </c>
      <c r="D12" t="s">
        <v>19</v>
      </c>
    </row>
    <row r="13" spans="1:6" x14ac:dyDescent="0.25">
      <c r="A13" t="s">
        <v>12</v>
      </c>
      <c r="B13">
        <f>B5/B8</f>
        <v>14.6484375</v>
      </c>
      <c r="C13" t="s">
        <v>1</v>
      </c>
      <c r="D13" t="s">
        <v>4</v>
      </c>
    </row>
    <row r="14" spans="1:6" x14ac:dyDescent="0.25">
      <c r="A14" t="s">
        <v>5</v>
      </c>
      <c r="B14">
        <f>B8/2-1</f>
        <v>511</v>
      </c>
      <c r="D14" t="s">
        <v>20</v>
      </c>
    </row>
    <row r="15" spans="1:6" ht="15.75" thickBot="1" x14ac:dyDescent="0.3"/>
    <row r="16" spans="1:6" ht="15.75" thickBot="1" x14ac:dyDescent="0.3">
      <c r="B16" s="11" t="s">
        <v>13</v>
      </c>
      <c r="C16" s="12" t="s">
        <v>14</v>
      </c>
      <c r="D16" s="12" t="s">
        <v>22</v>
      </c>
      <c r="E16" s="12" t="s">
        <v>15</v>
      </c>
      <c r="F16" s="13" t="s">
        <v>16</v>
      </c>
    </row>
    <row r="17" spans="2:6" x14ac:dyDescent="0.25">
      <c r="B17" s="7">
        <v>0</v>
      </c>
      <c r="C17" s="8">
        <f t="shared" ref="C17:C49" si="0">$B$6*POWER($B$11,B17)</f>
        <v>80</v>
      </c>
      <c r="D17" s="8">
        <f t="shared" ref="D17:D49" si="1">C17/$B$13</f>
        <v>5.4613333333333332</v>
      </c>
      <c r="E17" s="8">
        <v>0</v>
      </c>
      <c r="F17" s="5">
        <f>((D18-D17)/2)+D17</f>
        <v>7.9543744132625029</v>
      </c>
    </row>
    <row r="18" spans="2:6" x14ac:dyDescent="0.25">
      <c r="B18" s="7">
        <v>1</v>
      </c>
      <c r="C18" s="8">
        <f t="shared" si="0"/>
        <v>153.03831288854988</v>
      </c>
      <c r="D18" s="8">
        <f t="shared" si="1"/>
        <v>10.447415493191672</v>
      </c>
      <c r="E18" s="8">
        <f>F17</f>
        <v>7.9543744132625029</v>
      </c>
      <c r="F18" s="5">
        <f>((D19-D18)/2)+D18</f>
        <v>15.216550503619278</v>
      </c>
    </row>
    <row r="19" spans="2:6" x14ac:dyDescent="0.25">
      <c r="B19" s="7">
        <v>2</v>
      </c>
      <c r="C19" s="8">
        <f t="shared" si="0"/>
        <v>292.75906514717116</v>
      </c>
      <c r="D19" s="8">
        <f t="shared" si="1"/>
        <v>19.985685514046885</v>
      </c>
      <c r="E19" s="8">
        <f t="shared" ref="E19:E49" si="2">F18</f>
        <v>15.216550503619278</v>
      </c>
      <c r="F19" s="5">
        <f t="shared" ref="F19:F49" si="3">((D20-D19)/2)+D19</f>
        <v>29.108940213216353</v>
      </c>
    </row>
    <row r="20" spans="2:6" x14ac:dyDescent="0.25">
      <c r="B20" s="7">
        <v>3</v>
      </c>
      <c r="C20" s="8">
        <f t="shared" si="0"/>
        <v>560.04191766190172</v>
      </c>
      <c r="D20" s="8">
        <f t="shared" si="1"/>
        <v>38.232194912385822</v>
      </c>
      <c r="E20" s="8">
        <f t="shared" si="2"/>
        <v>29.108940213216353</v>
      </c>
      <c r="F20" s="5">
        <f t="shared" si="3"/>
        <v>55.684788752553708</v>
      </c>
    </row>
    <row r="21" spans="2:6" x14ac:dyDescent="0.25">
      <c r="B21" s="7">
        <v>4</v>
      </c>
      <c r="C21" s="8">
        <f t="shared" si="0"/>
        <v>1071.3483778230702</v>
      </c>
      <c r="D21" s="8">
        <f t="shared" si="1"/>
        <v>73.137382592721593</v>
      </c>
      <c r="E21" s="8">
        <f t="shared" si="2"/>
        <v>55.684788752553708</v>
      </c>
      <c r="F21" s="5">
        <f t="shared" si="3"/>
        <v>106.52382655307647</v>
      </c>
    </row>
    <row r="22" spans="2:6" x14ac:dyDescent="0.25">
      <c r="B22" s="7">
        <v>5</v>
      </c>
      <c r="C22" s="8">
        <f t="shared" si="0"/>
        <v>2049.4668532240921</v>
      </c>
      <c r="D22" s="8">
        <f t="shared" si="1"/>
        <v>139.91027051343136</v>
      </c>
      <c r="E22" s="8">
        <f t="shared" si="2"/>
        <v>106.52382655307647</v>
      </c>
      <c r="F22" s="5">
        <f t="shared" si="3"/>
        <v>203.77783372644171</v>
      </c>
    </row>
    <row r="23" spans="2:6" x14ac:dyDescent="0.25">
      <c r="B23" s="7">
        <v>6</v>
      </c>
      <c r="C23" s="8">
        <f t="shared" si="0"/>
        <v>3920.5868692302547</v>
      </c>
      <c r="D23" s="8">
        <f t="shared" si="1"/>
        <v>267.64539693945204</v>
      </c>
      <c r="E23" s="8">
        <f t="shared" si="2"/>
        <v>203.77783372644171</v>
      </c>
      <c r="F23" s="5">
        <f t="shared" si="3"/>
        <v>389.82269846972599</v>
      </c>
    </row>
    <row r="24" spans="2:6" x14ac:dyDescent="0.25">
      <c r="B24" s="7">
        <v>7</v>
      </c>
      <c r="C24" s="8">
        <f t="shared" si="0"/>
        <v>7499.9999999999991</v>
      </c>
      <c r="D24" s="8">
        <f t="shared" si="1"/>
        <v>511.99999999999994</v>
      </c>
      <c r="E24" s="8">
        <f t="shared" si="2"/>
        <v>389.82269846972599</v>
      </c>
      <c r="F24" s="5">
        <f t="shared" si="3"/>
        <v>745.72260124335946</v>
      </c>
    </row>
    <row r="25" spans="2:6" x14ac:dyDescent="0.25">
      <c r="B25" s="7">
        <v>8</v>
      </c>
      <c r="C25" s="8">
        <f t="shared" si="0"/>
        <v>14347.341833301547</v>
      </c>
      <c r="D25" s="8">
        <f t="shared" si="1"/>
        <v>979.44520248671893</v>
      </c>
      <c r="E25" s="8">
        <f t="shared" si="2"/>
        <v>745.72260124335946</v>
      </c>
      <c r="F25" s="5">
        <f t="shared" si="3"/>
        <v>1426.551609714307</v>
      </c>
    </row>
    <row r="26" spans="2:6" x14ac:dyDescent="0.25">
      <c r="B26" s="7">
        <v>9</v>
      </c>
      <c r="C26" s="8">
        <f t="shared" si="0"/>
        <v>27446.162357547291</v>
      </c>
      <c r="D26" s="8">
        <f t="shared" si="1"/>
        <v>1873.6580169418951</v>
      </c>
      <c r="E26" s="8">
        <f t="shared" si="2"/>
        <v>1426.551609714307</v>
      </c>
      <c r="F26" s="5">
        <f t="shared" si="3"/>
        <v>2728.9631449890326</v>
      </c>
    </row>
    <row r="27" spans="2:6" x14ac:dyDescent="0.25">
      <c r="B27" s="7">
        <v>10</v>
      </c>
      <c r="C27" s="8">
        <f t="shared" si="0"/>
        <v>52503.929780803272</v>
      </c>
      <c r="D27" s="8">
        <f t="shared" si="1"/>
        <v>3584.2682730361698</v>
      </c>
      <c r="E27" s="8">
        <f t="shared" si="2"/>
        <v>2728.9631449890326</v>
      </c>
      <c r="F27" s="5">
        <f t="shared" si="3"/>
        <v>5220.4489455519088</v>
      </c>
    </row>
    <row r="28" spans="2:6" x14ac:dyDescent="0.25">
      <c r="B28" s="7">
        <v>11</v>
      </c>
      <c r="C28" s="8">
        <f t="shared" si="0"/>
        <v>100438.9104209128</v>
      </c>
      <c r="D28" s="8">
        <f t="shared" si="1"/>
        <v>6856.6296180676472</v>
      </c>
      <c r="E28" s="8">
        <f t="shared" si="2"/>
        <v>5220.4489455519088</v>
      </c>
      <c r="F28" s="5">
        <f t="shared" si="3"/>
        <v>9986.6087393509169</v>
      </c>
    </row>
    <row r="29" spans="2:6" x14ac:dyDescent="0.25">
      <c r="B29" s="7">
        <v>12</v>
      </c>
      <c r="C29" s="8">
        <f t="shared" si="0"/>
        <v>192137.51748975858</v>
      </c>
      <c r="D29" s="8">
        <f t="shared" si="1"/>
        <v>13116.587860634187</v>
      </c>
      <c r="E29" s="8">
        <f t="shared" si="2"/>
        <v>9986.6087393509169</v>
      </c>
      <c r="F29" s="5">
        <f t="shared" si="3"/>
        <v>19104.171911853904</v>
      </c>
    </row>
    <row r="30" spans="2:6" x14ac:dyDescent="0.25">
      <c r="B30" s="7">
        <v>13</v>
      </c>
      <c r="C30" s="8">
        <f t="shared" si="0"/>
        <v>367555.01899033622</v>
      </c>
      <c r="D30" s="8">
        <f t="shared" si="1"/>
        <v>25091.755963073618</v>
      </c>
      <c r="E30" s="8">
        <f t="shared" si="2"/>
        <v>19104.171911853904</v>
      </c>
      <c r="F30" s="5">
        <f t="shared" si="3"/>
        <v>36545.877981536803</v>
      </c>
    </row>
    <row r="31" spans="2:6" x14ac:dyDescent="0.25">
      <c r="B31" s="7">
        <v>14</v>
      </c>
      <c r="C31" s="8">
        <f t="shared" si="0"/>
        <v>703124.99999999977</v>
      </c>
      <c r="D31" s="8">
        <f t="shared" si="1"/>
        <v>47999.999999999985</v>
      </c>
      <c r="E31" s="8">
        <f t="shared" si="2"/>
        <v>36545.877981536803</v>
      </c>
      <c r="F31" s="5">
        <f t="shared" si="3"/>
        <v>69911.493866564939</v>
      </c>
    </row>
    <row r="32" spans="2:6" x14ac:dyDescent="0.25">
      <c r="B32" s="7">
        <v>15</v>
      </c>
      <c r="C32" s="8">
        <f t="shared" si="0"/>
        <v>1345063.29687202</v>
      </c>
      <c r="D32" s="8">
        <f t="shared" si="1"/>
        <v>91822.987733129892</v>
      </c>
      <c r="E32" s="8">
        <f t="shared" si="2"/>
        <v>69911.493866564939</v>
      </c>
      <c r="F32" s="5">
        <f t="shared" si="3"/>
        <v>133739.21341071624</v>
      </c>
    </row>
    <row r="33" spans="2:6" x14ac:dyDescent="0.25">
      <c r="B33" s="7">
        <v>16</v>
      </c>
      <c r="C33" s="8">
        <f t="shared" si="0"/>
        <v>2573077.7210200578</v>
      </c>
      <c r="D33" s="8">
        <f t="shared" si="1"/>
        <v>175655.43908830261</v>
      </c>
      <c r="E33" s="8">
        <f t="shared" si="2"/>
        <v>133739.21341071624</v>
      </c>
      <c r="F33" s="5">
        <f t="shared" si="3"/>
        <v>255840.29484272175</v>
      </c>
    </row>
    <row r="34" spans="2:6" x14ac:dyDescent="0.25">
      <c r="B34" s="7">
        <v>17</v>
      </c>
      <c r="C34" s="8">
        <f t="shared" si="0"/>
        <v>4922243.4169503059</v>
      </c>
      <c r="D34" s="8">
        <f t="shared" si="1"/>
        <v>336025.15059714089</v>
      </c>
      <c r="E34" s="8">
        <f t="shared" si="2"/>
        <v>255840.29484272175</v>
      </c>
      <c r="F34" s="5">
        <f t="shared" si="3"/>
        <v>489417.08864549134</v>
      </c>
    </row>
    <row r="35" spans="2:6" x14ac:dyDescent="0.25">
      <c r="B35" s="7">
        <v>18</v>
      </c>
      <c r="C35" s="8">
        <f t="shared" si="0"/>
        <v>9416147.8519605733</v>
      </c>
      <c r="D35" s="8">
        <f t="shared" si="1"/>
        <v>642809.02669384179</v>
      </c>
      <c r="E35" s="8">
        <f t="shared" si="2"/>
        <v>489417.08864549134</v>
      </c>
      <c r="F35" s="5">
        <f t="shared" si="3"/>
        <v>936244.56931414828</v>
      </c>
    </row>
    <row r="36" spans="2:6" x14ac:dyDescent="0.25">
      <c r="B36" s="7">
        <v>19</v>
      </c>
      <c r="C36" s="8">
        <f t="shared" si="0"/>
        <v>18012892.264664862</v>
      </c>
      <c r="D36" s="8">
        <f t="shared" si="1"/>
        <v>1229680.1119344546</v>
      </c>
      <c r="E36" s="8">
        <f t="shared" si="2"/>
        <v>936244.56931414828</v>
      </c>
      <c r="F36" s="5">
        <f t="shared" si="3"/>
        <v>1791016.1167363031</v>
      </c>
    </row>
    <row r="37" spans="2:6" x14ac:dyDescent="0.25">
      <c r="B37" s="7">
        <v>20</v>
      </c>
      <c r="C37" s="8">
        <f t="shared" si="0"/>
        <v>34458283.030344017</v>
      </c>
      <c r="D37" s="8">
        <f t="shared" si="1"/>
        <v>2352352.1215381515</v>
      </c>
      <c r="E37" s="8">
        <f t="shared" si="2"/>
        <v>1791016.1167363031</v>
      </c>
      <c r="F37" s="5">
        <f t="shared" si="3"/>
        <v>3426176.0607690746</v>
      </c>
    </row>
    <row r="38" spans="2:6" x14ac:dyDescent="0.25">
      <c r="B38" s="7">
        <v>21</v>
      </c>
      <c r="C38" s="8">
        <f t="shared" si="0"/>
        <v>65917968.749999955</v>
      </c>
      <c r="D38" s="8">
        <f t="shared" si="1"/>
        <v>4499999.9999999972</v>
      </c>
      <c r="E38" s="8">
        <f t="shared" si="2"/>
        <v>3426176.0607690746</v>
      </c>
      <c r="F38" s="5">
        <f t="shared" si="3"/>
        <v>6554202.5499904621</v>
      </c>
    </row>
    <row r="39" spans="2:6" x14ac:dyDescent="0.25">
      <c r="B39" s="7">
        <v>22</v>
      </c>
      <c r="C39" s="8">
        <f t="shared" si="0"/>
        <v>126099684.08175184</v>
      </c>
      <c r="D39" s="8">
        <f t="shared" si="1"/>
        <v>8608405.0999809261</v>
      </c>
      <c r="E39" s="8">
        <f t="shared" si="2"/>
        <v>6554202.5499904621</v>
      </c>
      <c r="F39" s="5">
        <f t="shared" si="3"/>
        <v>12538051.257254649</v>
      </c>
    </row>
    <row r="40" spans="2:6" x14ac:dyDescent="0.25">
      <c r="B40" s="7">
        <v>23</v>
      </c>
      <c r="C40" s="8">
        <f t="shared" si="0"/>
        <v>241226036.34563041</v>
      </c>
      <c r="D40" s="8">
        <f t="shared" si="1"/>
        <v>16467697.41452837</v>
      </c>
      <c r="E40" s="8">
        <f t="shared" si="2"/>
        <v>12538051.257254649</v>
      </c>
      <c r="F40" s="5">
        <f t="shared" si="3"/>
        <v>23985027.641505159</v>
      </c>
    </row>
    <row r="41" spans="2:6" x14ac:dyDescent="0.25">
      <c r="B41" s="7">
        <v>24</v>
      </c>
      <c r="C41" s="8">
        <f t="shared" si="0"/>
        <v>461460320.33909106</v>
      </c>
      <c r="D41" s="8">
        <f t="shared" si="1"/>
        <v>31502357.868481949</v>
      </c>
      <c r="E41" s="8">
        <f t="shared" si="2"/>
        <v>23985027.641505159</v>
      </c>
      <c r="F41" s="5">
        <f t="shared" si="3"/>
        <v>45882852.0605148</v>
      </c>
    </row>
    <row r="42" spans="2:6" x14ac:dyDescent="0.25">
      <c r="B42" s="7">
        <v>25</v>
      </c>
      <c r="C42" s="8">
        <f t="shared" si="0"/>
        <v>882763861.12130344</v>
      </c>
      <c r="D42" s="8">
        <f t="shared" si="1"/>
        <v>60263346.252547652</v>
      </c>
      <c r="E42" s="8">
        <f t="shared" si="2"/>
        <v>45882852.0605148</v>
      </c>
      <c r="F42" s="5">
        <f t="shared" si="3"/>
        <v>87772928.37320137</v>
      </c>
    </row>
    <row r="43" spans="2:6" x14ac:dyDescent="0.25">
      <c r="B43" s="7">
        <v>26</v>
      </c>
      <c r="C43" s="8">
        <f t="shared" si="0"/>
        <v>1688708649.8123302</v>
      </c>
      <c r="D43" s="8">
        <f t="shared" si="1"/>
        <v>115282510.49385507</v>
      </c>
      <c r="E43" s="8">
        <f t="shared" si="2"/>
        <v>87772928.37320137</v>
      </c>
      <c r="F43" s="5">
        <f t="shared" si="3"/>
        <v>167907760.94402835</v>
      </c>
    </row>
    <row r="44" spans="2:6" x14ac:dyDescent="0.25">
      <c r="B44" s="7">
        <v>27</v>
      </c>
      <c r="C44" s="8">
        <f t="shared" si="0"/>
        <v>3230464034.0947504</v>
      </c>
      <c r="D44" s="8">
        <f t="shared" si="1"/>
        <v>220533011.39420164</v>
      </c>
      <c r="E44" s="8">
        <f t="shared" si="2"/>
        <v>167907760.94402835</v>
      </c>
      <c r="F44" s="5">
        <f t="shared" si="3"/>
        <v>321204005.69710064</v>
      </c>
    </row>
    <row r="45" spans="2:6" x14ac:dyDescent="0.25">
      <c r="B45" s="7">
        <v>28</v>
      </c>
      <c r="C45" s="8">
        <f t="shared" si="0"/>
        <v>6179809570.3124943</v>
      </c>
      <c r="D45" s="8">
        <f t="shared" si="1"/>
        <v>421874999.99999958</v>
      </c>
      <c r="E45" s="8">
        <f t="shared" si="2"/>
        <v>321204005.69710064</v>
      </c>
      <c r="F45" s="5">
        <f t="shared" si="3"/>
        <v>614456489.06160557</v>
      </c>
    </row>
    <row r="46" spans="2:6" x14ac:dyDescent="0.25">
      <c r="B46" s="7">
        <v>29</v>
      </c>
      <c r="C46" s="8">
        <f t="shared" si="0"/>
        <v>11821845382.66423</v>
      </c>
      <c r="D46" s="8">
        <f t="shared" si="1"/>
        <v>807037978.1232115</v>
      </c>
      <c r="E46" s="8">
        <f t="shared" si="2"/>
        <v>614456489.06160557</v>
      </c>
      <c r="F46" s="5">
        <f t="shared" si="3"/>
        <v>1175442305.3676229</v>
      </c>
    </row>
    <row r="47" spans="2:6" x14ac:dyDescent="0.25">
      <c r="B47" s="7">
        <v>30</v>
      </c>
      <c r="C47" s="8">
        <f t="shared" si="0"/>
        <v>22614940907.402843</v>
      </c>
      <c r="D47" s="8">
        <f t="shared" si="1"/>
        <v>1543846632.6120341</v>
      </c>
      <c r="E47" s="8">
        <f t="shared" si="2"/>
        <v>1175442305.3676229</v>
      </c>
      <c r="F47" s="5">
        <f t="shared" si="3"/>
        <v>2248596341.391108</v>
      </c>
    </row>
    <row r="48" spans="2:6" x14ac:dyDescent="0.25">
      <c r="B48" s="7">
        <v>31</v>
      </c>
      <c r="C48" s="8">
        <f t="shared" si="0"/>
        <v>43261905031.78978</v>
      </c>
      <c r="D48" s="8">
        <f t="shared" si="1"/>
        <v>2953346050.1701822</v>
      </c>
      <c r="E48" s="8">
        <f t="shared" si="2"/>
        <v>2248596341.391108</v>
      </c>
      <c r="F48" s="5">
        <f t="shared" si="3"/>
        <v>4301517380.6732616</v>
      </c>
    </row>
    <row r="49" spans="2:6" ht="15.75" thickBot="1" x14ac:dyDescent="0.3">
      <c r="B49" s="9">
        <v>32</v>
      </c>
      <c r="C49" s="10">
        <f t="shared" si="0"/>
        <v>82759111980.122177</v>
      </c>
      <c r="D49" s="10">
        <f t="shared" si="1"/>
        <v>5649688711.1763411</v>
      </c>
      <c r="E49" s="10">
        <f t="shared" si="2"/>
        <v>4301517380.6732616</v>
      </c>
      <c r="F49" s="6">
        <f t="shared" si="3"/>
        <v>2824844355.5881705</v>
      </c>
    </row>
  </sheetData>
  <conditionalFormatting sqref="B17:F17">
    <cfRule type="expression" dxfId="1" priority="3">
      <formula>$B$17&lt;$B$9</formula>
    </cfRule>
  </conditionalFormatting>
  <conditionalFormatting sqref="B18:F49">
    <cfRule type="expression" dxfId="0" priority="2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HARDWARE</cp:lastModifiedBy>
  <dcterms:created xsi:type="dcterms:W3CDTF">2020-07-17T10:56:46Z</dcterms:created>
  <dcterms:modified xsi:type="dcterms:W3CDTF">2022-07-05T20:25:27Z</dcterms:modified>
</cp:coreProperties>
</file>