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is Basic Method\Document\"/>
    </mc:Choice>
  </mc:AlternateContent>
  <xr:revisionPtr revIDLastSave="0" documentId="13_ncr:1_{AFC5A573-7B32-4882-8CC9-D6A3C327660B}" xr6:coauthVersionLast="47" xr6:coauthVersionMax="47" xr10:uidLastSave="{00000000-0000-0000-0000-000000000000}"/>
  <bookViews>
    <workbookView xWindow="-120" yWindow="-120" windowWidth="29040" windowHeight="16440" xr2:uid="{68EA1D3B-E31A-41A7-AB8A-4B0281CD9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3" i="1"/>
  <c r="B2" i="1"/>
  <c r="C2" i="1"/>
  <c r="D2" i="1"/>
  <c r="E2" i="1"/>
  <c r="F2" i="1"/>
  <c r="G2" i="1"/>
  <c r="H2" i="1"/>
  <c r="I2" i="1"/>
  <c r="J2" i="1"/>
  <c r="AF11" i="1" s="1"/>
  <c r="AF12" i="1" s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2" i="1"/>
  <c r="AJ10" i="1"/>
  <c r="AF10" i="1"/>
  <c r="AF6" i="1"/>
  <c r="AF5" i="1"/>
  <c r="AG5" i="1"/>
  <c r="AF2" i="1"/>
  <c r="AF1" i="1"/>
  <c r="AF4" i="1"/>
</calcChain>
</file>

<file path=xl/sharedStrings.xml><?xml version="1.0" encoding="utf-8"?>
<sst xmlns="http://schemas.openxmlformats.org/spreadsheetml/2006/main" count="14" uniqueCount="14">
  <si>
    <t>Mean</t>
  </si>
  <si>
    <t>Median</t>
  </si>
  <si>
    <t>Mode</t>
  </si>
  <si>
    <t>Midgange</t>
  </si>
  <si>
    <t>phân vị 32</t>
  </si>
  <si>
    <t>phân vị 87</t>
  </si>
  <si>
    <t>Q2</t>
  </si>
  <si>
    <t>Q1</t>
  </si>
  <si>
    <t>Q3</t>
  </si>
  <si>
    <t>Bảng tóm tắt 5 số</t>
  </si>
  <si>
    <t>Phương sai</t>
  </si>
  <si>
    <t>Độ lệch chuẩn</t>
  </si>
  <si>
    <t>Quantiles</t>
  </si>
  <si>
    <t>Theoretical Quantiles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</si>
</sst>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Sheet1!$A$1:$AD$1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63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2-43EE-8F55-6FC1F1B5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38143"/>
        <c:axId val="1703740543"/>
      </c:scatterChart>
      <c:valAx>
        <c:axId val="17037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40543"/>
        <c:crosses val="autoZero"/>
        <c:crossBetween val="midCat"/>
      </c:valAx>
      <c:valAx>
        <c:axId val="17037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Sheet1!$A$1:$AD$1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63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</c:numCache>
            </c:numRef>
          </c:xVal>
          <c:yVal>
            <c:numRef>
              <c:f>Sheet1!$A$5:$AD$5</c:f>
              <c:numCache>
                <c:formatCode>General</c:formatCode>
                <c:ptCount val="30"/>
                <c:pt idx="0">
                  <c:v>1.4833333333333334</c:v>
                </c:pt>
                <c:pt idx="1">
                  <c:v>1.55</c:v>
                </c:pt>
                <c:pt idx="2">
                  <c:v>1.55</c:v>
                </c:pt>
                <c:pt idx="3">
                  <c:v>1.65</c:v>
                </c:pt>
                <c:pt idx="4">
                  <c:v>1.65</c:v>
                </c:pt>
                <c:pt idx="5">
                  <c:v>1.6833333333333333</c:v>
                </c:pt>
                <c:pt idx="6">
                  <c:v>1.6833333333333333</c:v>
                </c:pt>
                <c:pt idx="7">
                  <c:v>1.6833333333333333</c:v>
                </c:pt>
                <c:pt idx="8">
                  <c:v>1.7833333333333334</c:v>
                </c:pt>
                <c:pt idx="9">
                  <c:v>1.7833333333333334</c:v>
                </c:pt>
                <c:pt idx="10">
                  <c:v>1.7833333333333334</c:v>
                </c:pt>
                <c:pt idx="11">
                  <c:v>1.7833333333333334</c:v>
                </c:pt>
                <c:pt idx="12">
                  <c:v>1.8166666666666667</c:v>
                </c:pt>
                <c:pt idx="13">
                  <c:v>1.8166666666666667</c:v>
                </c:pt>
                <c:pt idx="14">
                  <c:v>1.8166666666666667</c:v>
                </c:pt>
                <c:pt idx="15">
                  <c:v>1.8166666666666667</c:v>
                </c:pt>
                <c:pt idx="16">
                  <c:v>1.8833333333333333</c:v>
                </c:pt>
                <c:pt idx="17">
                  <c:v>1.8833333333333333</c:v>
                </c:pt>
                <c:pt idx="18">
                  <c:v>1.8833333333333333</c:v>
                </c:pt>
                <c:pt idx="19">
                  <c:v>1.9166666666666667</c:v>
                </c:pt>
                <c:pt idx="20">
                  <c:v>1.9166666666666667</c:v>
                </c:pt>
                <c:pt idx="21">
                  <c:v>1.95</c:v>
                </c:pt>
                <c:pt idx="22">
                  <c:v>1.9833333333333334</c:v>
                </c:pt>
                <c:pt idx="23">
                  <c:v>1.9833333333333334</c:v>
                </c:pt>
                <c:pt idx="24">
                  <c:v>2.0833333333333335</c:v>
                </c:pt>
                <c:pt idx="25">
                  <c:v>2.1166666666666667</c:v>
                </c:pt>
                <c:pt idx="26">
                  <c:v>2.1166666666666667</c:v>
                </c:pt>
                <c:pt idx="27">
                  <c:v>2.15</c:v>
                </c:pt>
                <c:pt idx="28">
                  <c:v>2.1833333333333331</c:v>
                </c:pt>
                <c:pt idx="29">
                  <c:v>2.2166666666666668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8-4A33-B5B9-A1682BC5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4528"/>
        <c:axId val="102820768"/>
      </c:scatterChart>
      <c:valAx>
        <c:axId val="1028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0768"/>
        <c:crosses val="autoZero"/>
        <c:crossBetween val="midCat"/>
      </c:valAx>
      <c:valAx>
        <c:axId val="102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104775</xdr:rowOff>
    </xdr:from>
    <xdr:to>
      <xdr:col>12</xdr:col>
      <xdr:colOff>304800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1A97D-5F74-B82B-873E-4AF5E5119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12</xdr:row>
      <xdr:rowOff>95250</xdr:rowOff>
    </xdr:from>
    <xdr:to>
      <xdr:col>29</xdr:col>
      <xdr:colOff>19050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C22EA4-678F-6215-F862-F318DD955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42CC-69E7-4F20-B617-3C0CD16FADBF}">
  <dimension ref="A1:AJ12"/>
  <sheetViews>
    <sheetView tabSelected="1" zoomScaleNormal="100" workbookViewId="0">
      <selection activeCell="AF25" sqref="AF25"/>
    </sheetView>
  </sheetViews>
  <sheetFormatPr defaultRowHeight="15" x14ac:dyDescent="0.25"/>
  <cols>
    <col min="1" max="30" width="5.42578125" customWidth="1"/>
    <col min="31" max="31" width="16.140625" bestFit="1" customWidth="1"/>
  </cols>
  <sheetData>
    <row r="1" spans="1:36" x14ac:dyDescent="0.25">
      <c r="A1">
        <v>45</v>
      </c>
      <c r="B1">
        <v>47</v>
      </c>
      <c r="C1">
        <v>47</v>
      </c>
      <c r="D1">
        <v>50</v>
      </c>
      <c r="E1">
        <v>50</v>
      </c>
      <c r="F1">
        <v>51</v>
      </c>
      <c r="G1">
        <v>51</v>
      </c>
      <c r="H1">
        <v>51</v>
      </c>
      <c r="I1">
        <v>54</v>
      </c>
      <c r="J1">
        <v>54</v>
      </c>
      <c r="K1">
        <v>54</v>
      </c>
      <c r="L1">
        <v>54</v>
      </c>
      <c r="M1">
        <v>55</v>
      </c>
      <c r="N1">
        <v>55</v>
      </c>
      <c r="O1" s="1">
        <v>55</v>
      </c>
      <c r="P1" s="1">
        <v>55</v>
      </c>
      <c r="Q1">
        <v>57</v>
      </c>
      <c r="R1">
        <v>57</v>
      </c>
      <c r="S1">
        <v>57</v>
      </c>
      <c r="T1">
        <v>58</v>
      </c>
      <c r="U1">
        <v>58</v>
      </c>
      <c r="V1">
        <v>59</v>
      </c>
      <c r="W1">
        <v>60</v>
      </c>
      <c r="X1">
        <v>60</v>
      </c>
      <c r="Y1">
        <v>63</v>
      </c>
      <c r="Z1">
        <v>64</v>
      </c>
      <c r="AA1">
        <v>64</v>
      </c>
      <c r="AB1">
        <v>65</v>
      </c>
      <c r="AC1">
        <v>66</v>
      </c>
      <c r="AD1">
        <v>67</v>
      </c>
      <c r="AE1" t="s">
        <v>0</v>
      </c>
      <c r="AF1">
        <f>AVERAGE(A1:AD1)</f>
        <v>56.1</v>
      </c>
    </row>
    <row r="2" spans="1:36" x14ac:dyDescent="0.25">
      <c r="A2">
        <f>A1*A1</f>
        <v>2025</v>
      </c>
      <c r="B2">
        <f t="shared" ref="B2:AD2" si="0">B1*B1</f>
        <v>2209</v>
      </c>
      <c r="C2">
        <f t="shared" si="0"/>
        <v>2209</v>
      </c>
      <c r="D2">
        <f t="shared" si="0"/>
        <v>2500</v>
      </c>
      <c r="E2">
        <f t="shared" si="0"/>
        <v>2500</v>
      </c>
      <c r="F2">
        <f t="shared" si="0"/>
        <v>2601</v>
      </c>
      <c r="G2">
        <f t="shared" si="0"/>
        <v>2601</v>
      </c>
      <c r="H2">
        <f t="shared" si="0"/>
        <v>2601</v>
      </c>
      <c r="I2">
        <f t="shared" si="0"/>
        <v>2916</v>
      </c>
      <c r="J2">
        <f t="shared" si="0"/>
        <v>2916</v>
      </c>
      <c r="K2">
        <f t="shared" si="0"/>
        <v>2916</v>
      </c>
      <c r="L2">
        <f t="shared" si="0"/>
        <v>2916</v>
      </c>
      <c r="M2">
        <f t="shared" si="0"/>
        <v>3025</v>
      </c>
      <c r="N2">
        <f t="shared" si="0"/>
        <v>3025</v>
      </c>
      <c r="O2">
        <f t="shared" si="0"/>
        <v>3025</v>
      </c>
      <c r="P2">
        <f t="shared" si="0"/>
        <v>3025</v>
      </c>
      <c r="Q2">
        <f t="shared" si="0"/>
        <v>3249</v>
      </c>
      <c r="R2">
        <f t="shared" si="0"/>
        <v>3249</v>
      </c>
      <c r="S2">
        <f t="shared" si="0"/>
        <v>3249</v>
      </c>
      <c r="T2">
        <f t="shared" si="0"/>
        <v>3364</v>
      </c>
      <c r="U2">
        <f t="shared" si="0"/>
        <v>3364</v>
      </c>
      <c r="V2">
        <f t="shared" si="0"/>
        <v>3481</v>
      </c>
      <c r="W2">
        <f t="shared" si="0"/>
        <v>3600</v>
      </c>
      <c r="X2">
        <f t="shared" si="0"/>
        <v>3600</v>
      </c>
      <c r="Y2">
        <f t="shared" si="0"/>
        <v>3969</v>
      </c>
      <c r="Z2">
        <f t="shared" si="0"/>
        <v>4096</v>
      </c>
      <c r="AA2">
        <f t="shared" si="0"/>
        <v>4096</v>
      </c>
      <c r="AB2">
        <f t="shared" si="0"/>
        <v>4225</v>
      </c>
      <c r="AC2">
        <f t="shared" si="0"/>
        <v>4356</v>
      </c>
      <c r="AD2">
        <f t="shared" si="0"/>
        <v>4489</v>
      </c>
      <c r="AE2" t="s">
        <v>1</v>
      </c>
      <c r="AF2">
        <f>MEDIAN(A1:AD1)</f>
        <v>55</v>
      </c>
    </row>
    <row r="3" spans="1:36" x14ac:dyDescent="0.25">
      <c r="A3">
        <f>RANK(A1,$A$1:$AD$1,1)</f>
        <v>1</v>
      </c>
      <c r="B3">
        <f t="shared" ref="B3:AD3" si="1">RANK(B1,$A$1:$AD$1,1)</f>
        <v>2</v>
      </c>
      <c r="C3">
        <f t="shared" si="1"/>
        <v>2</v>
      </c>
      <c r="D3">
        <f t="shared" si="1"/>
        <v>4</v>
      </c>
      <c r="E3">
        <f t="shared" si="1"/>
        <v>4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9</v>
      </c>
      <c r="J3">
        <f t="shared" si="1"/>
        <v>9</v>
      </c>
      <c r="K3">
        <f t="shared" si="1"/>
        <v>9</v>
      </c>
      <c r="L3">
        <f t="shared" si="1"/>
        <v>9</v>
      </c>
      <c r="M3">
        <f t="shared" si="1"/>
        <v>13</v>
      </c>
      <c r="N3">
        <f t="shared" si="1"/>
        <v>13</v>
      </c>
      <c r="O3">
        <f t="shared" si="1"/>
        <v>13</v>
      </c>
      <c r="P3">
        <f t="shared" si="1"/>
        <v>13</v>
      </c>
      <c r="Q3">
        <f t="shared" si="1"/>
        <v>17</v>
      </c>
      <c r="R3">
        <f t="shared" si="1"/>
        <v>17</v>
      </c>
      <c r="S3">
        <f t="shared" si="1"/>
        <v>17</v>
      </c>
      <c r="T3">
        <f t="shared" si="1"/>
        <v>20</v>
      </c>
      <c r="U3">
        <f t="shared" si="1"/>
        <v>20</v>
      </c>
      <c r="V3">
        <f t="shared" si="1"/>
        <v>22</v>
      </c>
      <c r="W3">
        <f t="shared" si="1"/>
        <v>23</v>
      </c>
      <c r="X3">
        <f t="shared" si="1"/>
        <v>23</v>
      </c>
      <c r="Y3">
        <f t="shared" si="1"/>
        <v>25</v>
      </c>
      <c r="Z3">
        <f t="shared" si="1"/>
        <v>26</v>
      </c>
      <c r="AA3">
        <f t="shared" si="1"/>
        <v>26</v>
      </c>
      <c r="AB3">
        <f t="shared" si="1"/>
        <v>28</v>
      </c>
      <c r="AC3">
        <f t="shared" si="1"/>
        <v>29</v>
      </c>
      <c r="AD3">
        <f t="shared" si="1"/>
        <v>30</v>
      </c>
      <c r="AE3" t="s">
        <v>2</v>
      </c>
      <c r="AF3">
        <v>54</v>
      </c>
      <c r="AG3">
        <v>55</v>
      </c>
    </row>
    <row r="4" spans="1:36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t="s">
        <v>3</v>
      </c>
      <c r="AF4">
        <f>(AD1+A1)/2</f>
        <v>56</v>
      </c>
    </row>
    <row r="5" spans="1:36" x14ac:dyDescent="0.25">
      <c r="A5">
        <f xml:space="preserve"> (A1 - 0.5)/30</f>
        <v>1.4833333333333334</v>
      </c>
      <c r="B5">
        <f t="shared" ref="B5:AD5" si="2" xml:space="preserve"> (B1 - 0.5)/30</f>
        <v>1.55</v>
      </c>
      <c r="C5">
        <f t="shared" si="2"/>
        <v>1.55</v>
      </c>
      <c r="D5">
        <f t="shared" si="2"/>
        <v>1.65</v>
      </c>
      <c r="E5">
        <f t="shared" si="2"/>
        <v>1.65</v>
      </c>
      <c r="F5">
        <f t="shared" si="2"/>
        <v>1.6833333333333333</v>
      </c>
      <c r="G5">
        <f t="shared" si="2"/>
        <v>1.6833333333333333</v>
      </c>
      <c r="H5">
        <f t="shared" si="2"/>
        <v>1.6833333333333333</v>
      </c>
      <c r="I5">
        <f t="shared" si="2"/>
        <v>1.7833333333333334</v>
      </c>
      <c r="J5">
        <f t="shared" si="2"/>
        <v>1.7833333333333334</v>
      </c>
      <c r="K5">
        <f t="shared" si="2"/>
        <v>1.7833333333333334</v>
      </c>
      <c r="L5">
        <f t="shared" si="2"/>
        <v>1.7833333333333334</v>
      </c>
      <c r="M5">
        <f t="shared" si="2"/>
        <v>1.8166666666666667</v>
      </c>
      <c r="N5">
        <f t="shared" si="2"/>
        <v>1.8166666666666667</v>
      </c>
      <c r="O5">
        <f t="shared" si="2"/>
        <v>1.8166666666666667</v>
      </c>
      <c r="P5">
        <f t="shared" si="2"/>
        <v>1.8166666666666667</v>
      </c>
      <c r="Q5">
        <f t="shared" si="2"/>
        <v>1.8833333333333333</v>
      </c>
      <c r="R5">
        <f t="shared" si="2"/>
        <v>1.8833333333333333</v>
      </c>
      <c r="S5">
        <f t="shared" si="2"/>
        <v>1.8833333333333333</v>
      </c>
      <c r="T5">
        <f t="shared" si="2"/>
        <v>1.9166666666666667</v>
      </c>
      <c r="U5">
        <f t="shared" si="2"/>
        <v>1.9166666666666667</v>
      </c>
      <c r="V5">
        <f t="shared" si="2"/>
        <v>1.95</v>
      </c>
      <c r="W5">
        <f t="shared" si="2"/>
        <v>1.9833333333333334</v>
      </c>
      <c r="X5">
        <f t="shared" si="2"/>
        <v>1.9833333333333334</v>
      </c>
      <c r="Y5">
        <f t="shared" si="2"/>
        <v>2.0833333333333335</v>
      </c>
      <c r="Z5">
        <f t="shared" si="2"/>
        <v>2.1166666666666667</v>
      </c>
      <c r="AA5">
        <f t="shared" si="2"/>
        <v>2.1166666666666667</v>
      </c>
      <c r="AB5">
        <f t="shared" si="2"/>
        <v>2.15</v>
      </c>
      <c r="AC5">
        <f t="shared" si="2"/>
        <v>2.1833333333333331</v>
      </c>
      <c r="AD5">
        <f t="shared" si="2"/>
        <v>2.2166666666666668</v>
      </c>
      <c r="AE5" t="s">
        <v>4</v>
      </c>
      <c r="AF5">
        <f>(32*(30)/100)</f>
        <v>9.6</v>
      </c>
      <c r="AG5">
        <f>54</f>
        <v>54</v>
      </c>
    </row>
    <row r="6" spans="1:36" x14ac:dyDescent="0.25">
      <c r="A6" s="2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t="s">
        <v>5</v>
      </c>
      <c r="AF6">
        <f>(87*(30)/100)</f>
        <v>26.1</v>
      </c>
      <c r="AG6">
        <v>64</v>
      </c>
    </row>
    <row r="7" spans="1:36" x14ac:dyDescent="0.25">
      <c r="A7" t="e">
        <f>_xlfn.NORM.S.INV(A1)</f>
        <v>#NUM!</v>
      </c>
      <c r="AE7" t="s">
        <v>6</v>
      </c>
      <c r="AF7">
        <v>55</v>
      </c>
    </row>
    <row r="8" spans="1:36" x14ac:dyDescent="0.25">
      <c r="AE8" t="s">
        <v>7</v>
      </c>
      <c r="AF8">
        <v>51</v>
      </c>
    </row>
    <row r="9" spans="1:36" x14ac:dyDescent="0.25">
      <c r="AE9" t="s">
        <v>8</v>
      </c>
      <c r="AF9">
        <v>60</v>
      </c>
    </row>
    <row r="10" spans="1:36" x14ac:dyDescent="0.25">
      <c r="AE10" t="s">
        <v>9</v>
      </c>
      <c r="AF10">
        <f>AF8-(1.5*(AF9-AF8))</f>
        <v>37.5</v>
      </c>
      <c r="AG10">
        <v>51</v>
      </c>
      <c r="AH10">
        <v>55</v>
      </c>
      <c r="AI10">
        <v>60</v>
      </c>
      <c r="AJ10">
        <f>AF9+(1.5*(AF9-AF8))</f>
        <v>73.5</v>
      </c>
    </row>
    <row r="11" spans="1:36" x14ac:dyDescent="0.25">
      <c r="AE11" t="s">
        <v>10</v>
      </c>
      <c r="AF11">
        <f>(1/12)*(SUM(A2:AD2))-AF1*AF1</f>
        <v>4802.54</v>
      </c>
    </row>
    <row r="12" spans="1:36" x14ac:dyDescent="0.25">
      <c r="AE12" t="s">
        <v>11</v>
      </c>
      <c r="AF12">
        <f>SQRT(AF11)</f>
        <v>69.300360749421785</v>
      </c>
    </row>
  </sheetData>
  <mergeCells count="2">
    <mergeCell ref="A4:AD4"/>
    <mergeCell ref="A6:A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,VU</dc:creator>
  <cp:lastModifiedBy>NGUYEN MINH ,VU</cp:lastModifiedBy>
  <dcterms:created xsi:type="dcterms:W3CDTF">2024-11-13T09:19:58Z</dcterms:created>
  <dcterms:modified xsi:type="dcterms:W3CDTF">2024-11-16T06:26:26Z</dcterms:modified>
</cp:coreProperties>
</file>