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020" yWindow="1760" windowWidth="34440" windowHeight="22880" tabRatio="500"/>
  </bookViews>
  <sheets>
    <sheet name="StrongInclusion m=2" sheetId="1" r:id="rId1"/>
    <sheet name="WeakInclusion m=0.5" sheetId="2" r:id="rId2"/>
    <sheet name="Mis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4" i="2" l="1"/>
  <c r="K104" i="2"/>
  <c r="M103" i="2"/>
  <c r="J103" i="2"/>
  <c r="K103" i="2"/>
  <c r="M102" i="2"/>
  <c r="J102" i="2"/>
  <c r="K102" i="2"/>
  <c r="M101" i="2"/>
  <c r="J101" i="2"/>
  <c r="K101" i="2"/>
  <c r="M100" i="2"/>
  <c r="J100" i="2"/>
  <c r="K100" i="2"/>
  <c r="M99" i="2"/>
  <c r="J99" i="2"/>
  <c r="K99" i="2"/>
  <c r="M98" i="2"/>
  <c r="J98" i="2"/>
  <c r="K98" i="2"/>
  <c r="M97" i="2"/>
  <c r="J97" i="2"/>
  <c r="K97" i="2"/>
  <c r="M96" i="2"/>
  <c r="J96" i="2"/>
  <c r="K96" i="2"/>
  <c r="M95" i="2"/>
  <c r="J95" i="2"/>
  <c r="K95" i="2"/>
  <c r="M94" i="2"/>
  <c r="J94" i="2"/>
  <c r="K94" i="2"/>
  <c r="M93" i="2"/>
  <c r="J93" i="2"/>
  <c r="K93" i="2"/>
  <c r="M92" i="2"/>
  <c r="J92" i="2"/>
  <c r="K92" i="2"/>
  <c r="M91" i="2"/>
  <c r="J91" i="2"/>
  <c r="K91" i="2"/>
  <c r="M90" i="2"/>
  <c r="J90" i="2"/>
  <c r="K90" i="2"/>
  <c r="M89" i="2"/>
  <c r="J89" i="2"/>
  <c r="K89" i="2"/>
  <c r="M88" i="2"/>
  <c r="J88" i="2"/>
  <c r="K88" i="2"/>
  <c r="M87" i="2"/>
  <c r="J87" i="2"/>
  <c r="K87" i="2"/>
  <c r="M86" i="2"/>
  <c r="J86" i="2"/>
  <c r="K86" i="2"/>
  <c r="M85" i="2"/>
  <c r="J85" i="2"/>
  <c r="K85" i="2"/>
  <c r="M84" i="2"/>
  <c r="J84" i="2"/>
  <c r="K84" i="2"/>
  <c r="M83" i="2"/>
  <c r="J83" i="2"/>
  <c r="K83" i="2"/>
  <c r="M82" i="2"/>
  <c r="J82" i="2"/>
  <c r="K82" i="2"/>
  <c r="M81" i="2"/>
  <c r="J81" i="2"/>
  <c r="K81" i="2"/>
  <c r="M80" i="2"/>
  <c r="J80" i="2"/>
  <c r="K80" i="2"/>
  <c r="M79" i="2"/>
  <c r="J79" i="2"/>
  <c r="K79" i="2"/>
  <c r="M78" i="2"/>
  <c r="J78" i="2"/>
  <c r="K78" i="2"/>
  <c r="M77" i="2"/>
  <c r="J77" i="2"/>
  <c r="K77" i="2"/>
  <c r="M76" i="2"/>
  <c r="J76" i="2"/>
  <c r="K76" i="2"/>
  <c r="M75" i="2"/>
  <c r="J75" i="2"/>
  <c r="K75" i="2"/>
  <c r="M74" i="2"/>
  <c r="J74" i="2"/>
  <c r="K74" i="2"/>
  <c r="M73" i="2"/>
  <c r="J73" i="2"/>
  <c r="K73" i="2"/>
  <c r="M72" i="2"/>
  <c r="J72" i="2"/>
  <c r="K72" i="2"/>
  <c r="M71" i="2"/>
  <c r="J71" i="2"/>
  <c r="K71" i="2"/>
  <c r="M70" i="2"/>
  <c r="J70" i="2"/>
  <c r="K70" i="2"/>
  <c r="M69" i="2"/>
  <c r="J69" i="2"/>
  <c r="K69" i="2"/>
  <c r="M68" i="2"/>
  <c r="J68" i="2"/>
  <c r="K68" i="2"/>
  <c r="M67" i="2"/>
  <c r="J67" i="2"/>
  <c r="K67" i="2"/>
  <c r="M66" i="2"/>
  <c r="J66" i="2"/>
  <c r="K66" i="2"/>
  <c r="M65" i="2"/>
  <c r="J65" i="2"/>
  <c r="K65" i="2"/>
  <c r="M64" i="2"/>
  <c r="J64" i="2"/>
  <c r="K64" i="2"/>
  <c r="M63" i="2"/>
  <c r="J63" i="2"/>
  <c r="K63" i="2"/>
  <c r="M62" i="2"/>
  <c r="J62" i="2"/>
  <c r="K62" i="2"/>
  <c r="M61" i="2"/>
  <c r="J61" i="2"/>
  <c r="K61" i="2"/>
  <c r="M60" i="2"/>
  <c r="J60" i="2"/>
  <c r="K60" i="2"/>
  <c r="M59" i="2"/>
  <c r="J59" i="2"/>
  <c r="K59" i="2"/>
  <c r="M58" i="2"/>
  <c r="J58" i="2"/>
  <c r="K58" i="2"/>
  <c r="M57" i="2"/>
  <c r="J57" i="2"/>
  <c r="K57" i="2"/>
  <c r="M56" i="2"/>
  <c r="J56" i="2"/>
  <c r="K56" i="2"/>
  <c r="M55" i="2"/>
  <c r="J55" i="2"/>
  <c r="K55" i="2"/>
  <c r="M54" i="2"/>
  <c r="J54" i="2"/>
  <c r="K54" i="2"/>
  <c r="M53" i="2"/>
  <c r="J53" i="2"/>
  <c r="K53" i="2"/>
  <c r="M52" i="2"/>
  <c r="J52" i="2"/>
  <c r="K52" i="2"/>
  <c r="M51" i="2"/>
  <c r="J51" i="2"/>
  <c r="K51" i="2"/>
  <c r="M50" i="2"/>
  <c r="J50" i="2"/>
  <c r="K50" i="2"/>
  <c r="M49" i="2"/>
  <c r="J49" i="2"/>
  <c r="K49" i="2"/>
  <c r="M48" i="2"/>
  <c r="J48" i="2"/>
  <c r="K48" i="2"/>
  <c r="M47" i="2"/>
  <c r="J47" i="2"/>
  <c r="K47" i="2"/>
  <c r="M46" i="2"/>
  <c r="J46" i="2"/>
  <c r="K46" i="2"/>
  <c r="M45" i="2"/>
  <c r="J45" i="2"/>
  <c r="K45" i="2"/>
  <c r="M44" i="2"/>
  <c r="J44" i="2"/>
  <c r="K44" i="2"/>
  <c r="M43" i="2"/>
  <c r="J43" i="2"/>
  <c r="K43" i="2"/>
  <c r="M42" i="2"/>
  <c r="J42" i="2"/>
  <c r="K42" i="2"/>
  <c r="M41" i="2"/>
  <c r="J41" i="2"/>
  <c r="K41" i="2"/>
  <c r="M40" i="2"/>
  <c r="J40" i="2"/>
  <c r="K40" i="2"/>
  <c r="M39" i="2"/>
  <c r="J39" i="2"/>
  <c r="K39" i="2"/>
  <c r="M38" i="2"/>
  <c r="J38" i="2"/>
  <c r="K38" i="2"/>
  <c r="M37" i="2"/>
  <c r="J37" i="2"/>
  <c r="K37" i="2"/>
  <c r="M36" i="2"/>
  <c r="J36" i="2"/>
  <c r="K36" i="2"/>
  <c r="M35" i="2"/>
  <c r="J35" i="2"/>
  <c r="K35" i="2"/>
  <c r="M34" i="2"/>
  <c r="J34" i="2"/>
  <c r="K34" i="2"/>
  <c r="M33" i="2"/>
  <c r="J33" i="2"/>
  <c r="K33" i="2"/>
  <c r="M32" i="2"/>
  <c r="J32" i="2"/>
  <c r="K32" i="2"/>
  <c r="M31" i="2"/>
  <c r="J31" i="2"/>
  <c r="K31" i="2"/>
  <c r="M30" i="2"/>
  <c r="J30" i="2"/>
  <c r="K30" i="2"/>
  <c r="M29" i="2"/>
  <c r="J29" i="2"/>
  <c r="K29" i="2"/>
  <c r="M28" i="2"/>
  <c r="J28" i="2"/>
  <c r="K28" i="2"/>
  <c r="M27" i="2"/>
  <c r="J27" i="2"/>
  <c r="K27" i="2"/>
  <c r="M26" i="2"/>
  <c r="J26" i="2"/>
  <c r="K26" i="2"/>
  <c r="M25" i="2"/>
  <c r="J25" i="2"/>
  <c r="K25" i="2"/>
  <c r="M24" i="2"/>
  <c r="J24" i="2"/>
  <c r="K24" i="2"/>
  <c r="M23" i="2"/>
  <c r="J23" i="2"/>
  <c r="K23" i="2"/>
  <c r="M22" i="2"/>
  <c r="J22" i="2"/>
  <c r="K22" i="2"/>
  <c r="M21" i="2"/>
  <c r="J21" i="2"/>
  <c r="K21" i="2"/>
  <c r="M20" i="2"/>
  <c r="J20" i="2"/>
  <c r="K20" i="2"/>
  <c r="M19" i="2"/>
  <c r="J19" i="2"/>
  <c r="K19" i="2"/>
  <c r="M18" i="2"/>
  <c r="J18" i="2"/>
  <c r="K18" i="2"/>
  <c r="M17" i="2"/>
  <c r="J17" i="2"/>
  <c r="K17" i="2"/>
  <c r="M16" i="2"/>
  <c r="J16" i="2"/>
  <c r="K16" i="2"/>
  <c r="M15" i="2"/>
  <c r="J15" i="2"/>
  <c r="K15" i="2"/>
  <c r="M14" i="2"/>
  <c r="J14" i="2"/>
  <c r="K14" i="2"/>
  <c r="M13" i="2"/>
  <c r="J13" i="2"/>
  <c r="K13" i="2"/>
  <c r="M12" i="2"/>
  <c r="J12" i="2"/>
  <c r="K12" i="2"/>
  <c r="M11" i="2"/>
  <c r="J11" i="2"/>
  <c r="K11" i="2"/>
  <c r="M10" i="2"/>
  <c r="J10" i="2"/>
  <c r="K10" i="2"/>
  <c r="M9" i="2"/>
  <c r="J9" i="2"/>
  <c r="K9" i="2"/>
  <c r="M8" i="2"/>
  <c r="J8" i="2"/>
  <c r="K8" i="2"/>
  <c r="M7" i="2"/>
  <c r="J7" i="2"/>
  <c r="K7" i="2"/>
  <c r="M6" i="2"/>
  <c r="J6" i="2"/>
  <c r="K6" i="2"/>
  <c r="M5" i="2"/>
  <c r="J5" i="2"/>
  <c r="K5" i="2"/>
  <c r="J4" i="2"/>
  <c r="K4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145" i="2"/>
  <c r="F146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1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4" i="2"/>
  <c r="E258" i="2"/>
  <c r="G258" i="2"/>
  <c r="B258" i="2"/>
  <c r="C258" i="2"/>
  <c r="E257" i="2"/>
  <c r="G257" i="2"/>
  <c r="B257" i="2"/>
  <c r="C257" i="2"/>
  <c r="E256" i="2"/>
  <c r="G256" i="2"/>
  <c r="B256" i="2"/>
  <c r="C256" i="2"/>
  <c r="E255" i="2"/>
  <c r="G255" i="2"/>
  <c r="B255" i="2"/>
  <c r="C255" i="2"/>
  <c r="E254" i="2"/>
  <c r="G254" i="2"/>
  <c r="B254" i="2"/>
  <c r="C254" i="2"/>
  <c r="E253" i="2"/>
  <c r="G253" i="2"/>
  <c r="B253" i="2"/>
  <c r="C253" i="2"/>
  <c r="E252" i="2"/>
  <c r="G252" i="2"/>
  <c r="B252" i="2"/>
  <c r="C252" i="2"/>
  <c r="E251" i="2"/>
  <c r="G251" i="2"/>
  <c r="B251" i="2"/>
  <c r="C251" i="2"/>
  <c r="E250" i="2"/>
  <c r="G250" i="2"/>
  <c r="B250" i="2"/>
  <c r="C250" i="2"/>
  <c r="E249" i="2"/>
  <c r="G249" i="2"/>
  <c r="B249" i="2"/>
  <c r="C249" i="2"/>
  <c r="E248" i="2"/>
  <c r="G248" i="2"/>
  <c r="B248" i="2"/>
  <c r="C248" i="2"/>
  <c r="E247" i="2"/>
  <c r="G247" i="2"/>
  <c r="B247" i="2"/>
  <c r="C247" i="2"/>
  <c r="E246" i="2"/>
  <c r="G246" i="2"/>
  <c r="B246" i="2"/>
  <c r="C246" i="2"/>
  <c r="E245" i="2"/>
  <c r="G245" i="2"/>
  <c r="B245" i="2"/>
  <c r="C245" i="2"/>
  <c r="E244" i="2"/>
  <c r="G244" i="2"/>
  <c r="B244" i="2"/>
  <c r="C244" i="2"/>
  <c r="E243" i="2"/>
  <c r="G243" i="2"/>
  <c r="B243" i="2"/>
  <c r="C243" i="2"/>
  <c r="E242" i="2"/>
  <c r="G242" i="2"/>
  <c r="B242" i="2"/>
  <c r="C242" i="2"/>
  <c r="E241" i="2"/>
  <c r="G241" i="2"/>
  <c r="B241" i="2"/>
  <c r="C241" i="2"/>
  <c r="E240" i="2"/>
  <c r="G240" i="2"/>
  <c r="B240" i="2"/>
  <c r="C240" i="2"/>
  <c r="E239" i="2"/>
  <c r="G239" i="2"/>
  <c r="B239" i="2"/>
  <c r="C239" i="2"/>
  <c r="E238" i="2"/>
  <c r="G238" i="2"/>
  <c r="B238" i="2"/>
  <c r="C238" i="2"/>
  <c r="E237" i="2"/>
  <c r="G237" i="2"/>
  <c r="B237" i="2"/>
  <c r="C237" i="2"/>
  <c r="E236" i="2"/>
  <c r="G236" i="2"/>
  <c r="B236" i="2"/>
  <c r="C236" i="2"/>
  <c r="E235" i="2"/>
  <c r="G235" i="2"/>
  <c r="B235" i="2"/>
  <c r="C235" i="2"/>
  <c r="E234" i="2"/>
  <c r="G234" i="2"/>
  <c r="B234" i="2"/>
  <c r="C234" i="2"/>
  <c r="E233" i="2"/>
  <c r="G233" i="2"/>
  <c r="B233" i="2"/>
  <c r="C233" i="2"/>
  <c r="E232" i="2"/>
  <c r="G232" i="2"/>
  <c r="B232" i="2"/>
  <c r="C232" i="2"/>
  <c r="E231" i="2"/>
  <c r="G231" i="2"/>
  <c r="B231" i="2"/>
  <c r="C231" i="2"/>
  <c r="E230" i="2"/>
  <c r="G230" i="2"/>
  <c r="B230" i="2"/>
  <c r="C230" i="2"/>
  <c r="E229" i="2"/>
  <c r="G229" i="2"/>
  <c r="B229" i="2"/>
  <c r="C229" i="2"/>
  <c r="E228" i="2"/>
  <c r="G228" i="2"/>
  <c r="B228" i="2"/>
  <c r="C228" i="2"/>
  <c r="E227" i="2"/>
  <c r="G227" i="2"/>
  <c r="B227" i="2"/>
  <c r="C227" i="2"/>
  <c r="E226" i="2"/>
  <c r="G226" i="2"/>
  <c r="B226" i="2"/>
  <c r="C226" i="2"/>
  <c r="E225" i="2"/>
  <c r="G225" i="2"/>
  <c r="B225" i="2"/>
  <c r="C225" i="2"/>
  <c r="E224" i="2"/>
  <c r="G224" i="2"/>
  <c r="B224" i="2"/>
  <c r="C224" i="2"/>
  <c r="E223" i="2"/>
  <c r="G223" i="2"/>
  <c r="B223" i="2"/>
  <c r="C223" i="2"/>
  <c r="E222" i="2"/>
  <c r="G222" i="2"/>
  <c r="B222" i="2"/>
  <c r="C222" i="2"/>
  <c r="E221" i="2"/>
  <c r="G221" i="2"/>
  <c r="B221" i="2"/>
  <c r="C221" i="2"/>
  <c r="E220" i="2"/>
  <c r="G220" i="2"/>
  <c r="B220" i="2"/>
  <c r="C220" i="2"/>
  <c r="E219" i="2"/>
  <c r="G219" i="2"/>
  <c r="B219" i="2"/>
  <c r="C219" i="2"/>
  <c r="E218" i="2"/>
  <c r="G218" i="2"/>
  <c r="B218" i="2"/>
  <c r="C218" i="2"/>
  <c r="E217" i="2"/>
  <c r="G217" i="2"/>
  <c r="B217" i="2"/>
  <c r="C217" i="2"/>
  <c r="E216" i="2"/>
  <c r="G216" i="2"/>
  <c r="B216" i="2"/>
  <c r="C216" i="2"/>
  <c r="E215" i="2"/>
  <c r="G215" i="2"/>
  <c r="B215" i="2"/>
  <c r="C215" i="2"/>
  <c r="E214" i="2"/>
  <c r="G214" i="2"/>
  <c r="B214" i="2"/>
  <c r="C214" i="2"/>
  <c r="E213" i="2"/>
  <c r="G213" i="2"/>
  <c r="B213" i="2"/>
  <c r="C213" i="2"/>
  <c r="E212" i="2"/>
  <c r="G212" i="2"/>
  <c r="B212" i="2"/>
  <c r="C212" i="2"/>
  <c r="E211" i="2"/>
  <c r="G211" i="2"/>
  <c r="B211" i="2"/>
  <c r="C211" i="2"/>
  <c r="E210" i="2"/>
  <c r="G210" i="2"/>
  <c r="B210" i="2"/>
  <c r="C210" i="2"/>
  <c r="E209" i="2"/>
  <c r="G209" i="2"/>
  <c r="B209" i="2"/>
  <c r="C209" i="2"/>
  <c r="E208" i="2"/>
  <c r="G208" i="2"/>
  <c r="B208" i="2"/>
  <c r="C208" i="2"/>
  <c r="E207" i="2"/>
  <c r="G207" i="2"/>
  <c r="B207" i="2"/>
  <c r="C207" i="2"/>
  <c r="E206" i="2"/>
  <c r="G206" i="2"/>
  <c r="B206" i="2"/>
  <c r="C206" i="2"/>
  <c r="E205" i="2"/>
  <c r="G205" i="2"/>
  <c r="B205" i="2"/>
  <c r="C205" i="2"/>
  <c r="E204" i="2"/>
  <c r="G204" i="2"/>
  <c r="B204" i="2"/>
  <c r="C204" i="2"/>
  <c r="E203" i="2"/>
  <c r="G203" i="2"/>
  <c r="B203" i="2"/>
  <c r="C203" i="2"/>
  <c r="E202" i="2"/>
  <c r="G202" i="2"/>
  <c r="B202" i="2"/>
  <c r="C202" i="2"/>
  <c r="E201" i="2"/>
  <c r="G201" i="2"/>
  <c r="B201" i="2"/>
  <c r="C201" i="2"/>
  <c r="E200" i="2"/>
  <c r="G200" i="2"/>
  <c r="B200" i="2"/>
  <c r="C200" i="2"/>
  <c r="E199" i="2"/>
  <c r="G199" i="2"/>
  <c r="B199" i="2"/>
  <c r="C199" i="2"/>
  <c r="E198" i="2"/>
  <c r="G198" i="2"/>
  <c r="B198" i="2"/>
  <c r="C198" i="2"/>
  <c r="E197" i="2"/>
  <c r="G197" i="2"/>
  <c r="B197" i="2"/>
  <c r="C197" i="2"/>
  <c r="E196" i="2"/>
  <c r="G196" i="2"/>
  <c r="B196" i="2"/>
  <c r="C196" i="2"/>
  <c r="E195" i="2"/>
  <c r="G195" i="2"/>
  <c r="B195" i="2"/>
  <c r="C195" i="2"/>
  <c r="E194" i="2"/>
  <c r="G194" i="2"/>
  <c r="B194" i="2"/>
  <c r="C194" i="2"/>
  <c r="E193" i="2"/>
  <c r="G193" i="2"/>
  <c r="B193" i="2"/>
  <c r="C193" i="2"/>
  <c r="E192" i="2"/>
  <c r="G192" i="2"/>
  <c r="B192" i="2"/>
  <c r="C192" i="2"/>
  <c r="E191" i="2"/>
  <c r="G191" i="2"/>
  <c r="B191" i="2"/>
  <c r="C191" i="2"/>
  <c r="E190" i="2"/>
  <c r="G190" i="2"/>
  <c r="B190" i="2"/>
  <c r="C190" i="2"/>
  <c r="E189" i="2"/>
  <c r="G189" i="2"/>
  <c r="B189" i="2"/>
  <c r="C189" i="2"/>
  <c r="E188" i="2"/>
  <c r="G188" i="2"/>
  <c r="B188" i="2"/>
  <c r="C188" i="2"/>
  <c r="E187" i="2"/>
  <c r="G187" i="2"/>
  <c r="B187" i="2"/>
  <c r="C187" i="2"/>
  <c r="E186" i="2"/>
  <c r="G186" i="2"/>
  <c r="B186" i="2"/>
  <c r="C186" i="2"/>
  <c r="E185" i="2"/>
  <c r="G185" i="2"/>
  <c r="B185" i="2"/>
  <c r="C185" i="2"/>
  <c r="E184" i="2"/>
  <c r="G184" i="2"/>
  <c r="B184" i="2"/>
  <c r="C184" i="2"/>
  <c r="E183" i="2"/>
  <c r="G183" i="2"/>
  <c r="B183" i="2"/>
  <c r="C183" i="2"/>
  <c r="E182" i="2"/>
  <c r="G182" i="2"/>
  <c r="B182" i="2"/>
  <c r="C182" i="2"/>
  <c r="E181" i="2"/>
  <c r="G181" i="2"/>
  <c r="B181" i="2"/>
  <c r="C181" i="2"/>
  <c r="E180" i="2"/>
  <c r="G180" i="2"/>
  <c r="B180" i="2"/>
  <c r="C180" i="2"/>
  <c r="E179" i="2"/>
  <c r="G179" i="2"/>
  <c r="B179" i="2"/>
  <c r="C179" i="2"/>
  <c r="E178" i="2"/>
  <c r="G178" i="2"/>
  <c r="B178" i="2"/>
  <c r="C178" i="2"/>
  <c r="E177" i="2"/>
  <c r="G177" i="2"/>
  <c r="B177" i="2"/>
  <c r="C177" i="2"/>
  <c r="E176" i="2"/>
  <c r="G176" i="2"/>
  <c r="B176" i="2"/>
  <c r="C176" i="2"/>
  <c r="E175" i="2"/>
  <c r="G175" i="2"/>
  <c r="B175" i="2"/>
  <c r="C175" i="2"/>
  <c r="E174" i="2"/>
  <c r="G174" i="2"/>
  <c r="B174" i="2"/>
  <c r="C174" i="2"/>
  <c r="E173" i="2"/>
  <c r="G173" i="2"/>
  <c r="B173" i="2"/>
  <c r="C173" i="2"/>
  <c r="E172" i="2"/>
  <c r="G172" i="2"/>
  <c r="B172" i="2"/>
  <c r="C172" i="2"/>
  <c r="E171" i="2"/>
  <c r="G171" i="2"/>
  <c r="B171" i="2"/>
  <c r="C171" i="2"/>
  <c r="E170" i="2"/>
  <c r="G170" i="2"/>
  <c r="B170" i="2"/>
  <c r="C170" i="2"/>
  <c r="E169" i="2"/>
  <c r="G169" i="2"/>
  <c r="B169" i="2"/>
  <c r="C169" i="2"/>
  <c r="E168" i="2"/>
  <c r="G168" i="2"/>
  <c r="B168" i="2"/>
  <c r="C168" i="2"/>
  <c r="E167" i="2"/>
  <c r="G167" i="2"/>
  <c r="B167" i="2"/>
  <c r="C167" i="2"/>
  <c r="E166" i="2"/>
  <c r="G166" i="2"/>
  <c r="B166" i="2"/>
  <c r="C166" i="2"/>
  <c r="E165" i="2"/>
  <c r="G165" i="2"/>
  <c r="B165" i="2"/>
  <c r="C165" i="2"/>
  <c r="E164" i="2"/>
  <c r="G164" i="2"/>
  <c r="B164" i="2"/>
  <c r="C164" i="2"/>
  <c r="E163" i="2"/>
  <c r="G163" i="2"/>
  <c r="B163" i="2"/>
  <c r="C163" i="2"/>
  <c r="E162" i="2"/>
  <c r="G162" i="2"/>
  <c r="B162" i="2"/>
  <c r="C162" i="2"/>
  <c r="E161" i="2"/>
  <c r="G161" i="2"/>
  <c r="B161" i="2"/>
  <c r="C161" i="2"/>
  <c r="E160" i="2"/>
  <c r="G160" i="2"/>
  <c r="B160" i="2"/>
  <c r="C160" i="2"/>
  <c r="E159" i="2"/>
  <c r="G159" i="2"/>
  <c r="B159" i="2"/>
  <c r="C159" i="2"/>
  <c r="E158" i="2"/>
  <c r="G158" i="2"/>
  <c r="B158" i="2"/>
  <c r="C158" i="2"/>
  <c r="E157" i="2"/>
  <c r="G157" i="2"/>
  <c r="B157" i="2"/>
  <c r="C157" i="2"/>
  <c r="E156" i="2"/>
  <c r="G156" i="2"/>
  <c r="B156" i="2"/>
  <c r="C156" i="2"/>
  <c r="E155" i="2"/>
  <c r="G155" i="2"/>
  <c r="B155" i="2"/>
  <c r="C155" i="2"/>
  <c r="E154" i="2"/>
  <c r="G154" i="2"/>
  <c r="B154" i="2"/>
  <c r="C154" i="2"/>
  <c r="E153" i="2"/>
  <c r="G153" i="2"/>
  <c r="B153" i="2"/>
  <c r="C153" i="2"/>
  <c r="E152" i="2"/>
  <c r="G152" i="2"/>
  <c r="B152" i="2"/>
  <c r="C152" i="2"/>
  <c r="E151" i="2"/>
  <c r="G151" i="2"/>
  <c r="B151" i="2"/>
  <c r="C151" i="2"/>
  <c r="E150" i="2"/>
  <c r="G150" i="2"/>
  <c r="B150" i="2"/>
  <c r="C150" i="2"/>
  <c r="E149" i="2"/>
  <c r="G149" i="2"/>
  <c r="B149" i="2"/>
  <c r="C149" i="2"/>
  <c r="E148" i="2"/>
  <c r="G148" i="2"/>
  <c r="B148" i="2"/>
  <c r="C148" i="2"/>
  <c r="E147" i="2"/>
  <c r="G147" i="2"/>
  <c r="B147" i="2"/>
  <c r="C147" i="2"/>
  <c r="E146" i="2"/>
  <c r="G146" i="2"/>
  <c r="B146" i="2"/>
  <c r="C146" i="2"/>
  <c r="E145" i="2"/>
  <c r="G145" i="2"/>
  <c r="C145" i="2"/>
  <c r="G144" i="2"/>
  <c r="E144" i="2"/>
  <c r="C144" i="2"/>
  <c r="G143" i="2"/>
  <c r="E143" i="2"/>
  <c r="B143" i="2"/>
  <c r="C143" i="2"/>
  <c r="G142" i="2"/>
  <c r="E142" i="2"/>
  <c r="B142" i="2"/>
  <c r="C142" i="2"/>
  <c r="G141" i="2"/>
  <c r="E141" i="2"/>
  <c r="B141" i="2"/>
  <c r="C141" i="2"/>
  <c r="G140" i="2"/>
  <c r="E140" i="2"/>
  <c r="B140" i="2"/>
  <c r="C140" i="2"/>
  <c r="G139" i="2"/>
  <c r="E139" i="2"/>
  <c r="B139" i="2"/>
  <c r="C139" i="2"/>
  <c r="G138" i="2"/>
  <c r="E138" i="2"/>
  <c r="B138" i="2"/>
  <c r="C138" i="2"/>
  <c r="G137" i="2"/>
  <c r="E137" i="2"/>
  <c r="B137" i="2"/>
  <c r="C137" i="2"/>
  <c r="G136" i="2"/>
  <c r="E136" i="2"/>
  <c r="B136" i="2"/>
  <c r="C136" i="2"/>
  <c r="G135" i="2"/>
  <c r="E135" i="2"/>
  <c r="B135" i="2"/>
  <c r="C135" i="2"/>
  <c r="G134" i="2"/>
  <c r="E134" i="2"/>
  <c r="B134" i="2"/>
  <c r="C134" i="2"/>
  <c r="G133" i="2"/>
  <c r="E133" i="2"/>
  <c r="B133" i="2"/>
  <c r="C133" i="2"/>
  <c r="G132" i="2"/>
  <c r="E132" i="2"/>
  <c r="B132" i="2"/>
  <c r="C132" i="2"/>
  <c r="G131" i="2"/>
  <c r="B131" i="2"/>
  <c r="C131" i="2"/>
  <c r="G130" i="2"/>
  <c r="E130" i="2"/>
  <c r="B130" i="2"/>
  <c r="C130" i="2"/>
  <c r="G129" i="2"/>
  <c r="E129" i="2"/>
  <c r="B129" i="2"/>
  <c r="C129" i="2"/>
  <c r="G128" i="2"/>
  <c r="E128" i="2"/>
  <c r="B128" i="2"/>
  <c r="C128" i="2"/>
  <c r="G127" i="2"/>
  <c r="E127" i="2"/>
  <c r="B127" i="2"/>
  <c r="C127" i="2"/>
  <c r="G126" i="2"/>
  <c r="E126" i="2"/>
  <c r="B126" i="2"/>
  <c r="C126" i="2"/>
  <c r="G125" i="2"/>
  <c r="E125" i="2"/>
  <c r="B125" i="2"/>
  <c r="C125" i="2"/>
  <c r="G124" i="2"/>
  <c r="E124" i="2"/>
  <c r="B124" i="2"/>
  <c r="C124" i="2"/>
  <c r="G123" i="2"/>
  <c r="E123" i="2"/>
  <c r="B123" i="2"/>
  <c r="C123" i="2"/>
  <c r="G122" i="2"/>
  <c r="E122" i="2"/>
  <c r="B122" i="2"/>
  <c r="C122" i="2"/>
  <c r="G121" i="2"/>
  <c r="E121" i="2"/>
  <c r="B121" i="2"/>
  <c r="C121" i="2"/>
  <c r="G120" i="2"/>
  <c r="E120" i="2"/>
  <c r="B120" i="2"/>
  <c r="C120" i="2"/>
  <c r="G119" i="2"/>
  <c r="E119" i="2"/>
  <c r="B119" i="2"/>
  <c r="C119" i="2"/>
  <c r="G118" i="2"/>
  <c r="E118" i="2"/>
  <c r="C118" i="2"/>
  <c r="E117" i="2"/>
  <c r="G117" i="2"/>
  <c r="C117" i="2"/>
  <c r="E116" i="2"/>
  <c r="G116" i="2"/>
  <c r="B116" i="2"/>
  <c r="C116" i="2"/>
  <c r="E115" i="2"/>
  <c r="G115" i="2"/>
  <c r="B115" i="2"/>
  <c r="C115" i="2"/>
  <c r="E114" i="2"/>
  <c r="G114" i="2"/>
  <c r="B114" i="2"/>
  <c r="C114" i="2"/>
  <c r="E113" i="2"/>
  <c r="G113" i="2"/>
  <c r="B113" i="2"/>
  <c r="C113" i="2"/>
  <c r="E112" i="2"/>
  <c r="G112" i="2"/>
  <c r="B112" i="2"/>
  <c r="C112" i="2"/>
  <c r="E111" i="2"/>
  <c r="G111" i="2"/>
  <c r="B111" i="2"/>
  <c r="C111" i="2"/>
  <c r="E110" i="2"/>
  <c r="G110" i="2"/>
  <c r="B110" i="2"/>
  <c r="C110" i="2"/>
  <c r="E109" i="2"/>
  <c r="G109" i="2"/>
  <c r="B109" i="2"/>
  <c r="C109" i="2"/>
  <c r="E108" i="2"/>
  <c r="G108" i="2"/>
  <c r="B108" i="2"/>
  <c r="C108" i="2"/>
  <c r="E107" i="2"/>
  <c r="G107" i="2"/>
  <c r="B107" i="2"/>
  <c r="C107" i="2"/>
  <c r="E106" i="2"/>
  <c r="G106" i="2"/>
  <c r="B106" i="2"/>
  <c r="C106" i="2"/>
  <c r="E105" i="2"/>
  <c r="G105" i="2"/>
  <c r="B105" i="2"/>
  <c r="C105" i="2"/>
  <c r="E104" i="2"/>
  <c r="G104" i="2"/>
  <c r="B104" i="2"/>
  <c r="C104" i="2"/>
  <c r="E103" i="2"/>
  <c r="G103" i="2"/>
  <c r="B103" i="2"/>
  <c r="C103" i="2"/>
  <c r="E102" i="2"/>
  <c r="G102" i="2"/>
  <c r="B102" i="2"/>
  <c r="C102" i="2"/>
  <c r="E101" i="2"/>
  <c r="G101" i="2"/>
  <c r="B101" i="2"/>
  <c r="C101" i="2"/>
  <c r="E100" i="2"/>
  <c r="G100" i="2"/>
  <c r="B100" i="2"/>
  <c r="C100" i="2"/>
  <c r="E99" i="2"/>
  <c r="G99" i="2"/>
  <c r="B99" i="2"/>
  <c r="C99" i="2"/>
  <c r="E98" i="2"/>
  <c r="G98" i="2"/>
  <c r="B98" i="2"/>
  <c r="C98" i="2"/>
  <c r="E97" i="2"/>
  <c r="G97" i="2"/>
  <c r="B97" i="2"/>
  <c r="C97" i="2"/>
  <c r="E96" i="2"/>
  <c r="G96" i="2"/>
  <c r="B96" i="2"/>
  <c r="C96" i="2"/>
  <c r="E95" i="2"/>
  <c r="G95" i="2"/>
  <c r="B95" i="2"/>
  <c r="C95" i="2"/>
  <c r="E94" i="2"/>
  <c r="G94" i="2"/>
  <c r="B94" i="2"/>
  <c r="C94" i="2"/>
  <c r="E93" i="2"/>
  <c r="G93" i="2"/>
  <c r="B93" i="2"/>
  <c r="C93" i="2"/>
  <c r="E92" i="2"/>
  <c r="G92" i="2"/>
  <c r="B92" i="2"/>
  <c r="C92" i="2"/>
  <c r="E91" i="2"/>
  <c r="G91" i="2"/>
  <c r="B91" i="2"/>
  <c r="C91" i="2"/>
  <c r="E90" i="2"/>
  <c r="G90" i="2"/>
  <c r="B90" i="2"/>
  <c r="C90" i="2"/>
  <c r="E89" i="2"/>
  <c r="G89" i="2"/>
  <c r="B89" i="2"/>
  <c r="C89" i="2"/>
  <c r="E88" i="2"/>
  <c r="G88" i="2"/>
  <c r="B88" i="2"/>
  <c r="C88" i="2"/>
  <c r="E87" i="2"/>
  <c r="G87" i="2"/>
  <c r="B87" i="2"/>
  <c r="C87" i="2"/>
  <c r="E86" i="2"/>
  <c r="G86" i="2"/>
  <c r="B86" i="2"/>
  <c r="C86" i="2"/>
  <c r="E85" i="2"/>
  <c r="G85" i="2"/>
  <c r="B85" i="2"/>
  <c r="C85" i="2"/>
  <c r="E84" i="2"/>
  <c r="G84" i="2"/>
  <c r="B84" i="2"/>
  <c r="C84" i="2"/>
  <c r="E83" i="2"/>
  <c r="G83" i="2"/>
  <c r="B83" i="2"/>
  <c r="C83" i="2"/>
  <c r="E82" i="2"/>
  <c r="G82" i="2"/>
  <c r="B82" i="2"/>
  <c r="C82" i="2"/>
  <c r="E81" i="2"/>
  <c r="G81" i="2"/>
  <c r="B81" i="2"/>
  <c r="C81" i="2"/>
  <c r="E80" i="2"/>
  <c r="G80" i="2"/>
  <c r="B80" i="2"/>
  <c r="C80" i="2"/>
  <c r="E79" i="2"/>
  <c r="G79" i="2"/>
  <c r="B79" i="2"/>
  <c r="C79" i="2"/>
  <c r="E78" i="2"/>
  <c r="G78" i="2"/>
  <c r="B78" i="2"/>
  <c r="C78" i="2"/>
  <c r="E77" i="2"/>
  <c r="G77" i="2"/>
  <c r="B77" i="2"/>
  <c r="C77" i="2"/>
  <c r="E76" i="2"/>
  <c r="G76" i="2"/>
  <c r="B76" i="2"/>
  <c r="C76" i="2"/>
  <c r="E75" i="2"/>
  <c r="G75" i="2"/>
  <c r="B75" i="2"/>
  <c r="C75" i="2"/>
  <c r="E74" i="2"/>
  <c r="G74" i="2"/>
  <c r="B74" i="2"/>
  <c r="C74" i="2"/>
  <c r="E73" i="2"/>
  <c r="G73" i="2"/>
  <c r="B73" i="2"/>
  <c r="C73" i="2"/>
  <c r="E72" i="2"/>
  <c r="G72" i="2"/>
  <c r="B72" i="2"/>
  <c r="C72" i="2"/>
  <c r="E71" i="2"/>
  <c r="G71" i="2"/>
  <c r="B71" i="2"/>
  <c r="C71" i="2"/>
  <c r="E70" i="2"/>
  <c r="G70" i="2"/>
  <c r="B70" i="2"/>
  <c r="C70" i="2"/>
  <c r="E69" i="2"/>
  <c r="G69" i="2"/>
  <c r="B69" i="2"/>
  <c r="C69" i="2"/>
  <c r="E68" i="2"/>
  <c r="G68" i="2"/>
  <c r="B68" i="2"/>
  <c r="C68" i="2"/>
  <c r="E67" i="2"/>
  <c r="G67" i="2"/>
  <c r="B67" i="2"/>
  <c r="C67" i="2"/>
  <c r="E66" i="2"/>
  <c r="G66" i="2"/>
  <c r="B66" i="2"/>
  <c r="C66" i="2"/>
  <c r="E65" i="2"/>
  <c r="G65" i="2"/>
  <c r="B65" i="2"/>
  <c r="C65" i="2"/>
  <c r="E64" i="2"/>
  <c r="G64" i="2"/>
  <c r="B64" i="2"/>
  <c r="C64" i="2"/>
  <c r="E63" i="2"/>
  <c r="G63" i="2"/>
  <c r="B63" i="2"/>
  <c r="C63" i="2"/>
  <c r="E62" i="2"/>
  <c r="G62" i="2"/>
  <c r="B62" i="2"/>
  <c r="C62" i="2"/>
  <c r="E61" i="2"/>
  <c r="G61" i="2"/>
  <c r="B61" i="2"/>
  <c r="C61" i="2"/>
  <c r="E60" i="2"/>
  <c r="G60" i="2"/>
  <c r="B60" i="2"/>
  <c r="C60" i="2"/>
  <c r="E59" i="2"/>
  <c r="G59" i="2"/>
  <c r="B59" i="2"/>
  <c r="C59" i="2"/>
  <c r="E58" i="2"/>
  <c r="G58" i="2"/>
  <c r="B58" i="2"/>
  <c r="C58" i="2"/>
  <c r="E57" i="2"/>
  <c r="G57" i="2"/>
  <c r="B57" i="2"/>
  <c r="C57" i="2"/>
  <c r="E56" i="2"/>
  <c r="G56" i="2"/>
  <c r="B56" i="2"/>
  <c r="C56" i="2"/>
  <c r="E55" i="2"/>
  <c r="G55" i="2"/>
  <c r="B55" i="2"/>
  <c r="C55" i="2"/>
  <c r="E54" i="2"/>
  <c r="G54" i="2"/>
  <c r="B54" i="2"/>
  <c r="C54" i="2"/>
  <c r="E53" i="2"/>
  <c r="G53" i="2"/>
  <c r="B53" i="2"/>
  <c r="C53" i="2"/>
  <c r="E52" i="2"/>
  <c r="G52" i="2"/>
  <c r="B52" i="2"/>
  <c r="C52" i="2"/>
  <c r="E51" i="2"/>
  <c r="G51" i="2"/>
  <c r="B51" i="2"/>
  <c r="C51" i="2"/>
  <c r="E50" i="2"/>
  <c r="G50" i="2"/>
  <c r="B50" i="2"/>
  <c r="C50" i="2"/>
  <c r="E49" i="2"/>
  <c r="G49" i="2"/>
  <c r="B49" i="2"/>
  <c r="C49" i="2"/>
  <c r="E48" i="2"/>
  <c r="G48" i="2"/>
  <c r="B48" i="2"/>
  <c r="C48" i="2"/>
  <c r="E47" i="2"/>
  <c r="G47" i="2"/>
  <c r="B47" i="2"/>
  <c r="C47" i="2"/>
  <c r="E46" i="2"/>
  <c r="G46" i="2"/>
  <c r="B46" i="2"/>
  <c r="C46" i="2"/>
  <c r="E45" i="2"/>
  <c r="G45" i="2"/>
  <c r="B45" i="2"/>
  <c r="C45" i="2"/>
  <c r="E44" i="2"/>
  <c r="G44" i="2"/>
  <c r="B44" i="2"/>
  <c r="C44" i="2"/>
  <c r="E43" i="2"/>
  <c r="G43" i="2"/>
  <c r="B43" i="2"/>
  <c r="C43" i="2"/>
  <c r="E42" i="2"/>
  <c r="G42" i="2"/>
  <c r="B42" i="2"/>
  <c r="C42" i="2"/>
  <c r="E41" i="2"/>
  <c r="G41" i="2"/>
  <c r="B41" i="2"/>
  <c r="C41" i="2"/>
  <c r="E40" i="2"/>
  <c r="G40" i="2"/>
  <c r="B40" i="2"/>
  <c r="C40" i="2"/>
  <c r="E39" i="2"/>
  <c r="G39" i="2"/>
  <c r="B39" i="2"/>
  <c r="C39" i="2"/>
  <c r="E38" i="2"/>
  <c r="G38" i="2"/>
  <c r="B38" i="2"/>
  <c r="C38" i="2"/>
  <c r="E37" i="2"/>
  <c r="G37" i="2"/>
  <c r="B37" i="2"/>
  <c r="C37" i="2"/>
  <c r="E36" i="2"/>
  <c r="G36" i="2"/>
  <c r="B36" i="2"/>
  <c r="C36" i="2"/>
  <c r="E35" i="2"/>
  <c r="G35" i="2"/>
  <c r="B35" i="2"/>
  <c r="C35" i="2"/>
  <c r="E34" i="2"/>
  <c r="G34" i="2"/>
  <c r="B34" i="2"/>
  <c r="C34" i="2"/>
  <c r="E33" i="2"/>
  <c r="G33" i="2"/>
  <c r="B33" i="2"/>
  <c r="C33" i="2"/>
  <c r="E32" i="2"/>
  <c r="G32" i="2"/>
  <c r="B32" i="2"/>
  <c r="C32" i="2"/>
  <c r="E31" i="2"/>
  <c r="G31" i="2"/>
  <c r="B31" i="2"/>
  <c r="C31" i="2"/>
  <c r="E30" i="2"/>
  <c r="G30" i="2"/>
  <c r="B30" i="2"/>
  <c r="C30" i="2"/>
  <c r="E29" i="2"/>
  <c r="G29" i="2"/>
  <c r="B29" i="2"/>
  <c r="C29" i="2"/>
  <c r="E28" i="2"/>
  <c r="G28" i="2"/>
  <c r="B28" i="2"/>
  <c r="C28" i="2"/>
  <c r="E27" i="2"/>
  <c r="G27" i="2"/>
  <c r="B27" i="2"/>
  <c r="C27" i="2"/>
  <c r="E26" i="2"/>
  <c r="G26" i="2"/>
  <c r="B26" i="2"/>
  <c r="C26" i="2"/>
  <c r="E25" i="2"/>
  <c r="G25" i="2"/>
  <c r="B25" i="2"/>
  <c r="C25" i="2"/>
  <c r="E24" i="2"/>
  <c r="G24" i="2"/>
  <c r="B24" i="2"/>
  <c r="C24" i="2"/>
  <c r="E23" i="2"/>
  <c r="G23" i="2"/>
  <c r="B23" i="2"/>
  <c r="C23" i="2"/>
  <c r="E22" i="2"/>
  <c r="G22" i="2"/>
  <c r="B22" i="2"/>
  <c r="C22" i="2"/>
  <c r="E21" i="2"/>
  <c r="G21" i="2"/>
  <c r="B21" i="2"/>
  <c r="C21" i="2"/>
  <c r="E20" i="2"/>
  <c r="G20" i="2"/>
  <c r="B20" i="2"/>
  <c r="C20" i="2"/>
  <c r="E19" i="2"/>
  <c r="G19" i="2"/>
  <c r="B19" i="2"/>
  <c r="C19" i="2"/>
  <c r="E18" i="2"/>
  <c r="G18" i="2"/>
  <c r="B18" i="2"/>
  <c r="C18" i="2"/>
  <c r="E17" i="2"/>
  <c r="G17" i="2"/>
  <c r="B17" i="2"/>
  <c r="C17" i="2"/>
  <c r="E16" i="2"/>
  <c r="G16" i="2"/>
  <c r="B16" i="2"/>
  <c r="C16" i="2"/>
  <c r="E15" i="2"/>
  <c r="G15" i="2"/>
  <c r="B15" i="2"/>
  <c r="C15" i="2"/>
  <c r="E14" i="2"/>
  <c r="G14" i="2"/>
  <c r="B14" i="2"/>
  <c r="C14" i="2"/>
  <c r="E13" i="2"/>
  <c r="G13" i="2"/>
  <c r="B13" i="2"/>
  <c r="C13" i="2"/>
  <c r="E12" i="2"/>
  <c r="G12" i="2"/>
  <c r="B12" i="2"/>
  <c r="C12" i="2"/>
  <c r="E11" i="2"/>
  <c r="G11" i="2"/>
  <c r="B11" i="2"/>
  <c r="C11" i="2"/>
  <c r="E10" i="2"/>
  <c r="G10" i="2"/>
  <c r="B10" i="2"/>
  <c r="C10" i="2"/>
  <c r="E9" i="2"/>
  <c r="G9" i="2"/>
  <c r="B9" i="2"/>
  <c r="C9" i="2"/>
  <c r="E8" i="2"/>
  <c r="G8" i="2"/>
  <c r="B8" i="2"/>
  <c r="C8" i="2"/>
  <c r="E7" i="2"/>
  <c r="G7" i="2"/>
  <c r="B7" i="2"/>
  <c r="C7" i="2"/>
  <c r="E6" i="2"/>
  <c r="G6" i="2"/>
  <c r="B6" i="2"/>
  <c r="C6" i="2"/>
  <c r="E5" i="2"/>
  <c r="G5" i="2"/>
  <c r="B5" i="2"/>
  <c r="C5" i="2"/>
  <c r="E4" i="2"/>
  <c r="G4" i="2"/>
  <c r="B4" i="2"/>
  <c r="C4" i="2"/>
  <c r="E257" i="3"/>
  <c r="F257" i="3"/>
  <c r="G257" i="3"/>
  <c r="B257" i="3"/>
  <c r="C257" i="3"/>
  <c r="E256" i="3"/>
  <c r="F256" i="3"/>
  <c r="G256" i="3"/>
  <c r="B256" i="3"/>
  <c r="C256" i="3"/>
  <c r="E255" i="3"/>
  <c r="F255" i="3"/>
  <c r="G255" i="3"/>
  <c r="B255" i="3"/>
  <c r="C255" i="3"/>
  <c r="E254" i="3"/>
  <c r="F254" i="3"/>
  <c r="G254" i="3"/>
  <c r="B254" i="3"/>
  <c r="C254" i="3"/>
  <c r="E253" i="3"/>
  <c r="F253" i="3"/>
  <c r="G253" i="3"/>
  <c r="B253" i="3"/>
  <c r="C253" i="3"/>
  <c r="E252" i="3"/>
  <c r="F252" i="3"/>
  <c r="G252" i="3"/>
  <c r="B252" i="3"/>
  <c r="C252" i="3"/>
  <c r="E251" i="3"/>
  <c r="F251" i="3"/>
  <c r="G251" i="3"/>
  <c r="B251" i="3"/>
  <c r="C251" i="3"/>
  <c r="E250" i="3"/>
  <c r="F250" i="3"/>
  <c r="G250" i="3"/>
  <c r="B250" i="3"/>
  <c r="C250" i="3"/>
  <c r="E249" i="3"/>
  <c r="F249" i="3"/>
  <c r="G249" i="3"/>
  <c r="B249" i="3"/>
  <c r="C249" i="3"/>
  <c r="E248" i="3"/>
  <c r="F248" i="3"/>
  <c r="G248" i="3"/>
  <c r="B248" i="3"/>
  <c r="C248" i="3"/>
  <c r="E247" i="3"/>
  <c r="F247" i="3"/>
  <c r="G247" i="3"/>
  <c r="B247" i="3"/>
  <c r="C247" i="3"/>
  <c r="E246" i="3"/>
  <c r="F246" i="3"/>
  <c r="G246" i="3"/>
  <c r="B246" i="3"/>
  <c r="C246" i="3"/>
  <c r="E245" i="3"/>
  <c r="F245" i="3"/>
  <c r="G245" i="3"/>
  <c r="B245" i="3"/>
  <c r="C245" i="3"/>
  <c r="E244" i="3"/>
  <c r="F244" i="3"/>
  <c r="G244" i="3"/>
  <c r="B244" i="3"/>
  <c r="C244" i="3"/>
  <c r="E243" i="3"/>
  <c r="F243" i="3"/>
  <c r="G243" i="3"/>
  <c r="B243" i="3"/>
  <c r="C243" i="3"/>
  <c r="E242" i="3"/>
  <c r="F242" i="3"/>
  <c r="G242" i="3"/>
  <c r="B242" i="3"/>
  <c r="C242" i="3"/>
  <c r="E241" i="3"/>
  <c r="F241" i="3"/>
  <c r="G241" i="3"/>
  <c r="B241" i="3"/>
  <c r="C241" i="3"/>
  <c r="E240" i="3"/>
  <c r="F240" i="3"/>
  <c r="G240" i="3"/>
  <c r="B240" i="3"/>
  <c r="C240" i="3"/>
  <c r="E239" i="3"/>
  <c r="F239" i="3"/>
  <c r="G239" i="3"/>
  <c r="B239" i="3"/>
  <c r="C239" i="3"/>
  <c r="E238" i="3"/>
  <c r="F238" i="3"/>
  <c r="G238" i="3"/>
  <c r="B238" i="3"/>
  <c r="C238" i="3"/>
  <c r="E237" i="3"/>
  <c r="F237" i="3"/>
  <c r="G237" i="3"/>
  <c r="B237" i="3"/>
  <c r="C237" i="3"/>
  <c r="E236" i="3"/>
  <c r="F236" i="3"/>
  <c r="G236" i="3"/>
  <c r="B236" i="3"/>
  <c r="C236" i="3"/>
  <c r="E235" i="3"/>
  <c r="F235" i="3"/>
  <c r="G235" i="3"/>
  <c r="B235" i="3"/>
  <c r="C235" i="3"/>
  <c r="E234" i="3"/>
  <c r="F234" i="3"/>
  <c r="G234" i="3"/>
  <c r="B234" i="3"/>
  <c r="C234" i="3"/>
  <c r="E233" i="3"/>
  <c r="F233" i="3"/>
  <c r="G233" i="3"/>
  <c r="B233" i="3"/>
  <c r="C233" i="3"/>
  <c r="E232" i="3"/>
  <c r="F232" i="3"/>
  <c r="G232" i="3"/>
  <c r="B232" i="3"/>
  <c r="C232" i="3"/>
  <c r="E231" i="3"/>
  <c r="F231" i="3"/>
  <c r="G231" i="3"/>
  <c r="B231" i="3"/>
  <c r="C231" i="3"/>
  <c r="E230" i="3"/>
  <c r="F230" i="3"/>
  <c r="G230" i="3"/>
  <c r="B230" i="3"/>
  <c r="C230" i="3"/>
  <c r="E229" i="3"/>
  <c r="F229" i="3"/>
  <c r="G229" i="3"/>
  <c r="B229" i="3"/>
  <c r="C229" i="3"/>
  <c r="E228" i="3"/>
  <c r="F228" i="3"/>
  <c r="G228" i="3"/>
  <c r="B228" i="3"/>
  <c r="C228" i="3"/>
  <c r="E227" i="3"/>
  <c r="F227" i="3"/>
  <c r="G227" i="3"/>
  <c r="B227" i="3"/>
  <c r="C227" i="3"/>
  <c r="E226" i="3"/>
  <c r="F226" i="3"/>
  <c r="G226" i="3"/>
  <c r="B226" i="3"/>
  <c r="C226" i="3"/>
  <c r="E225" i="3"/>
  <c r="F225" i="3"/>
  <c r="G225" i="3"/>
  <c r="B225" i="3"/>
  <c r="C225" i="3"/>
  <c r="E224" i="3"/>
  <c r="F224" i="3"/>
  <c r="G224" i="3"/>
  <c r="B224" i="3"/>
  <c r="C224" i="3"/>
  <c r="E223" i="3"/>
  <c r="F223" i="3"/>
  <c r="G223" i="3"/>
  <c r="B223" i="3"/>
  <c r="C223" i="3"/>
  <c r="E222" i="3"/>
  <c r="F222" i="3"/>
  <c r="G222" i="3"/>
  <c r="B222" i="3"/>
  <c r="C222" i="3"/>
  <c r="E221" i="3"/>
  <c r="F221" i="3"/>
  <c r="G221" i="3"/>
  <c r="B221" i="3"/>
  <c r="C221" i="3"/>
  <c r="E220" i="3"/>
  <c r="F220" i="3"/>
  <c r="G220" i="3"/>
  <c r="B220" i="3"/>
  <c r="C220" i="3"/>
  <c r="E219" i="3"/>
  <c r="F219" i="3"/>
  <c r="G219" i="3"/>
  <c r="B219" i="3"/>
  <c r="C219" i="3"/>
  <c r="E218" i="3"/>
  <c r="F218" i="3"/>
  <c r="G218" i="3"/>
  <c r="B218" i="3"/>
  <c r="C218" i="3"/>
  <c r="E217" i="3"/>
  <c r="F217" i="3"/>
  <c r="G217" i="3"/>
  <c r="B217" i="3"/>
  <c r="C217" i="3"/>
  <c r="E216" i="3"/>
  <c r="F216" i="3"/>
  <c r="G216" i="3"/>
  <c r="B216" i="3"/>
  <c r="C216" i="3"/>
  <c r="E215" i="3"/>
  <c r="F215" i="3"/>
  <c r="G215" i="3"/>
  <c r="B215" i="3"/>
  <c r="C215" i="3"/>
  <c r="E214" i="3"/>
  <c r="F214" i="3"/>
  <c r="G214" i="3"/>
  <c r="B214" i="3"/>
  <c r="C214" i="3"/>
  <c r="E213" i="3"/>
  <c r="F213" i="3"/>
  <c r="G213" i="3"/>
  <c r="B213" i="3"/>
  <c r="C213" i="3"/>
  <c r="E212" i="3"/>
  <c r="F212" i="3"/>
  <c r="G212" i="3"/>
  <c r="B212" i="3"/>
  <c r="C212" i="3"/>
  <c r="E211" i="3"/>
  <c r="F211" i="3"/>
  <c r="G211" i="3"/>
  <c r="B211" i="3"/>
  <c r="C211" i="3"/>
  <c r="E210" i="3"/>
  <c r="F210" i="3"/>
  <c r="G210" i="3"/>
  <c r="B210" i="3"/>
  <c r="C210" i="3"/>
  <c r="E209" i="3"/>
  <c r="F209" i="3"/>
  <c r="G209" i="3"/>
  <c r="B209" i="3"/>
  <c r="C209" i="3"/>
  <c r="E208" i="3"/>
  <c r="F208" i="3"/>
  <c r="G208" i="3"/>
  <c r="B208" i="3"/>
  <c r="C208" i="3"/>
  <c r="E207" i="3"/>
  <c r="F207" i="3"/>
  <c r="G207" i="3"/>
  <c r="B207" i="3"/>
  <c r="C207" i="3"/>
  <c r="E206" i="3"/>
  <c r="F206" i="3"/>
  <c r="G206" i="3"/>
  <c r="B206" i="3"/>
  <c r="C206" i="3"/>
  <c r="E205" i="3"/>
  <c r="F205" i="3"/>
  <c r="G205" i="3"/>
  <c r="B205" i="3"/>
  <c r="C205" i="3"/>
  <c r="E204" i="3"/>
  <c r="F204" i="3"/>
  <c r="G204" i="3"/>
  <c r="B204" i="3"/>
  <c r="C204" i="3"/>
  <c r="E203" i="3"/>
  <c r="F203" i="3"/>
  <c r="G203" i="3"/>
  <c r="B203" i="3"/>
  <c r="C203" i="3"/>
  <c r="E202" i="3"/>
  <c r="F202" i="3"/>
  <c r="G202" i="3"/>
  <c r="B202" i="3"/>
  <c r="C202" i="3"/>
  <c r="E201" i="3"/>
  <c r="F201" i="3"/>
  <c r="G201" i="3"/>
  <c r="B201" i="3"/>
  <c r="C201" i="3"/>
  <c r="E200" i="3"/>
  <c r="F200" i="3"/>
  <c r="G200" i="3"/>
  <c r="B200" i="3"/>
  <c r="C200" i="3"/>
  <c r="E199" i="3"/>
  <c r="F199" i="3"/>
  <c r="G199" i="3"/>
  <c r="B199" i="3"/>
  <c r="C199" i="3"/>
  <c r="E198" i="3"/>
  <c r="F198" i="3"/>
  <c r="G198" i="3"/>
  <c r="B198" i="3"/>
  <c r="C198" i="3"/>
  <c r="E197" i="3"/>
  <c r="F197" i="3"/>
  <c r="G197" i="3"/>
  <c r="B197" i="3"/>
  <c r="C197" i="3"/>
  <c r="E196" i="3"/>
  <c r="F196" i="3"/>
  <c r="G196" i="3"/>
  <c r="B196" i="3"/>
  <c r="C196" i="3"/>
  <c r="E195" i="3"/>
  <c r="F195" i="3"/>
  <c r="G195" i="3"/>
  <c r="B195" i="3"/>
  <c r="C195" i="3"/>
  <c r="E194" i="3"/>
  <c r="F194" i="3"/>
  <c r="G194" i="3"/>
  <c r="B194" i="3"/>
  <c r="C194" i="3"/>
  <c r="E193" i="3"/>
  <c r="F193" i="3"/>
  <c r="G193" i="3"/>
  <c r="B193" i="3"/>
  <c r="C193" i="3"/>
  <c r="E192" i="3"/>
  <c r="F192" i="3"/>
  <c r="G192" i="3"/>
  <c r="B192" i="3"/>
  <c r="C192" i="3"/>
  <c r="E191" i="3"/>
  <c r="F191" i="3"/>
  <c r="G191" i="3"/>
  <c r="B191" i="3"/>
  <c r="C191" i="3"/>
  <c r="E190" i="3"/>
  <c r="F190" i="3"/>
  <c r="G190" i="3"/>
  <c r="B190" i="3"/>
  <c r="C190" i="3"/>
  <c r="E189" i="3"/>
  <c r="F189" i="3"/>
  <c r="G189" i="3"/>
  <c r="B189" i="3"/>
  <c r="C189" i="3"/>
  <c r="E188" i="3"/>
  <c r="F188" i="3"/>
  <c r="G188" i="3"/>
  <c r="B188" i="3"/>
  <c r="C188" i="3"/>
  <c r="E187" i="3"/>
  <c r="F187" i="3"/>
  <c r="G187" i="3"/>
  <c r="B187" i="3"/>
  <c r="C187" i="3"/>
  <c r="E186" i="3"/>
  <c r="F186" i="3"/>
  <c r="G186" i="3"/>
  <c r="B186" i="3"/>
  <c r="C186" i="3"/>
  <c r="E185" i="3"/>
  <c r="F185" i="3"/>
  <c r="G185" i="3"/>
  <c r="B185" i="3"/>
  <c r="C185" i="3"/>
  <c r="E184" i="3"/>
  <c r="F184" i="3"/>
  <c r="G184" i="3"/>
  <c r="B184" i="3"/>
  <c r="C184" i="3"/>
  <c r="E183" i="3"/>
  <c r="F183" i="3"/>
  <c r="G183" i="3"/>
  <c r="B183" i="3"/>
  <c r="C183" i="3"/>
  <c r="E182" i="3"/>
  <c r="F182" i="3"/>
  <c r="G182" i="3"/>
  <c r="B182" i="3"/>
  <c r="C182" i="3"/>
  <c r="E181" i="3"/>
  <c r="F181" i="3"/>
  <c r="G181" i="3"/>
  <c r="B181" i="3"/>
  <c r="C181" i="3"/>
  <c r="E180" i="3"/>
  <c r="F180" i="3"/>
  <c r="G180" i="3"/>
  <c r="B180" i="3"/>
  <c r="C180" i="3"/>
  <c r="E179" i="3"/>
  <c r="F179" i="3"/>
  <c r="G179" i="3"/>
  <c r="B179" i="3"/>
  <c r="C179" i="3"/>
  <c r="E178" i="3"/>
  <c r="F178" i="3"/>
  <c r="G178" i="3"/>
  <c r="B178" i="3"/>
  <c r="C178" i="3"/>
  <c r="E177" i="3"/>
  <c r="F177" i="3"/>
  <c r="G177" i="3"/>
  <c r="B177" i="3"/>
  <c r="C177" i="3"/>
  <c r="E176" i="3"/>
  <c r="F176" i="3"/>
  <c r="G176" i="3"/>
  <c r="B176" i="3"/>
  <c r="C176" i="3"/>
  <c r="E175" i="3"/>
  <c r="F175" i="3"/>
  <c r="G175" i="3"/>
  <c r="B175" i="3"/>
  <c r="C175" i="3"/>
  <c r="E174" i="3"/>
  <c r="F174" i="3"/>
  <c r="G174" i="3"/>
  <c r="B174" i="3"/>
  <c r="C174" i="3"/>
  <c r="E173" i="3"/>
  <c r="F173" i="3"/>
  <c r="G173" i="3"/>
  <c r="B173" i="3"/>
  <c r="C173" i="3"/>
  <c r="E172" i="3"/>
  <c r="F172" i="3"/>
  <c r="G172" i="3"/>
  <c r="B172" i="3"/>
  <c r="C172" i="3"/>
  <c r="E171" i="3"/>
  <c r="F171" i="3"/>
  <c r="G171" i="3"/>
  <c r="B171" i="3"/>
  <c r="C171" i="3"/>
  <c r="E170" i="3"/>
  <c r="F170" i="3"/>
  <c r="G170" i="3"/>
  <c r="B170" i="3"/>
  <c r="C170" i="3"/>
  <c r="E169" i="3"/>
  <c r="F169" i="3"/>
  <c r="G169" i="3"/>
  <c r="B169" i="3"/>
  <c r="C169" i="3"/>
  <c r="E168" i="3"/>
  <c r="F168" i="3"/>
  <c r="G168" i="3"/>
  <c r="B168" i="3"/>
  <c r="C168" i="3"/>
  <c r="E167" i="3"/>
  <c r="F167" i="3"/>
  <c r="G167" i="3"/>
  <c r="B167" i="3"/>
  <c r="C167" i="3"/>
  <c r="E166" i="3"/>
  <c r="F166" i="3"/>
  <c r="G166" i="3"/>
  <c r="B166" i="3"/>
  <c r="C166" i="3"/>
  <c r="E165" i="3"/>
  <c r="F165" i="3"/>
  <c r="G165" i="3"/>
  <c r="B165" i="3"/>
  <c r="C165" i="3"/>
  <c r="E164" i="3"/>
  <c r="F164" i="3"/>
  <c r="G164" i="3"/>
  <c r="B164" i="3"/>
  <c r="C164" i="3"/>
  <c r="E163" i="3"/>
  <c r="F163" i="3"/>
  <c r="G163" i="3"/>
  <c r="B163" i="3"/>
  <c r="C163" i="3"/>
  <c r="E162" i="3"/>
  <c r="F162" i="3"/>
  <c r="G162" i="3"/>
  <c r="B162" i="3"/>
  <c r="C162" i="3"/>
  <c r="E161" i="3"/>
  <c r="F161" i="3"/>
  <c r="G161" i="3"/>
  <c r="B161" i="3"/>
  <c r="C161" i="3"/>
  <c r="E160" i="3"/>
  <c r="F160" i="3"/>
  <c r="G160" i="3"/>
  <c r="B160" i="3"/>
  <c r="C160" i="3"/>
  <c r="E159" i="3"/>
  <c r="F159" i="3"/>
  <c r="G159" i="3"/>
  <c r="B159" i="3"/>
  <c r="C159" i="3"/>
  <c r="E158" i="3"/>
  <c r="F158" i="3"/>
  <c r="G158" i="3"/>
  <c r="B158" i="3"/>
  <c r="C158" i="3"/>
  <c r="E157" i="3"/>
  <c r="F157" i="3"/>
  <c r="G157" i="3"/>
  <c r="B157" i="3"/>
  <c r="C157" i="3"/>
  <c r="E156" i="3"/>
  <c r="F156" i="3"/>
  <c r="G156" i="3"/>
  <c r="B156" i="3"/>
  <c r="C156" i="3"/>
  <c r="E155" i="3"/>
  <c r="F155" i="3"/>
  <c r="G155" i="3"/>
  <c r="B155" i="3"/>
  <c r="C155" i="3"/>
  <c r="E154" i="3"/>
  <c r="F154" i="3"/>
  <c r="G154" i="3"/>
  <c r="B154" i="3"/>
  <c r="C154" i="3"/>
  <c r="E153" i="3"/>
  <c r="F153" i="3"/>
  <c r="G153" i="3"/>
  <c r="B153" i="3"/>
  <c r="C153" i="3"/>
  <c r="E152" i="3"/>
  <c r="F152" i="3"/>
  <c r="G152" i="3"/>
  <c r="B152" i="3"/>
  <c r="C152" i="3"/>
  <c r="E151" i="3"/>
  <c r="F151" i="3"/>
  <c r="G151" i="3"/>
  <c r="B151" i="3"/>
  <c r="C151" i="3"/>
  <c r="E150" i="3"/>
  <c r="F150" i="3"/>
  <c r="G150" i="3"/>
  <c r="B150" i="3"/>
  <c r="C150" i="3"/>
  <c r="E149" i="3"/>
  <c r="F149" i="3"/>
  <c r="G149" i="3"/>
  <c r="B149" i="3"/>
  <c r="C149" i="3"/>
  <c r="E148" i="3"/>
  <c r="F148" i="3"/>
  <c r="G148" i="3"/>
  <c r="B148" i="3"/>
  <c r="C148" i="3"/>
  <c r="E147" i="3"/>
  <c r="F147" i="3"/>
  <c r="G147" i="3"/>
  <c r="B147" i="3"/>
  <c r="C147" i="3"/>
  <c r="E146" i="3"/>
  <c r="F146" i="3"/>
  <c r="G146" i="3"/>
  <c r="B146" i="3"/>
  <c r="C146" i="3"/>
  <c r="E145" i="3"/>
  <c r="F145" i="3"/>
  <c r="G145" i="3"/>
  <c r="B145" i="3"/>
  <c r="C145" i="3"/>
  <c r="E144" i="3"/>
  <c r="F144" i="3"/>
  <c r="G144" i="3"/>
  <c r="C144" i="3"/>
  <c r="F143" i="3"/>
  <c r="G143" i="3"/>
  <c r="E143" i="3"/>
  <c r="C143" i="3"/>
  <c r="F142" i="3"/>
  <c r="G142" i="3"/>
  <c r="E142" i="3"/>
  <c r="B142" i="3"/>
  <c r="C142" i="3"/>
  <c r="F141" i="3"/>
  <c r="G141" i="3"/>
  <c r="E141" i="3"/>
  <c r="B141" i="3"/>
  <c r="C141" i="3"/>
  <c r="F140" i="3"/>
  <c r="G140" i="3"/>
  <c r="E140" i="3"/>
  <c r="B140" i="3"/>
  <c r="C140" i="3"/>
  <c r="F139" i="3"/>
  <c r="G139" i="3"/>
  <c r="E139" i="3"/>
  <c r="B139" i="3"/>
  <c r="C139" i="3"/>
  <c r="F138" i="3"/>
  <c r="G138" i="3"/>
  <c r="E138" i="3"/>
  <c r="B138" i="3"/>
  <c r="C138" i="3"/>
  <c r="F137" i="3"/>
  <c r="G137" i="3"/>
  <c r="E137" i="3"/>
  <c r="B137" i="3"/>
  <c r="C137" i="3"/>
  <c r="F136" i="3"/>
  <c r="G136" i="3"/>
  <c r="E136" i="3"/>
  <c r="B136" i="3"/>
  <c r="C136" i="3"/>
  <c r="F135" i="3"/>
  <c r="G135" i="3"/>
  <c r="E135" i="3"/>
  <c r="B135" i="3"/>
  <c r="C135" i="3"/>
  <c r="F134" i="3"/>
  <c r="G134" i="3"/>
  <c r="E134" i="3"/>
  <c r="B134" i="3"/>
  <c r="C134" i="3"/>
  <c r="F133" i="3"/>
  <c r="G133" i="3"/>
  <c r="E133" i="3"/>
  <c r="B133" i="3"/>
  <c r="C133" i="3"/>
  <c r="F132" i="3"/>
  <c r="G132" i="3"/>
  <c r="E132" i="3"/>
  <c r="B132" i="3"/>
  <c r="C132" i="3"/>
  <c r="F131" i="3"/>
  <c r="G131" i="3"/>
  <c r="E131" i="3"/>
  <c r="B131" i="3"/>
  <c r="C131" i="3"/>
  <c r="F130" i="3"/>
  <c r="G130" i="3"/>
  <c r="B130" i="3"/>
  <c r="C130" i="3"/>
  <c r="F129" i="3"/>
  <c r="G129" i="3"/>
  <c r="E129" i="3"/>
  <c r="B129" i="3"/>
  <c r="C129" i="3"/>
  <c r="F128" i="3"/>
  <c r="G128" i="3"/>
  <c r="E128" i="3"/>
  <c r="B128" i="3"/>
  <c r="C128" i="3"/>
  <c r="F127" i="3"/>
  <c r="G127" i="3"/>
  <c r="E127" i="3"/>
  <c r="B127" i="3"/>
  <c r="C127" i="3"/>
  <c r="F126" i="3"/>
  <c r="G126" i="3"/>
  <c r="E126" i="3"/>
  <c r="B126" i="3"/>
  <c r="C126" i="3"/>
  <c r="F125" i="3"/>
  <c r="G125" i="3"/>
  <c r="E125" i="3"/>
  <c r="B125" i="3"/>
  <c r="C125" i="3"/>
  <c r="F124" i="3"/>
  <c r="G124" i="3"/>
  <c r="E124" i="3"/>
  <c r="B124" i="3"/>
  <c r="C124" i="3"/>
  <c r="F123" i="3"/>
  <c r="G123" i="3"/>
  <c r="E123" i="3"/>
  <c r="B123" i="3"/>
  <c r="C123" i="3"/>
  <c r="F122" i="3"/>
  <c r="G122" i="3"/>
  <c r="E122" i="3"/>
  <c r="B122" i="3"/>
  <c r="C122" i="3"/>
  <c r="F121" i="3"/>
  <c r="G121" i="3"/>
  <c r="E121" i="3"/>
  <c r="B121" i="3"/>
  <c r="C121" i="3"/>
  <c r="F120" i="3"/>
  <c r="G120" i="3"/>
  <c r="E120" i="3"/>
  <c r="B120" i="3"/>
  <c r="C120" i="3"/>
  <c r="F119" i="3"/>
  <c r="G119" i="3"/>
  <c r="E119" i="3"/>
  <c r="B119" i="3"/>
  <c r="C119" i="3"/>
  <c r="F118" i="3"/>
  <c r="G118" i="3"/>
  <c r="E118" i="3"/>
  <c r="B118" i="3"/>
  <c r="C118" i="3"/>
  <c r="F117" i="3"/>
  <c r="G117" i="3"/>
  <c r="E117" i="3"/>
  <c r="C117" i="3"/>
  <c r="E116" i="3"/>
  <c r="F116" i="3"/>
  <c r="G116" i="3"/>
  <c r="C116" i="3"/>
  <c r="E115" i="3"/>
  <c r="F115" i="3"/>
  <c r="G115" i="3"/>
  <c r="B115" i="3"/>
  <c r="C115" i="3"/>
  <c r="E114" i="3"/>
  <c r="F114" i="3"/>
  <c r="G114" i="3"/>
  <c r="B114" i="3"/>
  <c r="C114" i="3"/>
  <c r="E113" i="3"/>
  <c r="F113" i="3"/>
  <c r="G113" i="3"/>
  <c r="B113" i="3"/>
  <c r="C113" i="3"/>
  <c r="E112" i="3"/>
  <c r="F112" i="3"/>
  <c r="G112" i="3"/>
  <c r="B112" i="3"/>
  <c r="C112" i="3"/>
  <c r="E111" i="3"/>
  <c r="F111" i="3"/>
  <c r="G111" i="3"/>
  <c r="B111" i="3"/>
  <c r="C111" i="3"/>
  <c r="E110" i="3"/>
  <c r="F110" i="3"/>
  <c r="G110" i="3"/>
  <c r="B110" i="3"/>
  <c r="C110" i="3"/>
  <c r="E109" i="3"/>
  <c r="F109" i="3"/>
  <c r="G109" i="3"/>
  <c r="B109" i="3"/>
  <c r="C109" i="3"/>
  <c r="E108" i="3"/>
  <c r="F108" i="3"/>
  <c r="G108" i="3"/>
  <c r="B108" i="3"/>
  <c r="C108" i="3"/>
  <c r="E107" i="3"/>
  <c r="F107" i="3"/>
  <c r="G107" i="3"/>
  <c r="B107" i="3"/>
  <c r="C107" i="3"/>
  <c r="E106" i="3"/>
  <c r="F106" i="3"/>
  <c r="G106" i="3"/>
  <c r="B106" i="3"/>
  <c r="C106" i="3"/>
  <c r="E105" i="3"/>
  <c r="F105" i="3"/>
  <c r="G105" i="3"/>
  <c r="B105" i="3"/>
  <c r="C105" i="3"/>
  <c r="E104" i="3"/>
  <c r="F104" i="3"/>
  <c r="G104" i="3"/>
  <c r="B104" i="3"/>
  <c r="C104" i="3"/>
  <c r="W103" i="3"/>
  <c r="T103" i="3"/>
  <c r="U103" i="3"/>
  <c r="P103" i="3"/>
  <c r="M103" i="3"/>
  <c r="J103" i="3"/>
  <c r="K103" i="3"/>
  <c r="E103" i="3"/>
  <c r="F103" i="3"/>
  <c r="G103" i="3"/>
  <c r="B103" i="3"/>
  <c r="C103" i="3"/>
  <c r="W102" i="3"/>
  <c r="T102" i="3"/>
  <c r="U102" i="3"/>
  <c r="P102" i="3"/>
  <c r="M102" i="3"/>
  <c r="J102" i="3"/>
  <c r="K102" i="3"/>
  <c r="E102" i="3"/>
  <c r="F102" i="3"/>
  <c r="G102" i="3"/>
  <c r="B102" i="3"/>
  <c r="C102" i="3"/>
  <c r="W101" i="3"/>
  <c r="T101" i="3"/>
  <c r="U101" i="3"/>
  <c r="P101" i="3"/>
  <c r="M101" i="3"/>
  <c r="J101" i="3"/>
  <c r="K101" i="3"/>
  <c r="E101" i="3"/>
  <c r="F101" i="3"/>
  <c r="G101" i="3"/>
  <c r="B101" i="3"/>
  <c r="C101" i="3"/>
  <c r="W100" i="3"/>
  <c r="T100" i="3"/>
  <c r="U100" i="3"/>
  <c r="P100" i="3"/>
  <c r="M100" i="3"/>
  <c r="J100" i="3"/>
  <c r="K100" i="3"/>
  <c r="E100" i="3"/>
  <c r="F100" i="3"/>
  <c r="G100" i="3"/>
  <c r="B100" i="3"/>
  <c r="C100" i="3"/>
  <c r="W99" i="3"/>
  <c r="T99" i="3"/>
  <c r="U99" i="3"/>
  <c r="P99" i="3"/>
  <c r="M99" i="3"/>
  <c r="J99" i="3"/>
  <c r="K99" i="3"/>
  <c r="E99" i="3"/>
  <c r="F99" i="3"/>
  <c r="G99" i="3"/>
  <c r="B99" i="3"/>
  <c r="C99" i="3"/>
  <c r="W98" i="3"/>
  <c r="T98" i="3"/>
  <c r="U98" i="3"/>
  <c r="P98" i="3"/>
  <c r="M98" i="3"/>
  <c r="J98" i="3"/>
  <c r="K98" i="3"/>
  <c r="E98" i="3"/>
  <c r="F98" i="3"/>
  <c r="G98" i="3"/>
  <c r="B98" i="3"/>
  <c r="C98" i="3"/>
  <c r="W97" i="3"/>
  <c r="T97" i="3"/>
  <c r="U97" i="3"/>
  <c r="P97" i="3"/>
  <c r="M97" i="3"/>
  <c r="J97" i="3"/>
  <c r="K97" i="3"/>
  <c r="E97" i="3"/>
  <c r="F97" i="3"/>
  <c r="G97" i="3"/>
  <c r="B97" i="3"/>
  <c r="C97" i="3"/>
  <c r="W96" i="3"/>
  <c r="T96" i="3"/>
  <c r="U96" i="3"/>
  <c r="P96" i="3"/>
  <c r="M96" i="3"/>
  <c r="J96" i="3"/>
  <c r="K96" i="3"/>
  <c r="E96" i="3"/>
  <c r="F96" i="3"/>
  <c r="G96" i="3"/>
  <c r="B96" i="3"/>
  <c r="C96" i="3"/>
  <c r="W95" i="3"/>
  <c r="T95" i="3"/>
  <c r="U95" i="3"/>
  <c r="P95" i="3"/>
  <c r="M95" i="3"/>
  <c r="J95" i="3"/>
  <c r="K95" i="3"/>
  <c r="E95" i="3"/>
  <c r="F95" i="3"/>
  <c r="G95" i="3"/>
  <c r="B95" i="3"/>
  <c r="C95" i="3"/>
  <c r="W94" i="3"/>
  <c r="T94" i="3"/>
  <c r="U94" i="3"/>
  <c r="P94" i="3"/>
  <c r="M94" i="3"/>
  <c r="J94" i="3"/>
  <c r="K94" i="3"/>
  <c r="E94" i="3"/>
  <c r="F94" i="3"/>
  <c r="G94" i="3"/>
  <c r="B94" i="3"/>
  <c r="C94" i="3"/>
  <c r="W93" i="3"/>
  <c r="T93" i="3"/>
  <c r="U93" i="3"/>
  <c r="P93" i="3"/>
  <c r="M93" i="3"/>
  <c r="J93" i="3"/>
  <c r="K93" i="3"/>
  <c r="E93" i="3"/>
  <c r="F93" i="3"/>
  <c r="G93" i="3"/>
  <c r="B93" i="3"/>
  <c r="C93" i="3"/>
  <c r="W92" i="3"/>
  <c r="T92" i="3"/>
  <c r="U92" i="3"/>
  <c r="P92" i="3"/>
  <c r="M92" i="3"/>
  <c r="J92" i="3"/>
  <c r="K92" i="3"/>
  <c r="E92" i="3"/>
  <c r="F92" i="3"/>
  <c r="G92" i="3"/>
  <c r="B92" i="3"/>
  <c r="C92" i="3"/>
  <c r="W91" i="3"/>
  <c r="T91" i="3"/>
  <c r="U91" i="3"/>
  <c r="P91" i="3"/>
  <c r="M91" i="3"/>
  <c r="J91" i="3"/>
  <c r="K91" i="3"/>
  <c r="E91" i="3"/>
  <c r="F91" i="3"/>
  <c r="G91" i="3"/>
  <c r="B91" i="3"/>
  <c r="C91" i="3"/>
  <c r="W90" i="3"/>
  <c r="T90" i="3"/>
  <c r="U90" i="3"/>
  <c r="P90" i="3"/>
  <c r="M90" i="3"/>
  <c r="J90" i="3"/>
  <c r="K90" i="3"/>
  <c r="E90" i="3"/>
  <c r="F90" i="3"/>
  <c r="G90" i="3"/>
  <c r="B90" i="3"/>
  <c r="C90" i="3"/>
  <c r="W89" i="3"/>
  <c r="T89" i="3"/>
  <c r="U89" i="3"/>
  <c r="P89" i="3"/>
  <c r="M89" i="3"/>
  <c r="J89" i="3"/>
  <c r="K89" i="3"/>
  <c r="E89" i="3"/>
  <c r="F89" i="3"/>
  <c r="G89" i="3"/>
  <c r="B89" i="3"/>
  <c r="C89" i="3"/>
  <c r="W88" i="3"/>
  <c r="T88" i="3"/>
  <c r="U88" i="3"/>
  <c r="P88" i="3"/>
  <c r="M88" i="3"/>
  <c r="J88" i="3"/>
  <c r="K88" i="3"/>
  <c r="E88" i="3"/>
  <c r="F88" i="3"/>
  <c r="G88" i="3"/>
  <c r="B88" i="3"/>
  <c r="C88" i="3"/>
  <c r="W87" i="3"/>
  <c r="T87" i="3"/>
  <c r="U87" i="3"/>
  <c r="P87" i="3"/>
  <c r="M87" i="3"/>
  <c r="J87" i="3"/>
  <c r="K87" i="3"/>
  <c r="E87" i="3"/>
  <c r="F87" i="3"/>
  <c r="G87" i="3"/>
  <c r="B87" i="3"/>
  <c r="C87" i="3"/>
  <c r="W86" i="3"/>
  <c r="T86" i="3"/>
  <c r="U86" i="3"/>
  <c r="P86" i="3"/>
  <c r="M86" i="3"/>
  <c r="J86" i="3"/>
  <c r="K86" i="3"/>
  <c r="E86" i="3"/>
  <c r="F86" i="3"/>
  <c r="G86" i="3"/>
  <c r="B86" i="3"/>
  <c r="C86" i="3"/>
  <c r="W85" i="3"/>
  <c r="T85" i="3"/>
  <c r="U85" i="3"/>
  <c r="P85" i="3"/>
  <c r="M85" i="3"/>
  <c r="J85" i="3"/>
  <c r="K85" i="3"/>
  <c r="E85" i="3"/>
  <c r="F85" i="3"/>
  <c r="G85" i="3"/>
  <c r="B85" i="3"/>
  <c r="C85" i="3"/>
  <c r="W84" i="3"/>
  <c r="T84" i="3"/>
  <c r="U84" i="3"/>
  <c r="P84" i="3"/>
  <c r="M84" i="3"/>
  <c r="J84" i="3"/>
  <c r="K84" i="3"/>
  <c r="E84" i="3"/>
  <c r="F84" i="3"/>
  <c r="G84" i="3"/>
  <c r="B84" i="3"/>
  <c r="C84" i="3"/>
  <c r="W83" i="3"/>
  <c r="T83" i="3"/>
  <c r="U83" i="3"/>
  <c r="P83" i="3"/>
  <c r="M83" i="3"/>
  <c r="J83" i="3"/>
  <c r="K83" i="3"/>
  <c r="E83" i="3"/>
  <c r="F83" i="3"/>
  <c r="G83" i="3"/>
  <c r="B83" i="3"/>
  <c r="C83" i="3"/>
  <c r="W82" i="3"/>
  <c r="T82" i="3"/>
  <c r="U82" i="3"/>
  <c r="P82" i="3"/>
  <c r="M82" i="3"/>
  <c r="J82" i="3"/>
  <c r="K82" i="3"/>
  <c r="E82" i="3"/>
  <c r="F82" i="3"/>
  <c r="G82" i="3"/>
  <c r="B82" i="3"/>
  <c r="C82" i="3"/>
  <c r="W81" i="3"/>
  <c r="T81" i="3"/>
  <c r="U81" i="3"/>
  <c r="P81" i="3"/>
  <c r="M81" i="3"/>
  <c r="J81" i="3"/>
  <c r="K81" i="3"/>
  <c r="E81" i="3"/>
  <c r="F81" i="3"/>
  <c r="G81" i="3"/>
  <c r="B81" i="3"/>
  <c r="C81" i="3"/>
  <c r="W80" i="3"/>
  <c r="T80" i="3"/>
  <c r="U80" i="3"/>
  <c r="P80" i="3"/>
  <c r="M80" i="3"/>
  <c r="J80" i="3"/>
  <c r="K80" i="3"/>
  <c r="E80" i="3"/>
  <c r="F80" i="3"/>
  <c r="G80" i="3"/>
  <c r="B80" i="3"/>
  <c r="C80" i="3"/>
  <c r="W79" i="3"/>
  <c r="T79" i="3"/>
  <c r="U79" i="3"/>
  <c r="P79" i="3"/>
  <c r="M79" i="3"/>
  <c r="J79" i="3"/>
  <c r="K79" i="3"/>
  <c r="E79" i="3"/>
  <c r="F79" i="3"/>
  <c r="G79" i="3"/>
  <c r="B79" i="3"/>
  <c r="C79" i="3"/>
  <c r="W78" i="3"/>
  <c r="T78" i="3"/>
  <c r="U78" i="3"/>
  <c r="P78" i="3"/>
  <c r="M78" i="3"/>
  <c r="J78" i="3"/>
  <c r="K78" i="3"/>
  <c r="E78" i="3"/>
  <c r="F78" i="3"/>
  <c r="G78" i="3"/>
  <c r="B78" i="3"/>
  <c r="C78" i="3"/>
  <c r="W77" i="3"/>
  <c r="T77" i="3"/>
  <c r="U77" i="3"/>
  <c r="P77" i="3"/>
  <c r="M77" i="3"/>
  <c r="J77" i="3"/>
  <c r="K77" i="3"/>
  <c r="E77" i="3"/>
  <c r="F77" i="3"/>
  <c r="G77" i="3"/>
  <c r="B77" i="3"/>
  <c r="C77" i="3"/>
  <c r="W76" i="3"/>
  <c r="T76" i="3"/>
  <c r="U76" i="3"/>
  <c r="P76" i="3"/>
  <c r="M76" i="3"/>
  <c r="J76" i="3"/>
  <c r="K76" i="3"/>
  <c r="E76" i="3"/>
  <c r="F76" i="3"/>
  <c r="G76" i="3"/>
  <c r="B76" i="3"/>
  <c r="C76" i="3"/>
  <c r="W75" i="3"/>
  <c r="T75" i="3"/>
  <c r="U75" i="3"/>
  <c r="P75" i="3"/>
  <c r="M75" i="3"/>
  <c r="J75" i="3"/>
  <c r="K75" i="3"/>
  <c r="E75" i="3"/>
  <c r="F75" i="3"/>
  <c r="G75" i="3"/>
  <c r="B75" i="3"/>
  <c r="C75" i="3"/>
  <c r="W74" i="3"/>
  <c r="T74" i="3"/>
  <c r="U74" i="3"/>
  <c r="P74" i="3"/>
  <c r="M74" i="3"/>
  <c r="J74" i="3"/>
  <c r="K74" i="3"/>
  <c r="E74" i="3"/>
  <c r="F74" i="3"/>
  <c r="G74" i="3"/>
  <c r="B74" i="3"/>
  <c r="C74" i="3"/>
  <c r="W73" i="3"/>
  <c r="T73" i="3"/>
  <c r="U73" i="3"/>
  <c r="P73" i="3"/>
  <c r="M73" i="3"/>
  <c r="J73" i="3"/>
  <c r="K73" i="3"/>
  <c r="E73" i="3"/>
  <c r="F73" i="3"/>
  <c r="G73" i="3"/>
  <c r="B73" i="3"/>
  <c r="C73" i="3"/>
  <c r="W72" i="3"/>
  <c r="T72" i="3"/>
  <c r="U72" i="3"/>
  <c r="P72" i="3"/>
  <c r="M72" i="3"/>
  <c r="J72" i="3"/>
  <c r="K72" i="3"/>
  <c r="E72" i="3"/>
  <c r="F72" i="3"/>
  <c r="G72" i="3"/>
  <c r="B72" i="3"/>
  <c r="C72" i="3"/>
  <c r="W71" i="3"/>
  <c r="T71" i="3"/>
  <c r="U71" i="3"/>
  <c r="P71" i="3"/>
  <c r="M71" i="3"/>
  <c r="J71" i="3"/>
  <c r="K71" i="3"/>
  <c r="E71" i="3"/>
  <c r="F71" i="3"/>
  <c r="G71" i="3"/>
  <c r="B71" i="3"/>
  <c r="C71" i="3"/>
  <c r="W70" i="3"/>
  <c r="T70" i="3"/>
  <c r="U70" i="3"/>
  <c r="P70" i="3"/>
  <c r="M70" i="3"/>
  <c r="J70" i="3"/>
  <c r="K70" i="3"/>
  <c r="E70" i="3"/>
  <c r="F70" i="3"/>
  <c r="G70" i="3"/>
  <c r="B70" i="3"/>
  <c r="C70" i="3"/>
  <c r="W69" i="3"/>
  <c r="T69" i="3"/>
  <c r="U69" i="3"/>
  <c r="P69" i="3"/>
  <c r="M69" i="3"/>
  <c r="J69" i="3"/>
  <c r="K69" i="3"/>
  <c r="E69" i="3"/>
  <c r="F69" i="3"/>
  <c r="G69" i="3"/>
  <c r="B69" i="3"/>
  <c r="C69" i="3"/>
  <c r="W68" i="3"/>
  <c r="T68" i="3"/>
  <c r="U68" i="3"/>
  <c r="P68" i="3"/>
  <c r="M68" i="3"/>
  <c r="J68" i="3"/>
  <c r="K68" i="3"/>
  <c r="E68" i="3"/>
  <c r="F68" i="3"/>
  <c r="G68" i="3"/>
  <c r="B68" i="3"/>
  <c r="C68" i="3"/>
  <c r="W67" i="3"/>
  <c r="T67" i="3"/>
  <c r="U67" i="3"/>
  <c r="P67" i="3"/>
  <c r="M67" i="3"/>
  <c r="J67" i="3"/>
  <c r="K67" i="3"/>
  <c r="E67" i="3"/>
  <c r="F67" i="3"/>
  <c r="G67" i="3"/>
  <c r="B67" i="3"/>
  <c r="C67" i="3"/>
  <c r="W66" i="3"/>
  <c r="T66" i="3"/>
  <c r="U66" i="3"/>
  <c r="P66" i="3"/>
  <c r="M66" i="3"/>
  <c r="J66" i="3"/>
  <c r="K66" i="3"/>
  <c r="E66" i="3"/>
  <c r="F66" i="3"/>
  <c r="G66" i="3"/>
  <c r="B66" i="3"/>
  <c r="C66" i="3"/>
  <c r="W65" i="3"/>
  <c r="T65" i="3"/>
  <c r="U65" i="3"/>
  <c r="P65" i="3"/>
  <c r="M65" i="3"/>
  <c r="J65" i="3"/>
  <c r="K65" i="3"/>
  <c r="E65" i="3"/>
  <c r="F65" i="3"/>
  <c r="G65" i="3"/>
  <c r="B65" i="3"/>
  <c r="C65" i="3"/>
  <c r="W64" i="3"/>
  <c r="T64" i="3"/>
  <c r="U64" i="3"/>
  <c r="P64" i="3"/>
  <c r="M64" i="3"/>
  <c r="J64" i="3"/>
  <c r="K64" i="3"/>
  <c r="E64" i="3"/>
  <c r="F64" i="3"/>
  <c r="G64" i="3"/>
  <c r="B64" i="3"/>
  <c r="C64" i="3"/>
  <c r="W63" i="3"/>
  <c r="T63" i="3"/>
  <c r="U63" i="3"/>
  <c r="P63" i="3"/>
  <c r="M63" i="3"/>
  <c r="J63" i="3"/>
  <c r="K63" i="3"/>
  <c r="E63" i="3"/>
  <c r="F63" i="3"/>
  <c r="G63" i="3"/>
  <c r="B63" i="3"/>
  <c r="C63" i="3"/>
  <c r="W62" i="3"/>
  <c r="T62" i="3"/>
  <c r="U62" i="3"/>
  <c r="P62" i="3"/>
  <c r="M62" i="3"/>
  <c r="J62" i="3"/>
  <c r="K62" i="3"/>
  <c r="E62" i="3"/>
  <c r="F62" i="3"/>
  <c r="G62" i="3"/>
  <c r="B62" i="3"/>
  <c r="C62" i="3"/>
  <c r="W61" i="3"/>
  <c r="T61" i="3"/>
  <c r="U61" i="3"/>
  <c r="P61" i="3"/>
  <c r="M61" i="3"/>
  <c r="J61" i="3"/>
  <c r="K61" i="3"/>
  <c r="E61" i="3"/>
  <c r="F61" i="3"/>
  <c r="G61" i="3"/>
  <c r="B61" i="3"/>
  <c r="C61" i="3"/>
  <c r="W60" i="3"/>
  <c r="T60" i="3"/>
  <c r="U60" i="3"/>
  <c r="P60" i="3"/>
  <c r="M60" i="3"/>
  <c r="J60" i="3"/>
  <c r="K60" i="3"/>
  <c r="E60" i="3"/>
  <c r="F60" i="3"/>
  <c r="G60" i="3"/>
  <c r="B60" i="3"/>
  <c r="C60" i="3"/>
  <c r="W59" i="3"/>
  <c r="T59" i="3"/>
  <c r="U59" i="3"/>
  <c r="P59" i="3"/>
  <c r="M59" i="3"/>
  <c r="J59" i="3"/>
  <c r="K59" i="3"/>
  <c r="E59" i="3"/>
  <c r="F59" i="3"/>
  <c r="G59" i="3"/>
  <c r="B59" i="3"/>
  <c r="C59" i="3"/>
  <c r="W58" i="3"/>
  <c r="T58" i="3"/>
  <c r="U58" i="3"/>
  <c r="P58" i="3"/>
  <c r="M58" i="3"/>
  <c r="J58" i="3"/>
  <c r="K58" i="3"/>
  <c r="E58" i="3"/>
  <c r="F58" i="3"/>
  <c r="G58" i="3"/>
  <c r="B58" i="3"/>
  <c r="C58" i="3"/>
  <c r="W57" i="3"/>
  <c r="T57" i="3"/>
  <c r="U57" i="3"/>
  <c r="P57" i="3"/>
  <c r="M57" i="3"/>
  <c r="J57" i="3"/>
  <c r="K57" i="3"/>
  <c r="E57" i="3"/>
  <c r="F57" i="3"/>
  <c r="G57" i="3"/>
  <c r="B57" i="3"/>
  <c r="C57" i="3"/>
  <c r="W56" i="3"/>
  <c r="T56" i="3"/>
  <c r="U56" i="3"/>
  <c r="P56" i="3"/>
  <c r="M56" i="3"/>
  <c r="J56" i="3"/>
  <c r="K56" i="3"/>
  <c r="E56" i="3"/>
  <c r="F56" i="3"/>
  <c r="G56" i="3"/>
  <c r="B56" i="3"/>
  <c r="C56" i="3"/>
  <c r="W55" i="3"/>
  <c r="T55" i="3"/>
  <c r="U55" i="3"/>
  <c r="P55" i="3"/>
  <c r="M55" i="3"/>
  <c r="J55" i="3"/>
  <c r="K55" i="3"/>
  <c r="E55" i="3"/>
  <c r="F55" i="3"/>
  <c r="G55" i="3"/>
  <c r="B55" i="3"/>
  <c r="C55" i="3"/>
  <c r="W54" i="3"/>
  <c r="T54" i="3"/>
  <c r="U54" i="3"/>
  <c r="P54" i="3"/>
  <c r="M54" i="3"/>
  <c r="J54" i="3"/>
  <c r="K54" i="3"/>
  <c r="E54" i="3"/>
  <c r="F54" i="3"/>
  <c r="G54" i="3"/>
  <c r="B54" i="3"/>
  <c r="C54" i="3"/>
  <c r="W53" i="3"/>
  <c r="T53" i="3"/>
  <c r="U53" i="3"/>
  <c r="P53" i="3"/>
  <c r="M53" i="3"/>
  <c r="J53" i="3"/>
  <c r="K53" i="3"/>
  <c r="E53" i="3"/>
  <c r="F53" i="3"/>
  <c r="G53" i="3"/>
  <c r="B53" i="3"/>
  <c r="C53" i="3"/>
  <c r="W52" i="3"/>
  <c r="T52" i="3"/>
  <c r="U52" i="3"/>
  <c r="P52" i="3"/>
  <c r="M52" i="3"/>
  <c r="J52" i="3"/>
  <c r="K52" i="3"/>
  <c r="E52" i="3"/>
  <c r="F52" i="3"/>
  <c r="G52" i="3"/>
  <c r="B52" i="3"/>
  <c r="C52" i="3"/>
  <c r="W51" i="3"/>
  <c r="T51" i="3"/>
  <c r="U51" i="3"/>
  <c r="P51" i="3"/>
  <c r="M51" i="3"/>
  <c r="J51" i="3"/>
  <c r="K51" i="3"/>
  <c r="E51" i="3"/>
  <c r="F51" i="3"/>
  <c r="G51" i="3"/>
  <c r="B51" i="3"/>
  <c r="C51" i="3"/>
  <c r="W50" i="3"/>
  <c r="T50" i="3"/>
  <c r="U50" i="3"/>
  <c r="P50" i="3"/>
  <c r="M50" i="3"/>
  <c r="J50" i="3"/>
  <c r="K50" i="3"/>
  <c r="E50" i="3"/>
  <c r="F50" i="3"/>
  <c r="G50" i="3"/>
  <c r="B50" i="3"/>
  <c r="C50" i="3"/>
  <c r="W49" i="3"/>
  <c r="T49" i="3"/>
  <c r="U49" i="3"/>
  <c r="P49" i="3"/>
  <c r="M49" i="3"/>
  <c r="J49" i="3"/>
  <c r="K49" i="3"/>
  <c r="E49" i="3"/>
  <c r="F49" i="3"/>
  <c r="G49" i="3"/>
  <c r="B49" i="3"/>
  <c r="C49" i="3"/>
  <c r="W48" i="3"/>
  <c r="T48" i="3"/>
  <c r="U48" i="3"/>
  <c r="P48" i="3"/>
  <c r="M48" i="3"/>
  <c r="J48" i="3"/>
  <c r="K48" i="3"/>
  <c r="E48" i="3"/>
  <c r="F48" i="3"/>
  <c r="G48" i="3"/>
  <c r="B48" i="3"/>
  <c r="C48" i="3"/>
  <c r="W47" i="3"/>
  <c r="T47" i="3"/>
  <c r="U47" i="3"/>
  <c r="P47" i="3"/>
  <c r="M47" i="3"/>
  <c r="J47" i="3"/>
  <c r="K47" i="3"/>
  <c r="E47" i="3"/>
  <c r="F47" i="3"/>
  <c r="G47" i="3"/>
  <c r="B47" i="3"/>
  <c r="C47" i="3"/>
  <c r="W46" i="3"/>
  <c r="T46" i="3"/>
  <c r="U46" i="3"/>
  <c r="P46" i="3"/>
  <c r="M46" i="3"/>
  <c r="J46" i="3"/>
  <c r="K46" i="3"/>
  <c r="E46" i="3"/>
  <c r="F46" i="3"/>
  <c r="G46" i="3"/>
  <c r="B46" i="3"/>
  <c r="C46" i="3"/>
  <c r="W45" i="3"/>
  <c r="T45" i="3"/>
  <c r="U45" i="3"/>
  <c r="P45" i="3"/>
  <c r="M45" i="3"/>
  <c r="J45" i="3"/>
  <c r="K45" i="3"/>
  <c r="E45" i="3"/>
  <c r="F45" i="3"/>
  <c r="G45" i="3"/>
  <c r="B45" i="3"/>
  <c r="C45" i="3"/>
  <c r="W44" i="3"/>
  <c r="T44" i="3"/>
  <c r="U44" i="3"/>
  <c r="P44" i="3"/>
  <c r="M44" i="3"/>
  <c r="J44" i="3"/>
  <c r="K44" i="3"/>
  <c r="E44" i="3"/>
  <c r="F44" i="3"/>
  <c r="G44" i="3"/>
  <c r="B44" i="3"/>
  <c r="C44" i="3"/>
  <c r="W43" i="3"/>
  <c r="T43" i="3"/>
  <c r="U43" i="3"/>
  <c r="P43" i="3"/>
  <c r="M43" i="3"/>
  <c r="J43" i="3"/>
  <c r="K43" i="3"/>
  <c r="E43" i="3"/>
  <c r="F43" i="3"/>
  <c r="G43" i="3"/>
  <c r="B43" i="3"/>
  <c r="C43" i="3"/>
  <c r="W42" i="3"/>
  <c r="T42" i="3"/>
  <c r="U42" i="3"/>
  <c r="P42" i="3"/>
  <c r="M42" i="3"/>
  <c r="J42" i="3"/>
  <c r="K42" i="3"/>
  <c r="E42" i="3"/>
  <c r="F42" i="3"/>
  <c r="G42" i="3"/>
  <c r="B42" i="3"/>
  <c r="C42" i="3"/>
  <c r="W41" i="3"/>
  <c r="T41" i="3"/>
  <c r="U41" i="3"/>
  <c r="P41" i="3"/>
  <c r="M41" i="3"/>
  <c r="J41" i="3"/>
  <c r="K41" i="3"/>
  <c r="E41" i="3"/>
  <c r="F41" i="3"/>
  <c r="G41" i="3"/>
  <c r="B41" i="3"/>
  <c r="C41" i="3"/>
  <c r="W40" i="3"/>
  <c r="T40" i="3"/>
  <c r="U40" i="3"/>
  <c r="P40" i="3"/>
  <c r="M40" i="3"/>
  <c r="J40" i="3"/>
  <c r="K40" i="3"/>
  <c r="E40" i="3"/>
  <c r="F40" i="3"/>
  <c r="G40" i="3"/>
  <c r="B40" i="3"/>
  <c r="C40" i="3"/>
  <c r="W39" i="3"/>
  <c r="T39" i="3"/>
  <c r="U39" i="3"/>
  <c r="P39" i="3"/>
  <c r="M39" i="3"/>
  <c r="J39" i="3"/>
  <c r="K39" i="3"/>
  <c r="E39" i="3"/>
  <c r="F39" i="3"/>
  <c r="G39" i="3"/>
  <c r="B39" i="3"/>
  <c r="C39" i="3"/>
  <c r="W38" i="3"/>
  <c r="T38" i="3"/>
  <c r="U38" i="3"/>
  <c r="P38" i="3"/>
  <c r="M38" i="3"/>
  <c r="J38" i="3"/>
  <c r="K38" i="3"/>
  <c r="E38" i="3"/>
  <c r="F38" i="3"/>
  <c r="G38" i="3"/>
  <c r="B38" i="3"/>
  <c r="C38" i="3"/>
  <c r="W37" i="3"/>
  <c r="T37" i="3"/>
  <c r="U37" i="3"/>
  <c r="P37" i="3"/>
  <c r="M37" i="3"/>
  <c r="J37" i="3"/>
  <c r="K37" i="3"/>
  <c r="E37" i="3"/>
  <c r="F37" i="3"/>
  <c r="G37" i="3"/>
  <c r="B37" i="3"/>
  <c r="C37" i="3"/>
  <c r="W36" i="3"/>
  <c r="T36" i="3"/>
  <c r="U36" i="3"/>
  <c r="P36" i="3"/>
  <c r="M36" i="3"/>
  <c r="J36" i="3"/>
  <c r="K36" i="3"/>
  <c r="E36" i="3"/>
  <c r="F36" i="3"/>
  <c r="G36" i="3"/>
  <c r="B36" i="3"/>
  <c r="C36" i="3"/>
  <c r="W35" i="3"/>
  <c r="T35" i="3"/>
  <c r="U35" i="3"/>
  <c r="P35" i="3"/>
  <c r="M35" i="3"/>
  <c r="J35" i="3"/>
  <c r="K35" i="3"/>
  <c r="E35" i="3"/>
  <c r="F35" i="3"/>
  <c r="G35" i="3"/>
  <c r="B35" i="3"/>
  <c r="C35" i="3"/>
  <c r="W34" i="3"/>
  <c r="T34" i="3"/>
  <c r="U34" i="3"/>
  <c r="P34" i="3"/>
  <c r="M34" i="3"/>
  <c r="J34" i="3"/>
  <c r="K34" i="3"/>
  <c r="E34" i="3"/>
  <c r="F34" i="3"/>
  <c r="G34" i="3"/>
  <c r="B34" i="3"/>
  <c r="C34" i="3"/>
  <c r="W33" i="3"/>
  <c r="T33" i="3"/>
  <c r="U33" i="3"/>
  <c r="P33" i="3"/>
  <c r="M33" i="3"/>
  <c r="J33" i="3"/>
  <c r="K33" i="3"/>
  <c r="E33" i="3"/>
  <c r="F33" i="3"/>
  <c r="G33" i="3"/>
  <c r="B33" i="3"/>
  <c r="C33" i="3"/>
  <c r="W32" i="3"/>
  <c r="T32" i="3"/>
  <c r="U32" i="3"/>
  <c r="P32" i="3"/>
  <c r="M32" i="3"/>
  <c r="J32" i="3"/>
  <c r="K32" i="3"/>
  <c r="E32" i="3"/>
  <c r="F32" i="3"/>
  <c r="G32" i="3"/>
  <c r="B32" i="3"/>
  <c r="C32" i="3"/>
  <c r="W31" i="3"/>
  <c r="T31" i="3"/>
  <c r="U31" i="3"/>
  <c r="P31" i="3"/>
  <c r="M31" i="3"/>
  <c r="J31" i="3"/>
  <c r="K31" i="3"/>
  <c r="E31" i="3"/>
  <c r="F31" i="3"/>
  <c r="G31" i="3"/>
  <c r="B31" i="3"/>
  <c r="C31" i="3"/>
  <c r="W30" i="3"/>
  <c r="T30" i="3"/>
  <c r="U30" i="3"/>
  <c r="P30" i="3"/>
  <c r="M30" i="3"/>
  <c r="J30" i="3"/>
  <c r="K30" i="3"/>
  <c r="E30" i="3"/>
  <c r="F30" i="3"/>
  <c r="G30" i="3"/>
  <c r="B30" i="3"/>
  <c r="C30" i="3"/>
  <c r="W29" i="3"/>
  <c r="T29" i="3"/>
  <c r="U29" i="3"/>
  <c r="P29" i="3"/>
  <c r="M29" i="3"/>
  <c r="J29" i="3"/>
  <c r="K29" i="3"/>
  <c r="E29" i="3"/>
  <c r="F29" i="3"/>
  <c r="G29" i="3"/>
  <c r="B29" i="3"/>
  <c r="C29" i="3"/>
  <c r="W28" i="3"/>
  <c r="T28" i="3"/>
  <c r="U28" i="3"/>
  <c r="P28" i="3"/>
  <c r="M28" i="3"/>
  <c r="J28" i="3"/>
  <c r="K28" i="3"/>
  <c r="E28" i="3"/>
  <c r="F28" i="3"/>
  <c r="G28" i="3"/>
  <c r="B28" i="3"/>
  <c r="C28" i="3"/>
  <c r="W27" i="3"/>
  <c r="T27" i="3"/>
  <c r="U27" i="3"/>
  <c r="P27" i="3"/>
  <c r="M27" i="3"/>
  <c r="J27" i="3"/>
  <c r="K27" i="3"/>
  <c r="E27" i="3"/>
  <c r="F27" i="3"/>
  <c r="G27" i="3"/>
  <c r="B27" i="3"/>
  <c r="C27" i="3"/>
  <c r="W26" i="3"/>
  <c r="T26" i="3"/>
  <c r="U26" i="3"/>
  <c r="P26" i="3"/>
  <c r="M26" i="3"/>
  <c r="J26" i="3"/>
  <c r="K26" i="3"/>
  <c r="E26" i="3"/>
  <c r="F26" i="3"/>
  <c r="G26" i="3"/>
  <c r="B26" i="3"/>
  <c r="C26" i="3"/>
  <c r="W25" i="3"/>
  <c r="T25" i="3"/>
  <c r="U25" i="3"/>
  <c r="P25" i="3"/>
  <c r="M25" i="3"/>
  <c r="J25" i="3"/>
  <c r="K25" i="3"/>
  <c r="E25" i="3"/>
  <c r="F25" i="3"/>
  <c r="G25" i="3"/>
  <c r="B25" i="3"/>
  <c r="C25" i="3"/>
  <c r="W24" i="3"/>
  <c r="T24" i="3"/>
  <c r="U24" i="3"/>
  <c r="P24" i="3"/>
  <c r="M24" i="3"/>
  <c r="J24" i="3"/>
  <c r="K24" i="3"/>
  <c r="E24" i="3"/>
  <c r="F24" i="3"/>
  <c r="G24" i="3"/>
  <c r="B24" i="3"/>
  <c r="C24" i="3"/>
  <c r="W23" i="3"/>
  <c r="T23" i="3"/>
  <c r="U23" i="3"/>
  <c r="P23" i="3"/>
  <c r="M23" i="3"/>
  <c r="J23" i="3"/>
  <c r="K23" i="3"/>
  <c r="E23" i="3"/>
  <c r="F23" i="3"/>
  <c r="G23" i="3"/>
  <c r="B23" i="3"/>
  <c r="C23" i="3"/>
  <c r="W22" i="3"/>
  <c r="T22" i="3"/>
  <c r="U22" i="3"/>
  <c r="P22" i="3"/>
  <c r="M22" i="3"/>
  <c r="J22" i="3"/>
  <c r="K22" i="3"/>
  <c r="E22" i="3"/>
  <c r="F22" i="3"/>
  <c r="G22" i="3"/>
  <c r="B22" i="3"/>
  <c r="C22" i="3"/>
  <c r="W21" i="3"/>
  <c r="T21" i="3"/>
  <c r="U21" i="3"/>
  <c r="P21" i="3"/>
  <c r="M21" i="3"/>
  <c r="J21" i="3"/>
  <c r="K21" i="3"/>
  <c r="E21" i="3"/>
  <c r="F21" i="3"/>
  <c r="G21" i="3"/>
  <c r="B21" i="3"/>
  <c r="C21" i="3"/>
  <c r="W20" i="3"/>
  <c r="T20" i="3"/>
  <c r="U20" i="3"/>
  <c r="P20" i="3"/>
  <c r="M20" i="3"/>
  <c r="J20" i="3"/>
  <c r="K20" i="3"/>
  <c r="E20" i="3"/>
  <c r="F20" i="3"/>
  <c r="G20" i="3"/>
  <c r="B20" i="3"/>
  <c r="C20" i="3"/>
  <c r="W19" i="3"/>
  <c r="T19" i="3"/>
  <c r="U19" i="3"/>
  <c r="P19" i="3"/>
  <c r="M19" i="3"/>
  <c r="J19" i="3"/>
  <c r="K19" i="3"/>
  <c r="E19" i="3"/>
  <c r="F19" i="3"/>
  <c r="G19" i="3"/>
  <c r="B19" i="3"/>
  <c r="C19" i="3"/>
  <c r="W18" i="3"/>
  <c r="T18" i="3"/>
  <c r="U18" i="3"/>
  <c r="P18" i="3"/>
  <c r="M18" i="3"/>
  <c r="J18" i="3"/>
  <c r="K18" i="3"/>
  <c r="E18" i="3"/>
  <c r="F18" i="3"/>
  <c r="G18" i="3"/>
  <c r="B18" i="3"/>
  <c r="C18" i="3"/>
  <c r="W17" i="3"/>
  <c r="T17" i="3"/>
  <c r="U17" i="3"/>
  <c r="P17" i="3"/>
  <c r="M17" i="3"/>
  <c r="J17" i="3"/>
  <c r="K17" i="3"/>
  <c r="E17" i="3"/>
  <c r="F17" i="3"/>
  <c r="G17" i="3"/>
  <c r="B17" i="3"/>
  <c r="C17" i="3"/>
  <c r="W16" i="3"/>
  <c r="T16" i="3"/>
  <c r="U16" i="3"/>
  <c r="P16" i="3"/>
  <c r="M16" i="3"/>
  <c r="J16" i="3"/>
  <c r="K16" i="3"/>
  <c r="E16" i="3"/>
  <c r="F16" i="3"/>
  <c r="G16" i="3"/>
  <c r="B16" i="3"/>
  <c r="C16" i="3"/>
  <c r="W15" i="3"/>
  <c r="T15" i="3"/>
  <c r="U15" i="3"/>
  <c r="P15" i="3"/>
  <c r="M15" i="3"/>
  <c r="J15" i="3"/>
  <c r="K15" i="3"/>
  <c r="E15" i="3"/>
  <c r="F15" i="3"/>
  <c r="G15" i="3"/>
  <c r="B15" i="3"/>
  <c r="C15" i="3"/>
  <c r="W14" i="3"/>
  <c r="T14" i="3"/>
  <c r="U14" i="3"/>
  <c r="P14" i="3"/>
  <c r="M14" i="3"/>
  <c r="J14" i="3"/>
  <c r="K14" i="3"/>
  <c r="E14" i="3"/>
  <c r="F14" i="3"/>
  <c r="G14" i="3"/>
  <c r="B14" i="3"/>
  <c r="C14" i="3"/>
  <c r="W13" i="3"/>
  <c r="T13" i="3"/>
  <c r="U13" i="3"/>
  <c r="P13" i="3"/>
  <c r="M13" i="3"/>
  <c r="J13" i="3"/>
  <c r="K13" i="3"/>
  <c r="E13" i="3"/>
  <c r="F13" i="3"/>
  <c r="G13" i="3"/>
  <c r="B13" i="3"/>
  <c r="C13" i="3"/>
  <c r="W12" i="3"/>
  <c r="T12" i="3"/>
  <c r="U12" i="3"/>
  <c r="P12" i="3"/>
  <c r="M12" i="3"/>
  <c r="J12" i="3"/>
  <c r="K12" i="3"/>
  <c r="E12" i="3"/>
  <c r="F12" i="3"/>
  <c r="G12" i="3"/>
  <c r="B12" i="3"/>
  <c r="C12" i="3"/>
  <c r="W11" i="3"/>
  <c r="T11" i="3"/>
  <c r="U11" i="3"/>
  <c r="P11" i="3"/>
  <c r="M11" i="3"/>
  <c r="J11" i="3"/>
  <c r="K11" i="3"/>
  <c r="E11" i="3"/>
  <c r="F11" i="3"/>
  <c r="G11" i="3"/>
  <c r="B11" i="3"/>
  <c r="C11" i="3"/>
  <c r="W10" i="3"/>
  <c r="T10" i="3"/>
  <c r="U10" i="3"/>
  <c r="P10" i="3"/>
  <c r="M10" i="3"/>
  <c r="J10" i="3"/>
  <c r="K10" i="3"/>
  <c r="E10" i="3"/>
  <c r="F10" i="3"/>
  <c r="G10" i="3"/>
  <c r="B10" i="3"/>
  <c r="C10" i="3"/>
  <c r="W9" i="3"/>
  <c r="T9" i="3"/>
  <c r="U9" i="3"/>
  <c r="P9" i="3"/>
  <c r="M9" i="3"/>
  <c r="J9" i="3"/>
  <c r="K9" i="3"/>
  <c r="E9" i="3"/>
  <c r="F9" i="3"/>
  <c r="G9" i="3"/>
  <c r="B9" i="3"/>
  <c r="C9" i="3"/>
  <c r="W8" i="3"/>
  <c r="T8" i="3"/>
  <c r="U8" i="3"/>
  <c r="P8" i="3"/>
  <c r="M8" i="3"/>
  <c r="J8" i="3"/>
  <c r="K8" i="3"/>
  <c r="E8" i="3"/>
  <c r="F8" i="3"/>
  <c r="G8" i="3"/>
  <c r="B8" i="3"/>
  <c r="C8" i="3"/>
  <c r="W7" i="3"/>
  <c r="T7" i="3"/>
  <c r="U7" i="3"/>
  <c r="P7" i="3"/>
  <c r="M7" i="3"/>
  <c r="J7" i="3"/>
  <c r="K7" i="3"/>
  <c r="E7" i="3"/>
  <c r="F7" i="3"/>
  <c r="G7" i="3"/>
  <c r="B7" i="3"/>
  <c r="C7" i="3"/>
  <c r="W6" i="3"/>
  <c r="T6" i="3"/>
  <c r="U6" i="3"/>
  <c r="P6" i="3"/>
  <c r="M6" i="3"/>
  <c r="J6" i="3"/>
  <c r="K6" i="3"/>
  <c r="E6" i="3"/>
  <c r="F6" i="3"/>
  <c r="G6" i="3"/>
  <c r="B6" i="3"/>
  <c r="C6" i="3"/>
  <c r="W5" i="3"/>
  <c r="T5" i="3"/>
  <c r="U5" i="3"/>
  <c r="P5" i="3"/>
  <c r="M5" i="3"/>
  <c r="J5" i="3"/>
  <c r="K5" i="3"/>
  <c r="E5" i="3"/>
  <c r="F5" i="3"/>
  <c r="G5" i="3"/>
  <c r="B5" i="3"/>
  <c r="C5" i="3"/>
  <c r="W4" i="3"/>
  <c r="T4" i="3"/>
  <c r="U4" i="3"/>
  <c r="P4" i="3"/>
  <c r="M4" i="3"/>
  <c r="J4" i="3"/>
  <c r="K4" i="3"/>
  <c r="E4" i="3"/>
  <c r="F4" i="3"/>
  <c r="G4" i="3"/>
  <c r="B4" i="3"/>
  <c r="C4" i="3"/>
  <c r="W3" i="3"/>
  <c r="T3" i="3"/>
  <c r="U3" i="3"/>
  <c r="P3" i="3"/>
  <c r="M3" i="3"/>
  <c r="J3" i="3"/>
  <c r="K3" i="3"/>
  <c r="E3" i="3"/>
  <c r="F3" i="3"/>
  <c r="G3" i="3"/>
  <c r="B3" i="3"/>
  <c r="C3" i="3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4" i="1"/>
  <c r="Q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C117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C144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4" i="1"/>
  <c r="C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4" i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4" i="1"/>
  <c r="F4" i="1"/>
  <c r="G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4" i="1"/>
  <c r="E144" i="1"/>
  <c r="E118" i="1"/>
  <c r="E133" i="1"/>
  <c r="E134" i="1"/>
  <c r="E135" i="1"/>
  <c r="E136" i="1"/>
  <c r="E137" i="1"/>
  <c r="E138" i="1"/>
  <c r="E139" i="1"/>
  <c r="E140" i="1"/>
  <c r="E141" i="1"/>
  <c r="E142" i="1"/>
  <c r="E143" i="1"/>
  <c r="E132" i="1"/>
  <c r="E119" i="1"/>
  <c r="E120" i="1"/>
  <c r="E121" i="1"/>
  <c r="E122" i="1"/>
  <c r="E123" i="1"/>
  <c r="E124" i="1"/>
  <c r="E125" i="1"/>
  <c r="E126" i="1"/>
  <c r="E127" i="1"/>
  <c r="E128" i="1"/>
  <c r="E129" i="1"/>
  <c r="E130" i="1"/>
</calcChain>
</file>

<file path=xl/sharedStrings.xml><?xml version="1.0" encoding="utf-8"?>
<sst xmlns="http://schemas.openxmlformats.org/spreadsheetml/2006/main" count="67" uniqueCount="22">
  <si>
    <t>m=2</t>
  </si>
  <si>
    <t>r</t>
  </si>
  <si>
    <t>theta</t>
  </si>
  <si>
    <t>sigma_11</t>
  </si>
  <si>
    <t>y</t>
  </si>
  <si>
    <t>a=12.5</t>
  </si>
  <si>
    <t>T=88.5548</t>
  </si>
  <si>
    <t>y'</t>
  </si>
  <si>
    <t>sim_stress_11</t>
  </si>
  <si>
    <t>fine mesh</t>
  </si>
  <si>
    <t>norm_ana</t>
  </si>
  <si>
    <t>norm_sim</t>
  </si>
  <si>
    <t>norm_y</t>
  </si>
  <si>
    <t>sim_stress_11_lamda</t>
  </si>
  <si>
    <t>norm_sim_lamda</t>
  </si>
  <si>
    <t>Analytical Solution</t>
  </si>
  <si>
    <t>Mechanics Only (No c-dependent elasticity tensor)</t>
  </si>
  <si>
    <t>Mechanics Only (No c-dependent elasticity tensor) -finer mesh</t>
  </si>
  <si>
    <t>Eelasticity Tensor Dependent on c</t>
  </si>
  <si>
    <t>m=0.5</t>
  </si>
  <si>
    <t>c1 = -0.25</t>
  </si>
  <si>
    <t>c1=0.2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</si>
</sst>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41860838824"/>
          <c:y val="0.032055771509574"/>
          <c:w val="0.871704471007058"/>
          <c:h val="0.823370876108841"/>
        </c:manualLayout>
      </c:layout>
      <c:scatterChart>
        <c:scatterStyle val="smoothMarker"/>
        <c:varyColors val="0"/>
        <c:ser>
          <c:idx val="0"/>
          <c:order val="0"/>
          <c:tx>
            <c:v>norm_ana</c:v>
          </c:tx>
          <c:marker>
            <c:symbol val="none"/>
          </c:marker>
          <c:xVal>
            <c:numRef>
              <c:f>'StrongInclusion m=2'!$C$4:$C$258</c:f>
              <c:numCache>
                <c:formatCode>General</c:formatCode>
                <c:ptCount val="255"/>
                <c:pt idx="0">
                  <c:v>10.0</c:v>
                </c:pt>
                <c:pt idx="1">
                  <c:v>9.92</c:v>
                </c:pt>
                <c:pt idx="2">
                  <c:v>9.84</c:v>
                </c:pt>
                <c:pt idx="3">
                  <c:v>9.76</c:v>
                </c:pt>
                <c:pt idx="4">
                  <c:v>9.68</c:v>
                </c:pt>
                <c:pt idx="5">
                  <c:v>9.6</c:v>
                </c:pt>
                <c:pt idx="6">
                  <c:v>9.52</c:v>
                </c:pt>
                <c:pt idx="7">
                  <c:v>9.44</c:v>
                </c:pt>
                <c:pt idx="8">
                  <c:v>9.36</c:v>
                </c:pt>
                <c:pt idx="9">
                  <c:v>9.28</c:v>
                </c:pt>
                <c:pt idx="10">
                  <c:v>9.2</c:v>
                </c:pt>
                <c:pt idx="11">
                  <c:v>9.12</c:v>
                </c:pt>
                <c:pt idx="12">
                  <c:v>9.04</c:v>
                </c:pt>
                <c:pt idx="13">
                  <c:v>8.96</c:v>
                </c:pt>
                <c:pt idx="14">
                  <c:v>8.88</c:v>
                </c:pt>
                <c:pt idx="15">
                  <c:v>8.8</c:v>
                </c:pt>
                <c:pt idx="16">
                  <c:v>8.720000000000001</c:v>
                </c:pt>
                <c:pt idx="17">
                  <c:v>8.64</c:v>
                </c:pt>
                <c:pt idx="18">
                  <c:v>8.56</c:v>
                </c:pt>
                <c:pt idx="19">
                  <c:v>8.48</c:v>
                </c:pt>
                <c:pt idx="20">
                  <c:v>8.4</c:v>
                </c:pt>
                <c:pt idx="21">
                  <c:v>8.32</c:v>
                </c:pt>
                <c:pt idx="22">
                  <c:v>8.24</c:v>
                </c:pt>
                <c:pt idx="23">
                  <c:v>8.16</c:v>
                </c:pt>
                <c:pt idx="24">
                  <c:v>8.08</c:v>
                </c:pt>
                <c:pt idx="25">
                  <c:v>8.0</c:v>
                </c:pt>
                <c:pt idx="26">
                  <c:v>7.92</c:v>
                </c:pt>
                <c:pt idx="27">
                  <c:v>7.84</c:v>
                </c:pt>
                <c:pt idx="28">
                  <c:v>7.76</c:v>
                </c:pt>
                <c:pt idx="29">
                  <c:v>7.68</c:v>
                </c:pt>
                <c:pt idx="30">
                  <c:v>7.6</c:v>
                </c:pt>
                <c:pt idx="31">
                  <c:v>7.52</c:v>
                </c:pt>
                <c:pt idx="32">
                  <c:v>7.44</c:v>
                </c:pt>
                <c:pt idx="33">
                  <c:v>7.36</c:v>
                </c:pt>
                <c:pt idx="34">
                  <c:v>7.28</c:v>
                </c:pt>
                <c:pt idx="35">
                  <c:v>7.2</c:v>
                </c:pt>
                <c:pt idx="36">
                  <c:v>7.12</c:v>
                </c:pt>
                <c:pt idx="37">
                  <c:v>7.04</c:v>
                </c:pt>
                <c:pt idx="38">
                  <c:v>6.96</c:v>
                </c:pt>
                <c:pt idx="39">
                  <c:v>6.88</c:v>
                </c:pt>
                <c:pt idx="40">
                  <c:v>6.8</c:v>
                </c:pt>
                <c:pt idx="41">
                  <c:v>6.72</c:v>
                </c:pt>
                <c:pt idx="42">
                  <c:v>6.64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6.0</c:v>
                </c:pt>
                <c:pt idx="51">
                  <c:v>5.92</c:v>
                </c:pt>
                <c:pt idx="52">
                  <c:v>5.84</c:v>
                </c:pt>
                <c:pt idx="53">
                  <c:v>5.76</c:v>
                </c:pt>
                <c:pt idx="54">
                  <c:v>5.68</c:v>
                </c:pt>
                <c:pt idx="55">
                  <c:v>5.6</c:v>
                </c:pt>
                <c:pt idx="56">
                  <c:v>5.52</c:v>
                </c:pt>
                <c:pt idx="57">
                  <c:v>5.44</c:v>
                </c:pt>
                <c:pt idx="58">
                  <c:v>5.36</c:v>
                </c:pt>
                <c:pt idx="59">
                  <c:v>5.28</c:v>
                </c:pt>
                <c:pt idx="60">
                  <c:v>5.2</c:v>
                </c:pt>
                <c:pt idx="61">
                  <c:v>5.12</c:v>
                </c:pt>
                <c:pt idx="62">
                  <c:v>5.04</c:v>
                </c:pt>
                <c:pt idx="63">
                  <c:v>4.96</c:v>
                </c:pt>
                <c:pt idx="64">
                  <c:v>4.88</c:v>
                </c:pt>
                <c:pt idx="65">
                  <c:v>4.8</c:v>
                </c:pt>
                <c:pt idx="66">
                  <c:v>4.72</c:v>
                </c:pt>
                <c:pt idx="67">
                  <c:v>4.64</c:v>
                </c:pt>
                <c:pt idx="68">
                  <c:v>4.56</c:v>
                </c:pt>
                <c:pt idx="69">
                  <c:v>4.48</c:v>
                </c:pt>
                <c:pt idx="70">
                  <c:v>4.4</c:v>
                </c:pt>
                <c:pt idx="71">
                  <c:v>4.32</c:v>
                </c:pt>
                <c:pt idx="72">
                  <c:v>4.24</c:v>
                </c:pt>
                <c:pt idx="73">
                  <c:v>4.16</c:v>
                </c:pt>
                <c:pt idx="74">
                  <c:v>4.08</c:v>
                </c:pt>
                <c:pt idx="75">
                  <c:v>4.0</c:v>
                </c:pt>
                <c:pt idx="76">
                  <c:v>3.92</c:v>
                </c:pt>
                <c:pt idx="77">
                  <c:v>3.84</c:v>
                </c:pt>
                <c:pt idx="78">
                  <c:v>3.76</c:v>
                </c:pt>
                <c:pt idx="79">
                  <c:v>3.68</c:v>
                </c:pt>
                <c:pt idx="80">
                  <c:v>3.6</c:v>
                </c:pt>
                <c:pt idx="81">
                  <c:v>3.52</c:v>
                </c:pt>
                <c:pt idx="82">
                  <c:v>3.44</c:v>
                </c:pt>
                <c:pt idx="83">
                  <c:v>3.36</c:v>
                </c:pt>
                <c:pt idx="84">
                  <c:v>3.28</c:v>
                </c:pt>
                <c:pt idx="85">
                  <c:v>3.2</c:v>
                </c:pt>
                <c:pt idx="86">
                  <c:v>3.12</c:v>
                </c:pt>
                <c:pt idx="87">
                  <c:v>3.04</c:v>
                </c:pt>
                <c:pt idx="88">
                  <c:v>2.96</c:v>
                </c:pt>
                <c:pt idx="89">
                  <c:v>2.88</c:v>
                </c:pt>
                <c:pt idx="90">
                  <c:v>2.8</c:v>
                </c:pt>
                <c:pt idx="91">
                  <c:v>2.72</c:v>
                </c:pt>
                <c:pt idx="92">
                  <c:v>2.64</c:v>
                </c:pt>
                <c:pt idx="93">
                  <c:v>2.56</c:v>
                </c:pt>
                <c:pt idx="94">
                  <c:v>2.48</c:v>
                </c:pt>
                <c:pt idx="95">
                  <c:v>2.4</c:v>
                </c:pt>
                <c:pt idx="96">
                  <c:v>2.32</c:v>
                </c:pt>
                <c:pt idx="97">
                  <c:v>2.24</c:v>
                </c:pt>
                <c:pt idx="98">
                  <c:v>2.16</c:v>
                </c:pt>
                <c:pt idx="99">
                  <c:v>2.08</c:v>
                </c:pt>
                <c:pt idx="100">
                  <c:v>2.0</c:v>
                </c:pt>
                <c:pt idx="101">
                  <c:v>1.92</c:v>
                </c:pt>
                <c:pt idx="102">
                  <c:v>1.84</c:v>
                </c:pt>
                <c:pt idx="103">
                  <c:v>1.76</c:v>
                </c:pt>
                <c:pt idx="104">
                  <c:v>1.68</c:v>
                </c:pt>
                <c:pt idx="105">
                  <c:v>1.6</c:v>
                </c:pt>
                <c:pt idx="106">
                  <c:v>1.52</c:v>
                </c:pt>
                <c:pt idx="107">
                  <c:v>1.44</c:v>
                </c:pt>
                <c:pt idx="108">
                  <c:v>1.36</c:v>
                </c:pt>
                <c:pt idx="109">
                  <c:v>1.28</c:v>
                </c:pt>
                <c:pt idx="110">
                  <c:v>1.2</c:v>
                </c:pt>
                <c:pt idx="111">
                  <c:v>1.12</c:v>
                </c:pt>
                <c:pt idx="112">
                  <c:v>1.04</c:v>
                </c:pt>
                <c:pt idx="113">
                  <c:v>1.0</c:v>
                </c:pt>
                <c:pt idx="114">
                  <c:v>0.992</c:v>
                </c:pt>
                <c:pt idx="115">
                  <c:v>0.96</c:v>
                </c:pt>
                <c:pt idx="116">
                  <c:v>0.88</c:v>
                </c:pt>
                <c:pt idx="117">
                  <c:v>0.8</c:v>
                </c:pt>
                <c:pt idx="118">
                  <c:v>0.72</c:v>
                </c:pt>
                <c:pt idx="119">
                  <c:v>0.64</c:v>
                </c:pt>
                <c:pt idx="120">
                  <c:v>0.56</c:v>
                </c:pt>
                <c:pt idx="121">
                  <c:v>0.48</c:v>
                </c:pt>
                <c:pt idx="122">
                  <c:v>0.4</c:v>
                </c:pt>
                <c:pt idx="123">
                  <c:v>0.32</c:v>
                </c:pt>
                <c:pt idx="124">
                  <c:v>0.24</c:v>
                </c:pt>
                <c:pt idx="125">
                  <c:v>0.16</c:v>
                </c:pt>
                <c:pt idx="126">
                  <c:v>0.08</c:v>
                </c:pt>
                <c:pt idx="127">
                  <c:v>0.0</c:v>
                </c:pt>
                <c:pt idx="128">
                  <c:v>-0.08</c:v>
                </c:pt>
                <c:pt idx="129">
                  <c:v>-0.16</c:v>
                </c:pt>
                <c:pt idx="130">
                  <c:v>-0.24</c:v>
                </c:pt>
                <c:pt idx="131">
                  <c:v>-0.32</c:v>
                </c:pt>
                <c:pt idx="132">
                  <c:v>-0.4</c:v>
                </c:pt>
                <c:pt idx="133">
                  <c:v>-0.48</c:v>
                </c:pt>
                <c:pt idx="134">
                  <c:v>-0.56</c:v>
                </c:pt>
                <c:pt idx="135">
                  <c:v>-0.64</c:v>
                </c:pt>
                <c:pt idx="136">
                  <c:v>-0.72</c:v>
                </c:pt>
                <c:pt idx="137">
                  <c:v>-0.8</c:v>
                </c:pt>
                <c:pt idx="138">
                  <c:v>-0.88</c:v>
                </c:pt>
                <c:pt idx="139">
                  <c:v>-0.96</c:v>
                </c:pt>
                <c:pt idx="140">
                  <c:v>-0.992</c:v>
                </c:pt>
                <c:pt idx="141">
                  <c:v>-1.0</c:v>
                </c:pt>
                <c:pt idx="142">
                  <c:v>-1.04</c:v>
                </c:pt>
                <c:pt idx="143">
                  <c:v>-1.12</c:v>
                </c:pt>
                <c:pt idx="144">
                  <c:v>-1.2</c:v>
                </c:pt>
                <c:pt idx="145">
                  <c:v>-1.28</c:v>
                </c:pt>
                <c:pt idx="146">
                  <c:v>-1.36</c:v>
                </c:pt>
                <c:pt idx="147">
                  <c:v>-1.44</c:v>
                </c:pt>
                <c:pt idx="148">
                  <c:v>-1.52</c:v>
                </c:pt>
                <c:pt idx="149">
                  <c:v>-1.6</c:v>
                </c:pt>
                <c:pt idx="150">
                  <c:v>-1.68</c:v>
                </c:pt>
                <c:pt idx="151">
                  <c:v>-1.76</c:v>
                </c:pt>
                <c:pt idx="152">
                  <c:v>-1.84</c:v>
                </c:pt>
                <c:pt idx="153">
                  <c:v>-1.92</c:v>
                </c:pt>
                <c:pt idx="154">
                  <c:v>-2.0</c:v>
                </c:pt>
                <c:pt idx="155">
                  <c:v>-2.08</c:v>
                </c:pt>
                <c:pt idx="156">
                  <c:v>-2.16</c:v>
                </c:pt>
                <c:pt idx="157">
                  <c:v>-2.24</c:v>
                </c:pt>
                <c:pt idx="158">
                  <c:v>-2.32</c:v>
                </c:pt>
                <c:pt idx="159">
                  <c:v>-2.4</c:v>
                </c:pt>
                <c:pt idx="160">
                  <c:v>-2.48</c:v>
                </c:pt>
                <c:pt idx="161">
                  <c:v>-2.56</c:v>
                </c:pt>
                <c:pt idx="162">
                  <c:v>-2.64</c:v>
                </c:pt>
                <c:pt idx="163">
                  <c:v>-2.72</c:v>
                </c:pt>
                <c:pt idx="164">
                  <c:v>-2.8</c:v>
                </c:pt>
                <c:pt idx="165">
                  <c:v>-2.88</c:v>
                </c:pt>
                <c:pt idx="166">
                  <c:v>-2.96</c:v>
                </c:pt>
                <c:pt idx="167">
                  <c:v>-3.04</c:v>
                </c:pt>
                <c:pt idx="168">
                  <c:v>-3.12</c:v>
                </c:pt>
                <c:pt idx="169">
                  <c:v>-3.2</c:v>
                </c:pt>
                <c:pt idx="170">
                  <c:v>-3.28</c:v>
                </c:pt>
                <c:pt idx="171">
                  <c:v>-3.36</c:v>
                </c:pt>
                <c:pt idx="172">
                  <c:v>-3.44</c:v>
                </c:pt>
                <c:pt idx="173">
                  <c:v>-3.52</c:v>
                </c:pt>
                <c:pt idx="174">
                  <c:v>-3.6</c:v>
                </c:pt>
                <c:pt idx="175">
                  <c:v>-3.68</c:v>
                </c:pt>
                <c:pt idx="176">
                  <c:v>-3.76</c:v>
                </c:pt>
                <c:pt idx="177">
                  <c:v>-3.84</c:v>
                </c:pt>
                <c:pt idx="178">
                  <c:v>-3.92</c:v>
                </c:pt>
                <c:pt idx="179">
                  <c:v>-4.0</c:v>
                </c:pt>
                <c:pt idx="180">
                  <c:v>-4.08</c:v>
                </c:pt>
                <c:pt idx="181">
                  <c:v>-4.16</c:v>
                </c:pt>
                <c:pt idx="182">
                  <c:v>-4.24</c:v>
                </c:pt>
                <c:pt idx="183">
                  <c:v>-4.32</c:v>
                </c:pt>
                <c:pt idx="184">
                  <c:v>-4.4</c:v>
                </c:pt>
                <c:pt idx="185">
                  <c:v>-4.48</c:v>
                </c:pt>
                <c:pt idx="186">
                  <c:v>-4.56</c:v>
                </c:pt>
                <c:pt idx="187">
                  <c:v>-4.64</c:v>
                </c:pt>
                <c:pt idx="188">
                  <c:v>-4.72</c:v>
                </c:pt>
                <c:pt idx="189">
                  <c:v>-4.8</c:v>
                </c:pt>
                <c:pt idx="190">
                  <c:v>-4.88</c:v>
                </c:pt>
                <c:pt idx="191">
                  <c:v>-4.96</c:v>
                </c:pt>
                <c:pt idx="192">
                  <c:v>-5.04</c:v>
                </c:pt>
                <c:pt idx="193">
                  <c:v>-5.12</c:v>
                </c:pt>
                <c:pt idx="194">
                  <c:v>-5.2</c:v>
                </c:pt>
                <c:pt idx="195">
                  <c:v>-5.28</c:v>
                </c:pt>
                <c:pt idx="196">
                  <c:v>-5.36</c:v>
                </c:pt>
                <c:pt idx="197">
                  <c:v>-5.44</c:v>
                </c:pt>
                <c:pt idx="198">
                  <c:v>-5.52</c:v>
                </c:pt>
                <c:pt idx="199">
                  <c:v>-5.6</c:v>
                </c:pt>
                <c:pt idx="200">
                  <c:v>-5.68</c:v>
                </c:pt>
                <c:pt idx="201">
                  <c:v>-5.76</c:v>
                </c:pt>
                <c:pt idx="202">
                  <c:v>-5.84</c:v>
                </c:pt>
                <c:pt idx="203">
                  <c:v>-5.92</c:v>
                </c:pt>
                <c:pt idx="204">
                  <c:v>-6.0</c:v>
                </c:pt>
                <c:pt idx="205">
                  <c:v>-6.08</c:v>
                </c:pt>
                <c:pt idx="206">
                  <c:v>-6.16</c:v>
                </c:pt>
                <c:pt idx="207">
                  <c:v>-6.24</c:v>
                </c:pt>
                <c:pt idx="208">
                  <c:v>-6.32</c:v>
                </c:pt>
                <c:pt idx="209">
                  <c:v>-6.4</c:v>
                </c:pt>
                <c:pt idx="210">
                  <c:v>-6.48</c:v>
                </c:pt>
                <c:pt idx="211">
                  <c:v>-6.56</c:v>
                </c:pt>
                <c:pt idx="212">
                  <c:v>-6.64</c:v>
                </c:pt>
                <c:pt idx="213">
                  <c:v>-6.72</c:v>
                </c:pt>
                <c:pt idx="214">
                  <c:v>-6.8</c:v>
                </c:pt>
                <c:pt idx="215">
                  <c:v>-6.88</c:v>
                </c:pt>
                <c:pt idx="216">
                  <c:v>-6.96</c:v>
                </c:pt>
                <c:pt idx="217">
                  <c:v>-7.04</c:v>
                </c:pt>
                <c:pt idx="218">
                  <c:v>-7.12</c:v>
                </c:pt>
                <c:pt idx="219">
                  <c:v>-7.2</c:v>
                </c:pt>
                <c:pt idx="220">
                  <c:v>-7.28</c:v>
                </c:pt>
                <c:pt idx="221">
                  <c:v>-7.36</c:v>
                </c:pt>
                <c:pt idx="222">
                  <c:v>-7.44</c:v>
                </c:pt>
                <c:pt idx="223">
                  <c:v>-7.52</c:v>
                </c:pt>
                <c:pt idx="224">
                  <c:v>-7.6</c:v>
                </c:pt>
                <c:pt idx="225">
                  <c:v>-7.68</c:v>
                </c:pt>
                <c:pt idx="226">
                  <c:v>-7.76</c:v>
                </c:pt>
                <c:pt idx="227">
                  <c:v>-7.84</c:v>
                </c:pt>
                <c:pt idx="228">
                  <c:v>-7.92</c:v>
                </c:pt>
                <c:pt idx="229">
                  <c:v>-8.0</c:v>
                </c:pt>
                <c:pt idx="230">
                  <c:v>-8.08</c:v>
                </c:pt>
                <c:pt idx="231">
                  <c:v>-8.16</c:v>
                </c:pt>
                <c:pt idx="232">
                  <c:v>-8.24</c:v>
                </c:pt>
                <c:pt idx="233">
                  <c:v>-8.32</c:v>
                </c:pt>
                <c:pt idx="234">
                  <c:v>-8.4</c:v>
                </c:pt>
                <c:pt idx="235">
                  <c:v>-8.48</c:v>
                </c:pt>
                <c:pt idx="236">
                  <c:v>-8.56</c:v>
                </c:pt>
                <c:pt idx="237">
                  <c:v>-8.64</c:v>
                </c:pt>
                <c:pt idx="238">
                  <c:v>-8.720000000000001</c:v>
                </c:pt>
                <c:pt idx="239">
                  <c:v>-8.8</c:v>
                </c:pt>
                <c:pt idx="240">
                  <c:v>-8.88</c:v>
                </c:pt>
                <c:pt idx="241">
                  <c:v>-8.96</c:v>
                </c:pt>
                <c:pt idx="242">
                  <c:v>-9.04</c:v>
                </c:pt>
                <c:pt idx="243">
                  <c:v>-9.12</c:v>
                </c:pt>
                <c:pt idx="244">
                  <c:v>-9.2</c:v>
                </c:pt>
                <c:pt idx="245">
                  <c:v>-9.28</c:v>
                </c:pt>
                <c:pt idx="246">
                  <c:v>-9.36</c:v>
                </c:pt>
                <c:pt idx="247">
                  <c:v>-9.44</c:v>
                </c:pt>
                <c:pt idx="248">
                  <c:v>-9.52</c:v>
                </c:pt>
                <c:pt idx="249">
                  <c:v>-9.6</c:v>
                </c:pt>
                <c:pt idx="250">
                  <c:v>-9.68</c:v>
                </c:pt>
                <c:pt idx="251">
                  <c:v>-9.76</c:v>
                </c:pt>
                <c:pt idx="252">
                  <c:v>-9.84</c:v>
                </c:pt>
                <c:pt idx="253">
                  <c:v>-9.92</c:v>
                </c:pt>
                <c:pt idx="254">
                  <c:v>-10.0</c:v>
                </c:pt>
              </c:numCache>
            </c:numRef>
          </c:xVal>
          <c:yVal>
            <c:numRef>
              <c:f>'StrongInclusion m=2'!$G$4:$G$258</c:f>
              <c:numCache>
                <c:formatCode>General</c:formatCode>
                <c:ptCount val="255"/>
                <c:pt idx="0">
                  <c:v>-0.00102999999999995</c:v>
                </c:pt>
                <c:pt idx="1">
                  <c:v>-0.00104717358023501</c:v>
                </c:pt>
                <c:pt idx="2">
                  <c:v>-0.00106478404630874</c:v>
                </c:pt>
                <c:pt idx="3">
                  <c:v>-0.00108284646067185</c:v>
                </c:pt>
                <c:pt idx="4">
                  <c:v>-0.00110137654501929</c:v>
                </c:pt>
                <c:pt idx="5">
                  <c:v>-0.0011203907154225</c:v>
                </c:pt>
                <c:pt idx="6">
                  <c:v>-0.00113990611967338</c:v>
                </c:pt>
                <c:pt idx="7">
                  <c:v>-0.00115994067700664</c:v>
                </c:pt>
                <c:pt idx="8">
                  <c:v>-0.00118051312037084</c:v>
                </c:pt>
                <c:pt idx="9">
                  <c:v>-0.00120164304143921</c:v>
                </c:pt>
                <c:pt idx="10">
                  <c:v>-0.00122335093856873</c:v>
                </c:pt>
                <c:pt idx="11">
                  <c:v>-0.00124565826792504</c:v>
                </c:pt>
                <c:pt idx="12">
                  <c:v>-0.00126858749802153</c:v>
                </c:pt>
                <c:pt idx="13">
                  <c:v>-0.00129216216793157</c:v>
                </c:pt>
                <c:pt idx="14">
                  <c:v>-0.00131640694946423</c:v>
                </c:pt>
                <c:pt idx="15">
                  <c:v>-0.00134134771361251</c:v>
                </c:pt>
                <c:pt idx="16">
                  <c:v>-0.00136701160161746</c:v>
                </c:pt>
                <c:pt idx="17">
                  <c:v>-0.0013934271010182</c:v>
                </c:pt>
                <c:pt idx="18">
                  <c:v>-0.00142062412709052</c:v>
                </c:pt>
                <c:pt idx="19">
                  <c:v>-0.00144863411012267</c:v>
                </c:pt>
                <c:pt idx="20">
                  <c:v>-0.00147749008900611</c:v>
                </c:pt>
                <c:pt idx="21">
                  <c:v>-0.00150722681167541</c:v>
                </c:pt>
                <c:pt idx="22">
                  <c:v>-0.00153788084297629</c:v>
                </c:pt>
                <c:pt idx="23">
                  <c:v>-0.00156949068059846</c:v>
                </c:pt>
                <c:pt idx="24">
                  <c:v>-0.00160209687977273</c:v>
                </c:pt>
                <c:pt idx="25">
                  <c:v>-0.00163574218749994</c:v>
                </c:pt>
                <c:pt idx="26">
                  <c:v>-0.00167047168715595</c:v>
                </c:pt>
                <c:pt idx="27">
                  <c:v>-0.0017063329544029</c:v>
                </c:pt>
                <c:pt idx="28">
                  <c:v>-0.00174337622543209</c:v>
                </c:pt>
                <c:pt idx="29">
                  <c:v>-0.00178165457866816</c:v>
                </c:pt>
                <c:pt idx="30">
                  <c:v>-0.00182122413118379</c:v>
                </c:pt>
                <c:pt idx="31">
                  <c:v>-0.00186214425120729</c:v>
                </c:pt>
                <c:pt idx="32">
                  <c:v>-0.00190447778824895</c:v>
                </c:pt>
                <c:pt idx="33">
                  <c:v>-0.00194829132254455</c:v>
                </c:pt>
                <c:pt idx="34">
                  <c:v>-0.0019936554356918</c:v>
                </c:pt>
                <c:pt idx="35">
                  <c:v>-0.00204064500457247</c:v>
                </c:pt>
                <c:pt idx="36">
                  <c:v>-0.00208933952088191</c:v>
                </c:pt>
                <c:pt idx="37">
                  <c:v>-0.00213982343885392</c:v>
                </c:pt>
                <c:pt idx="38">
                  <c:v>-0.00219218655406853</c:v>
                </c:pt>
                <c:pt idx="39">
                  <c:v>-0.00224652441656443</c:v>
                </c:pt>
                <c:pt idx="40">
                  <c:v>-0.0023029387818632</c:v>
                </c:pt>
                <c:pt idx="41">
                  <c:v>-0.00236153810393905</c:v>
                </c:pt>
                <c:pt idx="42">
                  <c:v>-0.00242243807466348</c:v>
                </c:pt>
                <c:pt idx="43">
                  <c:v>-0.0024857622148069</c:v>
                </c:pt>
                <c:pt idx="44">
                  <c:v>-0.00255164252231896</c:v>
                </c:pt>
                <c:pt idx="45">
                  <c:v>-0.0026202201843261</c:v>
                </c:pt>
                <c:pt idx="46">
                  <c:v>-0.00269164636011926</c:v>
                </c:pt>
                <c:pt idx="47">
                  <c:v>-0.00276608304334331</c:v>
                </c:pt>
                <c:pt idx="48">
                  <c:v>-0.00284370401269123</c:v>
                </c:pt>
                <c:pt idx="49">
                  <c:v>-0.00292469588164766</c:v>
                </c:pt>
                <c:pt idx="50">
                  <c:v>-0.00300925925925933</c:v>
                </c:pt>
                <c:pt idx="51">
                  <c:v>-0.00309761003557045</c:v>
                </c:pt>
                <c:pt idx="52">
                  <c:v>-0.00318998080726197</c:v>
                </c:pt>
                <c:pt idx="53">
                  <c:v>-0.00328662246125006</c:v>
                </c:pt>
                <c:pt idx="54">
                  <c:v>-0.00338780593656919</c:v>
                </c:pt>
                <c:pt idx="55">
                  <c:v>-0.00349382418783846</c:v>
                </c:pt>
                <c:pt idx="56">
                  <c:v>-0.00360499437709789</c:v>
                </c:pt>
                <c:pt idx="57">
                  <c:v>-0.00372166032485462</c:v>
                </c:pt>
                <c:pt idx="58">
                  <c:v>-0.00384419525593641</c:v>
                </c:pt>
                <c:pt idx="59">
                  <c:v>-0.00397300488133276</c:v>
                </c:pt>
                <c:pt idx="60">
                  <c:v>-0.00410853086376533</c:v>
                </c:pt>
                <c:pt idx="61">
                  <c:v>-0.00425125472247604</c:v>
                </c:pt>
                <c:pt idx="62">
                  <c:v>-0.00440170224188334</c:v>
                </c:pt>
                <c:pt idx="63">
                  <c:v>-0.00456044845961814</c:v>
                </c:pt>
                <c:pt idx="64">
                  <c:v>-0.00472812332237518</c:v>
                </c:pt>
                <c:pt idx="65">
                  <c:v>-0.00490541811342599</c:v>
                </c:pt>
                <c:pt idx="66">
                  <c:v>-0.00509309277407838</c:v>
                </c:pt>
                <c:pt idx="67">
                  <c:v>-0.00529198426350343</c:v>
                </c:pt>
                <c:pt idx="68">
                  <c:v>-0.00550301612798257</c:v>
                </c:pt>
                <c:pt idx="69">
                  <c:v>-0.00572720948282459</c:v>
                </c:pt>
                <c:pt idx="70">
                  <c:v>-0.00596569564920427</c:v>
                </c:pt>
                <c:pt idx="71">
                  <c:v>-0.00621973073563191</c:v>
                </c:pt>
                <c:pt idx="72">
                  <c:v>-0.00649071251169609</c:v>
                </c:pt>
                <c:pt idx="73">
                  <c:v>-0.00678019999272375</c:v>
                </c:pt>
                <c:pt idx="74">
                  <c:v>-0.00708993624136225</c:v>
                </c:pt>
                <c:pt idx="75">
                  <c:v>-0.00742187500000006</c:v>
                </c:pt>
                <c:pt idx="76">
                  <c:v>-0.00777821190185059</c:v>
                </c:pt>
                <c:pt idx="77">
                  <c:v>-0.00816142117535624</c:v>
                </c:pt>
                <c:pt idx="78">
                  <c:v>-0.0085742989654446</c:v>
                </c:pt>
                <c:pt idx="79">
                  <c:v>-0.00902001465787703</c:v>
                </c:pt>
                <c:pt idx="80">
                  <c:v>-0.00950217192501148</c:v>
                </c:pt>
                <c:pt idx="81">
                  <c:v>-0.0100248816332346</c:v>
                </c:pt>
                <c:pt idx="82">
                  <c:v>-0.010592849291316</c:v>
                </c:pt>
                <c:pt idx="83">
                  <c:v>-0.0112114804113255</c:v>
                </c:pt>
                <c:pt idx="84">
                  <c:v>-0.0118870080484514</c:v>
                </c:pt>
                <c:pt idx="85">
                  <c:v>-0.0126266479492188</c:v>
                </c:pt>
                <c:pt idx="86">
                  <c:v>-0.0134387882595666</c:v>
                </c:pt>
                <c:pt idx="87">
                  <c:v>-0.0143332227490198</c:v>
                </c:pt>
                <c:pt idx="88">
                  <c:v>-0.0153214391666459</c:v>
                </c:pt>
                <c:pt idx="89">
                  <c:v>-0.0164169778985196</c:v>
                </c:pt>
                <c:pt idx="90">
                  <c:v>-0.0176358808829655</c:v>
                </c:pt>
                <c:pt idx="91">
                  <c:v>-0.0189972572391973</c:v>
                </c:pt>
                <c:pt idx="92">
                  <c:v>-0.0205240009663376</c:v>
                </c:pt>
                <c:pt idx="93">
                  <c:v>-0.0222437083721161</c:v>
                </c:pt>
                <c:pt idx="94">
                  <c:v>-0.0241898600573241</c:v>
                </c:pt>
                <c:pt idx="95">
                  <c:v>-0.0264033564814814</c:v>
                </c:pt>
                <c:pt idx="96">
                  <c:v>-0.028934530617958</c:v>
                </c:pt>
                <c:pt idx="97">
                  <c:v>-0.031845810908866</c:v>
                </c:pt>
                <c:pt idx="98">
                  <c:v>-0.035215280247478</c:v>
                </c:pt>
                <c:pt idx="99">
                  <c:v>-0.0391414839072513</c:v>
                </c:pt>
                <c:pt idx="100">
                  <c:v>-0.04375</c:v>
                </c:pt>
                <c:pt idx="101">
                  <c:v>-0.0492025304723668</c:v>
                </c:pt>
                <c:pt idx="102">
                  <c:v>-0.0557096485146922</c:v>
                </c:pt>
                <c:pt idx="103">
                  <c:v>-0.0635489325780342</c:v>
                </c:pt>
                <c:pt idx="104">
                  <c:v>-0.0730911695744058</c:v>
                </c:pt>
                <c:pt idx="105">
                  <c:v>-0.0848388671875</c:v>
                </c:pt>
                <c:pt idx="106">
                  <c:v>-0.0994839185549528</c:v>
                </c:pt>
                <c:pt idx="107">
                  <c:v>-0.117995720450389</c:v>
                </c:pt>
                <c:pt idx="108">
                  <c:v>-0.141758883993247</c:v>
                </c:pt>
                <c:pt idx="109">
                  <c:v>-0.172793865203857</c:v>
                </c:pt>
                <c:pt idx="110">
                  <c:v>-0.21412037037037</c:v>
                </c:pt>
                <c:pt idx="111">
                  <c:v>-0.270374811276551</c:v>
                </c:pt>
                <c:pt idx="112">
                  <c:v>-0.348896878610693</c:v>
                </c:pt>
                <c:pt idx="113">
                  <c:v>-0.4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-0.4</c:v>
                </c:pt>
                <c:pt idx="142">
                  <c:v>-0.348896878610693</c:v>
                </c:pt>
                <c:pt idx="143">
                  <c:v>-0.270374811276551</c:v>
                </c:pt>
                <c:pt idx="144">
                  <c:v>-0.21412037037037</c:v>
                </c:pt>
                <c:pt idx="145">
                  <c:v>-0.172793865203857</c:v>
                </c:pt>
                <c:pt idx="146">
                  <c:v>-0.141758883993247</c:v>
                </c:pt>
                <c:pt idx="147">
                  <c:v>-0.117995720450389</c:v>
                </c:pt>
                <c:pt idx="148">
                  <c:v>-0.0994839185549528</c:v>
                </c:pt>
                <c:pt idx="149">
                  <c:v>-0.0848388671875</c:v>
                </c:pt>
                <c:pt idx="150">
                  <c:v>-0.0730911695744058</c:v>
                </c:pt>
                <c:pt idx="151">
                  <c:v>-0.0635489325780342</c:v>
                </c:pt>
                <c:pt idx="152">
                  <c:v>-0.0557096485146922</c:v>
                </c:pt>
                <c:pt idx="153">
                  <c:v>-0.0492025304723668</c:v>
                </c:pt>
                <c:pt idx="154">
                  <c:v>-0.04375</c:v>
                </c:pt>
                <c:pt idx="155">
                  <c:v>-0.0391414839072513</c:v>
                </c:pt>
                <c:pt idx="156">
                  <c:v>-0.035215280247478</c:v>
                </c:pt>
                <c:pt idx="157">
                  <c:v>-0.031845810908866</c:v>
                </c:pt>
                <c:pt idx="158">
                  <c:v>-0.028934530617958</c:v>
                </c:pt>
                <c:pt idx="159">
                  <c:v>-0.0264033564814814</c:v>
                </c:pt>
                <c:pt idx="160">
                  <c:v>-0.0241898600573241</c:v>
                </c:pt>
                <c:pt idx="161">
                  <c:v>-0.0222437083721161</c:v>
                </c:pt>
                <c:pt idx="162">
                  <c:v>-0.0205240009663376</c:v>
                </c:pt>
                <c:pt idx="163">
                  <c:v>-0.0189972572391973</c:v>
                </c:pt>
                <c:pt idx="164">
                  <c:v>-0.0176358808829655</c:v>
                </c:pt>
                <c:pt idx="165">
                  <c:v>-0.0164169778985196</c:v>
                </c:pt>
                <c:pt idx="166">
                  <c:v>-0.0153214391666459</c:v>
                </c:pt>
                <c:pt idx="167">
                  <c:v>-0.0143332227490198</c:v>
                </c:pt>
                <c:pt idx="168">
                  <c:v>-0.0134387882595666</c:v>
                </c:pt>
                <c:pt idx="169">
                  <c:v>-0.0126266479492188</c:v>
                </c:pt>
                <c:pt idx="170">
                  <c:v>-0.0118870080484514</c:v>
                </c:pt>
                <c:pt idx="171">
                  <c:v>-0.0112114804113255</c:v>
                </c:pt>
                <c:pt idx="172">
                  <c:v>-0.010592849291316</c:v>
                </c:pt>
                <c:pt idx="173">
                  <c:v>-0.0100248816332346</c:v>
                </c:pt>
                <c:pt idx="174">
                  <c:v>-0.00950217192501148</c:v>
                </c:pt>
                <c:pt idx="175">
                  <c:v>-0.00902001465787703</c:v>
                </c:pt>
                <c:pt idx="176">
                  <c:v>-0.0085742989654446</c:v>
                </c:pt>
                <c:pt idx="177">
                  <c:v>-0.00816142117535624</c:v>
                </c:pt>
                <c:pt idx="178">
                  <c:v>-0.00777821190185059</c:v>
                </c:pt>
                <c:pt idx="179">
                  <c:v>-0.00742187500000006</c:v>
                </c:pt>
                <c:pt idx="180">
                  <c:v>-0.00708993624136225</c:v>
                </c:pt>
                <c:pt idx="181">
                  <c:v>-0.00678019999272375</c:v>
                </c:pt>
                <c:pt idx="182">
                  <c:v>-0.00649071251169609</c:v>
                </c:pt>
                <c:pt idx="183">
                  <c:v>-0.00621973073563191</c:v>
                </c:pt>
                <c:pt idx="184">
                  <c:v>-0.00596569564920427</c:v>
                </c:pt>
                <c:pt idx="185">
                  <c:v>-0.00572720948282459</c:v>
                </c:pt>
                <c:pt idx="186">
                  <c:v>-0.00550301612798257</c:v>
                </c:pt>
                <c:pt idx="187">
                  <c:v>-0.00529198426350343</c:v>
                </c:pt>
                <c:pt idx="188">
                  <c:v>-0.00509309277407838</c:v>
                </c:pt>
                <c:pt idx="189">
                  <c:v>-0.00490541811342599</c:v>
                </c:pt>
                <c:pt idx="190">
                  <c:v>-0.00472812332237518</c:v>
                </c:pt>
                <c:pt idx="191">
                  <c:v>-0.00456044845961814</c:v>
                </c:pt>
                <c:pt idx="192">
                  <c:v>-0.00440170224188334</c:v>
                </c:pt>
                <c:pt idx="193">
                  <c:v>-0.00425125472247604</c:v>
                </c:pt>
                <c:pt idx="194">
                  <c:v>-0.00410853086376533</c:v>
                </c:pt>
                <c:pt idx="195">
                  <c:v>-0.00397300488133276</c:v>
                </c:pt>
                <c:pt idx="196">
                  <c:v>-0.00384419525593641</c:v>
                </c:pt>
                <c:pt idx="197">
                  <c:v>-0.00372166032485462</c:v>
                </c:pt>
                <c:pt idx="198">
                  <c:v>-0.00360499437709789</c:v>
                </c:pt>
                <c:pt idx="199">
                  <c:v>-0.00349382418783846</c:v>
                </c:pt>
                <c:pt idx="200">
                  <c:v>-0.00338780593656919</c:v>
                </c:pt>
                <c:pt idx="201">
                  <c:v>-0.00328662246125006</c:v>
                </c:pt>
                <c:pt idx="202">
                  <c:v>-0.00318998080726197</c:v>
                </c:pt>
                <c:pt idx="203">
                  <c:v>-0.00309761003557045</c:v>
                </c:pt>
                <c:pt idx="204">
                  <c:v>-0.00300925925925933</c:v>
                </c:pt>
                <c:pt idx="205">
                  <c:v>-0.00292469588164766</c:v>
                </c:pt>
                <c:pt idx="206">
                  <c:v>-0.00284370401269123</c:v>
                </c:pt>
                <c:pt idx="207">
                  <c:v>-0.00276608304334331</c:v>
                </c:pt>
                <c:pt idx="208">
                  <c:v>-0.00269164636011926</c:v>
                </c:pt>
                <c:pt idx="209">
                  <c:v>-0.0026202201843261</c:v>
                </c:pt>
                <c:pt idx="210">
                  <c:v>-0.00255164252231896</c:v>
                </c:pt>
                <c:pt idx="211">
                  <c:v>-0.0024857622148069</c:v>
                </c:pt>
                <c:pt idx="212">
                  <c:v>-0.00242243807466348</c:v>
                </c:pt>
                <c:pt idx="213">
                  <c:v>-0.00236153810393905</c:v>
                </c:pt>
                <c:pt idx="214">
                  <c:v>-0.0023029387818632</c:v>
                </c:pt>
                <c:pt idx="215">
                  <c:v>-0.00224652441656443</c:v>
                </c:pt>
                <c:pt idx="216">
                  <c:v>-0.00219218655406853</c:v>
                </c:pt>
                <c:pt idx="217">
                  <c:v>-0.00213982343885392</c:v>
                </c:pt>
                <c:pt idx="218">
                  <c:v>-0.00208933952088191</c:v>
                </c:pt>
                <c:pt idx="219">
                  <c:v>-0.00204064500457247</c:v>
                </c:pt>
                <c:pt idx="220">
                  <c:v>-0.0019936554356918</c:v>
                </c:pt>
                <c:pt idx="221">
                  <c:v>-0.00194829132254455</c:v>
                </c:pt>
                <c:pt idx="222">
                  <c:v>-0.00190447778824895</c:v>
                </c:pt>
                <c:pt idx="223">
                  <c:v>-0.00186214425120729</c:v>
                </c:pt>
                <c:pt idx="224">
                  <c:v>-0.00182122413118379</c:v>
                </c:pt>
                <c:pt idx="225">
                  <c:v>-0.00178165457866816</c:v>
                </c:pt>
                <c:pt idx="226">
                  <c:v>-0.00174337622543209</c:v>
                </c:pt>
                <c:pt idx="227">
                  <c:v>-0.0017063329544029</c:v>
                </c:pt>
                <c:pt idx="228">
                  <c:v>-0.00167047168715595</c:v>
                </c:pt>
                <c:pt idx="229">
                  <c:v>-0.00163574218749994</c:v>
                </c:pt>
                <c:pt idx="230">
                  <c:v>-0.00160209687977273</c:v>
                </c:pt>
                <c:pt idx="231">
                  <c:v>-0.00156949068059846</c:v>
                </c:pt>
                <c:pt idx="232">
                  <c:v>-0.00153788084297629</c:v>
                </c:pt>
                <c:pt idx="233">
                  <c:v>-0.00150722681167541</c:v>
                </c:pt>
                <c:pt idx="234">
                  <c:v>-0.00147749008900611</c:v>
                </c:pt>
                <c:pt idx="235">
                  <c:v>-0.00144863411012267</c:v>
                </c:pt>
                <c:pt idx="236">
                  <c:v>-0.00142062412709052</c:v>
                </c:pt>
                <c:pt idx="237">
                  <c:v>-0.0013934271010182</c:v>
                </c:pt>
                <c:pt idx="238">
                  <c:v>-0.00136701160161746</c:v>
                </c:pt>
                <c:pt idx="239">
                  <c:v>-0.00134134771361251</c:v>
                </c:pt>
                <c:pt idx="240">
                  <c:v>-0.00131640694946423</c:v>
                </c:pt>
                <c:pt idx="241">
                  <c:v>-0.00129216216793157</c:v>
                </c:pt>
                <c:pt idx="242">
                  <c:v>-0.00126858749802153</c:v>
                </c:pt>
                <c:pt idx="243">
                  <c:v>-0.00124565826792504</c:v>
                </c:pt>
                <c:pt idx="244">
                  <c:v>-0.00122335093856873</c:v>
                </c:pt>
                <c:pt idx="245">
                  <c:v>-0.00120164304143921</c:v>
                </c:pt>
                <c:pt idx="246">
                  <c:v>-0.00118051312037084</c:v>
                </c:pt>
                <c:pt idx="247">
                  <c:v>-0.00115994067700664</c:v>
                </c:pt>
                <c:pt idx="248">
                  <c:v>-0.00113990611967338</c:v>
                </c:pt>
                <c:pt idx="249">
                  <c:v>-0.0011203907154225</c:v>
                </c:pt>
                <c:pt idx="250">
                  <c:v>-0.00110137654501929</c:v>
                </c:pt>
                <c:pt idx="251">
                  <c:v>-0.00108284646067185</c:v>
                </c:pt>
                <c:pt idx="252">
                  <c:v>-0.00106478404630874</c:v>
                </c:pt>
                <c:pt idx="253">
                  <c:v>-0.00104717358023501</c:v>
                </c:pt>
                <c:pt idx="254">
                  <c:v>-0.00102999999999995</c:v>
                </c:pt>
              </c:numCache>
            </c:numRef>
          </c:yVal>
          <c:smooth val="1"/>
        </c:ser>
        <c:ser>
          <c:idx val="1"/>
          <c:order val="1"/>
          <c:tx>
            <c:v>norm_sim</c:v>
          </c:tx>
          <c:marker>
            <c:symbol val="none"/>
          </c:marker>
          <c:xVal>
            <c:numRef>
              <c:f>'StrongInclusion m=2'!$K$4:$K$104</c:f>
              <c:numCache>
                <c:formatCode>General</c:formatCode>
                <c:ptCount val="101"/>
                <c:pt idx="0">
                  <c:v>-10.0</c:v>
                </c:pt>
                <c:pt idx="1">
                  <c:v>-9.800072</c:v>
                </c:pt>
                <c:pt idx="2">
                  <c:v>-9.600136</c:v>
                </c:pt>
                <c:pt idx="3">
                  <c:v>-9.400208</c:v>
                </c:pt>
                <c:pt idx="4">
                  <c:v>-9.200272</c:v>
                </c:pt>
                <c:pt idx="5">
                  <c:v>-9.00032</c:v>
                </c:pt>
                <c:pt idx="6">
                  <c:v>-8.8004</c:v>
                </c:pt>
                <c:pt idx="7">
                  <c:v>-8.60048</c:v>
                </c:pt>
                <c:pt idx="8">
                  <c:v>-8.40056</c:v>
                </c:pt>
                <c:pt idx="9">
                  <c:v>-8.20064</c:v>
                </c:pt>
                <c:pt idx="10">
                  <c:v>-8.00072</c:v>
                </c:pt>
                <c:pt idx="11">
                  <c:v>-7.80072</c:v>
                </c:pt>
                <c:pt idx="12">
                  <c:v>-7.6008</c:v>
                </c:pt>
                <c:pt idx="13">
                  <c:v>-7.40088</c:v>
                </c:pt>
                <c:pt idx="14">
                  <c:v>-7.20096</c:v>
                </c:pt>
                <c:pt idx="15">
                  <c:v>-7.00104</c:v>
                </c:pt>
                <c:pt idx="16">
                  <c:v>-6.801120000000001</c:v>
                </c:pt>
                <c:pt idx="17">
                  <c:v>-6.601120000000001</c:v>
                </c:pt>
                <c:pt idx="18">
                  <c:v>-6.4012</c:v>
                </c:pt>
                <c:pt idx="19">
                  <c:v>-6.20128</c:v>
                </c:pt>
                <c:pt idx="20">
                  <c:v>-6.00136</c:v>
                </c:pt>
                <c:pt idx="21">
                  <c:v>-5.80144</c:v>
                </c:pt>
                <c:pt idx="22">
                  <c:v>-5.601520000000001</c:v>
                </c:pt>
                <c:pt idx="23">
                  <c:v>-5.4016</c:v>
                </c:pt>
                <c:pt idx="24">
                  <c:v>-5.2016</c:v>
                </c:pt>
                <c:pt idx="25">
                  <c:v>-5.00168</c:v>
                </c:pt>
                <c:pt idx="26">
                  <c:v>-4.80176</c:v>
                </c:pt>
                <c:pt idx="27">
                  <c:v>-4.601839999999999</c:v>
                </c:pt>
                <c:pt idx="28">
                  <c:v>-4.40192</c:v>
                </c:pt>
                <c:pt idx="29">
                  <c:v>-4.202000000000001</c:v>
                </c:pt>
                <c:pt idx="30">
                  <c:v>-4.002079999999999</c:v>
                </c:pt>
                <c:pt idx="31">
                  <c:v>-3.80208</c:v>
                </c:pt>
                <c:pt idx="32">
                  <c:v>-3.60216</c:v>
                </c:pt>
                <c:pt idx="33">
                  <c:v>-3.40224</c:v>
                </c:pt>
                <c:pt idx="34">
                  <c:v>-3.20232</c:v>
                </c:pt>
                <c:pt idx="35">
                  <c:v>-3.0024</c:v>
                </c:pt>
                <c:pt idx="36">
                  <c:v>-2.80248</c:v>
                </c:pt>
                <c:pt idx="37">
                  <c:v>-2.60248</c:v>
                </c:pt>
                <c:pt idx="38">
                  <c:v>-2.40256</c:v>
                </c:pt>
                <c:pt idx="39">
                  <c:v>-2.20264</c:v>
                </c:pt>
                <c:pt idx="40">
                  <c:v>-2.00272</c:v>
                </c:pt>
                <c:pt idx="41">
                  <c:v>-1.8024</c:v>
                </c:pt>
                <c:pt idx="42">
                  <c:v>-1.6032</c:v>
                </c:pt>
                <c:pt idx="43">
                  <c:v>-1.4032</c:v>
                </c:pt>
                <c:pt idx="44">
                  <c:v>-1.2032</c:v>
                </c:pt>
                <c:pt idx="45">
                  <c:v>-1.003200000000001</c:v>
                </c:pt>
                <c:pt idx="46">
                  <c:v>-0.8032</c:v>
                </c:pt>
                <c:pt idx="47">
                  <c:v>-0.6032</c:v>
                </c:pt>
                <c:pt idx="48">
                  <c:v>-0.4032</c:v>
                </c:pt>
                <c:pt idx="49">
                  <c:v>-0.2032</c:v>
                </c:pt>
                <c:pt idx="50">
                  <c:v>-0.0032000000000005</c:v>
                </c:pt>
                <c:pt idx="51">
                  <c:v>0.196799999999999</c:v>
                </c:pt>
                <c:pt idx="52">
                  <c:v>0.396800000000001</c:v>
                </c:pt>
                <c:pt idx="53">
                  <c:v>0.595999999999999</c:v>
                </c:pt>
                <c:pt idx="54">
                  <c:v>0.795999999999999</c:v>
                </c:pt>
                <c:pt idx="55">
                  <c:v>0.995999999999999</c:v>
                </c:pt>
                <c:pt idx="56">
                  <c:v>1.195999999999999</c:v>
                </c:pt>
                <c:pt idx="57">
                  <c:v>1.395999999999999</c:v>
                </c:pt>
                <c:pt idx="58">
                  <c:v>1.595999999999999</c:v>
                </c:pt>
                <c:pt idx="59">
                  <c:v>1.795999999999999</c:v>
                </c:pt>
                <c:pt idx="60">
                  <c:v>1.995999999999999</c:v>
                </c:pt>
                <c:pt idx="61">
                  <c:v>2.195999999999999</c:v>
                </c:pt>
                <c:pt idx="62">
                  <c:v>2.395999999999999</c:v>
                </c:pt>
                <c:pt idx="63">
                  <c:v>2.595999999999999</c:v>
                </c:pt>
                <c:pt idx="64">
                  <c:v>2.795999999999999</c:v>
                </c:pt>
                <c:pt idx="65">
                  <c:v>2.9952</c:v>
                </c:pt>
                <c:pt idx="66">
                  <c:v>3.1952</c:v>
                </c:pt>
                <c:pt idx="67">
                  <c:v>3.3952</c:v>
                </c:pt>
                <c:pt idx="68">
                  <c:v>3.5952</c:v>
                </c:pt>
                <c:pt idx="69">
                  <c:v>3.7952</c:v>
                </c:pt>
                <c:pt idx="70">
                  <c:v>3.9952</c:v>
                </c:pt>
                <c:pt idx="71">
                  <c:v>4.1952</c:v>
                </c:pt>
                <c:pt idx="72">
                  <c:v>4.3952</c:v>
                </c:pt>
                <c:pt idx="73">
                  <c:v>4.5952</c:v>
                </c:pt>
                <c:pt idx="74">
                  <c:v>4.795199999999999</c:v>
                </c:pt>
                <c:pt idx="75">
                  <c:v>4.9952</c:v>
                </c:pt>
                <c:pt idx="76">
                  <c:v>5.1952</c:v>
                </c:pt>
                <c:pt idx="77">
                  <c:v>5.394400000000001</c:v>
                </c:pt>
                <c:pt idx="78">
                  <c:v>5.5944</c:v>
                </c:pt>
                <c:pt idx="79">
                  <c:v>5.7944</c:v>
                </c:pt>
                <c:pt idx="80">
                  <c:v>5.994400000000001</c:v>
                </c:pt>
                <c:pt idx="81">
                  <c:v>6.194400000000001</c:v>
                </c:pt>
                <c:pt idx="82">
                  <c:v>6.394400000000001</c:v>
                </c:pt>
                <c:pt idx="83">
                  <c:v>6.5944</c:v>
                </c:pt>
                <c:pt idx="84">
                  <c:v>6.7944</c:v>
                </c:pt>
                <c:pt idx="85">
                  <c:v>6.994400000000001</c:v>
                </c:pt>
                <c:pt idx="86">
                  <c:v>7.194400000000001</c:v>
                </c:pt>
                <c:pt idx="87">
                  <c:v>7.394400000000001</c:v>
                </c:pt>
                <c:pt idx="88">
                  <c:v>7.5944</c:v>
                </c:pt>
                <c:pt idx="89">
                  <c:v>7.793599999999999</c:v>
                </c:pt>
                <c:pt idx="90">
                  <c:v>7.993599999999999</c:v>
                </c:pt>
                <c:pt idx="91">
                  <c:v>8.193599999999998</c:v>
                </c:pt>
                <c:pt idx="92">
                  <c:v>8.3936</c:v>
                </c:pt>
                <c:pt idx="93">
                  <c:v>8.593599999999998</c:v>
                </c:pt>
                <c:pt idx="94">
                  <c:v>8.7936</c:v>
                </c:pt>
                <c:pt idx="95">
                  <c:v>8.993599999999998</c:v>
                </c:pt>
                <c:pt idx="96">
                  <c:v>9.193599999999998</c:v>
                </c:pt>
                <c:pt idx="97">
                  <c:v>9.3936</c:v>
                </c:pt>
                <c:pt idx="98">
                  <c:v>9.593599999999998</c:v>
                </c:pt>
                <c:pt idx="99">
                  <c:v>9.7936</c:v>
                </c:pt>
                <c:pt idx="100">
                  <c:v>9.992799999999998</c:v>
                </c:pt>
              </c:numCache>
            </c:numRef>
          </c:xVal>
          <c:yVal>
            <c:numRef>
              <c:f>'StrongInclusion m=2'!$M$4:$M$104</c:f>
              <c:numCache>
                <c:formatCode>General</c:formatCode>
                <c:ptCount val="101"/>
                <c:pt idx="0">
                  <c:v>2.25848852921173E-6</c:v>
                </c:pt>
                <c:pt idx="1">
                  <c:v>-0.000392977004069843</c:v>
                </c:pt>
                <c:pt idx="2">
                  <c:v>-0.001138278218685</c:v>
                </c:pt>
                <c:pt idx="3">
                  <c:v>-0.00179323989213458</c:v>
                </c:pt>
                <c:pt idx="4">
                  <c:v>-0.00236915446706448</c:v>
                </c:pt>
                <c:pt idx="5">
                  <c:v>-0.00288860682876584</c:v>
                </c:pt>
                <c:pt idx="6">
                  <c:v>-0.003351596977239</c:v>
                </c:pt>
                <c:pt idx="7">
                  <c:v>-0.00376941735512921</c:v>
                </c:pt>
                <c:pt idx="8">
                  <c:v>-0.00414206796243679</c:v>
                </c:pt>
                <c:pt idx="9">
                  <c:v>-0.00448084124180732</c:v>
                </c:pt>
                <c:pt idx="10">
                  <c:v>-0.00477444475059506</c:v>
                </c:pt>
                <c:pt idx="11">
                  <c:v>-0.00505675581673722</c:v>
                </c:pt>
                <c:pt idx="12">
                  <c:v>-0.00530518955494232</c:v>
                </c:pt>
                <c:pt idx="13">
                  <c:v>-0.00554233085050169</c:v>
                </c:pt>
                <c:pt idx="14">
                  <c:v>-0.00576817970341532</c:v>
                </c:pt>
                <c:pt idx="15">
                  <c:v>-0.00597144367103764</c:v>
                </c:pt>
                <c:pt idx="16">
                  <c:v>-0.00617470763865995</c:v>
                </c:pt>
                <c:pt idx="17">
                  <c:v>-0.00636667916363653</c:v>
                </c:pt>
                <c:pt idx="18">
                  <c:v>-0.00656994313125885</c:v>
                </c:pt>
                <c:pt idx="19">
                  <c:v>-0.00676191465623543</c:v>
                </c:pt>
                <c:pt idx="20">
                  <c:v>-0.00697647106650348</c:v>
                </c:pt>
                <c:pt idx="21">
                  <c:v>-0.00719102747677137</c:v>
                </c:pt>
                <c:pt idx="22">
                  <c:v>-0.00741687632968517</c:v>
                </c:pt>
                <c:pt idx="23">
                  <c:v>-0.00767660251053585</c:v>
                </c:pt>
                <c:pt idx="24">
                  <c:v>-0.00795891357667801</c:v>
                </c:pt>
                <c:pt idx="25">
                  <c:v>-0.00827510197075706</c:v>
                </c:pt>
                <c:pt idx="26">
                  <c:v>-0.0086364601354189</c:v>
                </c:pt>
                <c:pt idx="27">
                  <c:v>-0.00905428051330927</c:v>
                </c:pt>
                <c:pt idx="28">
                  <c:v>-0.00953985554707375</c:v>
                </c:pt>
                <c:pt idx="29">
                  <c:v>-0.0101157701220035</c:v>
                </c:pt>
                <c:pt idx="30">
                  <c:v>-0.0108046091233903</c:v>
                </c:pt>
                <c:pt idx="31">
                  <c:v>-0.0116289574365251</c:v>
                </c:pt>
                <c:pt idx="32">
                  <c:v>-0.0126452772746367</c:v>
                </c:pt>
                <c:pt idx="33">
                  <c:v>-0.0138987384083076</c:v>
                </c:pt>
                <c:pt idx="34">
                  <c:v>-0.015490972821349</c:v>
                </c:pt>
                <c:pt idx="35">
                  <c:v>-0.0175123200549264</c:v>
                </c:pt>
                <c:pt idx="36">
                  <c:v>-0.0201660440766621</c:v>
                </c:pt>
                <c:pt idx="37">
                  <c:v>-0.0237118710674069</c:v>
                </c:pt>
                <c:pt idx="38">
                  <c:v>-0.0286127911756336</c:v>
                </c:pt>
                <c:pt idx="39">
                  <c:v>-0.0356028131733119</c:v>
                </c:pt>
                <c:pt idx="40">
                  <c:v>-0.0460596150632151</c:v>
                </c:pt>
                <c:pt idx="41">
                  <c:v>-0.0627272604082444</c:v>
                </c:pt>
                <c:pt idx="42">
                  <c:v>-0.0909244896945168</c:v>
                </c:pt>
                <c:pt idx="43">
                  <c:v>-0.1415936798457</c:v>
                </c:pt>
                <c:pt idx="44">
                  <c:v>-0.239239431402928</c:v>
                </c:pt>
                <c:pt idx="45">
                  <c:v>-0.0549467674253683</c:v>
                </c:pt>
                <c:pt idx="46">
                  <c:v>0.193949960928148</c:v>
                </c:pt>
                <c:pt idx="47">
                  <c:v>0.192256094531296</c:v>
                </c:pt>
                <c:pt idx="48">
                  <c:v>0.190223454855073</c:v>
                </c:pt>
                <c:pt idx="49">
                  <c:v>0.188755437311134</c:v>
                </c:pt>
                <c:pt idx="50">
                  <c:v>0.188303739605307</c:v>
                </c:pt>
                <c:pt idx="51">
                  <c:v>0.188755437311134</c:v>
                </c:pt>
                <c:pt idx="52">
                  <c:v>0.190223454855073</c:v>
                </c:pt>
                <c:pt idx="53">
                  <c:v>0.192256094531296</c:v>
                </c:pt>
                <c:pt idx="54">
                  <c:v>0.193949960928148</c:v>
                </c:pt>
                <c:pt idx="55">
                  <c:v>-0.0549467674253683</c:v>
                </c:pt>
                <c:pt idx="56">
                  <c:v>-0.239239431402928</c:v>
                </c:pt>
                <c:pt idx="57">
                  <c:v>-0.1415936798457</c:v>
                </c:pt>
                <c:pt idx="58">
                  <c:v>-0.0909244896945168</c:v>
                </c:pt>
                <c:pt idx="59">
                  <c:v>-0.0627272604082444</c:v>
                </c:pt>
                <c:pt idx="60">
                  <c:v>-0.0460596150632151</c:v>
                </c:pt>
                <c:pt idx="61">
                  <c:v>-0.0356028131733119</c:v>
                </c:pt>
                <c:pt idx="62">
                  <c:v>-0.0286127911756336</c:v>
                </c:pt>
                <c:pt idx="63">
                  <c:v>-0.0237118710674069</c:v>
                </c:pt>
                <c:pt idx="64">
                  <c:v>-0.0201660440766621</c:v>
                </c:pt>
                <c:pt idx="65">
                  <c:v>-0.0175123200549264</c:v>
                </c:pt>
                <c:pt idx="66">
                  <c:v>-0.015490972821349</c:v>
                </c:pt>
                <c:pt idx="67">
                  <c:v>-0.0138987384083076</c:v>
                </c:pt>
                <c:pt idx="68">
                  <c:v>-0.0126452772746367</c:v>
                </c:pt>
                <c:pt idx="69">
                  <c:v>-0.0116289574365251</c:v>
                </c:pt>
                <c:pt idx="70">
                  <c:v>-0.0108046091233903</c:v>
                </c:pt>
                <c:pt idx="71">
                  <c:v>-0.0101157701220035</c:v>
                </c:pt>
                <c:pt idx="72">
                  <c:v>-0.00953985554707375</c:v>
                </c:pt>
                <c:pt idx="73">
                  <c:v>-0.00905428051330927</c:v>
                </c:pt>
                <c:pt idx="74">
                  <c:v>-0.0086364601354189</c:v>
                </c:pt>
                <c:pt idx="75">
                  <c:v>-0.00827510197075706</c:v>
                </c:pt>
                <c:pt idx="76">
                  <c:v>-0.00795891357667801</c:v>
                </c:pt>
                <c:pt idx="77">
                  <c:v>-0.00767660251053585</c:v>
                </c:pt>
                <c:pt idx="78">
                  <c:v>-0.00741687632968517</c:v>
                </c:pt>
                <c:pt idx="79">
                  <c:v>-0.00719102747677137</c:v>
                </c:pt>
                <c:pt idx="80">
                  <c:v>-0.00697647106650348</c:v>
                </c:pt>
                <c:pt idx="81">
                  <c:v>-0.00676191465623543</c:v>
                </c:pt>
                <c:pt idx="82">
                  <c:v>-0.00656994313125885</c:v>
                </c:pt>
                <c:pt idx="83">
                  <c:v>-0.00636667916363653</c:v>
                </c:pt>
                <c:pt idx="84">
                  <c:v>-0.00617470763865995</c:v>
                </c:pt>
                <c:pt idx="85">
                  <c:v>-0.00597144367103764</c:v>
                </c:pt>
                <c:pt idx="86">
                  <c:v>-0.00576817970341532</c:v>
                </c:pt>
                <c:pt idx="87">
                  <c:v>-0.00554233085050169</c:v>
                </c:pt>
                <c:pt idx="88">
                  <c:v>-0.00530518955494232</c:v>
                </c:pt>
                <c:pt idx="89">
                  <c:v>-0.00505675581673722</c:v>
                </c:pt>
                <c:pt idx="90">
                  <c:v>-0.00477444475059506</c:v>
                </c:pt>
                <c:pt idx="91">
                  <c:v>-0.00448084124180732</c:v>
                </c:pt>
                <c:pt idx="92">
                  <c:v>-0.00414206796243679</c:v>
                </c:pt>
                <c:pt idx="93">
                  <c:v>-0.00376941735512921</c:v>
                </c:pt>
                <c:pt idx="94">
                  <c:v>-0.003351596977239</c:v>
                </c:pt>
                <c:pt idx="95">
                  <c:v>-0.00288860682876584</c:v>
                </c:pt>
                <c:pt idx="96">
                  <c:v>-0.00236915446706448</c:v>
                </c:pt>
                <c:pt idx="97">
                  <c:v>-0.00179323989213458</c:v>
                </c:pt>
                <c:pt idx="98">
                  <c:v>-0.001138278218685</c:v>
                </c:pt>
                <c:pt idx="99">
                  <c:v>-0.000392977004069843</c:v>
                </c:pt>
                <c:pt idx="100">
                  <c:v>2.25848852921173E-6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'StrongInclusion m=2'!$S$3</c:f>
              <c:strCache>
                <c:ptCount val="1"/>
                <c:pt idx="0">
                  <c:v>norm_sim_lamda</c:v>
                </c:pt>
              </c:strCache>
            </c:strRef>
          </c:tx>
          <c:marker>
            <c:symbol val="none"/>
          </c:marker>
          <c:xVal>
            <c:numRef>
              <c:f>'StrongInclusion m=2'!$Q$4:$Q$104</c:f>
              <c:numCache>
                <c:formatCode>General</c:formatCode>
                <c:ptCount val="101"/>
                <c:pt idx="0">
                  <c:v>-10.0</c:v>
                </c:pt>
                <c:pt idx="1">
                  <c:v>-9.80104</c:v>
                </c:pt>
                <c:pt idx="2">
                  <c:v>-9.602088</c:v>
                </c:pt>
                <c:pt idx="3">
                  <c:v>-9.403128000000001</c:v>
                </c:pt>
                <c:pt idx="4">
                  <c:v>-9.204176</c:v>
                </c:pt>
                <c:pt idx="5">
                  <c:v>-9.0052</c:v>
                </c:pt>
                <c:pt idx="6">
                  <c:v>-8.80624</c:v>
                </c:pt>
                <c:pt idx="7">
                  <c:v>-8.607280000000001</c:v>
                </c:pt>
                <c:pt idx="8">
                  <c:v>-8.40832</c:v>
                </c:pt>
                <c:pt idx="9">
                  <c:v>-8.20936</c:v>
                </c:pt>
                <c:pt idx="10">
                  <c:v>-8.010399999999998</c:v>
                </c:pt>
                <c:pt idx="11">
                  <c:v>-7.81144</c:v>
                </c:pt>
                <c:pt idx="12">
                  <c:v>-7.612559999999999</c:v>
                </c:pt>
                <c:pt idx="13">
                  <c:v>-7.4136</c:v>
                </c:pt>
                <c:pt idx="14">
                  <c:v>-7.214639999999999</c:v>
                </c:pt>
                <c:pt idx="15">
                  <c:v>-7.01568</c:v>
                </c:pt>
                <c:pt idx="16">
                  <c:v>-6.81672</c:v>
                </c:pt>
                <c:pt idx="17">
                  <c:v>-6.61776</c:v>
                </c:pt>
                <c:pt idx="18">
                  <c:v>-6.4188</c:v>
                </c:pt>
                <c:pt idx="19">
                  <c:v>-6.21984</c:v>
                </c:pt>
                <c:pt idx="20">
                  <c:v>-6.02088</c:v>
                </c:pt>
                <c:pt idx="21">
                  <c:v>-5.82192</c:v>
                </c:pt>
                <c:pt idx="22">
                  <c:v>-5.622960000000001</c:v>
                </c:pt>
                <c:pt idx="23">
                  <c:v>-5.423999999999999</c:v>
                </c:pt>
                <c:pt idx="24">
                  <c:v>-5.22504</c:v>
                </c:pt>
                <c:pt idx="25">
                  <c:v>-5.02608</c:v>
                </c:pt>
                <c:pt idx="26">
                  <c:v>-4.82712</c:v>
                </c:pt>
                <c:pt idx="27">
                  <c:v>-4.62816</c:v>
                </c:pt>
                <c:pt idx="28">
                  <c:v>-4.4292</c:v>
                </c:pt>
                <c:pt idx="29">
                  <c:v>-4.23024</c:v>
                </c:pt>
                <c:pt idx="30">
                  <c:v>-4.03128</c:v>
                </c:pt>
                <c:pt idx="31">
                  <c:v>-3.83232</c:v>
                </c:pt>
                <c:pt idx="32">
                  <c:v>-3.63336</c:v>
                </c:pt>
                <c:pt idx="33">
                  <c:v>-3.434400000000001</c:v>
                </c:pt>
                <c:pt idx="34">
                  <c:v>-3.23544</c:v>
                </c:pt>
                <c:pt idx="35">
                  <c:v>-3.03656</c:v>
                </c:pt>
                <c:pt idx="36">
                  <c:v>-2.8376</c:v>
                </c:pt>
                <c:pt idx="37">
                  <c:v>-2.63864</c:v>
                </c:pt>
                <c:pt idx="38">
                  <c:v>-2.43968</c:v>
                </c:pt>
                <c:pt idx="39">
                  <c:v>-2.24072</c:v>
                </c:pt>
                <c:pt idx="40">
                  <c:v>-2.04176</c:v>
                </c:pt>
                <c:pt idx="41">
                  <c:v>-1.8424</c:v>
                </c:pt>
                <c:pt idx="42">
                  <c:v>-1.644</c:v>
                </c:pt>
                <c:pt idx="43">
                  <c:v>-1.4448</c:v>
                </c:pt>
                <c:pt idx="44">
                  <c:v>-1.245599999999999</c:v>
                </c:pt>
                <c:pt idx="45">
                  <c:v>-1.0472</c:v>
                </c:pt>
                <c:pt idx="46">
                  <c:v>-0.847999999999999</c:v>
                </c:pt>
                <c:pt idx="47">
                  <c:v>-0.6488</c:v>
                </c:pt>
                <c:pt idx="48">
                  <c:v>-0.4504</c:v>
                </c:pt>
                <c:pt idx="49">
                  <c:v>-0.2512</c:v>
                </c:pt>
                <c:pt idx="50">
                  <c:v>-0.0520000000000004</c:v>
                </c:pt>
                <c:pt idx="51">
                  <c:v>0.1464</c:v>
                </c:pt>
                <c:pt idx="52">
                  <c:v>0.345599999999999</c:v>
                </c:pt>
                <c:pt idx="53">
                  <c:v>0.5448</c:v>
                </c:pt>
                <c:pt idx="54">
                  <c:v>0.744000000000001</c:v>
                </c:pt>
                <c:pt idx="55">
                  <c:v>0.9424</c:v>
                </c:pt>
                <c:pt idx="56">
                  <c:v>1.141600000000001</c:v>
                </c:pt>
                <c:pt idx="57">
                  <c:v>1.340799999999999</c:v>
                </c:pt>
                <c:pt idx="58">
                  <c:v>1.539200000000001</c:v>
                </c:pt>
                <c:pt idx="59">
                  <c:v>1.738399999999999</c:v>
                </c:pt>
                <c:pt idx="60">
                  <c:v>1.9376</c:v>
                </c:pt>
                <c:pt idx="61">
                  <c:v>2.135999999999999</c:v>
                </c:pt>
                <c:pt idx="62">
                  <c:v>2.3352</c:v>
                </c:pt>
                <c:pt idx="63">
                  <c:v>2.534400000000001</c:v>
                </c:pt>
                <c:pt idx="64">
                  <c:v>2.7336</c:v>
                </c:pt>
                <c:pt idx="65">
                  <c:v>2.932</c:v>
                </c:pt>
                <c:pt idx="66">
                  <c:v>3.131199999999999</c:v>
                </c:pt>
                <c:pt idx="67">
                  <c:v>3.3304</c:v>
                </c:pt>
                <c:pt idx="68">
                  <c:v>3.528800000000001</c:v>
                </c:pt>
                <c:pt idx="69">
                  <c:v>3.728</c:v>
                </c:pt>
                <c:pt idx="70">
                  <c:v>3.9272</c:v>
                </c:pt>
                <c:pt idx="71">
                  <c:v>4.125599999999999</c:v>
                </c:pt>
                <c:pt idx="72">
                  <c:v>4.3248</c:v>
                </c:pt>
                <c:pt idx="73">
                  <c:v>4.524000000000001</c:v>
                </c:pt>
                <c:pt idx="74">
                  <c:v>4.7224</c:v>
                </c:pt>
                <c:pt idx="75">
                  <c:v>4.9216</c:v>
                </c:pt>
                <c:pt idx="76">
                  <c:v>5.120799999999999</c:v>
                </c:pt>
                <c:pt idx="77">
                  <c:v>5.32</c:v>
                </c:pt>
                <c:pt idx="78">
                  <c:v>5.518399999999999</c:v>
                </c:pt>
                <c:pt idx="79">
                  <c:v>5.7176</c:v>
                </c:pt>
                <c:pt idx="80">
                  <c:v>5.9168</c:v>
                </c:pt>
                <c:pt idx="81">
                  <c:v>6.1152</c:v>
                </c:pt>
                <c:pt idx="82">
                  <c:v>6.314400000000001</c:v>
                </c:pt>
                <c:pt idx="83">
                  <c:v>6.513599999999999</c:v>
                </c:pt>
                <c:pt idx="84">
                  <c:v>6.712000000000001</c:v>
                </c:pt>
                <c:pt idx="85">
                  <c:v>6.9112</c:v>
                </c:pt>
                <c:pt idx="86">
                  <c:v>7.110399999999999</c:v>
                </c:pt>
                <c:pt idx="87">
                  <c:v>7.3096</c:v>
                </c:pt>
                <c:pt idx="88">
                  <c:v>7.507999999999999</c:v>
                </c:pt>
                <c:pt idx="89">
                  <c:v>7.7072</c:v>
                </c:pt>
                <c:pt idx="90">
                  <c:v>7.906400000000001</c:v>
                </c:pt>
                <c:pt idx="91">
                  <c:v>8.104800000000001</c:v>
                </c:pt>
                <c:pt idx="92">
                  <c:v>8.304</c:v>
                </c:pt>
                <c:pt idx="93">
                  <c:v>8.5032</c:v>
                </c:pt>
                <c:pt idx="94">
                  <c:v>8.701600000000001</c:v>
                </c:pt>
                <c:pt idx="95">
                  <c:v>8.900799999999998</c:v>
                </c:pt>
                <c:pt idx="96">
                  <c:v>9.1</c:v>
                </c:pt>
                <c:pt idx="97">
                  <c:v>9.2984</c:v>
                </c:pt>
                <c:pt idx="98">
                  <c:v>9.4976</c:v>
                </c:pt>
                <c:pt idx="99">
                  <c:v>9.696800000000001</c:v>
                </c:pt>
                <c:pt idx="100">
                  <c:v>9.895999999999998</c:v>
                </c:pt>
              </c:numCache>
            </c:numRef>
          </c:xVal>
          <c:yVal>
            <c:numRef>
              <c:f>'StrongInclusion m=2'!$S$4:$S$104</c:f>
              <c:numCache>
                <c:formatCode>General</c:formatCode>
                <c:ptCount val="101"/>
                <c:pt idx="0">
                  <c:v>0.0101374999999999</c:v>
                </c:pt>
                <c:pt idx="1">
                  <c:v>0.00916249999999996</c:v>
                </c:pt>
                <c:pt idx="2">
                  <c:v>0.00813749999999991</c:v>
                </c:pt>
                <c:pt idx="3">
                  <c:v>0.0071874999999999</c:v>
                </c:pt>
                <c:pt idx="4">
                  <c:v>0.00632499999999991</c:v>
                </c:pt>
                <c:pt idx="5">
                  <c:v>0.00551250000000003</c:v>
                </c:pt>
                <c:pt idx="6">
                  <c:v>0.0047625</c:v>
                </c:pt>
                <c:pt idx="7">
                  <c:v>0.00406250000000008</c:v>
                </c:pt>
                <c:pt idx="8">
                  <c:v>0.00340000000000007</c:v>
                </c:pt>
                <c:pt idx="9">
                  <c:v>0.00277499999999997</c:v>
                </c:pt>
                <c:pt idx="10">
                  <c:v>0.00218750000000001</c:v>
                </c:pt>
                <c:pt idx="11">
                  <c:v>0.00162499999999999</c:v>
                </c:pt>
                <c:pt idx="12">
                  <c:v>0.00107499999999994</c:v>
                </c:pt>
                <c:pt idx="13">
                  <c:v>0.000562500000000021</c:v>
                </c:pt>
                <c:pt idx="14">
                  <c:v>5.00000000001055E-5</c:v>
                </c:pt>
                <c:pt idx="15">
                  <c:v>-0.000437499999999979</c:v>
                </c:pt>
                <c:pt idx="16">
                  <c:v>-0.000924999999999953</c:v>
                </c:pt>
                <c:pt idx="17">
                  <c:v>-0.00139999999999996</c:v>
                </c:pt>
                <c:pt idx="18">
                  <c:v>-0.00187499999999996</c:v>
                </c:pt>
                <c:pt idx="19">
                  <c:v>-0.00234999999999996</c:v>
                </c:pt>
                <c:pt idx="20">
                  <c:v>-0.00282499999999997</c:v>
                </c:pt>
                <c:pt idx="21">
                  <c:v>-0.00331250000000005</c:v>
                </c:pt>
                <c:pt idx="22">
                  <c:v>-0.0038125</c:v>
                </c:pt>
                <c:pt idx="23">
                  <c:v>-0.00432500000000002</c:v>
                </c:pt>
                <c:pt idx="24">
                  <c:v>-0.00485000000000002</c:v>
                </c:pt>
                <c:pt idx="25">
                  <c:v>-0.00541250000000004</c:v>
                </c:pt>
                <c:pt idx="26">
                  <c:v>-0.00601249999999997</c:v>
                </c:pt>
                <c:pt idx="27">
                  <c:v>-0.00666250000000001</c:v>
                </c:pt>
                <c:pt idx="28">
                  <c:v>-0.00736250000000005</c:v>
                </c:pt>
                <c:pt idx="29">
                  <c:v>-0.00814999999999999</c:v>
                </c:pt>
                <c:pt idx="30">
                  <c:v>-0.00903750000000003</c:v>
                </c:pt>
                <c:pt idx="31">
                  <c:v>-0.0100625</c:v>
                </c:pt>
                <c:pt idx="32">
                  <c:v>-0.011275</c:v>
                </c:pt>
                <c:pt idx="33">
                  <c:v>-0.0127125</c:v>
                </c:pt>
                <c:pt idx="34">
                  <c:v>-0.0144875</c:v>
                </c:pt>
                <c:pt idx="35">
                  <c:v>-0.016725</c:v>
                </c:pt>
                <c:pt idx="36">
                  <c:v>-0.0195999999999999</c:v>
                </c:pt>
                <c:pt idx="37">
                  <c:v>-0.0234375</c:v>
                </c:pt>
                <c:pt idx="38">
                  <c:v>-0.0287125</c:v>
                </c:pt>
                <c:pt idx="39">
                  <c:v>-0.03625</c:v>
                </c:pt>
                <c:pt idx="40">
                  <c:v>-0.0475</c:v>
                </c:pt>
                <c:pt idx="41">
                  <c:v>-0.06515</c:v>
                </c:pt>
                <c:pt idx="42">
                  <c:v>-0.0945749999999999</c:v>
                </c:pt>
                <c:pt idx="43">
                  <c:v>-0.14745</c:v>
                </c:pt>
                <c:pt idx="44">
                  <c:v>-0.24255</c:v>
                </c:pt>
                <c:pt idx="45">
                  <c:v>-0.0511</c:v>
                </c:pt>
                <c:pt idx="46">
                  <c:v>0.18935</c:v>
                </c:pt>
                <c:pt idx="47">
                  <c:v>0.1887</c:v>
                </c:pt>
                <c:pt idx="48">
                  <c:v>0.1822</c:v>
                </c:pt>
                <c:pt idx="49">
                  <c:v>0.1783</c:v>
                </c:pt>
                <c:pt idx="50">
                  <c:v>0.1769875</c:v>
                </c:pt>
                <c:pt idx="51">
                  <c:v>0.1783</c:v>
                </c:pt>
                <c:pt idx="52">
                  <c:v>0.1822</c:v>
                </c:pt>
                <c:pt idx="53">
                  <c:v>0.1887</c:v>
                </c:pt>
                <c:pt idx="54">
                  <c:v>0.18935</c:v>
                </c:pt>
                <c:pt idx="55">
                  <c:v>-0.0511</c:v>
                </c:pt>
                <c:pt idx="56">
                  <c:v>-0.24255</c:v>
                </c:pt>
                <c:pt idx="57">
                  <c:v>-0.14745</c:v>
                </c:pt>
                <c:pt idx="58">
                  <c:v>-0.0945749999999999</c:v>
                </c:pt>
                <c:pt idx="59">
                  <c:v>-0.06515</c:v>
                </c:pt>
                <c:pt idx="60">
                  <c:v>-0.0475</c:v>
                </c:pt>
                <c:pt idx="61">
                  <c:v>-0.03625</c:v>
                </c:pt>
                <c:pt idx="62">
                  <c:v>-0.0287125</c:v>
                </c:pt>
                <c:pt idx="63">
                  <c:v>-0.0234375</c:v>
                </c:pt>
                <c:pt idx="64">
                  <c:v>-0.0195999999999999</c:v>
                </c:pt>
                <c:pt idx="65">
                  <c:v>-0.016725</c:v>
                </c:pt>
                <c:pt idx="66">
                  <c:v>-0.0144875</c:v>
                </c:pt>
                <c:pt idx="67">
                  <c:v>-0.0127125</c:v>
                </c:pt>
                <c:pt idx="68">
                  <c:v>-0.011275</c:v>
                </c:pt>
                <c:pt idx="69">
                  <c:v>-0.0100625</c:v>
                </c:pt>
                <c:pt idx="70">
                  <c:v>-0.00903750000000003</c:v>
                </c:pt>
                <c:pt idx="71">
                  <c:v>-0.00814999999999999</c:v>
                </c:pt>
                <c:pt idx="72">
                  <c:v>-0.00736250000000005</c:v>
                </c:pt>
                <c:pt idx="73">
                  <c:v>-0.00666250000000001</c:v>
                </c:pt>
                <c:pt idx="74">
                  <c:v>-0.00601249999999997</c:v>
                </c:pt>
                <c:pt idx="75">
                  <c:v>-0.00541250000000004</c:v>
                </c:pt>
                <c:pt idx="76">
                  <c:v>-0.00485000000000002</c:v>
                </c:pt>
                <c:pt idx="77">
                  <c:v>-0.00432500000000002</c:v>
                </c:pt>
                <c:pt idx="78">
                  <c:v>-0.0038125</c:v>
                </c:pt>
                <c:pt idx="79">
                  <c:v>-0.00331250000000005</c:v>
                </c:pt>
                <c:pt idx="80">
                  <c:v>-0.00282499999999997</c:v>
                </c:pt>
                <c:pt idx="81">
                  <c:v>-0.00234999999999996</c:v>
                </c:pt>
                <c:pt idx="82">
                  <c:v>-0.00187499999999996</c:v>
                </c:pt>
                <c:pt idx="83">
                  <c:v>-0.00139999999999996</c:v>
                </c:pt>
                <c:pt idx="84">
                  <c:v>-0.000924999999999953</c:v>
                </c:pt>
                <c:pt idx="85">
                  <c:v>-0.000437499999999979</c:v>
                </c:pt>
                <c:pt idx="86">
                  <c:v>5.00000000001055E-5</c:v>
                </c:pt>
                <c:pt idx="87">
                  <c:v>0.000562500000000021</c:v>
                </c:pt>
                <c:pt idx="88">
                  <c:v>0.00107499999999994</c:v>
                </c:pt>
                <c:pt idx="89">
                  <c:v>0.00162499999999999</c:v>
                </c:pt>
                <c:pt idx="90">
                  <c:v>0.00218750000000001</c:v>
                </c:pt>
                <c:pt idx="91">
                  <c:v>0.00277499999999997</c:v>
                </c:pt>
                <c:pt idx="92">
                  <c:v>0.00340000000000007</c:v>
                </c:pt>
                <c:pt idx="93">
                  <c:v>0.00406250000000008</c:v>
                </c:pt>
                <c:pt idx="94">
                  <c:v>0.0047625</c:v>
                </c:pt>
                <c:pt idx="95">
                  <c:v>0.00551250000000003</c:v>
                </c:pt>
                <c:pt idx="96">
                  <c:v>0.00632499999999991</c:v>
                </c:pt>
                <c:pt idx="97">
                  <c:v>0.0071874999999999</c:v>
                </c:pt>
                <c:pt idx="98">
                  <c:v>0.00813749999999991</c:v>
                </c:pt>
                <c:pt idx="99">
                  <c:v>0.00916249999999996</c:v>
                </c:pt>
                <c:pt idx="100">
                  <c:v>0.0101374999999999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73304"/>
        <c:axId val="2114012264"/>
      </c:scatterChart>
      <c:valAx>
        <c:axId val="2114873304"/>
        <c:scaling>
          <c:orientation val="minMax"/>
          <c:max val="10.0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y/a</a:t>
                </a:r>
              </a:p>
            </c:rich>
          </c:tx>
          <c:layout>
            <c:manualLayout>
              <c:xMode val="edge"/>
              <c:yMode val="edge"/>
              <c:x val="0.520862062571849"/>
              <c:y val="0.92293719614162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4012264"/>
        <c:crossesAt val="-0.5"/>
        <c:crossBetween val="midCat"/>
        <c:majorUnit val="5.0"/>
      </c:valAx>
      <c:valAx>
        <c:axId val="2114012264"/>
        <c:scaling>
          <c:orientation val="minMax"/>
          <c:max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l-GR" sz="1200" b="1" i="0" baseline="0">
                    <a:effectLst/>
                  </a:rPr>
                  <a:t>(σ</a:t>
                </a:r>
                <a:r>
                  <a:rPr lang="el-GR" sz="1200" b="1" i="0" baseline="-25000">
                    <a:effectLst/>
                  </a:rPr>
                  <a:t>11</a:t>
                </a:r>
                <a:r>
                  <a:rPr lang="el-GR" sz="1200" b="1" i="0" baseline="0">
                    <a:effectLst/>
                  </a:rPr>
                  <a:t> - T)/T</a:t>
                </a:r>
                <a:endParaRPr lang="el-G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6878576991063"/>
              <c:y val="0.38975137601470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4873304"/>
        <c:crossesAt val="-10.0"/>
        <c:crossBetween val="midCat"/>
        <c:majorUnit val="0.25"/>
      </c:valAx>
      <c:spPr>
        <a:ln w="15875"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6347791690874"/>
          <c:y val="0.100777877448863"/>
          <c:w val="0.187383403997577"/>
          <c:h val="0.189860792717366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4312617702448"/>
          <c:y val="0.0365497076023392"/>
          <c:w val="0.888994790199248"/>
          <c:h val="0.8341205578047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'WeakInclusion m=0.5'!$G$3</c:f>
              <c:strCache>
                <c:ptCount val="1"/>
                <c:pt idx="0">
                  <c:v>norm_ana</c:v>
                </c:pt>
              </c:strCache>
            </c:strRef>
          </c:tx>
          <c:marker>
            <c:symbol val="none"/>
          </c:marker>
          <c:xVal>
            <c:numRef>
              <c:f>'WeakInclusion m=0.5'!$C$4:$C$258</c:f>
              <c:numCache>
                <c:formatCode>General</c:formatCode>
                <c:ptCount val="255"/>
                <c:pt idx="0">
                  <c:v>10.0</c:v>
                </c:pt>
                <c:pt idx="1">
                  <c:v>9.92</c:v>
                </c:pt>
                <c:pt idx="2">
                  <c:v>9.84</c:v>
                </c:pt>
                <c:pt idx="3">
                  <c:v>9.76</c:v>
                </c:pt>
                <c:pt idx="4">
                  <c:v>9.68</c:v>
                </c:pt>
                <c:pt idx="5">
                  <c:v>9.6</c:v>
                </c:pt>
                <c:pt idx="6">
                  <c:v>9.52</c:v>
                </c:pt>
                <c:pt idx="7">
                  <c:v>9.44</c:v>
                </c:pt>
                <c:pt idx="8">
                  <c:v>9.36</c:v>
                </c:pt>
                <c:pt idx="9">
                  <c:v>9.28</c:v>
                </c:pt>
                <c:pt idx="10">
                  <c:v>9.2</c:v>
                </c:pt>
                <c:pt idx="11">
                  <c:v>9.12</c:v>
                </c:pt>
                <c:pt idx="12">
                  <c:v>9.04</c:v>
                </c:pt>
                <c:pt idx="13">
                  <c:v>8.96</c:v>
                </c:pt>
                <c:pt idx="14">
                  <c:v>8.88</c:v>
                </c:pt>
                <c:pt idx="15">
                  <c:v>8.8</c:v>
                </c:pt>
                <c:pt idx="16">
                  <c:v>8.720000000000001</c:v>
                </c:pt>
                <c:pt idx="17">
                  <c:v>8.64</c:v>
                </c:pt>
                <c:pt idx="18">
                  <c:v>8.56</c:v>
                </c:pt>
                <c:pt idx="19">
                  <c:v>8.48</c:v>
                </c:pt>
                <c:pt idx="20">
                  <c:v>8.4</c:v>
                </c:pt>
                <c:pt idx="21">
                  <c:v>8.32</c:v>
                </c:pt>
                <c:pt idx="22">
                  <c:v>8.24</c:v>
                </c:pt>
                <c:pt idx="23">
                  <c:v>8.16</c:v>
                </c:pt>
                <c:pt idx="24">
                  <c:v>8.08</c:v>
                </c:pt>
                <c:pt idx="25">
                  <c:v>8.0</c:v>
                </c:pt>
                <c:pt idx="26">
                  <c:v>7.92</c:v>
                </c:pt>
                <c:pt idx="27">
                  <c:v>7.84</c:v>
                </c:pt>
                <c:pt idx="28">
                  <c:v>7.76</c:v>
                </c:pt>
                <c:pt idx="29">
                  <c:v>7.68</c:v>
                </c:pt>
                <c:pt idx="30">
                  <c:v>7.6</c:v>
                </c:pt>
                <c:pt idx="31">
                  <c:v>7.52</c:v>
                </c:pt>
                <c:pt idx="32">
                  <c:v>7.44</c:v>
                </c:pt>
                <c:pt idx="33">
                  <c:v>7.36</c:v>
                </c:pt>
                <c:pt idx="34">
                  <c:v>7.28</c:v>
                </c:pt>
                <c:pt idx="35">
                  <c:v>7.2</c:v>
                </c:pt>
                <c:pt idx="36">
                  <c:v>7.12</c:v>
                </c:pt>
                <c:pt idx="37">
                  <c:v>7.04</c:v>
                </c:pt>
                <c:pt idx="38">
                  <c:v>6.96</c:v>
                </c:pt>
                <c:pt idx="39">
                  <c:v>6.88</c:v>
                </c:pt>
                <c:pt idx="40">
                  <c:v>6.8</c:v>
                </c:pt>
                <c:pt idx="41">
                  <c:v>6.72</c:v>
                </c:pt>
                <c:pt idx="42">
                  <c:v>6.64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6.0</c:v>
                </c:pt>
                <c:pt idx="51">
                  <c:v>5.92</c:v>
                </c:pt>
                <c:pt idx="52">
                  <c:v>5.84</c:v>
                </c:pt>
                <c:pt idx="53">
                  <c:v>5.76</c:v>
                </c:pt>
                <c:pt idx="54">
                  <c:v>5.68</c:v>
                </c:pt>
                <c:pt idx="55">
                  <c:v>5.6</c:v>
                </c:pt>
                <c:pt idx="56">
                  <c:v>5.52</c:v>
                </c:pt>
                <c:pt idx="57">
                  <c:v>5.44</c:v>
                </c:pt>
                <c:pt idx="58">
                  <c:v>5.36</c:v>
                </c:pt>
                <c:pt idx="59">
                  <c:v>5.28</c:v>
                </c:pt>
                <c:pt idx="60">
                  <c:v>5.2</c:v>
                </c:pt>
                <c:pt idx="61">
                  <c:v>5.12</c:v>
                </c:pt>
                <c:pt idx="62">
                  <c:v>5.04</c:v>
                </c:pt>
                <c:pt idx="63">
                  <c:v>4.96</c:v>
                </c:pt>
                <c:pt idx="64">
                  <c:v>4.88</c:v>
                </c:pt>
                <c:pt idx="65">
                  <c:v>4.8</c:v>
                </c:pt>
                <c:pt idx="66">
                  <c:v>4.72</c:v>
                </c:pt>
                <c:pt idx="67">
                  <c:v>4.64</c:v>
                </c:pt>
                <c:pt idx="68">
                  <c:v>4.56</c:v>
                </c:pt>
                <c:pt idx="69">
                  <c:v>4.48</c:v>
                </c:pt>
                <c:pt idx="70">
                  <c:v>4.4</c:v>
                </c:pt>
                <c:pt idx="71">
                  <c:v>4.32</c:v>
                </c:pt>
                <c:pt idx="72">
                  <c:v>4.24</c:v>
                </c:pt>
                <c:pt idx="73">
                  <c:v>4.16</c:v>
                </c:pt>
                <c:pt idx="74">
                  <c:v>4.08</c:v>
                </c:pt>
                <c:pt idx="75">
                  <c:v>4.0</c:v>
                </c:pt>
                <c:pt idx="76">
                  <c:v>3.92</c:v>
                </c:pt>
                <c:pt idx="77">
                  <c:v>3.84</c:v>
                </c:pt>
                <c:pt idx="78">
                  <c:v>3.76</c:v>
                </c:pt>
                <c:pt idx="79">
                  <c:v>3.68</c:v>
                </c:pt>
                <c:pt idx="80">
                  <c:v>3.6</c:v>
                </c:pt>
                <c:pt idx="81">
                  <c:v>3.52</c:v>
                </c:pt>
                <c:pt idx="82">
                  <c:v>3.44</c:v>
                </c:pt>
                <c:pt idx="83">
                  <c:v>3.36</c:v>
                </c:pt>
                <c:pt idx="84">
                  <c:v>3.28</c:v>
                </c:pt>
                <c:pt idx="85">
                  <c:v>3.2</c:v>
                </c:pt>
                <c:pt idx="86">
                  <c:v>3.12</c:v>
                </c:pt>
                <c:pt idx="87">
                  <c:v>3.04</c:v>
                </c:pt>
                <c:pt idx="88">
                  <c:v>2.96</c:v>
                </c:pt>
                <c:pt idx="89">
                  <c:v>2.88</c:v>
                </c:pt>
                <c:pt idx="90">
                  <c:v>2.8</c:v>
                </c:pt>
                <c:pt idx="91">
                  <c:v>2.72</c:v>
                </c:pt>
                <c:pt idx="92">
                  <c:v>2.64</c:v>
                </c:pt>
                <c:pt idx="93">
                  <c:v>2.56</c:v>
                </c:pt>
                <c:pt idx="94">
                  <c:v>2.48</c:v>
                </c:pt>
                <c:pt idx="95">
                  <c:v>2.4</c:v>
                </c:pt>
                <c:pt idx="96">
                  <c:v>2.32</c:v>
                </c:pt>
                <c:pt idx="97">
                  <c:v>2.24</c:v>
                </c:pt>
                <c:pt idx="98">
                  <c:v>2.16</c:v>
                </c:pt>
                <c:pt idx="99">
                  <c:v>2.08</c:v>
                </c:pt>
                <c:pt idx="100">
                  <c:v>2.0</c:v>
                </c:pt>
                <c:pt idx="101">
                  <c:v>1.92</c:v>
                </c:pt>
                <c:pt idx="102">
                  <c:v>1.84</c:v>
                </c:pt>
                <c:pt idx="103">
                  <c:v>1.76</c:v>
                </c:pt>
                <c:pt idx="104">
                  <c:v>1.68</c:v>
                </c:pt>
                <c:pt idx="105">
                  <c:v>1.6</c:v>
                </c:pt>
                <c:pt idx="106">
                  <c:v>1.52</c:v>
                </c:pt>
                <c:pt idx="107">
                  <c:v>1.44</c:v>
                </c:pt>
                <c:pt idx="108">
                  <c:v>1.36</c:v>
                </c:pt>
                <c:pt idx="109">
                  <c:v>1.28</c:v>
                </c:pt>
                <c:pt idx="110">
                  <c:v>1.2</c:v>
                </c:pt>
                <c:pt idx="111">
                  <c:v>1.12</c:v>
                </c:pt>
                <c:pt idx="112">
                  <c:v>1.04</c:v>
                </c:pt>
                <c:pt idx="113">
                  <c:v>1.0</c:v>
                </c:pt>
                <c:pt idx="114">
                  <c:v>0.992</c:v>
                </c:pt>
                <c:pt idx="115">
                  <c:v>0.96</c:v>
                </c:pt>
                <c:pt idx="116">
                  <c:v>0.88</c:v>
                </c:pt>
                <c:pt idx="117">
                  <c:v>0.8</c:v>
                </c:pt>
                <c:pt idx="118">
                  <c:v>0.72</c:v>
                </c:pt>
                <c:pt idx="119">
                  <c:v>0.64</c:v>
                </c:pt>
                <c:pt idx="120">
                  <c:v>0.56</c:v>
                </c:pt>
                <c:pt idx="121">
                  <c:v>0.48</c:v>
                </c:pt>
                <c:pt idx="122">
                  <c:v>0.4</c:v>
                </c:pt>
                <c:pt idx="123">
                  <c:v>0.32</c:v>
                </c:pt>
                <c:pt idx="124">
                  <c:v>0.24</c:v>
                </c:pt>
                <c:pt idx="125">
                  <c:v>0.16</c:v>
                </c:pt>
                <c:pt idx="126">
                  <c:v>0.08</c:v>
                </c:pt>
                <c:pt idx="127">
                  <c:v>0.0</c:v>
                </c:pt>
                <c:pt idx="128">
                  <c:v>-0.08</c:v>
                </c:pt>
                <c:pt idx="129">
                  <c:v>-0.16</c:v>
                </c:pt>
                <c:pt idx="130">
                  <c:v>-0.24</c:v>
                </c:pt>
                <c:pt idx="131">
                  <c:v>-0.32</c:v>
                </c:pt>
                <c:pt idx="132">
                  <c:v>-0.4</c:v>
                </c:pt>
                <c:pt idx="133">
                  <c:v>-0.48</c:v>
                </c:pt>
                <c:pt idx="134">
                  <c:v>-0.56</c:v>
                </c:pt>
                <c:pt idx="135">
                  <c:v>-0.64</c:v>
                </c:pt>
                <c:pt idx="136">
                  <c:v>-0.72</c:v>
                </c:pt>
                <c:pt idx="137">
                  <c:v>-0.8</c:v>
                </c:pt>
                <c:pt idx="138">
                  <c:v>-0.88</c:v>
                </c:pt>
                <c:pt idx="139">
                  <c:v>-0.96</c:v>
                </c:pt>
                <c:pt idx="140">
                  <c:v>-0.992</c:v>
                </c:pt>
                <c:pt idx="141">
                  <c:v>-1.0</c:v>
                </c:pt>
                <c:pt idx="142">
                  <c:v>-1.04</c:v>
                </c:pt>
                <c:pt idx="143">
                  <c:v>-1.12</c:v>
                </c:pt>
                <c:pt idx="144">
                  <c:v>-1.2</c:v>
                </c:pt>
                <c:pt idx="145">
                  <c:v>-1.28</c:v>
                </c:pt>
                <c:pt idx="146">
                  <c:v>-1.36</c:v>
                </c:pt>
                <c:pt idx="147">
                  <c:v>-1.44</c:v>
                </c:pt>
                <c:pt idx="148">
                  <c:v>-1.52</c:v>
                </c:pt>
                <c:pt idx="149">
                  <c:v>-1.6</c:v>
                </c:pt>
                <c:pt idx="150">
                  <c:v>-1.68</c:v>
                </c:pt>
                <c:pt idx="151">
                  <c:v>-1.76</c:v>
                </c:pt>
                <c:pt idx="152">
                  <c:v>-1.84</c:v>
                </c:pt>
                <c:pt idx="153">
                  <c:v>-1.92</c:v>
                </c:pt>
                <c:pt idx="154">
                  <c:v>-2.0</c:v>
                </c:pt>
                <c:pt idx="155">
                  <c:v>-2.08</c:v>
                </c:pt>
                <c:pt idx="156">
                  <c:v>-2.16</c:v>
                </c:pt>
                <c:pt idx="157">
                  <c:v>-2.24</c:v>
                </c:pt>
                <c:pt idx="158">
                  <c:v>-2.32</c:v>
                </c:pt>
                <c:pt idx="159">
                  <c:v>-2.4</c:v>
                </c:pt>
                <c:pt idx="160">
                  <c:v>-2.48</c:v>
                </c:pt>
                <c:pt idx="161">
                  <c:v>-2.56</c:v>
                </c:pt>
                <c:pt idx="162">
                  <c:v>-2.64</c:v>
                </c:pt>
                <c:pt idx="163">
                  <c:v>-2.72</c:v>
                </c:pt>
                <c:pt idx="164">
                  <c:v>-2.8</c:v>
                </c:pt>
                <c:pt idx="165">
                  <c:v>-2.88</c:v>
                </c:pt>
                <c:pt idx="166">
                  <c:v>-2.96</c:v>
                </c:pt>
                <c:pt idx="167">
                  <c:v>-3.04</c:v>
                </c:pt>
                <c:pt idx="168">
                  <c:v>-3.12</c:v>
                </c:pt>
                <c:pt idx="169">
                  <c:v>-3.2</c:v>
                </c:pt>
                <c:pt idx="170">
                  <c:v>-3.28</c:v>
                </c:pt>
                <c:pt idx="171">
                  <c:v>-3.36</c:v>
                </c:pt>
                <c:pt idx="172">
                  <c:v>-3.44</c:v>
                </c:pt>
                <c:pt idx="173">
                  <c:v>-3.52</c:v>
                </c:pt>
                <c:pt idx="174">
                  <c:v>-3.6</c:v>
                </c:pt>
                <c:pt idx="175">
                  <c:v>-3.68</c:v>
                </c:pt>
                <c:pt idx="176">
                  <c:v>-3.76</c:v>
                </c:pt>
                <c:pt idx="177">
                  <c:v>-3.84</c:v>
                </c:pt>
                <c:pt idx="178">
                  <c:v>-3.92</c:v>
                </c:pt>
                <c:pt idx="179">
                  <c:v>-4.0</c:v>
                </c:pt>
                <c:pt idx="180">
                  <c:v>-4.08</c:v>
                </c:pt>
                <c:pt idx="181">
                  <c:v>-4.16</c:v>
                </c:pt>
                <c:pt idx="182">
                  <c:v>-4.24</c:v>
                </c:pt>
                <c:pt idx="183">
                  <c:v>-4.32</c:v>
                </c:pt>
                <c:pt idx="184">
                  <c:v>-4.4</c:v>
                </c:pt>
                <c:pt idx="185">
                  <c:v>-4.48</c:v>
                </c:pt>
                <c:pt idx="186">
                  <c:v>-4.56</c:v>
                </c:pt>
                <c:pt idx="187">
                  <c:v>-4.64</c:v>
                </c:pt>
                <c:pt idx="188">
                  <c:v>-4.72</c:v>
                </c:pt>
                <c:pt idx="189">
                  <c:v>-4.8</c:v>
                </c:pt>
                <c:pt idx="190">
                  <c:v>-4.88</c:v>
                </c:pt>
                <c:pt idx="191">
                  <c:v>-4.96</c:v>
                </c:pt>
                <c:pt idx="192">
                  <c:v>-5.04</c:v>
                </c:pt>
                <c:pt idx="193">
                  <c:v>-5.12</c:v>
                </c:pt>
                <c:pt idx="194">
                  <c:v>-5.2</c:v>
                </c:pt>
                <c:pt idx="195">
                  <c:v>-5.28</c:v>
                </c:pt>
                <c:pt idx="196">
                  <c:v>-5.36</c:v>
                </c:pt>
                <c:pt idx="197">
                  <c:v>-5.44</c:v>
                </c:pt>
                <c:pt idx="198">
                  <c:v>-5.52</c:v>
                </c:pt>
                <c:pt idx="199">
                  <c:v>-5.6</c:v>
                </c:pt>
                <c:pt idx="200">
                  <c:v>-5.68</c:v>
                </c:pt>
                <c:pt idx="201">
                  <c:v>-5.76</c:v>
                </c:pt>
                <c:pt idx="202">
                  <c:v>-5.84</c:v>
                </c:pt>
                <c:pt idx="203">
                  <c:v>-5.92</c:v>
                </c:pt>
                <c:pt idx="204">
                  <c:v>-6.0</c:v>
                </c:pt>
                <c:pt idx="205">
                  <c:v>-6.08</c:v>
                </c:pt>
                <c:pt idx="206">
                  <c:v>-6.16</c:v>
                </c:pt>
                <c:pt idx="207">
                  <c:v>-6.24</c:v>
                </c:pt>
                <c:pt idx="208">
                  <c:v>-6.32</c:v>
                </c:pt>
                <c:pt idx="209">
                  <c:v>-6.4</c:v>
                </c:pt>
                <c:pt idx="210">
                  <c:v>-6.48</c:v>
                </c:pt>
                <c:pt idx="211">
                  <c:v>-6.56</c:v>
                </c:pt>
                <c:pt idx="212">
                  <c:v>-6.64</c:v>
                </c:pt>
                <c:pt idx="213">
                  <c:v>-6.72</c:v>
                </c:pt>
                <c:pt idx="214">
                  <c:v>-6.8</c:v>
                </c:pt>
                <c:pt idx="215">
                  <c:v>-6.88</c:v>
                </c:pt>
                <c:pt idx="216">
                  <c:v>-6.96</c:v>
                </c:pt>
                <c:pt idx="217">
                  <c:v>-7.04</c:v>
                </c:pt>
                <c:pt idx="218">
                  <c:v>-7.12</c:v>
                </c:pt>
                <c:pt idx="219">
                  <c:v>-7.2</c:v>
                </c:pt>
                <c:pt idx="220">
                  <c:v>-7.28</c:v>
                </c:pt>
                <c:pt idx="221">
                  <c:v>-7.36</c:v>
                </c:pt>
                <c:pt idx="222">
                  <c:v>-7.44</c:v>
                </c:pt>
                <c:pt idx="223">
                  <c:v>-7.52</c:v>
                </c:pt>
                <c:pt idx="224">
                  <c:v>-7.6</c:v>
                </c:pt>
                <c:pt idx="225">
                  <c:v>-7.68</c:v>
                </c:pt>
                <c:pt idx="226">
                  <c:v>-7.76</c:v>
                </c:pt>
                <c:pt idx="227">
                  <c:v>-7.84</c:v>
                </c:pt>
                <c:pt idx="228">
                  <c:v>-7.92</c:v>
                </c:pt>
                <c:pt idx="229">
                  <c:v>-8.0</c:v>
                </c:pt>
                <c:pt idx="230">
                  <c:v>-8.08</c:v>
                </c:pt>
                <c:pt idx="231">
                  <c:v>-8.16</c:v>
                </c:pt>
                <c:pt idx="232">
                  <c:v>-8.24</c:v>
                </c:pt>
                <c:pt idx="233">
                  <c:v>-8.32</c:v>
                </c:pt>
                <c:pt idx="234">
                  <c:v>-8.4</c:v>
                </c:pt>
                <c:pt idx="235">
                  <c:v>-8.48</c:v>
                </c:pt>
                <c:pt idx="236">
                  <c:v>-8.56</c:v>
                </c:pt>
                <c:pt idx="237">
                  <c:v>-8.64</c:v>
                </c:pt>
                <c:pt idx="238">
                  <c:v>-8.720000000000001</c:v>
                </c:pt>
                <c:pt idx="239">
                  <c:v>-8.8</c:v>
                </c:pt>
                <c:pt idx="240">
                  <c:v>-8.88</c:v>
                </c:pt>
                <c:pt idx="241">
                  <c:v>-8.96</c:v>
                </c:pt>
                <c:pt idx="242">
                  <c:v>-9.04</c:v>
                </c:pt>
                <c:pt idx="243">
                  <c:v>-9.12</c:v>
                </c:pt>
                <c:pt idx="244">
                  <c:v>-9.2</c:v>
                </c:pt>
                <c:pt idx="245">
                  <c:v>-9.28</c:v>
                </c:pt>
                <c:pt idx="246">
                  <c:v>-9.36</c:v>
                </c:pt>
                <c:pt idx="247">
                  <c:v>-9.44</c:v>
                </c:pt>
                <c:pt idx="248">
                  <c:v>-9.52</c:v>
                </c:pt>
                <c:pt idx="249">
                  <c:v>-9.6</c:v>
                </c:pt>
                <c:pt idx="250">
                  <c:v>-9.68</c:v>
                </c:pt>
                <c:pt idx="251">
                  <c:v>-9.76</c:v>
                </c:pt>
                <c:pt idx="252">
                  <c:v>-9.84</c:v>
                </c:pt>
                <c:pt idx="253">
                  <c:v>-9.92</c:v>
                </c:pt>
                <c:pt idx="254">
                  <c:v>-10.0</c:v>
                </c:pt>
              </c:numCache>
            </c:numRef>
          </c:xVal>
          <c:yVal>
            <c:numRef>
              <c:f>'WeakInclusion m=0.5'!$G$4:$G$258</c:f>
              <c:numCache>
                <c:formatCode>General</c:formatCode>
                <c:ptCount val="255"/>
                <c:pt idx="0">
                  <c:v>0.00128749999999997</c:v>
                </c:pt>
                <c:pt idx="1">
                  <c:v>0.00130896697529381</c:v>
                </c:pt>
                <c:pt idx="2">
                  <c:v>0.00133098005788597</c:v>
                </c:pt>
                <c:pt idx="3">
                  <c:v>0.00135355807583985</c:v>
                </c:pt>
                <c:pt idx="4">
                  <c:v>0.00137672068127408</c:v>
                </c:pt>
                <c:pt idx="5">
                  <c:v>0.001400488394278</c:v>
                </c:pt>
                <c:pt idx="6">
                  <c:v>0.00142488264959173</c:v>
                </c:pt>
                <c:pt idx="7">
                  <c:v>0.00144992584625858</c:v>
                </c:pt>
                <c:pt idx="8">
                  <c:v>0.00147564140046352</c:v>
                </c:pt>
                <c:pt idx="9">
                  <c:v>0.00150205380179913</c:v>
                </c:pt>
                <c:pt idx="10">
                  <c:v>0.00152918867321088</c:v>
                </c:pt>
                <c:pt idx="11">
                  <c:v>0.0015570728349063</c:v>
                </c:pt>
                <c:pt idx="12">
                  <c:v>0.00158573437252675</c:v>
                </c:pt>
                <c:pt idx="13">
                  <c:v>0.00161520270991451</c:v>
                </c:pt>
                <c:pt idx="14">
                  <c:v>0.00164550868683021</c:v>
                </c:pt>
                <c:pt idx="15">
                  <c:v>0.00167668464201559</c:v>
                </c:pt>
                <c:pt idx="16">
                  <c:v>0.0017087645020219</c:v>
                </c:pt>
                <c:pt idx="17">
                  <c:v>0.00174178387627266</c:v>
                </c:pt>
                <c:pt idx="18">
                  <c:v>0.0017757801588631</c:v>
                </c:pt>
                <c:pt idx="19">
                  <c:v>0.00181079263765349</c:v>
                </c:pt>
                <c:pt idx="20">
                  <c:v>0.00184686261125768</c:v>
                </c:pt>
                <c:pt idx="21">
                  <c:v>0.0018840335145943</c:v>
                </c:pt>
                <c:pt idx="22">
                  <c:v>0.00192235105372048</c:v>
                </c:pt>
                <c:pt idx="23">
                  <c:v>0.00196186335074791</c:v>
                </c:pt>
                <c:pt idx="24">
                  <c:v>0.002002621099716</c:v>
                </c:pt>
                <c:pt idx="25">
                  <c:v>0.002044677734375</c:v>
                </c:pt>
                <c:pt idx="26">
                  <c:v>0.0020880896089449</c:v>
                </c:pt>
                <c:pt idx="27">
                  <c:v>0.00213291619300359</c:v>
                </c:pt>
                <c:pt idx="28">
                  <c:v>0.00217922028179007</c:v>
                </c:pt>
                <c:pt idx="29">
                  <c:v>0.00222706822333515</c:v>
                </c:pt>
                <c:pt idx="30">
                  <c:v>0.00227653016397965</c:v>
                </c:pt>
                <c:pt idx="31">
                  <c:v>0.00232768031400907</c:v>
                </c:pt>
                <c:pt idx="32">
                  <c:v>0.0023805972353113</c:v>
                </c:pt>
                <c:pt idx="33">
                  <c:v>0.00243536415318068</c:v>
                </c:pt>
                <c:pt idx="34">
                  <c:v>0.00249206929461463</c:v>
                </c:pt>
                <c:pt idx="35">
                  <c:v>0.00255080625571562</c:v>
                </c:pt>
                <c:pt idx="36">
                  <c:v>0.00261167440110247</c:v>
                </c:pt>
                <c:pt idx="37">
                  <c:v>0.00267477929856744</c:v>
                </c:pt>
                <c:pt idx="38">
                  <c:v>0.00274023319258554</c:v>
                </c:pt>
                <c:pt idx="39">
                  <c:v>0.00280815552070558</c:v>
                </c:pt>
                <c:pt idx="40">
                  <c:v>0.00287867347732912</c:v>
                </c:pt>
                <c:pt idx="41">
                  <c:v>0.00295192262992398</c:v>
                </c:pt>
                <c:pt idx="42">
                  <c:v>0.00302804759332935</c:v>
                </c:pt>
                <c:pt idx="43">
                  <c:v>0.00310720276850867</c:v>
                </c:pt>
                <c:pt idx="44">
                  <c:v>0.00318955315289866</c:v>
                </c:pt>
                <c:pt idx="45">
                  <c:v>0.00327527523040771</c:v>
                </c:pt>
                <c:pt idx="46">
                  <c:v>0.00336455795014899</c:v>
                </c:pt>
                <c:pt idx="47">
                  <c:v>0.00345760380417906</c:v>
                </c:pt>
                <c:pt idx="48">
                  <c:v>0.00355463001586399</c:v>
                </c:pt>
                <c:pt idx="49">
                  <c:v>0.00365586985205945</c:v>
                </c:pt>
                <c:pt idx="50">
                  <c:v>0.00376157407407408</c:v>
                </c:pt>
                <c:pt idx="51">
                  <c:v>0.00387201254446322</c:v>
                </c:pt>
                <c:pt idx="52">
                  <c:v>0.00398747600907746</c:v>
                </c:pt>
                <c:pt idx="53">
                  <c:v>0.00410827807656274</c:v>
                </c:pt>
                <c:pt idx="54">
                  <c:v>0.00423475742071141</c:v>
                </c:pt>
                <c:pt idx="55">
                  <c:v>0.00436728023479803</c:v>
                </c:pt>
                <c:pt idx="56">
                  <c:v>0.0045062429713724</c:v>
                </c:pt>
                <c:pt idx="57">
                  <c:v>0.00465207540606831</c:v>
                </c:pt>
                <c:pt idx="58">
                  <c:v>0.00480524406992051</c:v>
                </c:pt>
                <c:pt idx="59">
                  <c:v>0.00496625610166583</c:v>
                </c:pt>
                <c:pt idx="60">
                  <c:v>0.00513566357970654</c:v>
                </c:pt>
                <c:pt idx="61">
                  <c:v>0.00531406840309501</c:v>
                </c:pt>
                <c:pt idx="62">
                  <c:v>0.0055021278023541</c:v>
                </c:pt>
                <c:pt idx="63">
                  <c:v>0.00570056057452271</c:v>
                </c:pt>
                <c:pt idx="64">
                  <c:v>0.00591015415296917</c:v>
                </c:pt>
                <c:pt idx="65">
                  <c:v>0.00613177264178241</c:v>
                </c:pt>
                <c:pt idx="66">
                  <c:v>0.00636636596759818</c:v>
                </c:pt>
                <c:pt idx="67">
                  <c:v>0.00661498032937933</c:v>
                </c:pt>
                <c:pt idx="68">
                  <c:v>0.00687877015997817</c:v>
                </c:pt>
                <c:pt idx="69">
                  <c:v>0.0071590118535307</c:v>
                </c:pt>
                <c:pt idx="70">
                  <c:v>0.00745711956150541</c:v>
                </c:pt>
                <c:pt idx="71">
                  <c:v>0.00777466341953985</c:v>
                </c:pt>
                <c:pt idx="72">
                  <c:v>0.00811339063962007</c:v>
                </c:pt>
                <c:pt idx="73">
                  <c:v>0.00847524999090493</c:v>
                </c:pt>
                <c:pt idx="74">
                  <c:v>0.00886242030170278</c:v>
                </c:pt>
                <c:pt idx="75">
                  <c:v>0.00927734375000004</c:v>
                </c:pt>
                <c:pt idx="76">
                  <c:v>0.00972276487731316</c:v>
                </c:pt>
                <c:pt idx="77">
                  <c:v>0.0102017764691954</c:v>
                </c:pt>
                <c:pt idx="78">
                  <c:v>0.010717873706806</c:v>
                </c:pt>
                <c:pt idx="79">
                  <c:v>0.0112750183223465</c:v>
                </c:pt>
                <c:pt idx="80">
                  <c:v>0.0118777149062643</c:v>
                </c:pt>
                <c:pt idx="81">
                  <c:v>0.0125311020415431</c:v>
                </c:pt>
                <c:pt idx="82">
                  <c:v>0.0132410616141448</c:v>
                </c:pt>
                <c:pt idx="83">
                  <c:v>0.014014350514157</c:v>
                </c:pt>
                <c:pt idx="84">
                  <c:v>0.0148587600605643</c:v>
                </c:pt>
                <c:pt idx="85">
                  <c:v>0.0157833099365234</c:v>
                </c:pt>
                <c:pt idx="86">
                  <c:v>0.0167984853244582</c:v>
                </c:pt>
                <c:pt idx="87">
                  <c:v>0.0179165284362746</c:v>
                </c:pt>
                <c:pt idx="88">
                  <c:v>0.0191517989583073</c:v>
                </c:pt>
                <c:pt idx="89">
                  <c:v>0.0205212223731496</c:v>
                </c:pt>
                <c:pt idx="90">
                  <c:v>0.0220448511037068</c:v>
                </c:pt>
                <c:pt idx="91">
                  <c:v>0.0237465715489966</c:v>
                </c:pt>
                <c:pt idx="92">
                  <c:v>0.025655001207922</c:v>
                </c:pt>
                <c:pt idx="93">
                  <c:v>0.0278046354651451</c:v>
                </c:pt>
                <c:pt idx="94">
                  <c:v>0.0302373250716551</c:v>
                </c:pt>
                <c:pt idx="95">
                  <c:v>0.0330041956018518</c:v>
                </c:pt>
                <c:pt idx="96">
                  <c:v>0.0361681632724477</c:v>
                </c:pt>
                <c:pt idx="97">
                  <c:v>0.0398072636360827</c:v>
                </c:pt>
                <c:pt idx="98">
                  <c:v>0.0440191003093476</c:v>
                </c:pt>
                <c:pt idx="99">
                  <c:v>0.048926854884064</c:v>
                </c:pt>
                <c:pt idx="100">
                  <c:v>0.0546874999999999</c:v>
                </c:pt>
                <c:pt idx="101">
                  <c:v>0.0615031630904586</c:v>
                </c:pt>
                <c:pt idx="102">
                  <c:v>0.0696370606433654</c:v>
                </c:pt>
                <c:pt idx="103">
                  <c:v>0.0794361657225427</c:v>
                </c:pt>
                <c:pt idx="104">
                  <c:v>0.0913639619680072</c:v>
                </c:pt>
                <c:pt idx="105">
                  <c:v>0.106048583984375</c:v>
                </c:pt>
                <c:pt idx="106">
                  <c:v>0.124354898193691</c:v>
                </c:pt>
                <c:pt idx="107">
                  <c:v>0.147494650562986</c:v>
                </c:pt>
                <c:pt idx="108">
                  <c:v>0.177198604991559</c:v>
                </c:pt>
                <c:pt idx="109">
                  <c:v>0.215992331504822</c:v>
                </c:pt>
                <c:pt idx="110">
                  <c:v>0.267650462962963</c:v>
                </c:pt>
                <c:pt idx="111">
                  <c:v>0.337968514095689</c:v>
                </c:pt>
                <c:pt idx="112">
                  <c:v>0.436121098263366</c:v>
                </c:pt>
                <c:pt idx="113">
                  <c:v>0.5</c:v>
                </c:pt>
                <c:pt idx="114">
                  <c:v>-0.25</c:v>
                </c:pt>
                <c:pt idx="115">
                  <c:v>-0.25</c:v>
                </c:pt>
                <c:pt idx="116">
                  <c:v>-0.25</c:v>
                </c:pt>
                <c:pt idx="117">
                  <c:v>-0.25</c:v>
                </c:pt>
                <c:pt idx="118">
                  <c:v>-0.25</c:v>
                </c:pt>
                <c:pt idx="119">
                  <c:v>-0.25</c:v>
                </c:pt>
                <c:pt idx="120">
                  <c:v>-0.25</c:v>
                </c:pt>
                <c:pt idx="121">
                  <c:v>-0.25</c:v>
                </c:pt>
                <c:pt idx="122">
                  <c:v>-0.25</c:v>
                </c:pt>
                <c:pt idx="123">
                  <c:v>-0.25</c:v>
                </c:pt>
                <c:pt idx="124">
                  <c:v>-0.25</c:v>
                </c:pt>
                <c:pt idx="125">
                  <c:v>-0.25</c:v>
                </c:pt>
                <c:pt idx="126">
                  <c:v>-0.25</c:v>
                </c:pt>
                <c:pt idx="127">
                  <c:v>-0.25</c:v>
                </c:pt>
                <c:pt idx="128">
                  <c:v>-0.25</c:v>
                </c:pt>
                <c:pt idx="129">
                  <c:v>-0.25</c:v>
                </c:pt>
                <c:pt idx="130">
                  <c:v>-0.25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0.5</c:v>
                </c:pt>
                <c:pt idx="142">
                  <c:v>0.436121098263366</c:v>
                </c:pt>
                <c:pt idx="143">
                  <c:v>0.337968514095689</c:v>
                </c:pt>
                <c:pt idx="144">
                  <c:v>0.267650462962963</c:v>
                </c:pt>
                <c:pt idx="145">
                  <c:v>0.215992331504822</c:v>
                </c:pt>
                <c:pt idx="146">
                  <c:v>0.177198604991559</c:v>
                </c:pt>
                <c:pt idx="147">
                  <c:v>0.147494650562986</c:v>
                </c:pt>
                <c:pt idx="148">
                  <c:v>0.124354898193691</c:v>
                </c:pt>
                <c:pt idx="149">
                  <c:v>0.106048583984375</c:v>
                </c:pt>
                <c:pt idx="150">
                  <c:v>0.0913639619680072</c:v>
                </c:pt>
                <c:pt idx="151">
                  <c:v>0.0794361657225427</c:v>
                </c:pt>
                <c:pt idx="152">
                  <c:v>0.0696370606433654</c:v>
                </c:pt>
                <c:pt idx="153">
                  <c:v>0.0615031630904586</c:v>
                </c:pt>
                <c:pt idx="154">
                  <c:v>0.0546874999999999</c:v>
                </c:pt>
                <c:pt idx="155">
                  <c:v>0.048926854884064</c:v>
                </c:pt>
                <c:pt idx="156">
                  <c:v>0.0440191003093476</c:v>
                </c:pt>
                <c:pt idx="157">
                  <c:v>0.0398072636360827</c:v>
                </c:pt>
                <c:pt idx="158">
                  <c:v>0.0361681632724477</c:v>
                </c:pt>
                <c:pt idx="159">
                  <c:v>0.0330041956018518</c:v>
                </c:pt>
                <c:pt idx="160">
                  <c:v>0.0302373250716551</c:v>
                </c:pt>
                <c:pt idx="161">
                  <c:v>0.0278046354651451</c:v>
                </c:pt>
                <c:pt idx="162">
                  <c:v>0.025655001207922</c:v>
                </c:pt>
                <c:pt idx="163">
                  <c:v>0.0237465715489966</c:v>
                </c:pt>
                <c:pt idx="164">
                  <c:v>0.0220448511037068</c:v>
                </c:pt>
                <c:pt idx="165">
                  <c:v>0.0205212223731496</c:v>
                </c:pt>
                <c:pt idx="166">
                  <c:v>0.0191517989583073</c:v>
                </c:pt>
                <c:pt idx="167">
                  <c:v>0.0179165284362746</c:v>
                </c:pt>
                <c:pt idx="168">
                  <c:v>0.0167984853244582</c:v>
                </c:pt>
                <c:pt idx="169">
                  <c:v>0.0157833099365234</c:v>
                </c:pt>
                <c:pt idx="170">
                  <c:v>0.0148587600605643</c:v>
                </c:pt>
                <c:pt idx="171">
                  <c:v>0.014014350514157</c:v>
                </c:pt>
                <c:pt idx="172">
                  <c:v>0.0132410616141448</c:v>
                </c:pt>
                <c:pt idx="173">
                  <c:v>0.0125311020415431</c:v>
                </c:pt>
                <c:pt idx="174">
                  <c:v>0.0118777149062643</c:v>
                </c:pt>
                <c:pt idx="175">
                  <c:v>0.0112750183223465</c:v>
                </c:pt>
                <c:pt idx="176">
                  <c:v>0.010717873706806</c:v>
                </c:pt>
                <c:pt idx="177">
                  <c:v>0.0102017764691954</c:v>
                </c:pt>
                <c:pt idx="178">
                  <c:v>0.00972276487731316</c:v>
                </c:pt>
                <c:pt idx="179">
                  <c:v>0.00927734375000004</c:v>
                </c:pt>
                <c:pt idx="180">
                  <c:v>0.00886242030170278</c:v>
                </c:pt>
                <c:pt idx="181">
                  <c:v>0.00847524999090493</c:v>
                </c:pt>
                <c:pt idx="182">
                  <c:v>0.00811339063962007</c:v>
                </c:pt>
                <c:pt idx="183">
                  <c:v>0.00777466341953985</c:v>
                </c:pt>
                <c:pt idx="184">
                  <c:v>0.00745711956150541</c:v>
                </c:pt>
                <c:pt idx="185">
                  <c:v>0.0071590118535307</c:v>
                </c:pt>
                <c:pt idx="186">
                  <c:v>0.00687877015997817</c:v>
                </c:pt>
                <c:pt idx="187">
                  <c:v>0.00661498032937933</c:v>
                </c:pt>
                <c:pt idx="188">
                  <c:v>0.00636636596759818</c:v>
                </c:pt>
                <c:pt idx="189">
                  <c:v>0.00613177264178241</c:v>
                </c:pt>
                <c:pt idx="190">
                  <c:v>0.00591015415296917</c:v>
                </c:pt>
                <c:pt idx="191">
                  <c:v>0.00570056057452271</c:v>
                </c:pt>
                <c:pt idx="192">
                  <c:v>0.0055021278023541</c:v>
                </c:pt>
                <c:pt idx="193">
                  <c:v>0.00531406840309501</c:v>
                </c:pt>
                <c:pt idx="194">
                  <c:v>0.00513566357970654</c:v>
                </c:pt>
                <c:pt idx="195">
                  <c:v>0.00496625610166583</c:v>
                </c:pt>
                <c:pt idx="196">
                  <c:v>0.00480524406992051</c:v>
                </c:pt>
                <c:pt idx="197">
                  <c:v>0.00465207540606831</c:v>
                </c:pt>
                <c:pt idx="198">
                  <c:v>0.0045062429713724</c:v>
                </c:pt>
                <c:pt idx="199">
                  <c:v>0.00436728023479803</c:v>
                </c:pt>
                <c:pt idx="200">
                  <c:v>0.00423475742071141</c:v>
                </c:pt>
                <c:pt idx="201">
                  <c:v>0.00410827807656274</c:v>
                </c:pt>
                <c:pt idx="202">
                  <c:v>0.00398747600907746</c:v>
                </c:pt>
                <c:pt idx="203">
                  <c:v>0.00387201254446322</c:v>
                </c:pt>
                <c:pt idx="204">
                  <c:v>0.00376157407407408</c:v>
                </c:pt>
                <c:pt idx="205">
                  <c:v>0.00365586985205945</c:v>
                </c:pt>
                <c:pt idx="206">
                  <c:v>0.00355463001586399</c:v>
                </c:pt>
                <c:pt idx="207">
                  <c:v>0.00345760380417906</c:v>
                </c:pt>
                <c:pt idx="208">
                  <c:v>0.00336455795014899</c:v>
                </c:pt>
                <c:pt idx="209">
                  <c:v>0.00327527523040771</c:v>
                </c:pt>
                <c:pt idx="210">
                  <c:v>0.00318955315289866</c:v>
                </c:pt>
                <c:pt idx="211">
                  <c:v>0.00310720276850867</c:v>
                </c:pt>
                <c:pt idx="212">
                  <c:v>0.00302804759332935</c:v>
                </c:pt>
                <c:pt idx="213">
                  <c:v>0.00295192262992398</c:v>
                </c:pt>
                <c:pt idx="214">
                  <c:v>0.00287867347732912</c:v>
                </c:pt>
                <c:pt idx="215">
                  <c:v>0.00280815552070558</c:v>
                </c:pt>
                <c:pt idx="216">
                  <c:v>0.00274023319258554</c:v>
                </c:pt>
                <c:pt idx="217">
                  <c:v>0.00267477929856744</c:v>
                </c:pt>
                <c:pt idx="218">
                  <c:v>0.00261167440110247</c:v>
                </c:pt>
                <c:pt idx="219">
                  <c:v>0.00255080625571562</c:v>
                </c:pt>
                <c:pt idx="220">
                  <c:v>0.00249206929461463</c:v>
                </c:pt>
                <c:pt idx="221">
                  <c:v>0.00243536415318068</c:v>
                </c:pt>
                <c:pt idx="222">
                  <c:v>0.0023805972353113</c:v>
                </c:pt>
                <c:pt idx="223">
                  <c:v>0.00232768031400907</c:v>
                </c:pt>
                <c:pt idx="224">
                  <c:v>0.00227653016397965</c:v>
                </c:pt>
                <c:pt idx="225">
                  <c:v>0.00222706822333515</c:v>
                </c:pt>
                <c:pt idx="226">
                  <c:v>0.00217922028179007</c:v>
                </c:pt>
                <c:pt idx="227">
                  <c:v>0.00213291619300359</c:v>
                </c:pt>
                <c:pt idx="228">
                  <c:v>0.0020880896089449</c:v>
                </c:pt>
                <c:pt idx="229">
                  <c:v>0.002044677734375</c:v>
                </c:pt>
                <c:pt idx="230">
                  <c:v>0.002002621099716</c:v>
                </c:pt>
                <c:pt idx="231">
                  <c:v>0.00196186335074791</c:v>
                </c:pt>
                <c:pt idx="232">
                  <c:v>0.00192235105372048</c:v>
                </c:pt>
                <c:pt idx="233">
                  <c:v>0.0018840335145943</c:v>
                </c:pt>
                <c:pt idx="234">
                  <c:v>0.00184686261125768</c:v>
                </c:pt>
                <c:pt idx="235">
                  <c:v>0.00181079263765349</c:v>
                </c:pt>
                <c:pt idx="236">
                  <c:v>0.0017757801588631</c:v>
                </c:pt>
                <c:pt idx="237">
                  <c:v>0.00174178387627266</c:v>
                </c:pt>
                <c:pt idx="238">
                  <c:v>0.0017087645020219</c:v>
                </c:pt>
                <c:pt idx="239">
                  <c:v>0.00167668464201559</c:v>
                </c:pt>
                <c:pt idx="240">
                  <c:v>0.00164550868683021</c:v>
                </c:pt>
                <c:pt idx="241">
                  <c:v>0.00161520270991451</c:v>
                </c:pt>
                <c:pt idx="242">
                  <c:v>0.00158573437252675</c:v>
                </c:pt>
                <c:pt idx="243">
                  <c:v>0.0015570728349063</c:v>
                </c:pt>
                <c:pt idx="244">
                  <c:v>0.00152918867321088</c:v>
                </c:pt>
                <c:pt idx="245">
                  <c:v>0.00150205380179913</c:v>
                </c:pt>
                <c:pt idx="246">
                  <c:v>0.00147564140046352</c:v>
                </c:pt>
                <c:pt idx="247">
                  <c:v>0.00144992584625858</c:v>
                </c:pt>
                <c:pt idx="248">
                  <c:v>0.00142488264959173</c:v>
                </c:pt>
                <c:pt idx="249">
                  <c:v>0.001400488394278</c:v>
                </c:pt>
                <c:pt idx="250">
                  <c:v>0.00137672068127408</c:v>
                </c:pt>
                <c:pt idx="251">
                  <c:v>0.00135355807583985</c:v>
                </c:pt>
                <c:pt idx="252">
                  <c:v>0.00133098005788597</c:v>
                </c:pt>
                <c:pt idx="253">
                  <c:v>0.00130896697529381</c:v>
                </c:pt>
                <c:pt idx="254">
                  <c:v>0.00128749999999997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'WeakInclusion m=0.5'!$M$3</c:f>
              <c:strCache>
                <c:ptCount val="1"/>
                <c:pt idx="0">
                  <c:v>norm_sim_lamda</c:v>
                </c:pt>
              </c:strCache>
            </c:strRef>
          </c:tx>
          <c:marker>
            <c:symbol val="none"/>
          </c:marker>
          <c:xVal>
            <c:numRef>
              <c:f>'WeakInclusion m=0.5'!$K$4:$K$104</c:f>
              <c:numCache>
                <c:formatCode>General</c:formatCode>
                <c:ptCount val="101"/>
                <c:pt idx="0">
                  <c:v>-10.0</c:v>
                </c:pt>
                <c:pt idx="1">
                  <c:v>-9.801048</c:v>
                </c:pt>
                <c:pt idx="2">
                  <c:v>-9.602096</c:v>
                </c:pt>
                <c:pt idx="3">
                  <c:v>-9.403152</c:v>
                </c:pt>
                <c:pt idx="4">
                  <c:v>-9.2042</c:v>
                </c:pt>
                <c:pt idx="5">
                  <c:v>-9.00528</c:v>
                </c:pt>
                <c:pt idx="6">
                  <c:v>-8.806320000000001</c:v>
                </c:pt>
                <c:pt idx="7">
                  <c:v>-8.60736</c:v>
                </c:pt>
                <c:pt idx="8">
                  <c:v>-8.4084</c:v>
                </c:pt>
                <c:pt idx="9">
                  <c:v>-8.209439999999998</c:v>
                </c:pt>
                <c:pt idx="10">
                  <c:v>-8.01048</c:v>
                </c:pt>
                <c:pt idx="11">
                  <c:v>-7.811520000000001</c:v>
                </c:pt>
                <c:pt idx="12">
                  <c:v>-7.612559999999999</c:v>
                </c:pt>
                <c:pt idx="13">
                  <c:v>-7.41368</c:v>
                </c:pt>
                <c:pt idx="14">
                  <c:v>-7.21472</c:v>
                </c:pt>
                <c:pt idx="15">
                  <c:v>-7.01576</c:v>
                </c:pt>
                <c:pt idx="16">
                  <c:v>-6.816800000000001</c:v>
                </c:pt>
                <c:pt idx="17">
                  <c:v>-6.61784</c:v>
                </c:pt>
                <c:pt idx="18">
                  <c:v>-6.418879999999999</c:v>
                </c:pt>
                <c:pt idx="19">
                  <c:v>-6.219919999999999</c:v>
                </c:pt>
                <c:pt idx="20">
                  <c:v>-6.02096</c:v>
                </c:pt>
                <c:pt idx="21">
                  <c:v>-5.822080000000001</c:v>
                </c:pt>
                <c:pt idx="22">
                  <c:v>-5.62312</c:v>
                </c:pt>
                <c:pt idx="23">
                  <c:v>-5.42416</c:v>
                </c:pt>
                <c:pt idx="24">
                  <c:v>-5.2252</c:v>
                </c:pt>
                <c:pt idx="25">
                  <c:v>-5.02624</c:v>
                </c:pt>
                <c:pt idx="26">
                  <c:v>-4.827279999999999</c:v>
                </c:pt>
                <c:pt idx="27">
                  <c:v>-4.628319999999999</c:v>
                </c:pt>
                <c:pt idx="28">
                  <c:v>-4.42936</c:v>
                </c:pt>
                <c:pt idx="29">
                  <c:v>-4.2304</c:v>
                </c:pt>
                <c:pt idx="30">
                  <c:v>-4.03152</c:v>
                </c:pt>
                <c:pt idx="31">
                  <c:v>-3.832559999999999</c:v>
                </c:pt>
                <c:pt idx="32">
                  <c:v>-3.6336</c:v>
                </c:pt>
                <c:pt idx="33">
                  <c:v>-3.43464</c:v>
                </c:pt>
                <c:pt idx="34">
                  <c:v>-3.23568</c:v>
                </c:pt>
                <c:pt idx="35">
                  <c:v>-3.03672</c:v>
                </c:pt>
                <c:pt idx="36">
                  <c:v>-2.837759999999999</c:v>
                </c:pt>
                <c:pt idx="37">
                  <c:v>-2.6388</c:v>
                </c:pt>
                <c:pt idx="38">
                  <c:v>-2.439919999999999</c:v>
                </c:pt>
                <c:pt idx="39">
                  <c:v>-2.24096</c:v>
                </c:pt>
                <c:pt idx="40">
                  <c:v>-2.042</c:v>
                </c:pt>
                <c:pt idx="41">
                  <c:v>-1.8432</c:v>
                </c:pt>
                <c:pt idx="42">
                  <c:v>-1.644</c:v>
                </c:pt>
                <c:pt idx="43">
                  <c:v>-1.4448</c:v>
                </c:pt>
                <c:pt idx="44">
                  <c:v>-1.2464</c:v>
                </c:pt>
                <c:pt idx="45">
                  <c:v>-1.0472</c:v>
                </c:pt>
                <c:pt idx="46">
                  <c:v>-0.847999999999999</c:v>
                </c:pt>
                <c:pt idx="47">
                  <c:v>-0.6496</c:v>
                </c:pt>
                <c:pt idx="48">
                  <c:v>-0.4504</c:v>
                </c:pt>
                <c:pt idx="49">
                  <c:v>-0.2512</c:v>
                </c:pt>
                <c:pt idx="50">
                  <c:v>-0.0527999999999997</c:v>
                </c:pt>
                <c:pt idx="51">
                  <c:v>0.1464</c:v>
                </c:pt>
                <c:pt idx="52">
                  <c:v>0.345599999999999</c:v>
                </c:pt>
                <c:pt idx="53">
                  <c:v>0.544000000000001</c:v>
                </c:pt>
                <c:pt idx="54">
                  <c:v>0.743199999999999</c:v>
                </c:pt>
                <c:pt idx="55">
                  <c:v>0.9424</c:v>
                </c:pt>
                <c:pt idx="56">
                  <c:v>1.141600000000001</c:v>
                </c:pt>
                <c:pt idx="57">
                  <c:v>1.34</c:v>
                </c:pt>
                <c:pt idx="58">
                  <c:v>1.539200000000001</c:v>
                </c:pt>
                <c:pt idx="59">
                  <c:v>1.738399999999999</c:v>
                </c:pt>
                <c:pt idx="60">
                  <c:v>1.936800000000001</c:v>
                </c:pt>
                <c:pt idx="61">
                  <c:v>2.135999999999999</c:v>
                </c:pt>
                <c:pt idx="62">
                  <c:v>2.3352</c:v>
                </c:pt>
                <c:pt idx="63">
                  <c:v>2.533599999999999</c:v>
                </c:pt>
                <c:pt idx="64">
                  <c:v>2.7328</c:v>
                </c:pt>
                <c:pt idx="65">
                  <c:v>2.932</c:v>
                </c:pt>
                <c:pt idx="66">
                  <c:v>3.1304</c:v>
                </c:pt>
                <c:pt idx="67">
                  <c:v>3.329600000000001</c:v>
                </c:pt>
                <c:pt idx="68">
                  <c:v>3.528800000000001</c:v>
                </c:pt>
                <c:pt idx="69">
                  <c:v>3.7272</c:v>
                </c:pt>
                <c:pt idx="70">
                  <c:v>3.926400000000001</c:v>
                </c:pt>
                <c:pt idx="71">
                  <c:v>4.125599999999999</c:v>
                </c:pt>
                <c:pt idx="72">
                  <c:v>4.3248</c:v>
                </c:pt>
                <c:pt idx="73">
                  <c:v>4.523199999999999</c:v>
                </c:pt>
                <c:pt idx="74">
                  <c:v>4.7224</c:v>
                </c:pt>
                <c:pt idx="75">
                  <c:v>4.9216</c:v>
                </c:pt>
                <c:pt idx="76">
                  <c:v>5.12</c:v>
                </c:pt>
                <c:pt idx="77">
                  <c:v>5.3192</c:v>
                </c:pt>
                <c:pt idx="78">
                  <c:v>5.518399999999999</c:v>
                </c:pt>
                <c:pt idx="79">
                  <c:v>5.716800000000001</c:v>
                </c:pt>
                <c:pt idx="80">
                  <c:v>5.915999999999999</c:v>
                </c:pt>
                <c:pt idx="81">
                  <c:v>6.1152</c:v>
                </c:pt>
                <c:pt idx="82">
                  <c:v>6.313599999999999</c:v>
                </c:pt>
                <c:pt idx="83">
                  <c:v>6.512799999999999</c:v>
                </c:pt>
                <c:pt idx="84">
                  <c:v>6.712000000000001</c:v>
                </c:pt>
                <c:pt idx="85">
                  <c:v>6.9104</c:v>
                </c:pt>
                <c:pt idx="86">
                  <c:v>7.1096</c:v>
                </c:pt>
                <c:pt idx="87">
                  <c:v>7.308800000000001</c:v>
                </c:pt>
                <c:pt idx="88">
                  <c:v>7.507999999999999</c:v>
                </c:pt>
                <c:pt idx="89">
                  <c:v>7.706400000000001</c:v>
                </c:pt>
                <c:pt idx="90">
                  <c:v>7.9056</c:v>
                </c:pt>
                <c:pt idx="91">
                  <c:v>8.104800000000001</c:v>
                </c:pt>
                <c:pt idx="92">
                  <c:v>8.303199999999998</c:v>
                </c:pt>
                <c:pt idx="93">
                  <c:v>8.5024</c:v>
                </c:pt>
                <c:pt idx="94">
                  <c:v>8.701600000000001</c:v>
                </c:pt>
                <c:pt idx="95">
                  <c:v>8.9</c:v>
                </c:pt>
                <c:pt idx="96">
                  <c:v>9.099200000000001</c:v>
                </c:pt>
                <c:pt idx="97">
                  <c:v>9.2984</c:v>
                </c:pt>
                <c:pt idx="98">
                  <c:v>9.4968</c:v>
                </c:pt>
                <c:pt idx="99">
                  <c:v>9.696</c:v>
                </c:pt>
                <c:pt idx="100">
                  <c:v>9.8952</c:v>
                </c:pt>
              </c:numCache>
            </c:numRef>
          </c:xVal>
          <c:yVal>
            <c:numRef>
              <c:f>'WeakInclusion m=0.5'!$M$4:$M$104</c:f>
              <c:numCache>
                <c:formatCode>General</c:formatCode>
                <c:ptCount val="101"/>
                <c:pt idx="0">
                  <c:v>0.0</c:v>
                </c:pt>
                <c:pt idx="1">
                  <c:v>-0.00949999999999995</c:v>
                </c:pt>
                <c:pt idx="2">
                  <c:v>-0.00839999999999996</c:v>
                </c:pt>
                <c:pt idx="3">
                  <c:v>-0.00738749999999999</c:v>
                </c:pt>
                <c:pt idx="4">
                  <c:v>-0.00644999999999995</c:v>
                </c:pt>
                <c:pt idx="5">
                  <c:v>-0.005575</c:v>
                </c:pt>
                <c:pt idx="6">
                  <c:v>-0.00477499999999997</c:v>
                </c:pt>
                <c:pt idx="7">
                  <c:v>-0.00401249999999997</c:v>
                </c:pt>
                <c:pt idx="8">
                  <c:v>-0.00329999999999997</c:v>
                </c:pt>
                <c:pt idx="9">
                  <c:v>-0.00262499999999999</c:v>
                </c:pt>
                <c:pt idx="10">
                  <c:v>-0.00198750000000003</c:v>
                </c:pt>
                <c:pt idx="11">
                  <c:v>-0.00136250000000004</c:v>
                </c:pt>
                <c:pt idx="12">
                  <c:v>-0.00077499999999997</c:v>
                </c:pt>
                <c:pt idx="13">
                  <c:v>-0.000199999999999978</c:v>
                </c:pt>
                <c:pt idx="14">
                  <c:v>0.000362500000000043</c:v>
                </c:pt>
                <c:pt idx="15">
                  <c:v>0.000899999999999901</c:v>
                </c:pt>
                <c:pt idx="16">
                  <c:v>0.00143749999999998</c:v>
                </c:pt>
                <c:pt idx="17">
                  <c:v>0.00197500000000006</c:v>
                </c:pt>
                <c:pt idx="18">
                  <c:v>0.00249999999999995</c:v>
                </c:pt>
                <c:pt idx="19">
                  <c:v>0.00303750000000003</c:v>
                </c:pt>
                <c:pt idx="20">
                  <c:v>0.0035750000000001</c:v>
                </c:pt>
                <c:pt idx="21">
                  <c:v>0.00412499999999993</c:v>
                </c:pt>
                <c:pt idx="22">
                  <c:v>0.00468749999999995</c:v>
                </c:pt>
                <c:pt idx="23">
                  <c:v>0.00527499999999992</c:v>
                </c:pt>
                <c:pt idx="24">
                  <c:v>0.00588750000000004</c:v>
                </c:pt>
                <c:pt idx="25">
                  <c:v>0.00653750000000008</c:v>
                </c:pt>
                <c:pt idx="26">
                  <c:v>0.00722500000000003</c:v>
                </c:pt>
                <c:pt idx="27">
                  <c:v>0.00797500000000006</c:v>
                </c:pt>
                <c:pt idx="28">
                  <c:v>0.00879999999999992</c:v>
                </c:pt>
                <c:pt idx="29">
                  <c:v>0.00971250000000001</c:v>
                </c:pt>
                <c:pt idx="30">
                  <c:v>0.01075</c:v>
                </c:pt>
                <c:pt idx="31">
                  <c:v>0.0119374999999999</c:v>
                </c:pt>
                <c:pt idx="32">
                  <c:v>0.0133375</c:v>
                </c:pt>
                <c:pt idx="33">
                  <c:v>0.0149999999999999</c:v>
                </c:pt>
                <c:pt idx="34">
                  <c:v>0.01705</c:v>
                </c:pt>
                <c:pt idx="35">
                  <c:v>0.0196000000000001</c:v>
                </c:pt>
                <c:pt idx="36">
                  <c:v>0.0228625</c:v>
                </c:pt>
                <c:pt idx="37">
                  <c:v>0.0271874999999999</c:v>
                </c:pt>
                <c:pt idx="38">
                  <c:v>0.0330874999999999</c:v>
                </c:pt>
                <c:pt idx="39">
                  <c:v>0.0414749999999999</c:v>
                </c:pt>
                <c:pt idx="40">
                  <c:v>0.0538749999999999</c:v>
                </c:pt>
                <c:pt idx="41">
                  <c:v>0.0731875</c:v>
                </c:pt>
                <c:pt idx="42">
                  <c:v>0.1051625</c:v>
                </c:pt>
                <c:pt idx="43">
                  <c:v>0.1625125</c:v>
                </c:pt>
                <c:pt idx="44">
                  <c:v>0.2380625</c:v>
                </c:pt>
                <c:pt idx="45">
                  <c:v>0.0908</c:v>
                </c:pt>
                <c:pt idx="46">
                  <c:v>-0.1749125</c:v>
                </c:pt>
                <c:pt idx="47">
                  <c:v>-0.217</c:v>
                </c:pt>
                <c:pt idx="48">
                  <c:v>-0.22095</c:v>
                </c:pt>
                <c:pt idx="49">
                  <c:v>-0.22325</c:v>
                </c:pt>
                <c:pt idx="50">
                  <c:v>-0.2240375</c:v>
                </c:pt>
                <c:pt idx="51">
                  <c:v>-0.22325</c:v>
                </c:pt>
                <c:pt idx="52">
                  <c:v>-0.22095</c:v>
                </c:pt>
                <c:pt idx="53">
                  <c:v>-0.217</c:v>
                </c:pt>
                <c:pt idx="54">
                  <c:v>-0.1749125</c:v>
                </c:pt>
                <c:pt idx="55">
                  <c:v>0.0908</c:v>
                </c:pt>
                <c:pt idx="56">
                  <c:v>0.2380625</c:v>
                </c:pt>
                <c:pt idx="57">
                  <c:v>0.1625125</c:v>
                </c:pt>
                <c:pt idx="58">
                  <c:v>0.1051625</c:v>
                </c:pt>
                <c:pt idx="59">
                  <c:v>0.0731875</c:v>
                </c:pt>
                <c:pt idx="60">
                  <c:v>0.0538749999999999</c:v>
                </c:pt>
                <c:pt idx="61">
                  <c:v>0.0414749999999999</c:v>
                </c:pt>
                <c:pt idx="62">
                  <c:v>0.0330874999999999</c:v>
                </c:pt>
                <c:pt idx="63">
                  <c:v>0.0271874999999999</c:v>
                </c:pt>
                <c:pt idx="64">
                  <c:v>0.0228625</c:v>
                </c:pt>
                <c:pt idx="65">
                  <c:v>0.0196000000000001</c:v>
                </c:pt>
                <c:pt idx="66">
                  <c:v>0.01705</c:v>
                </c:pt>
                <c:pt idx="67">
                  <c:v>0.0149999999999999</c:v>
                </c:pt>
                <c:pt idx="68">
                  <c:v>0.0133375</c:v>
                </c:pt>
                <c:pt idx="69">
                  <c:v>0.0119374999999999</c:v>
                </c:pt>
                <c:pt idx="70">
                  <c:v>0.01075</c:v>
                </c:pt>
                <c:pt idx="71">
                  <c:v>0.00971250000000001</c:v>
                </c:pt>
                <c:pt idx="72">
                  <c:v>0.00879999999999992</c:v>
                </c:pt>
                <c:pt idx="73">
                  <c:v>0.00797500000000006</c:v>
                </c:pt>
                <c:pt idx="74">
                  <c:v>0.00722500000000003</c:v>
                </c:pt>
                <c:pt idx="75">
                  <c:v>0.00653750000000008</c:v>
                </c:pt>
                <c:pt idx="76">
                  <c:v>0.00588750000000004</c:v>
                </c:pt>
                <c:pt idx="77">
                  <c:v>0.00527499999999992</c:v>
                </c:pt>
                <c:pt idx="78">
                  <c:v>0.00468749999999995</c:v>
                </c:pt>
                <c:pt idx="79">
                  <c:v>0.00412499999999993</c:v>
                </c:pt>
                <c:pt idx="80">
                  <c:v>0.0035750000000001</c:v>
                </c:pt>
                <c:pt idx="81">
                  <c:v>0.00303750000000003</c:v>
                </c:pt>
                <c:pt idx="82">
                  <c:v>0.00249999999999995</c:v>
                </c:pt>
                <c:pt idx="83">
                  <c:v>0.00197500000000006</c:v>
                </c:pt>
                <c:pt idx="84">
                  <c:v>0.00143749999999998</c:v>
                </c:pt>
                <c:pt idx="85">
                  <c:v>0.000899999999999901</c:v>
                </c:pt>
                <c:pt idx="86">
                  <c:v>0.000362500000000043</c:v>
                </c:pt>
                <c:pt idx="87">
                  <c:v>-0.000199999999999978</c:v>
                </c:pt>
                <c:pt idx="88">
                  <c:v>-0.00077499999999997</c:v>
                </c:pt>
                <c:pt idx="89">
                  <c:v>-0.00136250000000004</c:v>
                </c:pt>
                <c:pt idx="90">
                  <c:v>-0.00198750000000003</c:v>
                </c:pt>
                <c:pt idx="91">
                  <c:v>-0.00262499999999999</c:v>
                </c:pt>
                <c:pt idx="92">
                  <c:v>-0.00329999999999997</c:v>
                </c:pt>
                <c:pt idx="93">
                  <c:v>-0.00401249999999997</c:v>
                </c:pt>
                <c:pt idx="94">
                  <c:v>-0.00477499999999997</c:v>
                </c:pt>
                <c:pt idx="95">
                  <c:v>-0.005575</c:v>
                </c:pt>
                <c:pt idx="96">
                  <c:v>-0.00644999999999995</c:v>
                </c:pt>
                <c:pt idx="97">
                  <c:v>-0.00738749999999999</c:v>
                </c:pt>
                <c:pt idx="98">
                  <c:v>-0.00839999999999996</c:v>
                </c:pt>
                <c:pt idx="99">
                  <c:v>-0.00949999999999995</c:v>
                </c:pt>
                <c:pt idx="1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57576"/>
        <c:axId val="-2010859000"/>
      </c:scatterChart>
      <c:valAx>
        <c:axId val="-2010857576"/>
        <c:scaling>
          <c:orientation val="minMax"/>
          <c:max val="10.0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y/a</a:t>
                </a:r>
              </a:p>
            </c:rich>
          </c:tx>
          <c:layout>
            <c:manualLayout>
              <c:xMode val="edge"/>
              <c:yMode val="edge"/>
              <c:x val="0.517790802279659"/>
              <c:y val="0.93252361673414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10859000"/>
        <c:crossesAt val="-1.0"/>
        <c:crossBetween val="midCat"/>
        <c:majorUnit val="5.0"/>
      </c:valAx>
      <c:valAx>
        <c:axId val="-2010859000"/>
        <c:scaling>
          <c:orientation val="minMax"/>
          <c:max val="1.0"/>
          <c:min val="-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(</a:t>
                </a:r>
                <a:r>
                  <a:rPr lang="el-GR" sz="1200"/>
                  <a:t>σ</a:t>
                </a:r>
                <a:r>
                  <a:rPr lang="el-GR" sz="1200" baseline="-25000"/>
                  <a:t>11</a:t>
                </a:r>
                <a:r>
                  <a:rPr lang="en-US" sz="1200"/>
                  <a:t> - T)/T</a:t>
                </a:r>
              </a:p>
            </c:rich>
          </c:tx>
          <c:layout>
            <c:manualLayout>
              <c:xMode val="edge"/>
              <c:yMode val="edge"/>
              <c:x val="0.0161016949152542"/>
              <c:y val="0.40386342142454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10857576"/>
        <c:crossesAt val="-10.0"/>
        <c:crossBetween val="midCat"/>
        <c:majorUnit val="0.5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75150016558665"/>
          <c:y val="0.0808510082494749"/>
          <c:w val="0.187324589369832"/>
          <c:h val="0.12650980621349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606859419252"/>
          <c:y val="0.0262626262626263"/>
          <c:w val="0.933069932463976"/>
          <c:h val="0.922532092579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Misc!$F$2</c:f>
              <c:strCache>
                <c:ptCount val="1"/>
                <c:pt idx="0">
                  <c:v>sigma_11</c:v>
                </c:pt>
              </c:strCache>
            </c:strRef>
          </c:tx>
          <c:marker>
            <c:symbol val="none"/>
          </c:marker>
          <c:xVal>
            <c:numRef>
              <c:f>Misc!$B$3:$B$257</c:f>
              <c:numCache>
                <c:formatCode>General</c:formatCode>
                <c:ptCount val="255"/>
                <c:pt idx="0">
                  <c:v>125.0</c:v>
                </c:pt>
                <c:pt idx="1">
                  <c:v>124.0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119.0</c:v>
                </c:pt>
                <c:pt idx="7">
                  <c:v>118.0</c:v>
                </c:pt>
                <c:pt idx="8">
                  <c:v>117.0</c:v>
                </c:pt>
                <c:pt idx="9">
                  <c:v>116.0</c:v>
                </c:pt>
                <c:pt idx="10">
                  <c:v>115.0</c:v>
                </c:pt>
                <c:pt idx="11">
                  <c:v>114.0</c:v>
                </c:pt>
                <c:pt idx="12">
                  <c:v>113.0</c:v>
                </c:pt>
                <c:pt idx="13">
                  <c:v>112.0</c:v>
                </c:pt>
                <c:pt idx="14">
                  <c:v>111.0</c:v>
                </c:pt>
                <c:pt idx="15">
                  <c:v>110.0</c:v>
                </c:pt>
                <c:pt idx="16">
                  <c:v>109.0</c:v>
                </c:pt>
                <c:pt idx="17">
                  <c:v>108.0</c:v>
                </c:pt>
                <c:pt idx="18">
                  <c:v>107.0</c:v>
                </c:pt>
                <c:pt idx="19">
                  <c:v>106.0</c:v>
                </c:pt>
                <c:pt idx="20">
                  <c:v>105.0</c:v>
                </c:pt>
                <c:pt idx="21">
                  <c:v>104.0</c:v>
                </c:pt>
                <c:pt idx="22">
                  <c:v>103.0</c:v>
                </c:pt>
                <c:pt idx="23">
                  <c:v>102.0</c:v>
                </c:pt>
                <c:pt idx="24">
                  <c:v>101.0</c:v>
                </c:pt>
                <c:pt idx="25">
                  <c:v>100.0</c:v>
                </c:pt>
                <c:pt idx="26">
                  <c:v>99.0</c:v>
                </c:pt>
                <c:pt idx="27">
                  <c:v>98.0</c:v>
                </c:pt>
                <c:pt idx="28">
                  <c:v>97.0</c:v>
                </c:pt>
                <c:pt idx="29">
                  <c:v>96.0</c:v>
                </c:pt>
                <c:pt idx="30">
                  <c:v>95.0</c:v>
                </c:pt>
                <c:pt idx="31">
                  <c:v>94.0</c:v>
                </c:pt>
                <c:pt idx="32">
                  <c:v>93.0</c:v>
                </c:pt>
                <c:pt idx="33">
                  <c:v>92.0</c:v>
                </c:pt>
                <c:pt idx="34">
                  <c:v>91.0</c:v>
                </c:pt>
                <c:pt idx="35">
                  <c:v>90.0</c:v>
                </c:pt>
                <c:pt idx="36">
                  <c:v>89.0</c:v>
                </c:pt>
                <c:pt idx="37">
                  <c:v>88.0</c:v>
                </c:pt>
                <c:pt idx="38">
                  <c:v>87.0</c:v>
                </c:pt>
                <c:pt idx="39">
                  <c:v>86.0</c:v>
                </c:pt>
                <c:pt idx="40">
                  <c:v>85.0</c:v>
                </c:pt>
                <c:pt idx="41">
                  <c:v>84.0</c:v>
                </c:pt>
                <c:pt idx="42">
                  <c:v>83.0</c:v>
                </c:pt>
                <c:pt idx="43">
                  <c:v>82.0</c:v>
                </c:pt>
                <c:pt idx="44">
                  <c:v>81.0</c:v>
                </c:pt>
                <c:pt idx="45">
                  <c:v>80.0</c:v>
                </c:pt>
                <c:pt idx="46">
                  <c:v>79.0</c:v>
                </c:pt>
                <c:pt idx="47">
                  <c:v>78.0</c:v>
                </c:pt>
                <c:pt idx="48">
                  <c:v>77.0</c:v>
                </c:pt>
                <c:pt idx="49">
                  <c:v>76.0</c:v>
                </c:pt>
                <c:pt idx="50">
                  <c:v>75.0</c:v>
                </c:pt>
                <c:pt idx="51">
                  <c:v>74.0</c:v>
                </c:pt>
                <c:pt idx="52">
                  <c:v>73.0</c:v>
                </c:pt>
                <c:pt idx="53">
                  <c:v>72.0</c:v>
                </c:pt>
                <c:pt idx="54">
                  <c:v>71.0</c:v>
                </c:pt>
                <c:pt idx="55">
                  <c:v>70.0</c:v>
                </c:pt>
                <c:pt idx="56">
                  <c:v>69.0</c:v>
                </c:pt>
                <c:pt idx="57">
                  <c:v>68.0</c:v>
                </c:pt>
                <c:pt idx="58">
                  <c:v>67.0</c:v>
                </c:pt>
                <c:pt idx="59">
                  <c:v>66.0</c:v>
                </c:pt>
                <c:pt idx="60">
                  <c:v>65.0</c:v>
                </c:pt>
                <c:pt idx="61">
                  <c:v>64.0</c:v>
                </c:pt>
                <c:pt idx="62">
                  <c:v>63.0</c:v>
                </c:pt>
                <c:pt idx="63">
                  <c:v>62.0</c:v>
                </c:pt>
                <c:pt idx="64">
                  <c:v>61.0</c:v>
                </c:pt>
                <c:pt idx="65">
                  <c:v>60.0</c:v>
                </c:pt>
                <c:pt idx="66">
                  <c:v>59.0</c:v>
                </c:pt>
                <c:pt idx="67">
                  <c:v>58.0</c:v>
                </c:pt>
                <c:pt idx="68">
                  <c:v>57.0</c:v>
                </c:pt>
                <c:pt idx="69">
                  <c:v>56.0</c:v>
                </c:pt>
                <c:pt idx="70">
                  <c:v>55.0</c:v>
                </c:pt>
                <c:pt idx="71">
                  <c:v>54.0</c:v>
                </c:pt>
                <c:pt idx="72">
                  <c:v>53.0</c:v>
                </c:pt>
                <c:pt idx="73">
                  <c:v>52.0</c:v>
                </c:pt>
                <c:pt idx="74">
                  <c:v>51.0</c:v>
                </c:pt>
                <c:pt idx="75">
                  <c:v>50.0</c:v>
                </c:pt>
                <c:pt idx="76">
                  <c:v>49.0</c:v>
                </c:pt>
                <c:pt idx="77">
                  <c:v>48.0</c:v>
                </c:pt>
                <c:pt idx="78">
                  <c:v>47.0</c:v>
                </c:pt>
                <c:pt idx="79">
                  <c:v>46.0</c:v>
                </c:pt>
                <c:pt idx="80">
                  <c:v>45.0</c:v>
                </c:pt>
                <c:pt idx="81">
                  <c:v>44.0</c:v>
                </c:pt>
                <c:pt idx="82">
                  <c:v>43.0</c:v>
                </c:pt>
                <c:pt idx="83">
                  <c:v>42.0</c:v>
                </c:pt>
                <c:pt idx="84">
                  <c:v>41.0</c:v>
                </c:pt>
                <c:pt idx="85">
                  <c:v>40.0</c:v>
                </c:pt>
                <c:pt idx="86">
                  <c:v>39.0</c:v>
                </c:pt>
                <c:pt idx="87">
                  <c:v>38.0</c:v>
                </c:pt>
                <c:pt idx="88">
                  <c:v>37.0</c:v>
                </c:pt>
                <c:pt idx="89">
                  <c:v>36.0</c:v>
                </c:pt>
                <c:pt idx="90">
                  <c:v>35.0</c:v>
                </c:pt>
                <c:pt idx="91">
                  <c:v>34.0</c:v>
                </c:pt>
                <c:pt idx="92">
                  <c:v>33.0</c:v>
                </c:pt>
                <c:pt idx="93">
                  <c:v>32.0</c:v>
                </c:pt>
                <c:pt idx="94">
                  <c:v>31.0</c:v>
                </c:pt>
                <c:pt idx="95">
                  <c:v>30.0</c:v>
                </c:pt>
                <c:pt idx="96">
                  <c:v>29.0</c:v>
                </c:pt>
                <c:pt idx="97">
                  <c:v>28.0</c:v>
                </c:pt>
                <c:pt idx="98">
                  <c:v>27.0</c:v>
                </c:pt>
                <c:pt idx="99">
                  <c:v>26.0</c:v>
                </c:pt>
                <c:pt idx="100">
                  <c:v>25.0</c:v>
                </c:pt>
                <c:pt idx="101">
                  <c:v>24.0</c:v>
                </c:pt>
                <c:pt idx="102">
                  <c:v>23.0</c:v>
                </c:pt>
                <c:pt idx="103">
                  <c:v>22.0</c:v>
                </c:pt>
                <c:pt idx="104">
                  <c:v>21.0</c:v>
                </c:pt>
                <c:pt idx="105">
                  <c:v>20.0</c:v>
                </c:pt>
                <c:pt idx="106">
                  <c:v>19.0</c:v>
                </c:pt>
                <c:pt idx="107">
                  <c:v>18.0</c:v>
                </c:pt>
                <c:pt idx="108">
                  <c:v>17.0</c:v>
                </c:pt>
                <c:pt idx="109">
                  <c:v>16.0</c:v>
                </c:pt>
                <c:pt idx="110">
                  <c:v>15.0</c:v>
                </c:pt>
                <c:pt idx="111">
                  <c:v>14.0</c:v>
                </c:pt>
                <c:pt idx="112">
                  <c:v>13.0</c:v>
                </c:pt>
                <c:pt idx="113">
                  <c:v>12.5</c:v>
                </c:pt>
                <c:pt idx="114">
                  <c:v>12.4</c:v>
                </c:pt>
                <c:pt idx="115">
                  <c:v>12.0</c:v>
                </c:pt>
                <c:pt idx="116">
                  <c:v>11.0</c:v>
                </c:pt>
                <c:pt idx="117">
                  <c:v>10.0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6.0</c:v>
                </c:pt>
                <c:pt idx="122">
                  <c:v>5.0</c:v>
                </c:pt>
                <c:pt idx="123">
                  <c:v>4.0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0.0</c:v>
                </c:pt>
                <c:pt idx="128">
                  <c:v>-1.0</c:v>
                </c:pt>
                <c:pt idx="129">
                  <c:v>-2.0</c:v>
                </c:pt>
                <c:pt idx="130">
                  <c:v>-3.0</c:v>
                </c:pt>
                <c:pt idx="131">
                  <c:v>-4.0</c:v>
                </c:pt>
                <c:pt idx="132">
                  <c:v>-5.0</c:v>
                </c:pt>
                <c:pt idx="133">
                  <c:v>-6.0</c:v>
                </c:pt>
                <c:pt idx="134">
                  <c:v>-7.0</c:v>
                </c:pt>
                <c:pt idx="135">
                  <c:v>-8.0</c:v>
                </c:pt>
                <c:pt idx="136">
                  <c:v>-9.0</c:v>
                </c:pt>
                <c:pt idx="137">
                  <c:v>-10.0</c:v>
                </c:pt>
                <c:pt idx="138">
                  <c:v>-11.0</c:v>
                </c:pt>
                <c:pt idx="139">
                  <c:v>-12.0</c:v>
                </c:pt>
                <c:pt idx="140">
                  <c:v>-12.4</c:v>
                </c:pt>
                <c:pt idx="141">
                  <c:v>-12.5</c:v>
                </c:pt>
                <c:pt idx="142">
                  <c:v>-13.0</c:v>
                </c:pt>
                <c:pt idx="143">
                  <c:v>-14.0</c:v>
                </c:pt>
                <c:pt idx="144">
                  <c:v>-15.0</c:v>
                </c:pt>
                <c:pt idx="145">
                  <c:v>-16.0</c:v>
                </c:pt>
                <c:pt idx="146">
                  <c:v>-17.0</c:v>
                </c:pt>
                <c:pt idx="147">
                  <c:v>-18.0</c:v>
                </c:pt>
                <c:pt idx="148">
                  <c:v>-19.0</c:v>
                </c:pt>
                <c:pt idx="149">
                  <c:v>-20.0</c:v>
                </c:pt>
                <c:pt idx="150">
                  <c:v>-21.0</c:v>
                </c:pt>
                <c:pt idx="151">
                  <c:v>-22.0</c:v>
                </c:pt>
                <c:pt idx="152">
                  <c:v>-23.0</c:v>
                </c:pt>
                <c:pt idx="153">
                  <c:v>-24.0</c:v>
                </c:pt>
                <c:pt idx="154">
                  <c:v>-25.0</c:v>
                </c:pt>
                <c:pt idx="155">
                  <c:v>-26.0</c:v>
                </c:pt>
                <c:pt idx="156">
                  <c:v>-27.0</c:v>
                </c:pt>
                <c:pt idx="157">
                  <c:v>-28.0</c:v>
                </c:pt>
                <c:pt idx="158">
                  <c:v>-29.0</c:v>
                </c:pt>
                <c:pt idx="159">
                  <c:v>-30.0</c:v>
                </c:pt>
                <c:pt idx="160">
                  <c:v>-31.0</c:v>
                </c:pt>
                <c:pt idx="161">
                  <c:v>-32.0</c:v>
                </c:pt>
                <c:pt idx="162">
                  <c:v>-33.0</c:v>
                </c:pt>
                <c:pt idx="163">
                  <c:v>-34.0</c:v>
                </c:pt>
                <c:pt idx="164">
                  <c:v>-35.0</c:v>
                </c:pt>
                <c:pt idx="165">
                  <c:v>-36.0</c:v>
                </c:pt>
                <c:pt idx="166">
                  <c:v>-37.0</c:v>
                </c:pt>
                <c:pt idx="167">
                  <c:v>-38.0</c:v>
                </c:pt>
                <c:pt idx="168">
                  <c:v>-39.0</c:v>
                </c:pt>
                <c:pt idx="169">
                  <c:v>-40.0</c:v>
                </c:pt>
                <c:pt idx="170">
                  <c:v>-41.0</c:v>
                </c:pt>
                <c:pt idx="171">
                  <c:v>-42.0</c:v>
                </c:pt>
                <c:pt idx="172">
                  <c:v>-43.0</c:v>
                </c:pt>
                <c:pt idx="173">
                  <c:v>-44.0</c:v>
                </c:pt>
                <c:pt idx="174">
                  <c:v>-45.0</c:v>
                </c:pt>
                <c:pt idx="175">
                  <c:v>-46.0</c:v>
                </c:pt>
                <c:pt idx="176">
                  <c:v>-47.0</c:v>
                </c:pt>
                <c:pt idx="177">
                  <c:v>-48.0</c:v>
                </c:pt>
                <c:pt idx="178">
                  <c:v>-49.0</c:v>
                </c:pt>
                <c:pt idx="179">
                  <c:v>-50.0</c:v>
                </c:pt>
                <c:pt idx="180">
                  <c:v>-51.0</c:v>
                </c:pt>
                <c:pt idx="181">
                  <c:v>-52.0</c:v>
                </c:pt>
                <c:pt idx="182">
                  <c:v>-53.0</c:v>
                </c:pt>
                <c:pt idx="183">
                  <c:v>-54.0</c:v>
                </c:pt>
                <c:pt idx="184">
                  <c:v>-55.0</c:v>
                </c:pt>
                <c:pt idx="185">
                  <c:v>-56.0</c:v>
                </c:pt>
                <c:pt idx="186">
                  <c:v>-57.0</c:v>
                </c:pt>
                <c:pt idx="187">
                  <c:v>-58.0</c:v>
                </c:pt>
                <c:pt idx="188">
                  <c:v>-59.0</c:v>
                </c:pt>
                <c:pt idx="189">
                  <c:v>-60.0</c:v>
                </c:pt>
                <c:pt idx="190">
                  <c:v>-61.0</c:v>
                </c:pt>
                <c:pt idx="191">
                  <c:v>-62.0</c:v>
                </c:pt>
                <c:pt idx="192">
                  <c:v>-63.0</c:v>
                </c:pt>
                <c:pt idx="193">
                  <c:v>-64.0</c:v>
                </c:pt>
                <c:pt idx="194">
                  <c:v>-65.0</c:v>
                </c:pt>
                <c:pt idx="195">
                  <c:v>-66.0</c:v>
                </c:pt>
                <c:pt idx="196">
                  <c:v>-67.0</c:v>
                </c:pt>
                <c:pt idx="197">
                  <c:v>-68.0</c:v>
                </c:pt>
                <c:pt idx="198">
                  <c:v>-69.0</c:v>
                </c:pt>
                <c:pt idx="199">
                  <c:v>-70.0</c:v>
                </c:pt>
                <c:pt idx="200">
                  <c:v>-71.0</c:v>
                </c:pt>
                <c:pt idx="201">
                  <c:v>-72.0</c:v>
                </c:pt>
                <c:pt idx="202">
                  <c:v>-73.0</c:v>
                </c:pt>
                <c:pt idx="203">
                  <c:v>-74.0</c:v>
                </c:pt>
                <c:pt idx="204">
                  <c:v>-75.0</c:v>
                </c:pt>
                <c:pt idx="205">
                  <c:v>-76.0</c:v>
                </c:pt>
                <c:pt idx="206">
                  <c:v>-77.0</c:v>
                </c:pt>
                <c:pt idx="207">
                  <c:v>-78.0</c:v>
                </c:pt>
                <c:pt idx="208">
                  <c:v>-79.0</c:v>
                </c:pt>
                <c:pt idx="209">
                  <c:v>-80.0</c:v>
                </c:pt>
                <c:pt idx="210">
                  <c:v>-81.0</c:v>
                </c:pt>
                <c:pt idx="211">
                  <c:v>-82.0</c:v>
                </c:pt>
                <c:pt idx="212">
                  <c:v>-83.0</c:v>
                </c:pt>
                <c:pt idx="213">
                  <c:v>-84.0</c:v>
                </c:pt>
                <c:pt idx="214">
                  <c:v>-85.0</c:v>
                </c:pt>
                <c:pt idx="215">
                  <c:v>-86.0</c:v>
                </c:pt>
                <c:pt idx="216">
                  <c:v>-87.0</c:v>
                </c:pt>
                <c:pt idx="217">
                  <c:v>-88.0</c:v>
                </c:pt>
                <c:pt idx="218">
                  <c:v>-89.0</c:v>
                </c:pt>
                <c:pt idx="219">
                  <c:v>-90.0</c:v>
                </c:pt>
                <c:pt idx="220">
                  <c:v>-91.0</c:v>
                </c:pt>
                <c:pt idx="221">
                  <c:v>-92.0</c:v>
                </c:pt>
                <c:pt idx="222">
                  <c:v>-93.0</c:v>
                </c:pt>
                <c:pt idx="223">
                  <c:v>-94.0</c:v>
                </c:pt>
                <c:pt idx="224">
                  <c:v>-95.0</c:v>
                </c:pt>
                <c:pt idx="225">
                  <c:v>-96.0</c:v>
                </c:pt>
                <c:pt idx="226">
                  <c:v>-97.0</c:v>
                </c:pt>
                <c:pt idx="227">
                  <c:v>-98.0</c:v>
                </c:pt>
                <c:pt idx="228">
                  <c:v>-99.0</c:v>
                </c:pt>
                <c:pt idx="229">
                  <c:v>-100.0</c:v>
                </c:pt>
                <c:pt idx="230">
                  <c:v>-101.0</c:v>
                </c:pt>
                <c:pt idx="231">
                  <c:v>-102.0</c:v>
                </c:pt>
                <c:pt idx="232">
                  <c:v>-103.0</c:v>
                </c:pt>
                <c:pt idx="233">
                  <c:v>-104.0</c:v>
                </c:pt>
                <c:pt idx="234">
                  <c:v>-105.0</c:v>
                </c:pt>
                <c:pt idx="235">
                  <c:v>-106.0</c:v>
                </c:pt>
                <c:pt idx="236">
                  <c:v>-107.0</c:v>
                </c:pt>
                <c:pt idx="237">
                  <c:v>-108.0</c:v>
                </c:pt>
                <c:pt idx="238">
                  <c:v>-109.0</c:v>
                </c:pt>
                <c:pt idx="239">
                  <c:v>-110.0</c:v>
                </c:pt>
                <c:pt idx="240">
                  <c:v>-111.0</c:v>
                </c:pt>
                <c:pt idx="241">
                  <c:v>-112.0</c:v>
                </c:pt>
                <c:pt idx="242">
                  <c:v>-113.0</c:v>
                </c:pt>
                <c:pt idx="243">
                  <c:v>-114.0</c:v>
                </c:pt>
                <c:pt idx="244">
                  <c:v>-115.0</c:v>
                </c:pt>
                <c:pt idx="245">
                  <c:v>-116.0</c:v>
                </c:pt>
                <c:pt idx="246">
                  <c:v>-117.0</c:v>
                </c:pt>
                <c:pt idx="247">
                  <c:v>-118.0</c:v>
                </c:pt>
                <c:pt idx="248">
                  <c:v>-119.0</c:v>
                </c:pt>
                <c:pt idx="249">
                  <c:v>-120.0</c:v>
                </c:pt>
                <c:pt idx="250">
                  <c:v>-121.0</c:v>
                </c:pt>
                <c:pt idx="251">
                  <c:v>-122.0</c:v>
                </c:pt>
                <c:pt idx="252">
                  <c:v>-123.0</c:v>
                </c:pt>
                <c:pt idx="253">
                  <c:v>-124.0</c:v>
                </c:pt>
                <c:pt idx="254">
                  <c:v>-125.0</c:v>
                </c:pt>
              </c:numCache>
            </c:numRef>
          </c:xVal>
          <c:yVal>
            <c:numRef>
              <c:f>Misc!$F$3:$F$257</c:f>
              <c:numCache>
                <c:formatCode>General</c:formatCode>
                <c:ptCount val="255"/>
                <c:pt idx="0">
                  <c:v>88.463588556</c:v>
                </c:pt>
                <c:pt idx="1">
                  <c:v>88.462067753037</c:v>
                </c:pt>
                <c:pt idx="2">
                  <c:v>88.46050826173593</c:v>
                </c:pt>
                <c:pt idx="3">
                  <c:v>88.4589087482445</c:v>
                </c:pt>
                <c:pt idx="4">
                  <c:v>88.45726782033112</c:v>
                </c:pt>
                <c:pt idx="5">
                  <c:v>88.4555840242739</c:v>
                </c:pt>
                <c:pt idx="6">
                  <c:v>88.45385584155355</c:v>
                </c:pt>
                <c:pt idx="7">
                  <c:v>88.4520816853358</c:v>
                </c:pt>
                <c:pt idx="8">
                  <c:v>88.45025989672818</c:v>
                </c:pt>
                <c:pt idx="9">
                  <c:v>88.44838874079396</c:v>
                </c:pt>
                <c:pt idx="10">
                  <c:v>88.44646640230523</c:v>
                </c:pt>
                <c:pt idx="11">
                  <c:v>88.44449098121555</c:v>
                </c:pt>
                <c:pt idx="12">
                  <c:v>88.4424604878302</c:v>
                </c:pt>
                <c:pt idx="13">
                  <c:v>88.44037283765125</c:v>
                </c:pt>
                <c:pt idx="14">
                  <c:v>88.43822584587158</c:v>
                </c:pt>
                <c:pt idx="15">
                  <c:v>88.43601722149058</c:v>
                </c:pt>
                <c:pt idx="16">
                  <c:v>88.43374456102108</c:v>
                </c:pt>
                <c:pt idx="17">
                  <c:v>88.43140534175475</c:v>
                </c:pt>
                <c:pt idx="18">
                  <c:v>88.42899691455032</c:v>
                </c:pt>
                <c:pt idx="19">
                  <c:v>88.42651649610491</c:v>
                </c:pt>
                <c:pt idx="20">
                  <c:v>88.42396116066608</c:v>
                </c:pt>
                <c:pt idx="21">
                  <c:v>88.42132783113744</c:v>
                </c:pt>
                <c:pt idx="22">
                  <c:v>88.4186132695264</c:v>
                </c:pt>
                <c:pt idx="23">
                  <c:v>88.41581406667773</c:v>
                </c:pt>
                <c:pt idx="24">
                  <c:v>88.4129266312311</c:v>
                </c:pt>
                <c:pt idx="25">
                  <c:v>88.40994717773438</c:v>
                </c:pt>
                <c:pt idx="26">
                  <c:v>88.40687171383824</c:v>
                </c:pt>
                <c:pt idx="27">
                  <c:v>88.40369602648944</c:v>
                </c:pt>
                <c:pt idx="28">
                  <c:v>88.4004156670321</c:v>
                </c:pt>
                <c:pt idx="29">
                  <c:v>88.39702593511695</c:v>
                </c:pt>
                <c:pt idx="30">
                  <c:v>88.39352186130784</c:v>
                </c:pt>
                <c:pt idx="31">
                  <c:v>88.38989818826319</c:v>
                </c:pt>
                <c:pt idx="32">
                  <c:v>88.38614935035717</c:v>
                </c:pt>
                <c:pt idx="33">
                  <c:v>88.38226945159033</c:v>
                </c:pt>
                <c:pt idx="34">
                  <c:v>88.3782522416234</c:v>
                </c:pt>
                <c:pt idx="35">
                  <c:v>88.37409108974908</c:v>
                </c:pt>
                <c:pt idx="36">
                  <c:v>88.36977895659621</c:v>
                </c:pt>
                <c:pt idx="37">
                  <c:v>88.36530836333698</c:v>
                </c:pt>
                <c:pt idx="38">
                  <c:v>88.36067135814177</c:v>
                </c:pt>
                <c:pt idx="39">
                  <c:v>88.35585947959602</c:v>
                </c:pt>
                <c:pt idx="40">
                  <c:v>88.35086371675986</c:v>
                </c:pt>
                <c:pt idx="41">
                  <c:v>88.3456744655133</c:v>
                </c:pt>
                <c:pt idx="42">
                  <c:v>88.3402814807858</c:v>
                </c:pt>
                <c:pt idx="43">
                  <c:v>88.33467382422021</c:v>
                </c:pt>
                <c:pt idx="44">
                  <c:v>88.32883980676455</c:v>
                </c:pt>
                <c:pt idx="45">
                  <c:v>88.32276692562104</c:v>
                </c:pt>
                <c:pt idx="46">
                  <c:v>88.31644179490891</c:v>
                </c:pt>
                <c:pt idx="47">
                  <c:v>88.30985006931334</c:v>
                </c:pt>
                <c:pt idx="48">
                  <c:v>88.30297635989693</c:v>
                </c:pt>
                <c:pt idx="49">
                  <c:v>88.29580414113987</c:v>
                </c:pt>
                <c:pt idx="50">
                  <c:v>88.28831564814814</c:v>
                </c:pt>
                <c:pt idx="51">
                  <c:v>88.28049176282207</c:v>
                </c:pt>
                <c:pt idx="52">
                  <c:v>88.27231188760908</c:v>
                </c:pt>
                <c:pt idx="53">
                  <c:v>88.2637538052685</c:v>
                </c:pt>
                <c:pt idx="54">
                  <c:v>88.2547935228483</c:v>
                </c:pt>
                <c:pt idx="55">
                  <c:v>88.2454050978108</c:v>
                </c:pt>
                <c:pt idx="56">
                  <c:v>88.23556044393497</c:v>
                </c:pt>
                <c:pt idx="57">
                  <c:v>88.22522911426456</c:v>
                </c:pt>
                <c:pt idx="58">
                  <c:v>88.2143780579496</c:v>
                </c:pt>
                <c:pt idx="59">
                  <c:v>88.20297134733455</c:v>
                </c:pt>
                <c:pt idx="60">
                  <c:v>88.19096987106543</c:v>
                </c:pt>
                <c:pt idx="61">
                  <c:v>88.17833098830208</c:v>
                </c:pt>
                <c:pt idx="62">
                  <c:v>88.16500813831047</c:v>
                </c:pt>
                <c:pt idx="63">
                  <c:v>88.15095039874821</c:v>
                </c:pt>
                <c:pt idx="64">
                  <c:v>88.13610198481173</c:v>
                </c:pt>
                <c:pt idx="65">
                  <c:v>88.12040168004918</c:v>
                </c:pt>
                <c:pt idx="66">
                  <c:v>88.10378218801004</c:v>
                </c:pt>
                <c:pt idx="67">
                  <c:v>88.0861693919423</c:v>
                </c:pt>
                <c:pt idx="68">
                  <c:v>88.06748150738973</c:v>
                </c:pt>
                <c:pt idx="69">
                  <c:v>88.04762810969036</c:v>
                </c:pt>
                <c:pt idx="70">
                  <c:v>88.02650901492385</c:v>
                </c:pt>
                <c:pt idx="71">
                  <c:v>88.00401298865226</c:v>
                </c:pt>
                <c:pt idx="72">
                  <c:v>87.98001625166925</c:v>
                </c:pt>
                <c:pt idx="73">
                  <c:v>87.95438074568435</c:v>
                </c:pt>
                <c:pt idx="74">
                  <c:v>87.92695211413341</c:v>
                </c:pt>
                <c:pt idx="75">
                  <c:v>87.89755734374999</c:v>
                </c:pt>
                <c:pt idx="76">
                  <c:v>87.866002000674</c:v>
                </c:pt>
                <c:pt idx="77">
                  <c:v>87.83206698010056</c:v>
                </c:pt>
                <c:pt idx="78">
                  <c:v>87.79550466997484</c:v>
                </c:pt>
                <c:pt idx="79">
                  <c:v>87.75603440597463</c:v>
                </c:pt>
                <c:pt idx="80">
                  <c:v>87.71333706561499</c:v>
                </c:pt>
                <c:pt idx="81">
                  <c:v>87.66704861194523</c:v>
                </c:pt>
                <c:pt idx="82">
                  <c:v>87.61675234957737</c:v>
                </c:pt>
                <c:pt idx="83">
                  <c:v>87.56196959447115</c:v>
                </c:pt>
                <c:pt idx="84">
                  <c:v>87.502148379671</c:v>
                </c:pt>
                <c:pt idx="85">
                  <c:v>87.43664971618652</c:v>
                </c:pt>
                <c:pt idx="86">
                  <c:v>87.36473079343173</c:v>
                </c:pt>
                <c:pt idx="87">
                  <c:v>87.2855243261051</c:v>
                </c:pt>
                <c:pt idx="88">
                  <c:v>87.1980130188855</c:v>
                </c:pt>
                <c:pt idx="89">
                  <c:v>87.10099780559217</c:v>
                </c:pt>
                <c:pt idx="90">
                  <c:v>86.99305809558517</c:v>
                </c:pt>
                <c:pt idx="91">
                  <c:v>86.87250168463433</c:v>
                </c:pt>
                <c:pt idx="92">
                  <c:v>86.73730119922617</c:v>
                </c:pt>
                <c:pt idx="93">
                  <c:v>86.58501285384894</c:v>
                </c:pt>
                <c:pt idx="94">
                  <c:v>86.41267178059567</c:v>
                </c:pt>
                <c:pt idx="95">
                  <c:v>86.21665604745371</c:v>
                </c:pt>
                <c:pt idx="96">
                  <c:v>85.99250842803284</c:v>
                </c:pt>
                <c:pt idx="97">
                  <c:v>85.73470058412755</c:v>
                </c:pt>
                <c:pt idx="98">
                  <c:v>85.43631790074063</c:v>
                </c:pt>
                <c:pt idx="99">
                  <c:v>85.08863372089014</c:v>
                </c:pt>
                <c:pt idx="100">
                  <c:v>84.6805275</c:v>
                </c:pt>
                <c:pt idx="101">
                  <c:v>84.19767975452565</c:v>
                </c:pt>
                <c:pt idx="102">
                  <c:v>83.62144321771113</c:v>
                </c:pt>
                <c:pt idx="103">
                  <c:v>82.9272369853387</c:v>
                </c:pt>
                <c:pt idx="104">
                  <c:v>82.08222609657241</c:v>
                </c:pt>
                <c:pt idx="105">
                  <c:v>81.04191108398437</c:v>
                </c:pt>
                <c:pt idx="106">
                  <c:v>79.74502148914986</c:v>
                </c:pt>
                <c:pt idx="107">
                  <c:v>78.10571257465992</c:v>
                </c:pt>
                <c:pt idx="108">
                  <c:v>76.00137037975479</c:v>
                </c:pt>
                <c:pt idx="109">
                  <c:v>73.25307382564544</c:v>
                </c:pt>
                <c:pt idx="110">
                  <c:v>69.59341342592593</c:v>
                </c:pt>
                <c:pt idx="111">
                  <c:v>64.61181266236724</c:v>
                </c:pt>
                <c:pt idx="112">
                  <c:v>57.6583066940058</c:v>
                </c:pt>
                <c:pt idx="113">
                  <c:v>53.13288</c:v>
                </c:pt>
                <c:pt idx="114">
                  <c:v>106.26576</c:v>
                </c:pt>
                <c:pt idx="115">
                  <c:v>106.26576</c:v>
                </c:pt>
                <c:pt idx="116">
                  <c:v>106.26576</c:v>
                </c:pt>
                <c:pt idx="117">
                  <c:v>106.26576</c:v>
                </c:pt>
                <c:pt idx="118">
                  <c:v>106.26576</c:v>
                </c:pt>
                <c:pt idx="119">
                  <c:v>106.26576</c:v>
                </c:pt>
                <c:pt idx="120">
                  <c:v>106.26576</c:v>
                </c:pt>
                <c:pt idx="121">
                  <c:v>106.26576</c:v>
                </c:pt>
                <c:pt idx="122">
                  <c:v>106.26576</c:v>
                </c:pt>
                <c:pt idx="123">
                  <c:v>106.26576</c:v>
                </c:pt>
                <c:pt idx="124">
                  <c:v>106.26576</c:v>
                </c:pt>
                <c:pt idx="125">
                  <c:v>106.26576</c:v>
                </c:pt>
                <c:pt idx="126">
                  <c:v>106.26576</c:v>
                </c:pt>
                <c:pt idx="127">
                  <c:v>106.26576</c:v>
                </c:pt>
                <c:pt idx="128">
                  <c:v>106.26576</c:v>
                </c:pt>
                <c:pt idx="129">
                  <c:v>106.26576</c:v>
                </c:pt>
                <c:pt idx="130">
                  <c:v>106.26576</c:v>
                </c:pt>
                <c:pt idx="131">
                  <c:v>106.26576</c:v>
                </c:pt>
                <c:pt idx="132">
                  <c:v>106.26576</c:v>
                </c:pt>
                <c:pt idx="133">
                  <c:v>106.26576</c:v>
                </c:pt>
                <c:pt idx="134">
                  <c:v>106.26576</c:v>
                </c:pt>
                <c:pt idx="135">
                  <c:v>106.26576</c:v>
                </c:pt>
                <c:pt idx="136">
                  <c:v>106.26576</c:v>
                </c:pt>
                <c:pt idx="137">
                  <c:v>106.26576</c:v>
                </c:pt>
                <c:pt idx="138">
                  <c:v>106.26576</c:v>
                </c:pt>
                <c:pt idx="139">
                  <c:v>106.26576</c:v>
                </c:pt>
                <c:pt idx="140">
                  <c:v>106.26576</c:v>
                </c:pt>
                <c:pt idx="141">
                  <c:v>53.13288</c:v>
                </c:pt>
                <c:pt idx="142">
                  <c:v>57.6583066940058</c:v>
                </c:pt>
                <c:pt idx="143">
                  <c:v>64.61181266236724</c:v>
                </c:pt>
                <c:pt idx="144">
                  <c:v>69.59341342592593</c:v>
                </c:pt>
                <c:pt idx="145">
                  <c:v>73.25307382564544</c:v>
                </c:pt>
                <c:pt idx="146">
                  <c:v>76.00137037975479</c:v>
                </c:pt>
                <c:pt idx="147">
                  <c:v>78.10571257465992</c:v>
                </c:pt>
                <c:pt idx="148">
                  <c:v>79.74502148914986</c:v>
                </c:pt>
                <c:pt idx="149">
                  <c:v>81.04191108398437</c:v>
                </c:pt>
                <c:pt idx="150">
                  <c:v>82.08222609657241</c:v>
                </c:pt>
                <c:pt idx="151">
                  <c:v>82.9272369853387</c:v>
                </c:pt>
                <c:pt idx="152">
                  <c:v>83.62144321771113</c:v>
                </c:pt>
                <c:pt idx="153">
                  <c:v>84.19767975452565</c:v>
                </c:pt>
                <c:pt idx="154">
                  <c:v>84.6805275</c:v>
                </c:pt>
                <c:pt idx="155">
                  <c:v>85.08863372089014</c:v>
                </c:pt>
                <c:pt idx="156">
                  <c:v>85.43631790074063</c:v>
                </c:pt>
                <c:pt idx="157">
                  <c:v>85.73470058412755</c:v>
                </c:pt>
                <c:pt idx="158">
                  <c:v>85.99250842803284</c:v>
                </c:pt>
                <c:pt idx="159">
                  <c:v>86.21665604745371</c:v>
                </c:pt>
                <c:pt idx="160">
                  <c:v>86.41267178059567</c:v>
                </c:pt>
                <c:pt idx="161">
                  <c:v>86.58501285384894</c:v>
                </c:pt>
                <c:pt idx="162">
                  <c:v>86.73730119922617</c:v>
                </c:pt>
                <c:pt idx="163">
                  <c:v>86.87250168463433</c:v>
                </c:pt>
                <c:pt idx="164">
                  <c:v>86.99305809558517</c:v>
                </c:pt>
                <c:pt idx="165">
                  <c:v>87.10099780559217</c:v>
                </c:pt>
                <c:pt idx="166">
                  <c:v>87.1980130188855</c:v>
                </c:pt>
                <c:pt idx="167">
                  <c:v>87.2855243261051</c:v>
                </c:pt>
                <c:pt idx="168">
                  <c:v>87.36473079343173</c:v>
                </c:pt>
                <c:pt idx="169">
                  <c:v>87.43664971618652</c:v>
                </c:pt>
                <c:pt idx="170">
                  <c:v>87.502148379671</c:v>
                </c:pt>
                <c:pt idx="171">
                  <c:v>87.56196959447115</c:v>
                </c:pt>
                <c:pt idx="172">
                  <c:v>87.61675234957737</c:v>
                </c:pt>
                <c:pt idx="173">
                  <c:v>87.66704861194523</c:v>
                </c:pt>
                <c:pt idx="174">
                  <c:v>87.71333706561499</c:v>
                </c:pt>
                <c:pt idx="175">
                  <c:v>87.75603440597463</c:v>
                </c:pt>
                <c:pt idx="176">
                  <c:v>87.79550466997484</c:v>
                </c:pt>
                <c:pt idx="177">
                  <c:v>87.83206698010056</c:v>
                </c:pt>
                <c:pt idx="178">
                  <c:v>87.866002000674</c:v>
                </c:pt>
                <c:pt idx="179">
                  <c:v>87.89755734374999</c:v>
                </c:pt>
                <c:pt idx="180">
                  <c:v>87.92695211413341</c:v>
                </c:pt>
                <c:pt idx="181">
                  <c:v>87.95438074568435</c:v>
                </c:pt>
                <c:pt idx="182">
                  <c:v>87.98001625166925</c:v>
                </c:pt>
                <c:pt idx="183">
                  <c:v>88.00401298865226</c:v>
                </c:pt>
                <c:pt idx="184">
                  <c:v>88.02650901492385</c:v>
                </c:pt>
                <c:pt idx="185">
                  <c:v>88.04762810969036</c:v>
                </c:pt>
                <c:pt idx="186">
                  <c:v>88.06748150738973</c:v>
                </c:pt>
                <c:pt idx="187">
                  <c:v>88.0861693919423</c:v>
                </c:pt>
                <c:pt idx="188">
                  <c:v>88.10378218801004</c:v>
                </c:pt>
                <c:pt idx="189">
                  <c:v>88.12040168004918</c:v>
                </c:pt>
                <c:pt idx="190">
                  <c:v>88.13610198481173</c:v>
                </c:pt>
                <c:pt idx="191">
                  <c:v>88.15095039874821</c:v>
                </c:pt>
                <c:pt idx="192">
                  <c:v>88.16500813831047</c:v>
                </c:pt>
                <c:pt idx="193">
                  <c:v>88.17833098830208</c:v>
                </c:pt>
                <c:pt idx="194">
                  <c:v>88.19096987106543</c:v>
                </c:pt>
                <c:pt idx="195">
                  <c:v>88.20297134733455</c:v>
                </c:pt>
                <c:pt idx="196">
                  <c:v>88.2143780579496</c:v>
                </c:pt>
                <c:pt idx="197">
                  <c:v>88.22522911426456</c:v>
                </c:pt>
                <c:pt idx="198">
                  <c:v>88.23556044393497</c:v>
                </c:pt>
                <c:pt idx="199">
                  <c:v>88.2454050978108</c:v>
                </c:pt>
                <c:pt idx="200">
                  <c:v>88.2547935228483</c:v>
                </c:pt>
                <c:pt idx="201">
                  <c:v>88.2637538052685</c:v>
                </c:pt>
                <c:pt idx="202">
                  <c:v>88.27231188760908</c:v>
                </c:pt>
                <c:pt idx="203">
                  <c:v>88.28049176282207</c:v>
                </c:pt>
                <c:pt idx="204">
                  <c:v>88.28831564814814</c:v>
                </c:pt>
                <c:pt idx="205">
                  <c:v>88.29580414113987</c:v>
                </c:pt>
                <c:pt idx="206">
                  <c:v>88.30297635989693</c:v>
                </c:pt>
                <c:pt idx="207">
                  <c:v>88.30985006931334</c:v>
                </c:pt>
                <c:pt idx="208">
                  <c:v>88.31644179490891</c:v>
                </c:pt>
                <c:pt idx="209">
                  <c:v>88.32276692562104</c:v>
                </c:pt>
                <c:pt idx="210">
                  <c:v>88.32883980676455</c:v>
                </c:pt>
                <c:pt idx="211">
                  <c:v>88.33467382422021</c:v>
                </c:pt>
                <c:pt idx="212">
                  <c:v>88.3402814807858</c:v>
                </c:pt>
                <c:pt idx="213">
                  <c:v>88.3456744655133</c:v>
                </c:pt>
                <c:pt idx="214">
                  <c:v>88.35086371675986</c:v>
                </c:pt>
                <c:pt idx="215">
                  <c:v>88.35585947959602</c:v>
                </c:pt>
                <c:pt idx="216">
                  <c:v>88.36067135814177</c:v>
                </c:pt>
                <c:pt idx="217">
                  <c:v>88.36530836333698</c:v>
                </c:pt>
                <c:pt idx="218">
                  <c:v>88.36977895659621</c:v>
                </c:pt>
                <c:pt idx="219">
                  <c:v>88.37409108974908</c:v>
                </c:pt>
                <c:pt idx="220">
                  <c:v>88.3782522416234</c:v>
                </c:pt>
                <c:pt idx="221">
                  <c:v>88.38226945159033</c:v>
                </c:pt>
                <c:pt idx="222">
                  <c:v>88.38614935035717</c:v>
                </c:pt>
                <c:pt idx="223">
                  <c:v>88.38989818826319</c:v>
                </c:pt>
                <c:pt idx="224">
                  <c:v>88.39352186130784</c:v>
                </c:pt>
                <c:pt idx="225">
                  <c:v>88.39702593511695</c:v>
                </c:pt>
                <c:pt idx="226">
                  <c:v>88.4004156670321</c:v>
                </c:pt>
                <c:pt idx="227">
                  <c:v>88.40369602648944</c:v>
                </c:pt>
                <c:pt idx="228">
                  <c:v>88.40687171383824</c:v>
                </c:pt>
                <c:pt idx="229">
                  <c:v>88.40994717773438</c:v>
                </c:pt>
                <c:pt idx="230">
                  <c:v>88.4129266312311</c:v>
                </c:pt>
                <c:pt idx="231">
                  <c:v>88.41581406667773</c:v>
                </c:pt>
                <c:pt idx="232">
                  <c:v>88.4186132695264</c:v>
                </c:pt>
                <c:pt idx="233">
                  <c:v>88.42132783113744</c:v>
                </c:pt>
                <c:pt idx="234">
                  <c:v>88.42396116066608</c:v>
                </c:pt>
                <c:pt idx="235">
                  <c:v>88.42651649610491</c:v>
                </c:pt>
                <c:pt idx="236">
                  <c:v>88.42899691455032</c:v>
                </c:pt>
                <c:pt idx="237">
                  <c:v>88.43140534175475</c:v>
                </c:pt>
                <c:pt idx="238">
                  <c:v>88.43374456102108</c:v>
                </c:pt>
                <c:pt idx="239">
                  <c:v>88.43601722149058</c:v>
                </c:pt>
                <c:pt idx="240">
                  <c:v>88.43822584587158</c:v>
                </c:pt>
                <c:pt idx="241">
                  <c:v>88.44037283765125</c:v>
                </c:pt>
                <c:pt idx="242">
                  <c:v>88.4424604878302</c:v>
                </c:pt>
                <c:pt idx="243">
                  <c:v>88.44449098121555</c:v>
                </c:pt>
                <c:pt idx="244">
                  <c:v>88.44646640230523</c:v>
                </c:pt>
                <c:pt idx="245">
                  <c:v>88.44838874079396</c:v>
                </c:pt>
                <c:pt idx="246">
                  <c:v>88.45025989672818</c:v>
                </c:pt>
                <c:pt idx="247">
                  <c:v>88.4520816853358</c:v>
                </c:pt>
                <c:pt idx="248">
                  <c:v>88.45385584155355</c:v>
                </c:pt>
                <c:pt idx="249">
                  <c:v>88.4555840242739</c:v>
                </c:pt>
                <c:pt idx="250">
                  <c:v>88.45726782033112</c:v>
                </c:pt>
                <c:pt idx="251">
                  <c:v>88.4589087482445</c:v>
                </c:pt>
                <c:pt idx="252">
                  <c:v>88.46050826173593</c:v>
                </c:pt>
                <c:pt idx="253">
                  <c:v>88.462067753037</c:v>
                </c:pt>
                <c:pt idx="254">
                  <c:v>88.463588556</c:v>
                </c:pt>
              </c:numCache>
            </c:numRef>
          </c:yVal>
          <c:smooth val="1"/>
        </c:ser>
        <c:ser>
          <c:idx val="1"/>
          <c:order val="1"/>
          <c:tx>
            <c:v>sim</c:v>
          </c:tx>
          <c:marker>
            <c:symbol val="none"/>
          </c:marker>
          <c:xVal>
            <c:numRef>
              <c:f>Misc!$J$3:$J$103</c:f>
              <c:numCache>
                <c:formatCode>General</c:formatCode>
                <c:ptCount val="101"/>
                <c:pt idx="0">
                  <c:v>-125.0</c:v>
                </c:pt>
                <c:pt idx="1">
                  <c:v>-122.5009</c:v>
                </c:pt>
                <c:pt idx="2">
                  <c:v>-120.0017</c:v>
                </c:pt>
                <c:pt idx="3">
                  <c:v>-117.5026</c:v>
                </c:pt>
                <c:pt idx="4">
                  <c:v>-115.0034</c:v>
                </c:pt>
                <c:pt idx="5">
                  <c:v>-112.504</c:v>
                </c:pt>
                <c:pt idx="6">
                  <c:v>-110.005</c:v>
                </c:pt>
                <c:pt idx="7">
                  <c:v>-107.506</c:v>
                </c:pt>
                <c:pt idx="8">
                  <c:v>-105.007</c:v>
                </c:pt>
                <c:pt idx="9">
                  <c:v>-102.508</c:v>
                </c:pt>
                <c:pt idx="10">
                  <c:v>-100.009</c:v>
                </c:pt>
                <c:pt idx="11">
                  <c:v>-97.509</c:v>
                </c:pt>
                <c:pt idx="12">
                  <c:v>-95.01</c:v>
                </c:pt>
                <c:pt idx="13">
                  <c:v>-92.511</c:v>
                </c:pt>
                <c:pt idx="14">
                  <c:v>-90.012</c:v>
                </c:pt>
                <c:pt idx="15">
                  <c:v>-87.513</c:v>
                </c:pt>
                <c:pt idx="16">
                  <c:v>-85.014</c:v>
                </c:pt>
                <c:pt idx="17">
                  <c:v>-82.514</c:v>
                </c:pt>
                <c:pt idx="18">
                  <c:v>-80.015</c:v>
                </c:pt>
                <c:pt idx="19">
                  <c:v>-77.516</c:v>
                </c:pt>
                <c:pt idx="20">
                  <c:v>-75.017</c:v>
                </c:pt>
                <c:pt idx="21">
                  <c:v>-72.518</c:v>
                </c:pt>
                <c:pt idx="22">
                  <c:v>-70.019</c:v>
                </c:pt>
                <c:pt idx="23">
                  <c:v>-67.52000000000001</c:v>
                </c:pt>
                <c:pt idx="24">
                  <c:v>-65.02000000000001</c:v>
                </c:pt>
                <c:pt idx="25">
                  <c:v>-62.521</c:v>
                </c:pt>
                <c:pt idx="26">
                  <c:v>-60.022</c:v>
                </c:pt>
                <c:pt idx="27">
                  <c:v>-57.523</c:v>
                </c:pt>
                <c:pt idx="28">
                  <c:v>-55.024</c:v>
                </c:pt>
                <c:pt idx="29">
                  <c:v>-52.525</c:v>
                </c:pt>
                <c:pt idx="30">
                  <c:v>-50.026</c:v>
                </c:pt>
                <c:pt idx="31">
                  <c:v>-47.526</c:v>
                </c:pt>
                <c:pt idx="32">
                  <c:v>-45.027</c:v>
                </c:pt>
                <c:pt idx="33">
                  <c:v>-42.528</c:v>
                </c:pt>
                <c:pt idx="34">
                  <c:v>-40.029</c:v>
                </c:pt>
                <c:pt idx="35">
                  <c:v>-37.53</c:v>
                </c:pt>
                <c:pt idx="36">
                  <c:v>-35.03100000000001</c:v>
                </c:pt>
                <c:pt idx="37">
                  <c:v>-32.53100000000001</c:v>
                </c:pt>
                <c:pt idx="38">
                  <c:v>-30.032</c:v>
                </c:pt>
                <c:pt idx="39">
                  <c:v>-27.533</c:v>
                </c:pt>
                <c:pt idx="40">
                  <c:v>-25.03400000000001</c:v>
                </c:pt>
                <c:pt idx="41">
                  <c:v>-22.53</c:v>
                </c:pt>
                <c:pt idx="42">
                  <c:v>-20.04000000000001</c:v>
                </c:pt>
                <c:pt idx="43">
                  <c:v>-17.54000000000001</c:v>
                </c:pt>
                <c:pt idx="44">
                  <c:v>-15.04000000000001</c:v>
                </c:pt>
                <c:pt idx="45">
                  <c:v>-12.54000000000001</c:v>
                </c:pt>
                <c:pt idx="46">
                  <c:v>-10.04000000000001</c:v>
                </c:pt>
                <c:pt idx="47">
                  <c:v>-7.540000000000006</c:v>
                </c:pt>
                <c:pt idx="48">
                  <c:v>-5.040000000000006</c:v>
                </c:pt>
                <c:pt idx="49">
                  <c:v>-2.540000000000006</c:v>
                </c:pt>
                <c:pt idx="50">
                  <c:v>-0.0400000000000062</c:v>
                </c:pt>
                <c:pt idx="51">
                  <c:v>2.459999999999994</c:v>
                </c:pt>
                <c:pt idx="52">
                  <c:v>4.960000000000008</c:v>
                </c:pt>
                <c:pt idx="53">
                  <c:v>7.449999999999988</c:v>
                </c:pt>
                <c:pt idx="54">
                  <c:v>9.949999999999988</c:v>
                </c:pt>
                <c:pt idx="55">
                  <c:v>12.44999999999999</c:v>
                </c:pt>
                <c:pt idx="56">
                  <c:v>14.94999999999999</c:v>
                </c:pt>
                <c:pt idx="57">
                  <c:v>17.44999999999999</c:v>
                </c:pt>
                <c:pt idx="58">
                  <c:v>19.94999999999999</c:v>
                </c:pt>
                <c:pt idx="59">
                  <c:v>22.44999999999999</c:v>
                </c:pt>
                <c:pt idx="60">
                  <c:v>24.94999999999999</c:v>
                </c:pt>
                <c:pt idx="61">
                  <c:v>27.44999999999999</c:v>
                </c:pt>
                <c:pt idx="62">
                  <c:v>29.94999999999999</c:v>
                </c:pt>
                <c:pt idx="63">
                  <c:v>32.44999999999999</c:v>
                </c:pt>
                <c:pt idx="64">
                  <c:v>34.94999999999999</c:v>
                </c:pt>
                <c:pt idx="65">
                  <c:v>37.44</c:v>
                </c:pt>
                <c:pt idx="66">
                  <c:v>39.94</c:v>
                </c:pt>
                <c:pt idx="67">
                  <c:v>42.44</c:v>
                </c:pt>
                <c:pt idx="68">
                  <c:v>44.94</c:v>
                </c:pt>
                <c:pt idx="69">
                  <c:v>47.44</c:v>
                </c:pt>
                <c:pt idx="70">
                  <c:v>49.94</c:v>
                </c:pt>
                <c:pt idx="71">
                  <c:v>52.44</c:v>
                </c:pt>
                <c:pt idx="72">
                  <c:v>54.94</c:v>
                </c:pt>
                <c:pt idx="73">
                  <c:v>57.44</c:v>
                </c:pt>
                <c:pt idx="74">
                  <c:v>59.94</c:v>
                </c:pt>
                <c:pt idx="75">
                  <c:v>62.44</c:v>
                </c:pt>
                <c:pt idx="76">
                  <c:v>64.94</c:v>
                </c:pt>
                <c:pt idx="77">
                  <c:v>67.43</c:v>
                </c:pt>
                <c:pt idx="78">
                  <c:v>69.93</c:v>
                </c:pt>
                <c:pt idx="79">
                  <c:v>72.43</c:v>
                </c:pt>
                <c:pt idx="80">
                  <c:v>74.93</c:v>
                </c:pt>
                <c:pt idx="81">
                  <c:v>77.43</c:v>
                </c:pt>
                <c:pt idx="82">
                  <c:v>79.93</c:v>
                </c:pt>
                <c:pt idx="83">
                  <c:v>82.43</c:v>
                </c:pt>
                <c:pt idx="84">
                  <c:v>84.93</c:v>
                </c:pt>
                <c:pt idx="85">
                  <c:v>87.43</c:v>
                </c:pt>
                <c:pt idx="86">
                  <c:v>89.93</c:v>
                </c:pt>
                <c:pt idx="87">
                  <c:v>92.43</c:v>
                </c:pt>
                <c:pt idx="88">
                  <c:v>94.93</c:v>
                </c:pt>
                <c:pt idx="89">
                  <c:v>97.41999999999998</c:v>
                </c:pt>
                <c:pt idx="90">
                  <c:v>99.91999999999998</c:v>
                </c:pt>
                <c:pt idx="91">
                  <c:v>102.42</c:v>
                </c:pt>
                <c:pt idx="92">
                  <c:v>104.92</c:v>
                </c:pt>
                <c:pt idx="93">
                  <c:v>107.42</c:v>
                </c:pt>
                <c:pt idx="94">
                  <c:v>109.92</c:v>
                </c:pt>
                <c:pt idx="95">
                  <c:v>112.42</c:v>
                </c:pt>
                <c:pt idx="96">
                  <c:v>114.92</c:v>
                </c:pt>
                <c:pt idx="97">
                  <c:v>117.42</c:v>
                </c:pt>
                <c:pt idx="98">
                  <c:v>119.92</c:v>
                </c:pt>
                <c:pt idx="99">
                  <c:v>122.42</c:v>
                </c:pt>
                <c:pt idx="100">
                  <c:v>124.91</c:v>
                </c:pt>
              </c:numCache>
            </c:numRef>
          </c:xVal>
          <c:yVal>
            <c:numRef>
              <c:f>Misc!$L$3:$L$103</c:f>
              <c:numCache>
                <c:formatCode>General</c:formatCode>
                <c:ptCount val="101"/>
                <c:pt idx="0">
                  <c:v>88.55500000000001</c:v>
                </c:pt>
                <c:pt idx="1">
                  <c:v>88.52</c:v>
                </c:pt>
                <c:pt idx="2">
                  <c:v>88.454</c:v>
                </c:pt>
                <c:pt idx="3">
                  <c:v>88.396</c:v>
                </c:pt>
                <c:pt idx="4">
                  <c:v>88.345</c:v>
                </c:pt>
                <c:pt idx="5">
                  <c:v>88.299</c:v>
                </c:pt>
                <c:pt idx="6">
                  <c:v>88.258</c:v>
                </c:pt>
                <c:pt idx="7">
                  <c:v>88.221</c:v>
                </c:pt>
                <c:pt idx="8">
                  <c:v>88.188</c:v>
                </c:pt>
                <c:pt idx="9">
                  <c:v>88.158</c:v>
                </c:pt>
                <c:pt idx="10">
                  <c:v>88.132</c:v>
                </c:pt>
                <c:pt idx="11">
                  <c:v>88.107</c:v>
                </c:pt>
                <c:pt idx="12">
                  <c:v>88.085</c:v>
                </c:pt>
                <c:pt idx="13">
                  <c:v>88.064</c:v>
                </c:pt>
                <c:pt idx="14">
                  <c:v>88.044</c:v>
                </c:pt>
                <c:pt idx="15">
                  <c:v>88.026</c:v>
                </c:pt>
                <c:pt idx="16">
                  <c:v>88.008</c:v>
                </c:pt>
                <c:pt idx="17">
                  <c:v>87.991</c:v>
                </c:pt>
                <c:pt idx="18">
                  <c:v>87.973</c:v>
                </c:pt>
                <c:pt idx="19">
                  <c:v>87.956</c:v>
                </c:pt>
                <c:pt idx="20">
                  <c:v>87.937</c:v>
                </c:pt>
                <c:pt idx="21">
                  <c:v>87.918</c:v>
                </c:pt>
                <c:pt idx="22">
                  <c:v>87.898</c:v>
                </c:pt>
                <c:pt idx="23">
                  <c:v>87.875</c:v>
                </c:pt>
                <c:pt idx="24">
                  <c:v>87.85</c:v>
                </c:pt>
                <c:pt idx="25">
                  <c:v>87.822</c:v>
                </c:pt>
                <c:pt idx="26">
                  <c:v>87.79</c:v>
                </c:pt>
                <c:pt idx="27">
                  <c:v>87.753</c:v>
                </c:pt>
                <c:pt idx="28">
                  <c:v>87.71</c:v>
                </c:pt>
                <c:pt idx="29">
                  <c:v>87.65900000000001</c:v>
                </c:pt>
                <c:pt idx="30">
                  <c:v>87.598</c:v>
                </c:pt>
                <c:pt idx="31">
                  <c:v>87.52500000000001</c:v>
                </c:pt>
                <c:pt idx="32">
                  <c:v>87.435</c:v>
                </c:pt>
                <c:pt idx="33">
                  <c:v>87.324</c:v>
                </c:pt>
                <c:pt idx="34">
                  <c:v>87.18300000000001</c:v>
                </c:pt>
                <c:pt idx="35">
                  <c:v>87.004</c:v>
                </c:pt>
                <c:pt idx="36">
                  <c:v>86.769</c:v>
                </c:pt>
                <c:pt idx="37">
                  <c:v>86.455</c:v>
                </c:pt>
                <c:pt idx="38">
                  <c:v>86.021</c:v>
                </c:pt>
                <c:pt idx="39">
                  <c:v>85.402</c:v>
                </c:pt>
                <c:pt idx="40">
                  <c:v>84.476</c:v>
                </c:pt>
                <c:pt idx="41">
                  <c:v>83.0</c:v>
                </c:pt>
                <c:pt idx="42">
                  <c:v>80.503</c:v>
                </c:pt>
                <c:pt idx="43">
                  <c:v>76.016</c:v>
                </c:pt>
                <c:pt idx="44">
                  <c:v>67.369</c:v>
                </c:pt>
                <c:pt idx="45">
                  <c:v>83.68899999999999</c:v>
                </c:pt>
                <c:pt idx="46">
                  <c:v>105.73</c:v>
                </c:pt>
                <c:pt idx="47">
                  <c:v>105.58</c:v>
                </c:pt>
                <c:pt idx="48">
                  <c:v>105.4</c:v>
                </c:pt>
                <c:pt idx="49">
                  <c:v>105.27</c:v>
                </c:pt>
                <c:pt idx="50">
                  <c:v>105.23</c:v>
                </c:pt>
                <c:pt idx="51">
                  <c:v>105.27</c:v>
                </c:pt>
                <c:pt idx="52">
                  <c:v>105.4</c:v>
                </c:pt>
                <c:pt idx="53">
                  <c:v>105.58</c:v>
                </c:pt>
                <c:pt idx="54">
                  <c:v>105.73</c:v>
                </c:pt>
                <c:pt idx="55">
                  <c:v>83.68899999999999</c:v>
                </c:pt>
                <c:pt idx="56">
                  <c:v>67.369</c:v>
                </c:pt>
                <c:pt idx="57">
                  <c:v>76.016</c:v>
                </c:pt>
                <c:pt idx="58">
                  <c:v>80.503</c:v>
                </c:pt>
                <c:pt idx="59">
                  <c:v>83.0</c:v>
                </c:pt>
                <c:pt idx="60">
                  <c:v>84.476</c:v>
                </c:pt>
                <c:pt idx="61">
                  <c:v>85.402</c:v>
                </c:pt>
                <c:pt idx="62">
                  <c:v>86.021</c:v>
                </c:pt>
                <c:pt idx="63">
                  <c:v>86.455</c:v>
                </c:pt>
                <c:pt idx="64">
                  <c:v>86.769</c:v>
                </c:pt>
                <c:pt idx="65">
                  <c:v>87.004</c:v>
                </c:pt>
                <c:pt idx="66">
                  <c:v>87.18300000000001</c:v>
                </c:pt>
                <c:pt idx="67">
                  <c:v>87.324</c:v>
                </c:pt>
                <c:pt idx="68">
                  <c:v>87.435</c:v>
                </c:pt>
                <c:pt idx="69">
                  <c:v>87.52500000000001</c:v>
                </c:pt>
                <c:pt idx="70">
                  <c:v>87.598</c:v>
                </c:pt>
                <c:pt idx="71">
                  <c:v>87.65900000000001</c:v>
                </c:pt>
                <c:pt idx="72">
                  <c:v>87.71</c:v>
                </c:pt>
                <c:pt idx="73">
                  <c:v>87.753</c:v>
                </c:pt>
                <c:pt idx="74">
                  <c:v>87.79</c:v>
                </c:pt>
                <c:pt idx="75">
                  <c:v>87.822</c:v>
                </c:pt>
                <c:pt idx="76">
                  <c:v>87.85</c:v>
                </c:pt>
                <c:pt idx="77">
                  <c:v>87.875</c:v>
                </c:pt>
                <c:pt idx="78">
                  <c:v>87.898</c:v>
                </c:pt>
                <c:pt idx="79">
                  <c:v>87.918</c:v>
                </c:pt>
                <c:pt idx="80">
                  <c:v>87.937</c:v>
                </c:pt>
                <c:pt idx="81">
                  <c:v>87.956</c:v>
                </c:pt>
                <c:pt idx="82">
                  <c:v>87.973</c:v>
                </c:pt>
                <c:pt idx="83">
                  <c:v>87.991</c:v>
                </c:pt>
                <c:pt idx="84">
                  <c:v>88.008</c:v>
                </c:pt>
                <c:pt idx="85">
                  <c:v>88.026</c:v>
                </c:pt>
                <c:pt idx="86">
                  <c:v>88.044</c:v>
                </c:pt>
                <c:pt idx="87">
                  <c:v>88.064</c:v>
                </c:pt>
                <c:pt idx="88">
                  <c:v>88.085</c:v>
                </c:pt>
                <c:pt idx="89">
                  <c:v>88.107</c:v>
                </c:pt>
                <c:pt idx="90">
                  <c:v>88.132</c:v>
                </c:pt>
                <c:pt idx="91">
                  <c:v>88.158</c:v>
                </c:pt>
                <c:pt idx="92">
                  <c:v>88.188</c:v>
                </c:pt>
                <c:pt idx="93">
                  <c:v>88.221</c:v>
                </c:pt>
                <c:pt idx="94">
                  <c:v>88.258</c:v>
                </c:pt>
                <c:pt idx="95">
                  <c:v>88.299</c:v>
                </c:pt>
                <c:pt idx="96">
                  <c:v>88.345</c:v>
                </c:pt>
                <c:pt idx="97">
                  <c:v>88.396</c:v>
                </c:pt>
                <c:pt idx="98">
                  <c:v>88.454</c:v>
                </c:pt>
                <c:pt idx="99">
                  <c:v>88.52</c:v>
                </c:pt>
                <c:pt idx="100">
                  <c:v>88.55500000000001</c:v>
                </c:pt>
              </c:numCache>
            </c:numRef>
          </c:yVal>
          <c:smooth val="1"/>
        </c:ser>
        <c:ser>
          <c:idx val="2"/>
          <c:order val="2"/>
          <c:tx>
            <c:v>sim_fine</c:v>
          </c:tx>
          <c:marker>
            <c:symbol val="none"/>
          </c:marker>
          <c:xVal>
            <c:numRef>
              <c:f>Misc!$P$3:$P$103</c:f>
              <c:numCache>
                <c:formatCode>General</c:formatCode>
                <c:ptCount val="101"/>
                <c:pt idx="0">
                  <c:v>-125.0</c:v>
                </c:pt>
                <c:pt idx="1">
                  <c:v>-122.5009</c:v>
                </c:pt>
                <c:pt idx="2">
                  <c:v>-120.0017</c:v>
                </c:pt>
                <c:pt idx="3">
                  <c:v>-117.5026</c:v>
                </c:pt>
                <c:pt idx="4">
                  <c:v>-115.0034</c:v>
                </c:pt>
                <c:pt idx="5">
                  <c:v>-112.504</c:v>
                </c:pt>
                <c:pt idx="6">
                  <c:v>-110.005</c:v>
                </c:pt>
                <c:pt idx="7">
                  <c:v>-107.506</c:v>
                </c:pt>
                <c:pt idx="8">
                  <c:v>-105.007</c:v>
                </c:pt>
                <c:pt idx="9">
                  <c:v>-102.508</c:v>
                </c:pt>
                <c:pt idx="10">
                  <c:v>-100.009</c:v>
                </c:pt>
                <c:pt idx="11">
                  <c:v>-97.509</c:v>
                </c:pt>
                <c:pt idx="12">
                  <c:v>-95.01</c:v>
                </c:pt>
                <c:pt idx="13">
                  <c:v>-92.511</c:v>
                </c:pt>
                <c:pt idx="14">
                  <c:v>-90.012</c:v>
                </c:pt>
                <c:pt idx="15">
                  <c:v>-87.513</c:v>
                </c:pt>
                <c:pt idx="16">
                  <c:v>-85.014</c:v>
                </c:pt>
                <c:pt idx="17">
                  <c:v>-82.514</c:v>
                </c:pt>
                <c:pt idx="18">
                  <c:v>-80.015</c:v>
                </c:pt>
                <c:pt idx="19">
                  <c:v>-77.516</c:v>
                </c:pt>
                <c:pt idx="20">
                  <c:v>-75.017</c:v>
                </c:pt>
                <c:pt idx="21">
                  <c:v>-72.518</c:v>
                </c:pt>
                <c:pt idx="22">
                  <c:v>-70.019</c:v>
                </c:pt>
                <c:pt idx="23">
                  <c:v>-67.52000000000001</c:v>
                </c:pt>
                <c:pt idx="24">
                  <c:v>-65.02000000000001</c:v>
                </c:pt>
                <c:pt idx="25">
                  <c:v>-62.521</c:v>
                </c:pt>
                <c:pt idx="26">
                  <c:v>-60.022</c:v>
                </c:pt>
                <c:pt idx="27">
                  <c:v>-57.523</c:v>
                </c:pt>
                <c:pt idx="28">
                  <c:v>-55.024</c:v>
                </c:pt>
                <c:pt idx="29">
                  <c:v>-52.525</c:v>
                </c:pt>
                <c:pt idx="30">
                  <c:v>-50.026</c:v>
                </c:pt>
                <c:pt idx="31">
                  <c:v>-47.526</c:v>
                </c:pt>
                <c:pt idx="32">
                  <c:v>-45.027</c:v>
                </c:pt>
                <c:pt idx="33">
                  <c:v>-42.528</c:v>
                </c:pt>
                <c:pt idx="34">
                  <c:v>-40.029</c:v>
                </c:pt>
                <c:pt idx="35">
                  <c:v>-37.53</c:v>
                </c:pt>
                <c:pt idx="36">
                  <c:v>-35.03100000000001</c:v>
                </c:pt>
                <c:pt idx="37">
                  <c:v>-32.53100000000001</c:v>
                </c:pt>
                <c:pt idx="38">
                  <c:v>-30.032</c:v>
                </c:pt>
                <c:pt idx="39">
                  <c:v>-27.533</c:v>
                </c:pt>
                <c:pt idx="40">
                  <c:v>-25.03400000000001</c:v>
                </c:pt>
                <c:pt idx="41">
                  <c:v>-22.53</c:v>
                </c:pt>
                <c:pt idx="42">
                  <c:v>-20.04000000000001</c:v>
                </c:pt>
                <c:pt idx="43">
                  <c:v>-17.54000000000001</c:v>
                </c:pt>
                <c:pt idx="44">
                  <c:v>-15.04000000000001</c:v>
                </c:pt>
                <c:pt idx="45">
                  <c:v>-12.54000000000001</c:v>
                </c:pt>
                <c:pt idx="46">
                  <c:v>-10.04000000000001</c:v>
                </c:pt>
                <c:pt idx="47">
                  <c:v>-7.540000000000006</c:v>
                </c:pt>
                <c:pt idx="48">
                  <c:v>-5.040000000000006</c:v>
                </c:pt>
                <c:pt idx="49">
                  <c:v>-2.540000000000006</c:v>
                </c:pt>
                <c:pt idx="50">
                  <c:v>-0.0400000000000062</c:v>
                </c:pt>
                <c:pt idx="51">
                  <c:v>2.459999999999994</c:v>
                </c:pt>
                <c:pt idx="52">
                  <c:v>4.960000000000008</c:v>
                </c:pt>
                <c:pt idx="53">
                  <c:v>7.449999999999988</c:v>
                </c:pt>
                <c:pt idx="54">
                  <c:v>9.949999999999988</c:v>
                </c:pt>
                <c:pt idx="55">
                  <c:v>12.44999999999999</c:v>
                </c:pt>
                <c:pt idx="56">
                  <c:v>14.94999999999999</c:v>
                </c:pt>
                <c:pt idx="57">
                  <c:v>17.44999999999999</c:v>
                </c:pt>
                <c:pt idx="58">
                  <c:v>19.94999999999999</c:v>
                </c:pt>
                <c:pt idx="59">
                  <c:v>22.44999999999999</c:v>
                </c:pt>
                <c:pt idx="60">
                  <c:v>24.94999999999999</c:v>
                </c:pt>
                <c:pt idx="61">
                  <c:v>27.44999999999999</c:v>
                </c:pt>
                <c:pt idx="62">
                  <c:v>29.94999999999999</c:v>
                </c:pt>
                <c:pt idx="63">
                  <c:v>32.44999999999999</c:v>
                </c:pt>
                <c:pt idx="64">
                  <c:v>34.94999999999999</c:v>
                </c:pt>
                <c:pt idx="65">
                  <c:v>37.44</c:v>
                </c:pt>
                <c:pt idx="66">
                  <c:v>39.94</c:v>
                </c:pt>
                <c:pt idx="67">
                  <c:v>42.44</c:v>
                </c:pt>
                <c:pt idx="68">
                  <c:v>44.94</c:v>
                </c:pt>
                <c:pt idx="69">
                  <c:v>47.44</c:v>
                </c:pt>
                <c:pt idx="70">
                  <c:v>49.94</c:v>
                </c:pt>
                <c:pt idx="71">
                  <c:v>52.44</c:v>
                </c:pt>
                <c:pt idx="72">
                  <c:v>54.94</c:v>
                </c:pt>
                <c:pt idx="73">
                  <c:v>57.44</c:v>
                </c:pt>
                <c:pt idx="74">
                  <c:v>59.94</c:v>
                </c:pt>
                <c:pt idx="75">
                  <c:v>62.44</c:v>
                </c:pt>
                <c:pt idx="76">
                  <c:v>64.94</c:v>
                </c:pt>
                <c:pt idx="77">
                  <c:v>67.43</c:v>
                </c:pt>
                <c:pt idx="78">
                  <c:v>69.93</c:v>
                </c:pt>
                <c:pt idx="79">
                  <c:v>72.43</c:v>
                </c:pt>
                <c:pt idx="80">
                  <c:v>74.93</c:v>
                </c:pt>
                <c:pt idx="81">
                  <c:v>77.43</c:v>
                </c:pt>
                <c:pt idx="82">
                  <c:v>79.93</c:v>
                </c:pt>
                <c:pt idx="83">
                  <c:v>82.43</c:v>
                </c:pt>
                <c:pt idx="84">
                  <c:v>84.93</c:v>
                </c:pt>
                <c:pt idx="85">
                  <c:v>87.43</c:v>
                </c:pt>
                <c:pt idx="86">
                  <c:v>89.93</c:v>
                </c:pt>
                <c:pt idx="87">
                  <c:v>92.43</c:v>
                </c:pt>
                <c:pt idx="88">
                  <c:v>94.93</c:v>
                </c:pt>
                <c:pt idx="89">
                  <c:v>97.41999999999998</c:v>
                </c:pt>
                <c:pt idx="90">
                  <c:v>99.91999999999998</c:v>
                </c:pt>
                <c:pt idx="91">
                  <c:v>102.42</c:v>
                </c:pt>
                <c:pt idx="92">
                  <c:v>104.92</c:v>
                </c:pt>
                <c:pt idx="93">
                  <c:v>107.42</c:v>
                </c:pt>
                <c:pt idx="94">
                  <c:v>109.92</c:v>
                </c:pt>
                <c:pt idx="95">
                  <c:v>112.42</c:v>
                </c:pt>
                <c:pt idx="96">
                  <c:v>114.92</c:v>
                </c:pt>
                <c:pt idx="97">
                  <c:v>117.42</c:v>
                </c:pt>
                <c:pt idx="98">
                  <c:v>119.92</c:v>
                </c:pt>
                <c:pt idx="99">
                  <c:v>122.42</c:v>
                </c:pt>
                <c:pt idx="100">
                  <c:v>124.91</c:v>
                </c:pt>
              </c:numCache>
            </c:numRef>
          </c:xVal>
          <c:yVal>
            <c:numRef>
              <c:f>Misc!$Q$3:$Q$103</c:f>
              <c:numCache>
                <c:formatCode>General</c:formatCode>
                <c:ptCount val="101"/>
                <c:pt idx="0">
                  <c:v>88.572</c:v>
                </c:pt>
                <c:pt idx="1">
                  <c:v>88.517</c:v>
                </c:pt>
                <c:pt idx="2">
                  <c:v>88.452</c:v>
                </c:pt>
                <c:pt idx="3">
                  <c:v>88.394</c:v>
                </c:pt>
                <c:pt idx="4">
                  <c:v>88.343</c:v>
                </c:pt>
                <c:pt idx="5">
                  <c:v>88.297</c:v>
                </c:pt>
                <c:pt idx="6">
                  <c:v>88.256</c:v>
                </c:pt>
                <c:pt idx="7">
                  <c:v>88.22</c:v>
                </c:pt>
                <c:pt idx="8">
                  <c:v>88.187</c:v>
                </c:pt>
                <c:pt idx="9">
                  <c:v>88.157</c:v>
                </c:pt>
                <c:pt idx="10">
                  <c:v>88.131</c:v>
                </c:pt>
                <c:pt idx="11">
                  <c:v>88.10599999999999</c:v>
                </c:pt>
                <c:pt idx="12">
                  <c:v>88.084</c:v>
                </c:pt>
                <c:pt idx="13">
                  <c:v>88.063</c:v>
                </c:pt>
                <c:pt idx="14">
                  <c:v>88.044</c:v>
                </c:pt>
                <c:pt idx="15">
                  <c:v>88.026</c:v>
                </c:pt>
                <c:pt idx="16">
                  <c:v>88.008</c:v>
                </c:pt>
                <c:pt idx="17">
                  <c:v>87.991</c:v>
                </c:pt>
                <c:pt idx="18">
                  <c:v>87.973</c:v>
                </c:pt>
                <c:pt idx="19">
                  <c:v>87.956</c:v>
                </c:pt>
                <c:pt idx="20">
                  <c:v>87.938</c:v>
                </c:pt>
                <c:pt idx="21">
                  <c:v>87.919</c:v>
                </c:pt>
                <c:pt idx="22">
                  <c:v>87.898</c:v>
                </c:pt>
                <c:pt idx="23">
                  <c:v>87.876</c:v>
                </c:pt>
                <c:pt idx="24">
                  <c:v>87.851</c:v>
                </c:pt>
                <c:pt idx="25">
                  <c:v>87.82299999999999</c:v>
                </c:pt>
                <c:pt idx="26">
                  <c:v>87.792</c:v>
                </c:pt>
                <c:pt idx="27">
                  <c:v>87.755</c:v>
                </c:pt>
                <c:pt idx="28">
                  <c:v>87.712</c:v>
                </c:pt>
                <c:pt idx="29">
                  <c:v>87.66200000000001</c:v>
                </c:pt>
                <c:pt idx="30">
                  <c:v>87.602</c:v>
                </c:pt>
                <c:pt idx="31">
                  <c:v>87.53</c:v>
                </c:pt>
                <c:pt idx="32">
                  <c:v>87.441</c:v>
                </c:pt>
                <c:pt idx="33">
                  <c:v>87.332</c:v>
                </c:pt>
                <c:pt idx="34">
                  <c:v>87.194</c:v>
                </c:pt>
                <c:pt idx="35">
                  <c:v>87.018</c:v>
                </c:pt>
                <c:pt idx="36">
                  <c:v>86.787</c:v>
                </c:pt>
                <c:pt idx="37">
                  <c:v>86.479</c:v>
                </c:pt>
                <c:pt idx="38">
                  <c:v>86.05500000000001</c:v>
                </c:pt>
                <c:pt idx="39">
                  <c:v>85.452</c:v>
                </c:pt>
                <c:pt idx="40">
                  <c:v>84.559</c:v>
                </c:pt>
                <c:pt idx="41">
                  <c:v>83.161</c:v>
                </c:pt>
                <c:pt idx="42">
                  <c:v>80.838</c:v>
                </c:pt>
                <c:pt idx="43">
                  <c:v>76.698</c:v>
                </c:pt>
                <c:pt idx="44">
                  <c:v>68.645</c:v>
                </c:pt>
                <c:pt idx="45">
                  <c:v>81.492</c:v>
                </c:pt>
                <c:pt idx="46">
                  <c:v>105.32</c:v>
                </c:pt>
                <c:pt idx="47">
                  <c:v>105.27</c:v>
                </c:pt>
                <c:pt idx="48">
                  <c:v>105.21</c:v>
                </c:pt>
                <c:pt idx="49">
                  <c:v>105.18</c:v>
                </c:pt>
                <c:pt idx="50">
                  <c:v>105.17</c:v>
                </c:pt>
                <c:pt idx="51">
                  <c:v>105.18</c:v>
                </c:pt>
                <c:pt idx="52">
                  <c:v>105.21</c:v>
                </c:pt>
                <c:pt idx="53">
                  <c:v>105.27</c:v>
                </c:pt>
                <c:pt idx="54">
                  <c:v>105.32</c:v>
                </c:pt>
                <c:pt idx="55">
                  <c:v>81.493</c:v>
                </c:pt>
                <c:pt idx="56">
                  <c:v>68.645</c:v>
                </c:pt>
                <c:pt idx="57">
                  <c:v>76.698</c:v>
                </c:pt>
                <c:pt idx="58">
                  <c:v>80.838</c:v>
                </c:pt>
                <c:pt idx="59">
                  <c:v>83.161</c:v>
                </c:pt>
                <c:pt idx="60">
                  <c:v>84.559</c:v>
                </c:pt>
                <c:pt idx="61">
                  <c:v>85.452</c:v>
                </c:pt>
                <c:pt idx="62">
                  <c:v>86.05500000000001</c:v>
                </c:pt>
                <c:pt idx="63">
                  <c:v>86.479</c:v>
                </c:pt>
                <c:pt idx="64">
                  <c:v>86.787</c:v>
                </c:pt>
                <c:pt idx="65">
                  <c:v>87.018</c:v>
                </c:pt>
                <c:pt idx="66">
                  <c:v>87.194</c:v>
                </c:pt>
                <c:pt idx="67">
                  <c:v>87.332</c:v>
                </c:pt>
                <c:pt idx="68">
                  <c:v>87.441</c:v>
                </c:pt>
                <c:pt idx="69">
                  <c:v>87.53</c:v>
                </c:pt>
                <c:pt idx="70">
                  <c:v>87.602</c:v>
                </c:pt>
                <c:pt idx="71">
                  <c:v>87.66200000000001</c:v>
                </c:pt>
                <c:pt idx="72">
                  <c:v>87.712</c:v>
                </c:pt>
                <c:pt idx="73">
                  <c:v>87.755</c:v>
                </c:pt>
                <c:pt idx="74">
                  <c:v>87.792</c:v>
                </c:pt>
                <c:pt idx="75">
                  <c:v>87.82299999999999</c:v>
                </c:pt>
                <c:pt idx="76">
                  <c:v>87.851</c:v>
                </c:pt>
                <c:pt idx="77">
                  <c:v>87.876</c:v>
                </c:pt>
                <c:pt idx="78">
                  <c:v>87.898</c:v>
                </c:pt>
                <c:pt idx="79">
                  <c:v>87.919</c:v>
                </c:pt>
                <c:pt idx="80">
                  <c:v>87.938</c:v>
                </c:pt>
                <c:pt idx="81">
                  <c:v>87.956</c:v>
                </c:pt>
                <c:pt idx="82">
                  <c:v>87.973</c:v>
                </c:pt>
                <c:pt idx="83">
                  <c:v>87.991</c:v>
                </c:pt>
                <c:pt idx="84">
                  <c:v>88.008</c:v>
                </c:pt>
                <c:pt idx="85">
                  <c:v>88.026</c:v>
                </c:pt>
                <c:pt idx="86">
                  <c:v>88.044</c:v>
                </c:pt>
                <c:pt idx="87">
                  <c:v>88.063</c:v>
                </c:pt>
                <c:pt idx="88">
                  <c:v>88.084</c:v>
                </c:pt>
                <c:pt idx="89">
                  <c:v>88.10599999999999</c:v>
                </c:pt>
                <c:pt idx="90">
                  <c:v>88.131</c:v>
                </c:pt>
                <c:pt idx="91">
                  <c:v>88.157</c:v>
                </c:pt>
                <c:pt idx="92">
                  <c:v>88.187</c:v>
                </c:pt>
                <c:pt idx="93">
                  <c:v>88.22</c:v>
                </c:pt>
                <c:pt idx="94">
                  <c:v>88.256</c:v>
                </c:pt>
                <c:pt idx="95">
                  <c:v>88.297</c:v>
                </c:pt>
                <c:pt idx="96">
                  <c:v>88.343</c:v>
                </c:pt>
                <c:pt idx="97">
                  <c:v>88.394</c:v>
                </c:pt>
                <c:pt idx="98">
                  <c:v>88.452</c:v>
                </c:pt>
                <c:pt idx="99">
                  <c:v>88.517</c:v>
                </c:pt>
                <c:pt idx="100">
                  <c:v>88.572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79688"/>
        <c:axId val="-2132380104"/>
      </c:scatterChart>
      <c:valAx>
        <c:axId val="-21322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380104"/>
        <c:crosses val="autoZero"/>
        <c:crossBetween val="midCat"/>
      </c:valAx>
      <c:valAx>
        <c:axId val="-2132380104"/>
        <c:scaling>
          <c:orientation val="minMax"/>
          <c:max val="11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2279688"/>
        <c:crossesAt val="-150.0"/>
        <c:crossBetween val="midCat"/>
      </c:valAx>
    </c:plotArea>
    <c:legend>
      <c:legendPos val="r"/>
      <c:layout>
        <c:manualLayout>
          <c:xMode val="edge"/>
          <c:yMode val="edge"/>
          <c:x val="0.71742585590898"/>
          <c:y val="0.144966674620218"/>
          <c:w val="0.140281660827639"/>
          <c:h val="0.1217146265807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1666666666667"/>
          <c:y val="0.0601851851851852"/>
          <c:w val="0.912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tx>
            <c:v>norm_ana</c:v>
          </c:tx>
          <c:marker>
            <c:symbol val="none"/>
          </c:marker>
          <c:xVal>
            <c:numRef>
              <c:f>Misc!$C$3:$C$257</c:f>
              <c:numCache>
                <c:formatCode>General</c:formatCode>
                <c:ptCount val="255"/>
                <c:pt idx="0">
                  <c:v>10.0</c:v>
                </c:pt>
                <c:pt idx="1">
                  <c:v>9.92</c:v>
                </c:pt>
                <c:pt idx="2">
                  <c:v>9.84</c:v>
                </c:pt>
                <c:pt idx="3">
                  <c:v>9.76</c:v>
                </c:pt>
                <c:pt idx="4">
                  <c:v>9.68</c:v>
                </c:pt>
                <c:pt idx="5">
                  <c:v>9.6</c:v>
                </c:pt>
                <c:pt idx="6">
                  <c:v>9.52</c:v>
                </c:pt>
                <c:pt idx="7">
                  <c:v>9.44</c:v>
                </c:pt>
                <c:pt idx="8">
                  <c:v>9.36</c:v>
                </c:pt>
                <c:pt idx="9">
                  <c:v>9.28</c:v>
                </c:pt>
                <c:pt idx="10">
                  <c:v>9.2</c:v>
                </c:pt>
                <c:pt idx="11">
                  <c:v>9.12</c:v>
                </c:pt>
                <c:pt idx="12">
                  <c:v>9.04</c:v>
                </c:pt>
                <c:pt idx="13">
                  <c:v>8.96</c:v>
                </c:pt>
                <c:pt idx="14">
                  <c:v>8.88</c:v>
                </c:pt>
                <c:pt idx="15">
                  <c:v>8.8</c:v>
                </c:pt>
                <c:pt idx="16">
                  <c:v>8.720000000000001</c:v>
                </c:pt>
                <c:pt idx="17">
                  <c:v>8.64</c:v>
                </c:pt>
                <c:pt idx="18">
                  <c:v>8.56</c:v>
                </c:pt>
                <c:pt idx="19">
                  <c:v>8.48</c:v>
                </c:pt>
                <c:pt idx="20">
                  <c:v>8.4</c:v>
                </c:pt>
                <c:pt idx="21">
                  <c:v>8.32</c:v>
                </c:pt>
                <c:pt idx="22">
                  <c:v>8.24</c:v>
                </c:pt>
                <c:pt idx="23">
                  <c:v>8.16</c:v>
                </c:pt>
                <c:pt idx="24">
                  <c:v>8.08</c:v>
                </c:pt>
                <c:pt idx="25">
                  <c:v>8.0</c:v>
                </c:pt>
                <c:pt idx="26">
                  <c:v>7.92</c:v>
                </c:pt>
                <c:pt idx="27">
                  <c:v>7.84</c:v>
                </c:pt>
                <c:pt idx="28">
                  <c:v>7.76</c:v>
                </c:pt>
                <c:pt idx="29">
                  <c:v>7.68</c:v>
                </c:pt>
                <c:pt idx="30">
                  <c:v>7.6</c:v>
                </c:pt>
                <c:pt idx="31">
                  <c:v>7.52</c:v>
                </c:pt>
                <c:pt idx="32">
                  <c:v>7.44</c:v>
                </c:pt>
                <c:pt idx="33">
                  <c:v>7.36</c:v>
                </c:pt>
                <c:pt idx="34">
                  <c:v>7.28</c:v>
                </c:pt>
                <c:pt idx="35">
                  <c:v>7.2</c:v>
                </c:pt>
                <c:pt idx="36">
                  <c:v>7.12</c:v>
                </c:pt>
                <c:pt idx="37">
                  <c:v>7.04</c:v>
                </c:pt>
                <c:pt idx="38">
                  <c:v>6.96</c:v>
                </c:pt>
                <c:pt idx="39">
                  <c:v>6.88</c:v>
                </c:pt>
                <c:pt idx="40">
                  <c:v>6.8</c:v>
                </c:pt>
                <c:pt idx="41">
                  <c:v>6.72</c:v>
                </c:pt>
                <c:pt idx="42">
                  <c:v>6.64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6.0</c:v>
                </c:pt>
                <c:pt idx="51">
                  <c:v>5.92</c:v>
                </c:pt>
                <c:pt idx="52">
                  <c:v>5.84</c:v>
                </c:pt>
                <c:pt idx="53">
                  <c:v>5.76</c:v>
                </c:pt>
                <c:pt idx="54">
                  <c:v>5.68</c:v>
                </c:pt>
                <c:pt idx="55">
                  <c:v>5.6</c:v>
                </c:pt>
                <c:pt idx="56">
                  <c:v>5.52</c:v>
                </c:pt>
                <c:pt idx="57">
                  <c:v>5.44</c:v>
                </c:pt>
                <c:pt idx="58">
                  <c:v>5.36</c:v>
                </c:pt>
                <c:pt idx="59">
                  <c:v>5.28</c:v>
                </c:pt>
                <c:pt idx="60">
                  <c:v>5.2</c:v>
                </c:pt>
                <c:pt idx="61">
                  <c:v>5.12</c:v>
                </c:pt>
                <c:pt idx="62">
                  <c:v>5.04</c:v>
                </c:pt>
                <c:pt idx="63">
                  <c:v>4.96</c:v>
                </c:pt>
                <c:pt idx="64">
                  <c:v>4.88</c:v>
                </c:pt>
                <c:pt idx="65">
                  <c:v>4.8</c:v>
                </c:pt>
                <c:pt idx="66">
                  <c:v>4.72</c:v>
                </c:pt>
                <c:pt idx="67">
                  <c:v>4.64</c:v>
                </c:pt>
                <c:pt idx="68">
                  <c:v>4.56</c:v>
                </c:pt>
                <c:pt idx="69">
                  <c:v>4.48</c:v>
                </c:pt>
                <c:pt idx="70">
                  <c:v>4.4</c:v>
                </c:pt>
                <c:pt idx="71">
                  <c:v>4.32</c:v>
                </c:pt>
                <c:pt idx="72">
                  <c:v>4.24</c:v>
                </c:pt>
                <c:pt idx="73">
                  <c:v>4.16</c:v>
                </c:pt>
                <c:pt idx="74">
                  <c:v>4.08</c:v>
                </c:pt>
                <c:pt idx="75">
                  <c:v>4.0</c:v>
                </c:pt>
                <c:pt idx="76">
                  <c:v>3.92</c:v>
                </c:pt>
                <c:pt idx="77">
                  <c:v>3.84</c:v>
                </c:pt>
                <c:pt idx="78">
                  <c:v>3.76</c:v>
                </c:pt>
                <c:pt idx="79">
                  <c:v>3.68</c:v>
                </c:pt>
                <c:pt idx="80">
                  <c:v>3.6</c:v>
                </c:pt>
                <c:pt idx="81">
                  <c:v>3.52</c:v>
                </c:pt>
                <c:pt idx="82">
                  <c:v>3.44</c:v>
                </c:pt>
                <c:pt idx="83">
                  <c:v>3.36</c:v>
                </c:pt>
                <c:pt idx="84">
                  <c:v>3.28</c:v>
                </c:pt>
                <c:pt idx="85">
                  <c:v>3.2</c:v>
                </c:pt>
                <c:pt idx="86">
                  <c:v>3.12</c:v>
                </c:pt>
                <c:pt idx="87">
                  <c:v>3.04</c:v>
                </c:pt>
                <c:pt idx="88">
                  <c:v>2.96</c:v>
                </c:pt>
                <c:pt idx="89">
                  <c:v>2.88</c:v>
                </c:pt>
                <c:pt idx="90">
                  <c:v>2.8</c:v>
                </c:pt>
                <c:pt idx="91">
                  <c:v>2.72</c:v>
                </c:pt>
                <c:pt idx="92">
                  <c:v>2.64</c:v>
                </c:pt>
                <c:pt idx="93">
                  <c:v>2.56</c:v>
                </c:pt>
                <c:pt idx="94">
                  <c:v>2.48</c:v>
                </c:pt>
                <c:pt idx="95">
                  <c:v>2.4</c:v>
                </c:pt>
                <c:pt idx="96">
                  <c:v>2.32</c:v>
                </c:pt>
                <c:pt idx="97">
                  <c:v>2.24</c:v>
                </c:pt>
                <c:pt idx="98">
                  <c:v>2.16</c:v>
                </c:pt>
                <c:pt idx="99">
                  <c:v>2.08</c:v>
                </c:pt>
                <c:pt idx="100">
                  <c:v>2.0</c:v>
                </c:pt>
                <c:pt idx="101">
                  <c:v>1.92</c:v>
                </c:pt>
                <c:pt idx="102">
                  <c:v>1.84</c:v>
                </c:pt>
                <c:pt idx="103">
                  <c:v>1.76</c:v>
                </c:pt>
                <c:pt idx="104">
                  <c:v>1.68</c:v>
                </c:pt>
                <c:pt idx="105">
                  <c:v>1.6</c:v>
                </c:pt>
                <c:pt idx="106">
                  <c:v>1.52</c:v>
                </c:pt>
                <c:pt idx="107">
                  <c:v>1.44</c:v>
                </c:pt>
                <c:pt idx="108">
                  <c:v>1.36</c:v>
                </c:pt>
                <c:pt idx="109">
                  <c:v>1.28</c:v>
                </c:pt>
                <c:pt idx="110">
                  <c:v>1.2</c:v>
                </c:pt>
                <c:pt idx="111">
                  <c:v>1.12</c:v>
                </c:pt>
                <c:pt idx="112">
                  <c:v>1.04</c:v>
                </c:pt>
                <c:pt idx="113">
                  <c:v>1.0</c:v>
                </c:pt>
                <c:pt idx="114">
                  <c:v>0.992</c:v>
                </c:pt>
                <c:pt idx="115">
                  <c:v>0.96</c:v>
                </c:pt>
                <c:pt idx="116">
                  <c:v>0.88</c:v>
                </c:pt>
                <c:pt idx="117">
                  <c:v>0.8</c:v>
                </c:pt>
                <c:pt idx="118">
                  <c:v>0.72</c:v>
                </c:pt>
                <c:pt idx="119">
                  <c:v>0.64</c:v>
                </c:pt>
                <c:pt idx="120">
                  <c:v>0.56</c:v>
                </c:pt>
                <c:pt idx="121">
                  <c:v>0.48</c:v>
                </c:pt>
                <c:pt idx="122">
                  <c:v>0.4</c:v>
                </c:pt>
                <c:pt idx="123">
                  <c:v>0.32</c:v>
                </c:pt>
                <c:pt idx="124">
                  <c:v>0.24</c:v>
                </c:pt>
                <c:pt idx="125">
                  <c:v>0.16</c:v>
                </c:pt>
                <c:pt idx="126">
                  <c:v>0.08</c:v>
                </c:pt>
                <c:pt idx="127">
                  <c:v>0.0</c:v>
                </c:pt>
                <c:pt idx="128">
                  <c:v>-0.08</c:v>
                </c:pt>
                <c:pt idx="129">
                  <c:v>-0.16</c:v>
                </c:pt>
                <c:pt idx="130">
                  <c:v>-0.24</c:v>
                </c:pt>
                <c:pt idx="131">
                  <c:v>-0.32</c:v>
                </c:pt>
                <c:pt idx="132">
                  <c:v>-0.4</c:v>
                </c:pt>
                <c:pt idx="133">
                  <c:v>-0.48</c:v>
                </c:pt>
                <c:pt idx="134">
                  <c:v>-0.56</c:v>
                </c:pt>
                <c:pt idx="135">
                  <c:v>-0.64</c:v>
                </c:pt>
                <c:pt idx="136">
                  <c:v>-0.72</c:v>
                </c:pt>
                <c:pt idx="137">
                  <c:v>-0.8</c:v>
                </c:pt>
                <c:pt idx="138">
                  <c:v>-0.88</c:v>
                </c:pt>
                <c:pt idx="139">
                  <c:v>-0.96</c:v>
                </c:pt>
                <c:pt idx="140">
                  <c:v>-0.992</c:v>
                </c:pt>
                <c:pt idx="141">
                  <c:v>-1.0</c:v>
                </c:pt>
                <c:pt idx="142">
                  <c:v>-1.04</c:v>
                </c:pt>
                <c:pt idx="143">
                  <c:v>-1.12</c:v>
                </c:pt>
                <c:pt idx="144">
                  <c:v>-1.2</c:v>
                </c:pt>
                <c:pt idx="145">
                  <c:v>-1.28</c:v>
                </c:pt>
                <c:pt idx="146">
                  <c:v>-1.36</c:v>
                </c:pt>
                <c:pt idx="147">
                  <c:v>-1.44</c:v>
                </c:pt>
                <c:pt idx="148">
                  <c:v>-1.52</c:v>
                </c:pt>
                <c:pt idx="149">
                  <c:v>-1.6</c:v>
                </c:pt>
                <c:pt idx="150">
                  <c:v>-1.68</c:v>
                </c:pt>
                <c:pt idx="151">
                  <c:v>-1.76</c:v>
                </c:pt>
                <c:pt idx="152">
                  <c:v>-1.84</c:v>
                </c:pt>
                <c:pt idx="153">
                  <c:v>-1.92</c:v>
                </c:pt>
                <c:pt idx="154">
                  <c:v>-2.0</c:v>
                </c:pt>
                <c:pt idx="155">
                  <c:v>-2.08</c:v>
                </c:pt>
                <c:pt idx="156">
                  <c:v>-2.16</c:v>
                </c:pt>
                <c:pt idx="157">
                  <c:v>-2.24</c:v>
                </c:pt>
                <c:pt idx="158">
                  <c:v>-2.32</c:v>
                </c:pt>
                <c:pt idx="159">
                  <c:v>-2.4</c:v>
                </c:pt>
                <c:pt idx="160">
                  <c:v>-2.48</c:v>
                </c:pt>
                <c:pt idx="161">
                  <c:v>-2.56</c:v>
                </c:pt>
                <c:pt idx="162">
                  <c:v>-2.64</c:v>
                </c:pt>
                <c:pt idx="163">
                  <c:v>-2.72</c:v>
                </c:pt>
                <c:pt idx="164">
                  <c:v>-2.8</c:v>
                </c:pt>
                <c:pt idx="165">
                  <c:v>-2.88</c:v>
                </c:pt>
                <c:pt idx="166">
                  <c:v>-2.96</c:v>
                </c:pt>
                <c:pt idx="167">
                  <c:v>-3.04</c:v>
                </c:pt>
                <c:pt idx="168">
                  <c:v>-3.12</c:v>
                </c:pt>
                <c:pt idx="169">
                  <c:v>-3.2</c:v>
                </c:pt>
                <c:pt idx="170">
                  <c:v>-3.28</c:v>
                </c:pt>
                <c:pt idx="171">
                  <c:v>-3.36</c:v>
                </c:pt>
                <c:pt idx="172">
                  <c:v>-3.44</c:v>
                </c:pt>
                <c:pt idx="173">
                  <c:v>-3.52</c:v>
                </c:pt>
                <c:pt idx="174">
                  <c:v>-3.6</c:v>
                </c:pt>
                <c:pt idx="175">
                  <c:v>-3.68</c:v>
                </c:pt>
                <c:pt idx="176">
                  <c:v>-3.76</c:v>
                </c:pt>
                <c:pt idx="177">
                  <c:v>-3.84</c:v>
                </c:pt>
                <c:pt idx="178">
                  <c:v>-3.92</c:v>
                </c:pt>
                <c:pt idx="179">
                  <c:v>-4.0</c:v>
                </c:pt>
                <c:pt idx="180">
                  <c:v>-4.08</c:v>
                </c:pt>
                <c:pt idx="181">
                  <c:v>-4.16</c:v>
                </c:pt>
                <c:pt idx="182">
                  <c:v>-4.24</c:v>
                </c:pt>
                <c:pt idx="183">
                  <c:v>-4.32</c:v>
                </c:pt>
                <c:pt idx="184">
                  <c:v>-4.4</c:v>
                </c:pt>
                <c:pt idx="185">
                  <c:v>-4.48</c:v>
                </c:pt>
                <c:pt idx="186">
                  <c:v>-4.56</c:v>
                </c:pt>
                <c:pt idx="187">
                  <c:v>-4.64</c:v>
                </c:pt>
                <c:pt idx="188">
                  <c:v>-4.72</c:v>
                </c:pt>
                <c:pt idx="189">
                  <c:v>-4.8</c:v>
                </c:pt>
                <c:pt idx="190">
                  <c:v>-4.88</c:v>
                </c:pt>
                <c:pt idx="191">
                  <c:v>-4.96</c:v>
                </c:pt>
                <c:pt idx="192">
                  <c:v>-5.04</c:v>
                </c:pt>
                <c:pt idx="193">
                  <c:v>-5.12</c:v>
                </c:pt>
                <c:pt idx="194">
                  <c:v>-5.2</c:v>
                </c:pt>
                <c:pt idx="195">
                  <c:v>-5.28</c:v>
                </c:pt>
                <c:pt idx="196">
                  <c:v>-5.36</c:v>
                </c:pt>
                <c:pt idx="197">
                  <c:v>-5.44</c:v>
                </c:pt>
                <c:pt idx="198">
                  <c:v>-5.52</c:v>
                </c:pt>
                <c:pt idx="199">
                  <c:v>-5.6</c:v>
                </c:pt>
                <c:pt idx="200">
                  <c:v>-5.68</c:v>
                </c:pt>
                <c:pt idx="201">
                  <c:v>-5.76</c:v>
                </c:pt>
                <c:pt idx="202">
                  <c:v>-5.84</c:v>
                </c:pt>
                <c:pt idx="203">
                  <c:v>-5.92</c:v>
                </c:pt>
                <c:pt idx="204">
                  <c:v>-6.0</c:v>
                </c:pt>
                <c:pt idx="205">
                  <c:v>-6.08</c:v>
                </c:pt>
                <c:pt idx="206">
                  <c:v>-6.16</c:v>
                </c:pt>
                <c:pt idx="207">
                  <c:v>-6.24</c:v>
                </c:pt>
                <c:pt idx="208">
                  <c:v>-6.32</c:v>
                </c:pt>
                <c:pt idx="209">
                  <c:v>-6.4</c:v>
                </c:pt>
                <c:pt idx="210">
                  <c:v>-6.48</c:v>
                </c:pt>
                <c:pt idx="211">
                  <c:v>-6.56</c:v>
                </c:pt>
                <c:pt idx="212">
                  <c:v>-6.64</c:v>
                </c:pt>
                <c:pt idx="213">
                  <c:v>-6.72</c:v>
                </c:pt>
                <c:pt idx="214">
                  <c:v>-6.8</c:v>
                </c:pt>
                <c:pt idx="215">
                  <c:v>-6.88</c:v>
                </c:pt>
                <c:pt idx="216">
                  <c:v>-6.96</c:v>
                </c:pt>
                <c:pt idx="217">
                  <c:v>-7.04</c:v>
                </c:pt>
                <c:pt idx="218">
                  <c:v>-7.12</c:v>
                </c:pt>
                <c:pt idx="219">
                  <c:v>-7.2</c:v>
                </c:pt>
                <c:pt idx="220">
                  <c:v>-7.28</c:v>
                </c:pt>
                <c:pt idx="221">
                  <c:v>-7.36</c:v>
                </c:pt>
                <c:pt idx="222">
                  <c:v>-7.44</c:v>
                </c:pt>
                <c:pt idx="223">
                  <c:v>-7.52</c:v>
                </c:pt>
                <c:pt idx="224">
                  <c:v>-7.6</c:v>
                </c:pt>
                <c:pt idx="225">
                  <c:v>-7.68</c:v>
                </c:pt>
                <c:pt idx="226">
                  <c:v>-7.76</c:v>
                </c:pt>
                <c:pt idx="227">
                  <c:v>-7.84</c:v>
                </c:pt>
                <c:pt idx="228">
                  <c:v>-7.92</c:v>
                </c:pt>
                <c:pt idx="229">
                  <c:v>-8.0</c:v>
                </c:pt>
                <c:pt idx="230">
                  <c:v>-8.08</c:v>
                </c:pt>
                <c:pt idx="231">
                  <c:v>-8.16</c:v>
                </c:pt>
                <c:pt idx="232">
                  <c:v>-8.24</c:v>
                </c:pt>
                <c:pt idx="233">
                  <c:v>-8.32</c:v>
                </c:pt>
                <c:pt idx="234">
                  <c:v>-8.4</c:v>
                </c:pt>
                <c:pt idx="235">
                  <c:v>-8.48</c:v>
                </c:pt>
                <c:pt idx="236">
                  <c:v>-8.56</c:v>
                </c:pt>
                <c:pt idx="237">
                  <c:v>-8.64</c:v>
                </c:pt>
                <c:pt idx="238">
                  <c:v>-8.720000000000001</c:v>
                </c:pt>
                <c:pt idx="239">
                  <c:v>-8.8</c:v>
                </c:pt>
                <c:pt idx="240">
                  <c:v>-8.88</c:v>
                </c:pt>
                <c:pt idx="241">
                  <c:v>-8.96</c:v>
                </c:pt>
                <c:pt idx="242">
                  <c:v>-9.04</c:v>
                </c:pt>
                <c:pt idx="243">
                  <c:v>-9.12</c:v>
                </c:pt>
                <c:pt idx="244">
                  <c:v>-9.2</c:v>
                </c:pt>
                <c:pt idx="245">
                  <c:v>-9.28</c:v>
                </c:pt>
                <c:pt idx="246">
                  <c:v>-9.36</c:v>
                </c:pt>
                <c:pt idx="247">
                  <c:v>-9.44</c:v>
                </c:pt>
                <c:pt idx="248">
                  <c:v>-9.52</c:v>
                </c:pt>
                <c:pt idx="249">
                  <c:v>-9.6</c:v>
                </c:pt>
                <c:pt idx="250">
                  <c:v>-9.68</c:v>
                </c:pt>
                <c:pt idx="251">
                  <c:v>-9.76</c:v>
                </c:pt>
                <c:pt idx="252">
                  <c:v>-9.84</c:v>
                </c:pt>
                <c:pt idx="253">
                  <c:v>-9.92</c:v>
                </c:pt>
                <c:pt idx="254">
                  <c:v>-10.0</c:v>
                </c:pt>
              </c:numCache>
            </c:numRef>
          </c:xVal>
          <c:yVal>
            <c:numRef>
              <c:f>Misc!$G$3:$G$257</c:f>
              <c:numCache>
                <c:formatCode>General</c:formatCode>
                <c:ptCount val="255"/>
                <c:pt idx="0">
                  <c:v>-0.00102999999999995</c:v>
                </c:pt>
                <c:pt idx="1">
                  <c:v>-0.00104717358023501</c:v>
                </c:pt>
                <c:pt idx="2">
                  <c:v>-0.00106478404630874</c:v>
                </c:pt>
                <c:pt idx="3">
                  <c:v>-0.00108284646067185</c:v>
                </c:pt>
                <c:pt idx="4">
                  <c:v>-0.00110137654501929</c:v>
                </c:pt>
                <c:pt idx="5">
                  <c:v>-0.0011203907154225</c:v>
                </c:pt>
                <c:pt idx="6">
                  <c:v>-0.00113990611967338</c:v>
                </c:pt>
                <c:pt idx="7">
                  <c:v>-0.00115994067700664</c:v>
                </c:pt>
                <c:pt idx="8">
                  <c:v>-0.00118051312037084</c:v>
                </c:pt>
                <c:pt idx="9">
                  <c:v>-0.00120164304143921</c:v>
                </c:pt>
                <c:pt idx="10">
                  <c:v>-0.00122335093856873</c:v>
                </c:pt>
                <c:pt idx="11">
                  <c:v>-0.00124565826792504</c:v>
                </c:pt>
                <c:pt idx="12">
                  <c:v>-0.00126858749802153</c:v>
                </c:pt>
                <c:pt idx="13">
                  <c:v>-0.00129216216793157</c:v>
                </c:pt>
                <c:pt idx="14">
                  <c:v>-0.00131640694946423</c:v>
                </c:pt>
                <c:pt idx="15">
                  <c:v>-0.00134134771361251</c:v>
                </c:pt>
                <c:pt idx="16">
                  <c:v>-0.00136701160161746</c:v>
                </c:pt>
                <c:pt idx="17">
                  <c:v>-0.0013934271010182</c:v>
                </c:pt>
                <c:pt idx="18">
                  <c:v>-0.00142062412709052</c:v>
                </c:pt>
                <c:pt idx="19">
                  <c:v>-0.00144863411012267</c:v>
                </c:pt>
                <c:pt idx="20">
                  <c:v>-0.00147749008900611</c:v>
                </c:pt>
                <c:pt idx="21">
                  <c:v>-0.00150722681167541</c:v>
                </c:pt>
                <c:pt idx="22">
                  <c:v>-0.00153788084297629</c:v>
                </c:pt>
                <c:pt idx="23">
                  <c:v>-0.00156949068059846</c:v>
                </c:pt>
                <c:pt idx="24">
                  <c:v>-0.00160209687977273</c:v>
                </c:pt>
                <c:pt idx="25">
                  <c:v>-0.00163574218749994</c:v>
                </c:pt>
                <c:pt idx="26">
                  <c:v>-0.00167047168715595</c:v>
                </c:pt>
                <c:pt idx="27">
                  <c:v>-0.0017063329544029</c:v>
                </c:pt>
                <c:pt idx="28">
                  <c:v>-0.00174337622543209</c:v>
                </c:pt>
                <c:pt idx="29">
                  <c:v>-0.00178165457866816</c:v>
                </c:pt>
                <c:pt idx="30">
                  <c:v>-0.00182122413118379</c:v>
                </c:pt>
                <c:pt idx="31">
                  <c:v>-0.00186214425120729</c:v>
                </c:pt>
                <c:pt idx="32">
                  <c:v>-0.00190447778824895</c:v>
                </c:pt>
                <c:pt idx="33">
                  <c:v>-0.00194829132254455</c:v>
                </c:pt>
                <c:pt idx="34">
                  <c:v>-0.0019936554356918</c:v>
                </c:pt>
                <c:pt idx="35">
                  <c:v>-0.00204064500457247</c:v>
                </c:pt>
                <c:pt idx="36">
                  <c:v>-0.00208933952088191</c:v>
                </c:pt>
                <c:pt idx="37">
                  <c:v>-0.00213982343885392</c:v>
                </c:pt>
                <c:pt idx="38">
                  <c:v>-0.00219218655406853</c:v>
                </c:pt>
                <c:pt idx="39">
                  <c:v>-0.00224652441656443</c:v>
                </c:pt>
                <c:pt idx="40">
                  <c:v>-0.0023029387818632</c:v>
                </c:pt>
                <c:pt idx="41">
                  <c:v>-0.00236153810393905</c:v>
                </c:pt>
                <c:pt idx="42">
                  <c:v>-0.00242243807466348</c:v>
                </c:pt>
                <c:pt idx="43">
                  <c:v>-0.0024857622148069</c:v>
                </c:pt>
                <c:pt idx="44">
                  <c:v>-0.00255164252231896</c:v>
                </c:pt>
                <c:pt idx="45">
                  <c:v>-0.0026202201843261</c:v>
                </c:pt>
                <c:pt idx="46">
                  <c:v>-0.00269164636011926</c:v>
                </c:pt>
                <c:pt idx="47">
                  <c:v>-0.00276608304334331</c:v>
                </c:pt>
                <c:pt idx="48">
                  <c:v>-0.00284370401269123</c:v>
                </c:pt>
                <c:pt idx="49">
                  <c:v>-0.00292469588164766</c:v>
                </c:pt>
                <c:pt idx="50">
                  <c:v>-0.00300925925925933</c:v>
                </c:pt>
                <c:pt idx="51">
                  <c:v>-0.00309761003557045</c:v>
                </c:pt>
                <c:pt idx="52">
                  <c:v>-0.00318998080726197</c:v>
                </c:pt>
                <c:pt idx="53">
                  <c:v>-0.00328662246125006</c:v>
                </c:pt>
                <c:pt idx="54">
                  <c:v>-0.00338780593656919</c:v>
                </c:pt>
                <c:pt idx="55">
                  <c:v>-0.00349382418783846</c:v>
                </c:pt>
                <c:pt idx="56">
                  <c:v>-0.00360499437709789</c:v>
                </c:pt>
                <c:pt idx="57">
                  <c:v>-0.00372166032485462</c:v>
                </c:pt>
                <c:pt idx="58">
                  <c:v>-0.00384419525593641</c:v>
                </c:pt>
                <c:pt idx="59">
                  <c:v>-0.00397300488133276</c:v>
                </c:pt>
                <c:pt idx="60">
                  <c:v>-0.00410853086376533</c:v>
                </c:pt>
                <c:pt idx="61">
                  <c:v>-0.00425125472247604</c:v>
                </c:pt>
                <c:pt idx="62">
                  <c:v>-0.00440170224188334</c:v>
                </c:pt>
                <c:pt idx="63">
                  <c:v>-0.00456044845961814</c:v>
                </c:pt>
                <c:pt idx="64">
                  <c:v>-0.00472812332237518</c:v>
                </c:pt>
                <c:pt idx="65">
                  <c:v>-0.00490541811342599</c:v>
                </c:pt>
                <c:pt idx="66">
                  <c:v>-0.00509309277407838</c:v>
                </c:pt>
                <c:pt idx="67">
                  <c:v>-0.00529198426350343</c:v>
                </c:pt>
                <c:pt idx="68">
                  <c:v>-0.00550301612798257</c:v>
                </c:pt>
                <c:pt idx="69">
                  <c:v>-0.00572720948282459</c:v>
                </c:pt>
                <c:pt idx="70">
                  <c:v>-0.00596569564920427</c:v>
                </c:pt>
                <c:pt idx="71">
                  <c:v>-0.00621973073563191</c:v>
                </c:pt>
                <c:pt idx="72">
                  <c:v>-0.00649071251169609</c:v>
                </c:pt>
                <c:pt idx="73">
                  <c:v>-0.00678019999272375</c:v>
                </c:pt>
                <c:pt idx="74">
                  <c:v>-0.00708993624136225</c:v>
                </c:pt>
                <c:pt idx="75">
                  <c:v>-0.00742187500000006</c:v>
                </c:pt>
                <c:pt idx="76">
                  <c:v>-0.00777821190185059</c:v>
                </c:pt>
                <c:pt idx="77">
                  <c:v>-0.00816142117535624</c:v>
                </c:pt>
                <c:pt idx="78">
                  <c:v>-0.0085742989654446</c:v>
                </c:pt>
                <c:pt idx="79">
                  <c:v>-0.00902001465787703</c:v>
                </c:pt>
                <c:pt idx="80">
                  <c:v>-0.00950217192501148</c:v>
                </c:pt>
                <c:pt idx="81">
                  <c:v>-0.0100248816332346</c:v>
                </c:pt>
                <c:pt idx="82">
                  <c:v>-0.010592849291316</c:v>
                </c:pt>
                <c:pt idx="83">
                  <c:v>-0.0112114804113255</c:v>
                </c:pt>
                <c:pt idx="84">
                  <c:v>-0.0118870080484514</c:v>
                </c:pt>
                <c:pt idx="85">
                  <c:v>-0.0126266479492188</c:v>
                </c:pt>
                <c:pt idx="86">
                  <c:v>-0.0134387882595666</c:v>
                </c:pt>
                <c:pt idx="87">
                  <c:v>-0.0143332227490198</c:v>
                </c:pt>
                <c:pt idx="88">
                  <c:v>-0.0153214391666459</c:v>
                </c:pt>
                <c:pt idx="89">
                  <c:v>-0.0164169778985196</c:v>
                </c:pt>
                <c:pt idx="90">
                  <c:v>-0.0176358808829655</c:v>
                </c:pt>
                <c:pt idx="91">
                  <c:v>-0.0189972572391973</c:v>
                </c:pt>
                <c:pt idx="92">
                  <c:v>-0.0205240009663376</c:v>
                </c:pt>
                <c:pt idx="93">
                  <c:v>-0.0222437083721161</c:v>
                </c:pt>
                <c:pt idx="94">
                  <c:v>-0.0241898600573241</c:v>
                </c:pt>
                <c:pt idx="95">
                  <c:v>-0.0264033564814814</c:v>
                </c:pt>
                <c:pt idx="96">
                  <c:v>-0.028934530617958</c:v>
                </c:pt>
                <c:pt idx="97">
                  <c:v>-0.031845810908866</c:v>
                </c:pt>
                <c:pt idx="98">
                  <c:v>-0.035215280247478</c:v>
                </c:pt>
                <c:pt idx="99">
                  <c:v>-0.0391414839072513</c:v>
                </c:pt>
                <c:pt idx="100">
                  <c:v>-0.04375</c:v>
                </c:pt>
                <c:pt idx="101">
                  <c:v>-0.0492025304723668</c:v>
                </c:pt>
                <c:pt idx="102">
                  <c:v>-0.0557096485146922</c:v>
                </c:pt>
                <c:pt idx="103">
                  <c:v>-0.0635489325780342</c:v>
                </c:pt>
                <c:pt idx="104">
                  <c:v>-0.0730911695744058</c:v>
                </c:pt>
                <c:pt idx="105">
                  <c:v>-0.0848388671875</c:v>
                </c:pt>
                <c:pt idx="106">
                  <c:v>-0.0994839185549528</c:v>
                </c:pt>
                <c:pt idx="107">
                  <c:v>-0.117995720450389</c:v>
                </c:pt>
                <c:pt idx="108">
                  <c:v>-0.141758883993247</c:v>
                </c:pt>
                <c:pt idx="109">
                  <c:v>-0.172793865203857</c:v>
                </c:pt>
                <c:pt idx="110">
                  <c:v>-0.21412037037037</c:v>
                </c:pt>
                <c:pt idx="111">
                  <c:v>-0.270374811276551</c:v>
                </c:pt>
                <c:pt idx="112">
                  <c:v>-0.348896878610693</c:v>
                </c:pt>
                <c:pt idx="113">
                  <c:v>-0.4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-0.4</c:v>
                </c:pt>
                <c:pt idx="142">
                  <c:v>-0.348896878610693</c:v>
                </c:pt>
                <c:pt idx="143">
                  <c:v>-0.270374811276551</c:v>
                </c:pt>
                <c:pt idx="144">
                  <c:v>-0.21412037037037</c:v>
                </c:pt>
                <c:pt idx="145">
                  <c:v>-0.172793865203857</c:v>
                </c:pt>
                <c:pt idx="146">
                  <c:v>-0.141758883993247</c:v>
                </c:pt>
                <c:pt idx="147">
                  <c:v>-0.117995720450389</c:v>
                </c:pt>
                <c:pt idx="148">
                  <c:v>-0.0994839185549528</c:v>
                </c:pt>
                <c:pt idx="149">
                  <c:v>-0.0848388671875</c:v>
                </c:pt>
                <c:pt idx="150">
                  <c:v>-0.0730911695744058</c:v>
                </c:pt>
                <c:pt idx="151">
                  <c:v>-0.0635489325780342</c:v>
                </c:pt>
                <c:pt idx="152">
                  <c:v>-0.0557096485146922</c:v>
                </c:pt>
                <c:pt idx="153">
                  <c:v>-0.0492025304723668</c:v>
                </c:pt>
                <c:pt idx="154">
                  <c:v>-0.04375</c:v>
                </c:pt>
                <c:pt idx="155">
                  <c:v>-0.0391414839072513</c:v>
                </c:pt>
                <c:pt idx="156">
                  <c:v>-0.035215280247478</c:v>
                </c:pt>
                <c:pt idx="157">
                  <c:v>-0.031845810908866</c:v>
                </c:pt>
                <c:pt idx="158">
                  <c:v>-0.028934530617958</c:v>
                </c:pt>
                <c:pt idx="159">
                  <c:v>-0.0264033564814814</c:v>
                </c:pt>
                <c:pt idx="160">
                  <c:v>-0.0241898600573241</c:v>
                </c:pt>
                <c:pt idx="161">
                  <c:v>-0.0222437083721161</c:v>
                </c:pt>
                <c:pt idx="162">
                  <c:v>-0.0205240009663376</c:v>
                </c:pt>
                <c:pt idx="163">
                  <c:v>-0.0189972572391973</c:v>
                </c:pt>
                <c:pt idx="164">
                  <c:v>-0.0176358808829655</c:v>
                </c:pt>
                <c:pt idx="165">
                  <c:v>-0.0164169778985196</c:v>
                </c:pt>
                <c:pt idx="166">
                  <c:v>-0.0153214391666459</c:v>
                </c:pt>
                <c:pt idx="167">
                  <c:v>-0.0143332227490198</c:v>
                </c:pt>
                <c:pt idx="168">
                  <c:v>-0.0134387882595666</c:v>
                </c:pt>
                <c:pt idx="169">
                  <c:v>-0.0126266479492188</c:v>
                </c:pt>
                <c:pt idx="170">
                  <c:v>-0.0118870080484514</c:v>
                </c:pt>
                <c:pt idx="171">
                  <c:v>-0.0112114804113255</c:v>
                </c:pt>
                <c:pt idx="172">
                  <c:v>-0.010592849291316</c:v>
                </c:pt>
                <c:pt idx="173">
                  <c:v>-0.0100248816332346</c:v>
                </c:pt>
                <c:pt idx="174">
                  <c:v>-0.00950217192501148</c:v>
                </c:pt>
                <c:pt idx="175">
                  <c:v>-0.00902001465787703</c:v>
                </c:pt>
                <c:pt idx="176">
                  <c:v>-0.0085742989654446</c:v>
                </c:pt>
                <c:pt idx="177">
                  <c:v>-0.00816142117535624</c:v>
                </c:pt>
                <c:pt idx="178">
                  <c:v>-0.00777821190185059</c:v>
                </c:pt>
                <c:pt idx="179">
                  <c:v>-0.00742187500000006</c:v>
                </c:pt>
                <c:pt idx="180">
                  <c:v>-0.00708993624136225</c:v>
                </c:pt>
                <c:pt idx="181">
                  <c:v>-0.00678019999272375</c:v>
                </c:pt>
                <c:pt idx="182">
                  <c:v>-0.00649071251169609</c:v>
                </c:pt>
                <c:pt idx="183">
                  <c:v>-0.00621973073563191</c:v>
                </c:pt>
                <c:pt idx="184">
                  <c:v>-0.00596569564920427</c:v>
                </c:pt>
                <c:pt idx="185">
                  <c:v>-0.00572720948282459</c:v>
                </c:pt>
                <c:pt idx="186">
                  <c:v>-0.00550301612798257</c:v>
                </c:pt>
                <c:pt idx="187">
                  <c:v>-0.00529198426350343</c:v>
                </c:pt>
                <c:pt idx="188">
                  <c:v>-0.00509309277407838</c:v>
                </c:pt>
                <c:pt idx="189">
                  <c:v>-0.00490541811342599</c:v>
                </c:pt>
                <c:pt idx="190">
                  <c:v>-0.00472812332237518</c:v>
                </c:pt>
                <c:pt idx="191">
                  <c:v>-0.00456044845961814</c:v>
                </c:pt>
                <c:pt idx="192">
                  <c:v>-0.00440170224188334</c:v>
                </c:pt>
                <c:pt idx="193">
                  <c:v>-0.00425125472247604</c:v>
                </c:pt>
                <c:pt idx="194">
                  <c:v>-0.00410853086376533</c:v>
                </c:pt>
                <c:pt idx="195">
                  <c:v>-0.00397300488133276</c:v>
                </c:pt>
                <c:pt idx="196">
                  <c:v>-0.00384419525593641</c:v>
                </c:pt>
                <c:pt idx="197">
                  <c:v>-0.00372166032485462</c:v>
                </c:pt>
                <c:pt idx="198">
                  <c:v>-0.00360499437709789</c:v>
                </c:pt>
                <c:pt idx="199">
                  <c:v>-0.00349382418783846</c:v>
                </c:pt>
                <c:pt idx="200">
                  <c:v>-0.00338780593656919</c:v>
                </c:pt>
                <c:pt idx="201">
                  <c:v>-0.00328662246125006</c:v>
                </c:pt>
                <c:pt idx="202">
                  <c:v>-0.00318998080726197</c:v>
                </c:pt>
                <c:pt idx="203">
                  <c:v>-0.00309761003557045</c:v>
                </c:pt>
                <c:pt idx="204">
                  <c:v>-0.00300925925925933</c:v>
                </c:pt>
                <c:pt idx="205">
                  <c:v>-0.00292469588164766</c:v>
                </c:pt>
                <c:pt idx="206">
                  <c:v>-0.00284370401269123</c:v>
                </c:pt>
                <c:pt idx="207">
                  <c:v>-0.00276608304334331</c:v>
                </c:pt>
                <c:pt idx="208">
                  <c:v>-0.00269164636011926</c:v>
                </c:pt>
                <c:pt idx="209">
                  <c:v>-0.0026202201843261</c:v>
                </c:pt>
                <c:pt idx="210">
                  <c:v>-0.00255164252231896</c:v>
                </c:pt>
                <c:pt idx="211">
                  <c:v>-0.0024857622148069</c:v>
                </c:pt>
                <c:pt idx="212">
                  <c:v>-0.00242243807466348</c:v>
                </c:pt>
                <c:pt idx="213">
                  <c:v>-0.00236153810393905</c:v>
                </c:pt>
                <c:pt idx="214">
                  <c:v>-0.0023029387818632</c:v>
                </c:pt>
                <c:pt idx="215">
                  <c:v>-0.00224652441656443</c:v>
                </c:pt>
                <c:pt idx="216">
                  <c:v>-0.00219218655406853</c:v>
                </c:pt>
                <c:pt idx="217">
                  <c:v>-0.00213982343885392</c:v>
                </c:pt>
                <c:pt idx="218">
                  <c:v>-0.00208933952088191</c:v>
                </c:pt>
                <c:pt idx="219">
                  <c:v>-0.00204064500457247</c:v>
                </c:pt>
                <c:pt idx="220">
                  <c:v>-0.0019936554356918</c:v>
                </c:pt>
                <c:pt idx="221">
                  <c:v>-0.00194829132254455</c:v>
                </c:pt>
                <c:pt idx="222">
                  <c:v>-0.00190447778824895</c:v>
                </c:pt>
                <c:pt idx="223">
                  <c:v>-0.00186214425120729</c:v>
                </c:pt>
                <c:pt idx="224">
                  <c:v>-0.00182122413118379</c:v>
                </c:pt>
                <c:pt idx="225">
                  <c:v>-0.00178165457866816</c:v>
                </c:pt>
                <c:pt idx="226">
                  <c:v>-0.00174337622543209</c:v>
                </c:pt>
                <c:pt idx="227">
                  <c:v>-0.0017063329544029</c:v>
                </c:pt>
                <c:pt idx="228">
                  <c:v>-0.00167047168715595</c:v>
                </c:pt>
                <c:pt idx="229">
                  <c:v>-0.00163574218749994</c:v>
                </c:pt>
                <c:pt idx="230">
                  <c:v>-0.00160209687977273</c:v>
                </c:pt>
                <c:pt idx="231">
                  <c:v>-0.00156949068059846</c:v>
                </c:pt>
                <c:pt idx="232">
                  <c:v>-0.00153788084297629</c:v>
                </c:pt>
                <c:pt idx="233">
                  <c:v>-0.00150722681167541</c:v>
                </c:pt>
                <c:pt idx="234">
                  <c:v>-0.00147749008900611</c:v>
                </c:pt>
                <c:pt idx="235">
                  <c:v>-0.00144863411012267</c:v>
                </c:pt>
                <c:pt idx="236">
                  <c:v>-0.00142062412709052</c:v>
                </c:pt>
                <c:pt idx="237">
                  <c:v>-0.0013934271010182</c:v>
                </c:pt>
                <c:pt idx="238">
                  <c:v>-0.00136701160161746</c:v>
                </c:pt>
                <c:pt idx="239">
                  <c:v>-0.00134134771361251</c:v>
                </c:pt>
                <c:pt idx="240">
                  <c:v>-0.00131640694946423</c:v>
                </c:pt>
                <c:pt idx="241">
                  <c:v>-0.00129216216793157</c:v>
                </c:pt>
                <c:pt idx="242">
                  <c:v>-0.00126858749802153</c:v>
                </c:pt>
                <c:pt idx="243">
                  <c:v>-0.00124565826792504</c:v>
                </c:pt>
                <c:pt idx="244">
                  <c:v>-0.00122335093856873</c:v>
                </c:pt>
                <c:pt idx="245">
                  <c:v>-0.00120164304143921</c:v>
                </c:pt>
                <c:pt idx="246">
                  <c:v>-0.00118051312037084</c:v>
                </c:pt>
                <c:pt idx="247">
                  <c:v>-0.00115994067700664</c:v>
                </c:pt>
                <c:pt idx="248">
                  <c:v>-0.00113990611967338</c:v>
                </c:pt>
                <c:pt idx="249">
                  <c:v>-0.0011203907154225</c:v>
                </c:pt>
                <c:pt idx="250">
                  <c:v>-0.00110137654501929</c:v>
                </c:pt>
                <c:pt idx="251">
                  <c:v>-0.00108284646067185</c:v>
                </c:pt>
                <c:pt idx="252">
                  <c:v>-0.00106478404630874</c:v>
                </c:pt>
                <c:pt idx="253">
                  <c:v>-0.00104717358023501</c:v>
                </c:pt>
                <c:pt idx="254">
                  <c:v>-0.00102999999999995</c:v>
                </c:pt>
              </c:numCache>
            </c:numRef>
          </c:yVal>
          <c:smooth val="1"/>
        </c:ser>
        <c:ser>
          <c:idx val="1"/>
          <c:order val="1"/>
          <c:tx>
            <c:v>norm_sim</c:v>
          </c:tx>
          <c:marker>
            <c:symbol val="none"/>
          </c:marker>
          <c:xVal>
            <c:numRef>
              <c:f>Misc!$K$3:$K$103</c:f>
              <c:numCache>
                <c:formatCode>General</c:formatCode>
                <c:ptCount val="101"/>
                <c:pt idx="0">
                  <c:v>-10.0</c:v>
                </c:pt>
                <c:pt idx="1">
                  <c:v>-9.800072</c:v>
                </c:pt>
                <c:pt idx="2">
                  <c:v>-9.600136</c:v>
                </c:pt>
                <c:pt idx="3">
                  <c:v>-9.400208</c:v>
                </c:pt>
                <c:pt idx="4">
                  <c:v>-9.200272</c:v>
                </c:pt>
                <c:pt idx="5">
                  <c:v>-9.00032</c:v>
                </c:pt>
                <c:pt idx="6">
                  <c:v>-8.8004</c:v>
                </c:pt>
                <c:pt idx="7">
                  <c:v>-8.60048</c:v>
                </c:pt>
                <c:pt idx="8">
                  <c:v>-8.40056</c:v>
                </c:pt>
                <c:pt idx="9">
                  <c:v>-8.20064</c:v>
                </c:pt>
                <c:pt idx="10">
                  <c:v>-8.00072</c:v>
                </c:pt>
                <c:pt idx="11">
                  <c:v>-7.80072</c:v>
                </c:pt>
                <c:pt idx="12">
                  <c:v>-7.6008</c:v>
                </c:pt>
                <c:pt idx="13">
                  <c:v>-7.40088</c:v>
                </c:pt>
                <c:pt idx="14">
                  <c:v>-7.20096</c:v>
                </c:pt>
                <c:pt idx="15">
                  <c:v>-7.00104</c:v>
                </c:pt>
                <c:pt idx="16">
                  <c:v>-6.801120000000001</c:v>
                </c:pt>
                <c:pt idx="17">
                  <c:v>-6.601120000000001</c:v>
                </c:pt>
                <c:pt idx="18">
                  <c:v>-6.4012</c:v>
                </c:pt>
                <c:pt idx="19">
                  <c:v>-6.20128</c:v>
                </c:pt>
                <c:pt idx="20">
                  <c:v>-6.00136</c:v>
                </c:pt>
                <c:pt idx="21">
                  <c:v>-5.80144</c:v>
                </c:pt>
                <c:pt idx="22">
                  <c:v>-5.601520000000001</c:v>
                </c:pt>
                <c:pt idx="23">
                  <c:v>-5.4016</c:v>
                </c:pt>
                <c:pt idx="24">
                  <c:v>-5.2016</c:v>
                </c:pt>
                <c:pt idx="25">
                  <c:v>-5.00168</c:v>
                </c:pt>
                <c:pt idx="26">
                  <c:v>-4.80176</c:v>
                </c:pt>
                <c:pt idx="27">
                  <c:v>-4.601839999999999</c:v>
                </c:pt>
                <c:pt idx="28">
                  <c:v>-4.40192</c:v>
                </c:pt>
                <c:pt idx="29">
                  <c:v>-4.202000000000001</c:v>
                </c:pt>
                <c:pt idx="30">
                  <c:v>-4.002079999999999</c:v>
                </c:pt>
                <c:pt idx="31">
                  <c:v>-3.80208</c:v>
                </c:pt>
                <c:pt idx="32">
                  <c:v>-3.60216</c:v>
                </c:pt>
                <c:pt idx="33">
                  <c:v>-3.40224</c:v>
                </c:pt>
                <c:pt idx="34">
                  <c:v>-3.20232</c:v>
                </c:pt>
                <c:pt idx="35">
                  <c:v>-3.0024</c:v>
                </c:pt>
                <c:pt idx="36">
                  <c:v>-2.80248</c:v>
                </c:pt>
                <c:pt idx="37">
                  <c:v>-2.60248</c:v>
                </c:pt>
                <c:pt idx="38">
                  <c:v>-2.40256</c:v>
                </c:pt>
                <c:pt idx="39">
                  <c:v>-2.20264</c:v>
                </c:pt>
                <c:pt idx="40">
                  <c:v>-2.00272</c:v>
                </c:pt>
                <c:pt idx="41">
                  <c:v>-1.8024</c:v>
                </c:pt>
                <c:pt idx="42">
                  <c:v>-1.6032</c:v>
                </c:pt>
                <c:pt idx="43">
                  <c:v>-1.4032</c:v>
                </c:pt>
                <c:pt idx="44">
                  <c:v>-1.2032</c:v>
                </c:pt>
                <c:pt idx="45">
                  <c:v>-1.003200000000001</c:v>
                </c:pt>
                <c:pt idx="46">
                  <c:v>-0.8032</c:v>
                </c:pt>
                <c:pt idx="47">
                  <c:v>-0.6032</c:v>
                </c:pt>
                <c:pt idx="48">
                  <c:v>-0.4032</c:v>
                </c:pt>
                <c:pt idx="49">
                  <c:v>-0.2032</c:v>
                </c:pt>
                <c:pt idx="50">
                  <c:v>-0.0032000000000005</c:v>
                </c:pt>
                <c:pt idx="51">
                  <c:v>0.196799999999999</c:v>
                </c:pt>
                <c:pt idx="52">
                  <c:v>0.396800000000001</c:v>
                </c:pt>
                <c:pt idx="53">
                  <c:v>0.595999999999999</c:v>
                </c:pt>
                <c:pt idx="54">
                  <c:v>0.795999999999999</c:v>
                </c:pt>
                <c:pt idx="55">
                  <c:v>0.995999999999999</c:v>
                </c:pt>
                <c:pt idx="56">
                  <c:v>1.195999999999999</c:v>
                </c:pt>
                <c:pt idx="57">
                  <c:v>1.395999999999999</c:v>
                </c:pt>
                <c:pt idx="58">
                  <c:v>1.595999999999999</c:v>
                </c:pt>
                <c:pt idx="59">
                  <c:v>1.795999999999999</c:v>
                </c:pt>
                <c:pt idx="60">
                  <c:v>1.995999999999999</c:v>
                </c:pt>
                <c:pt idx="61">
                  <c:v>2.195999999999999</c:v>
                </c:pt>
                <c:pt idx="62">
                  <c:v>2.395999999999999</c:v>
                </c:pt>
                <c:pt idx="63">
                  <c:v>2.595999999999999</c:v>
                </c:pt>
                <c:pt idx="64">
                  <c:v>2.795999999999999</c:v>
                </c:pt>
                <c:pt idx="65">
                  <c:v>2.9952</c:v>
                </c:pt>
                <c:pt idx="66">
                  <c:v>3.1952</c:v>
                </c:pt>
                <c:pt idx="67">
                  <c:v>3.3952</c:v>
                </c:pt>
                <c:pt idx="68">
                  <c:v>3.5952</c:v>
                </c:pt>
                <c:pt idx="69">
                  <c:v>3.7952</c:v>
                </c:pt>
                <c:pt idx="70">
                  <c:v>3.9952</c:v>
                </c:pt>
                <c:pt idx="71">
                  <c:v>4.1952</c:v>
                </c:pt>
                <c:pt idx="72">
                  <c:v>4.3952</c:v>
                </c:pt>
                <c:pt idx="73">
                  <c:v>4.5952</c:v>
                </c:pt>
                <c:pt idx="74">
                  <c:v>4.795199999999999</c:v>
                </c:pt>
                <c:pt idx="75">
                  <c:v>4.9952</c:v>
                </c:pt>
                <c:pt idx="76">
                  <c:v>5.1952</c:v>
                </c:pt>
                <c:pt idx="77">
                  <c:v>5.394400000000001</c:v>
                </c:pt>
                <c:pt idx="78">
                  <c:v>5.5944</c:v>
                </c:pt>
                <c:pt idx="79">
                  <c:v>5.7944</c:v>
                </c:pt>
                <c:pt idx="80">
                  <c:v>5.994400000000001</c:v>
                </c:pt>
                <c:pt idx="81">
                  <c:v>6.194400000000001</c:v>
                </c:pt>
                <c:pt idx="82">
                  <c:v>6.394400000000001</c:v>
                </c:pt>
                <c:pt idx="83">
                  <c:v>6.5944</c:v>
                </c:pt>
                <c:pt idx="84">
                  <c:v>6.7944</c:v>
                </c:pt>
                <c:pt idx="85">
                  <c:v>6.994400000000001</c:v>
                </c:pt>
                <c:pt idx="86">
                  <c:v>7.194400000000001</c:v>
                </c:pt>
                <c:pt idx="87">
                  <c:v>7.394400000000001</c:v>
                </c:pt>
                <c:pt idx="88">
                  <c:v>7.5944</c:v>
                </c:pt>
                <c:pt idx="89">
                  <c:v>7.793599999999999</c:v>
                </c:pt>
                <c:pt idx="90">
                  <c:v>7.993599999999999</c:v>
                </c:pt>
                <c:pt idx="91">
                  <c:v>8.193599999999998</c:v>
                </c:pt>
                <c:pt idx="92">
                  <c:v>8.3936</c:v>
                </c:pt>
                <c:pt idx="93">
                  <c:v>8.593599999999998</c:v>
                </c:pt>
                <c:pt idx="94">
                  <c:v>8.7936</c:v>
                </c:pt>
                <c:pt idx="95">
                  <c:v>8.993599999999998</c:v>
                </c:pt>
                <c:pt idx="96">
                  <c:v>9.193599999999998</c:v>
                </c:pt>
                <c:pt idx="97">
                  <c:v>9.3936</c:v>
                </c:pt>
                <c:pt idx="98">
                  <c:v>9.593599999999998</c:v>
                </c:pt>
                <c:pt idx="99">
                  <c:v>9.7936</c:v>
                </c:pt>
                <c:pt idx="100">
                  <c:v>9.992799999999998</c:v>
                </c:pt>
              </c:numCache>
            </c:numRef>
          </c:xVal>
          <c:yVal>
            <c:numRef>
              <c:f>Misc!$M$3:$M$103</c:f>
              <c:numCache>
                <c:formatCode>General</c:formatCode>
                <c:ptCount val="101"/>
                <c:pt idx="0">
                  <c:v>2.25848852921173E-6</c:v>
                </c:pt>
                <c:pt idx="1">
                  <c:v>-0.000392977004069843</c:v>
                </c:pt>
                <c:pt idx="2">
                  <c:v>-0.001138278218685</c:v>
                </c:pt>
                <c:pt idx="3">
                  <c:v>-0.00179323989213458</c:v>
                </c:pt>
                <c:pt idx="4">
                  <c:v>-0.00236915446706448</c:v>
                </c:pt>
                <c:pt idx="5">
                  <c:v>-0.00288860682876584</c:v>
                </c:pt>
                <c:pt idx="6">
                  <c:v>-0.003351596977239</c:v>
                </c:pt>
                <c:pt idx="7">
                  <c:v>-0.00376941735512921</c:v>
                </c:pt>
                <c:pt idx="8">
                  <c:v>-0.00414206796243679</c:v>
                </c:pt>
                <c:pt idx="9">
                  <c:v>-0.00448084124180732</c:v>
                </c:pt>
                <c:pt idx="10">
                  <c:v>-0.00477444475059506</c:v>
                </c:pt>
                <c:pt idx="11">
                  <c:v>-0.00505675581673722</c:v>
                </c:pt>
                <c:pt idx="12">
                  <c:v>-0.00530518955494232</c:v>
                </c:pt>
                <c:pt idx="13">
                  <c:v>-0.00554233085050169</c:v>
                </c:pt>
                <c:pt idx="14">
                  <c:v>-0.00576817970341532</c:v>
                </c:pt>
                <c:pt idx="15">
                  <c:v>-0.00597144367103764</c:v>
                </c:pt>
                <c:pt idx="16">
                  <c:v>-0.00617470763865995</c:v>
                </c:pt>
                <c:pt idx="17">
                  <c:v>-0.00636667916363653</c:v>
                </c:pt>
                <c:pt idx="18">
                  <c:v>-0.00656994313125885</c:v>
                </c:pt>
                <c:pt idx="19">
                  <c:v>-0.00676191465623543</c:v>
                </c:pt>
                <c:pt idx="20">
                  <c:v>-0.00697647106650348</c:v>
                </c:pt>
                <c:pt idx="21">
                  <c:v>-0.00719102747677137</c:v>
                </c:pt>
                <c:pt idx="22">
                  <c:v>-0.00741687632968517</c:v>
                </c:pt>
                <c:pt idx="23">
                  <c:v>-0.00767660251053585</c:v>
                </c:pt>
                <c:pt idx="24">
                  <c:v>-0.00795891357667801</c:v>
                </c:pt>
                <c:pt idx="25">
                  <c:v>-0.00827510197075706</c:v>
                </c:pt>
                <c:pt idx="26">
                  <c:v>-0.0086364601354189</c:v>
                </c:pt>
                <c:pt idx="27">
                  <c:v>-0.00905428051330927</c:v>
                </c:pt>
                <c:pt idx="28">
                  <c:v>-0.00953985554707375</c:v>
                </c:pt>
                <c:pt idx="29">
                  <c:v>-0.0101157701220035</c:v>
                </c:pt>
                <c:pt idx="30">
                  <c:v>-0.0108046091233903</c:v>
                </c:pt>
                <c:pt idx="31">
                  <c:v>-0.0116289574365251</c:v>
                </c:pt>
                <c:pt idx="32">
                  <c:v>-0.0126452772746367</c:v>
                </c:pt>
                <c:pt idx="33">
                  <c:v>-0.0138987384083076</c:v>
                </c:pt>
                <c:pt idx="34">
                  <c:v>-0.015490972821349</c:v>
                </c:pt>
                <c:pt idx="35">
                  <c:v>-0.0175123200549264</c:v>
                </c:pt>
                <c:pt idx="36">
                  <c:v>-0.0201660440766621</c:v>
                </c:pt>
                <c:pt idx="37">
                  <c:v>-0.0237118710674069</c:v>
                </c:pt>
                <c:pt idx="38">
                  <c:v>-0.0286127911756336</c:v>
                </c:pt>
                <c:pt idx="39">
                  <c:v>-0.0356028131733119</c:v>
                </c:pt>
                <c:pt idx="40">
                  <c:v>-0.0460596150632151</c:v>
                </c:pt>
                <c:pt idx="41">
                  <c:v>-0.0627272604082444</c:v>
                </c:pt>
                <c:pt idx="42">
                  <c:v>-0.0909244896945168</c:v>
                </c:pt>
                <c:pt idx="43">
                  <c:v>-0.1415936798457</c:v>
                </c:pt>
                <c:pt idx="44">
                  <c:v>-0.239239431402928</c:v>
                </c:pt>
                <c:pt idx="45">
                  <c:v>-0.0549467674253683</c:v>
                </c:pt>
                <c:pt idx="46">
                  <c:v>0.193949960928148</c:v>
                </c:pt>
                <c:pt idx="47">
                  <c:v>0.192256094531296</c:v>
                </c:pt>
                <c:pt idx="48">
                  <c:v>0.190223454855073</c:v>
                </c:pt>
                <c:pt idx="49">
                  <c:v>0.188755437311134</c:v>
                </c:pt>
                <c:pt idx="50">
                  <c:v>0.188303739605307</c:v>
                </c:pt>
                <c:pt idx="51">
                  <c:v>0.188755437311134</c:v>
                </c:pt>
                <c:pt idx="52">
                  <c:v>0.190223454855073</c:v>
                </c:pt>
                <c:pt idx="53">
                  <c:v>0.192256094531296</c:v>
                </c:pt>
                <c:pt idx="54">
                  <c:v>0.193949960928148</c:v>
                </c:pt>
                <c:pt idx="55">
                  <c:v>-0.0549467674253683</c:v>
                </c:pt>
                <c:pt idx="56">
                  <c:v>-0.239239431402928</c:v>
                </c:pt>
                <c:pt idx="57">
                  <c:v>-0.1415936798457</c:v>
                </c:pt>
                <c:pt idx="58">
                  <c:v>-0.0909244896945168</c:v>
                </c:pt>
                <c:pt idx="59">
                  <c:v>-0.0627272604082444</c:v>
                </c:pt>
                <c:pt idx="60">
                  <c:v>-0.0460596150632151</c:v>
                </c:pt>
                <c:pt idx="61">
                  <c:v>-0.0356028131733119</c:v>
                </c:pt>
                <c:pt idx="62">
                  <c:v>-0.0286127911756336</c:v>
                </c:pt>
                <c:pt idx="63">
                  <c:v>-0.0237118710674069</c:v>
                </c:pt>
                <c:pt idx="64">
                  <c:v>-0.0201660440766621</c:v>
                </c:pt>
                <c:pt idx="65">
                  <c:v>-0.0175123200549264</c:v>
                </c:pt>
                <c:pt idx="66">
                  <c:v>-0.015490972821349</c:v>
                </c:pt>
                <c:pt idx="67">
                  <c:v>-0.0138987384083076</c:v>
                </c:pt>
                <c:pt idx="68">
                  <c:v>-0.0126452772746367</c:v>
                </c:pt>
                <c:pt idx="69">
                  <c:v>-0.0116289574365251</c:v>
                </c:pt>
                <c:pt idx="70">
                  <c:v>-0.0108046091233903</c:v>
                </c:pt>
                <c:pt idx="71">
                  <c:v>-0.0101157701220035</c:v>
                </c:pt>
                <c:pt idx="72">
                  <c:v>-0.00953985554707375</c:v>
                </c:pt>
                <c:pt idx="73">
                  <c:v>-0.00905428051330927</c:v>
                </c:pt>
                <c:pt idx="74">
                  <c:v>-0.0086364601354189</c:v>
                </c:pt>
                <c:pt idx="75">
                  <c:v>-0.00827510197075706</c:v>
                </c:pt>
                <c:pt idx="76">
                  <c:v>-0.00795891357667801</c:v>
                </c:pt>
                <c:pt idx="77">
                  <c:v>-0.00767660251053585</c:v>
                </c:pt>
                <c:pt idx="78">
                  <c:v>-0.00741687632968517</c:v>
                </c:pt>
                <c:pt idx="79">
                  <c:v>-0.00719102747677137</c:v>
                </c:pt>
                <c:pt idx="80">
                  <c:v>-0.00697647106650348</c:v>
                </c:pt>
                <c:pt idx="81">
                  <c:v>-0.00676191465623543</c:v>
                </c:pt>
                <c:pt idx="82">
                  <c:v>-0.00656994313125885</c:v>
                </c:pt>
                <c:pt idx="83">
                  <c:v>-0.00636667916363653</c:v>
                </c:pt>
                <c:pt idx="84">
                  <c:v>-0.00617470763865995</c:v>
                </c:pt>
                <c:pt idx="85">
                  <c:v>-0.00597144367103764</c:v>
                </c:pt>
                <c:pt idx="86">
                  <c:v>-0.00576817970341532</c:v>
                </c:pt>
                <c:pt idx="87">
                  <c:v>-0.00554233085050169</c:v>
                </c:pt>
                <c:pt idx="88">
                  <c:v>-0.00530518955494232</c:v>
                </c:pt>
                <c:pt idx="89">
                  <c:v>-0.00505675581673722</c:v>
                </c:pt>
                <c:pt idx="90">
                  <c:v>-0.00477444475059506</c:v>
                </c:pt>
                <c:pt idx="91">
                  <c:v>-0.00448084124180732</c:v>
                </c:pt>
                <c:pt idx="92">
                  <c:v>-0.00414206796243679</c:v>
                </c:pt>
                <c:pt idx="93">
                  <c:v>-0.00376941735512921</c:v>
                </c:pt>
                <c:pt idx="94">
                  <c:v>-0.003351596977239</c:v>
                </c:pt>
                <c:pt idx="95">
                  <c:v>-0.00288860682876584</c:v>
                </c:pt>
                <c:pt idx="96">
                  <c:v>-0.00236915446706448</c:v>
                </c:pt>
                <c:pt idx="97">
                  <c:v>-0.00179323989213458</c:v>
                </c:pt>
                <c:pt idx="98">
                  <c:v>-0.001138278218685</c:v>
                </c:pt>
                <c:pt idx="99">
                  <c:v>-0.000392977004069843</c:v>
                </c:pt>
                <c:pt idx="100">
                  <c:v>2.25848852921173E-6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Misc!$W$2</c:f>
              <c:strCache>
                <c:ptCount val="1"/>
                <c:pt idx="0">
                  <c:v>norm_sim_lamda</c:v>
                </c:pt>
              </c:strCache>
            </c:strRef>
          </c:tx>
          <c:marker>
            <c:symbol val="none"/>
          </c:marker>
          <c:xVal>
            <c:numRef>
              <c:f>Misc!$U$3:$U$103</c:f>
              <c:numCache>
                <c:formatCode>General</c:formatCode>
                <c:ptCount val="101"/>
                <c:pt idx="0">
                  <c:v>-10.0</c:v>
                </c:pt>
                <c:pt idx="1">
                  <c:v>-9.80104</c:v>
                </c:pt>
                <c:pt idx="2">
                  <c:v>-9.602088</c:v>
                </c:pt>
                <c:pt idx="3">
                  <c:v>-9.403128000000001</c:v>
                </c:pt>
                <c:pt idx="4">
                  <c:v>-9.204176</c:v>
                </c:pt>
                <c:pt idx="5">
                  <c:v>-9.0052</c:v>
                </c:pt>
                <c:pt idx="6">
                  <c:v>-8.80624</c:v>
                </c:pt>
                <c:pt idx="7">
                  <c:v>-8.607280000000001</c:v>
                </c:pt>
                <c:pt idx="8">
                  <c:v>-8.40832</c:v>
                </c:pt>
                <c:pt idx="9">
                  <c:v>-8.20936</c:v>
                </c:pt>
                <c:pt idx="10">
                  <c:v>-8.010399999999998</c:v>
                </c:pt>
                <c:pt idx="11">
                  <c:v>-7.81144</c:v>
                </c:pt>
                <c:pt idx="12">
                  <c:v>-7.612559999999999</c:v>
                </c:pt>
                <c:pt idx="13">
                  <c:v>-7.4136</c:v>
                </c:pt>
                <c:pt idx="14">
                  <c:v>-7.214639999999999</c:v>
                </c:pt>
                <c:pt idx="15">
                  <c:v>-7.01568</c:v>
                </c:pt>
                <c:pt idx="16">
                  <c:v>-6.81672</c:v>
                </c:pt>
                <c:pt idx="17">
                  <c:v>-6.61776</c:v>
                </c:pt>
                <c:pt idx="18">
                  <c:v>-6.4188</c:v>
                </c:pt>
                <c:pt idx="19">
                  <c:v>-6.21984</c:v>
                </c:pt>
                <c:pt idx="20">
                  <c:v>-6.02088</c:v>
                </c:pt>
                <c:pt idx="21">
                  <c:v>-5.82192</c:v>
                </c:pt>
                <c:pt idx="22">
                  <c:v>-5.622960000000001</c:v>
                </c:pt>
                <c:pt idx="23">
                  <c:v>-5.423999999999999</c:v>
                </c:pt>
                <c:pt idx="24">
                  <c:v>-5.22504</c:v>
                </c:pt>
                <c:pt idx="25">
                  <c:v>-5.02608</c:v>
                </c:pt>
                <c:pt idx="26">
                  <c:v>-4.82712</c:v>
                </c:pt>
                <c:pt idx="27">
                  <c:v>-4.62816</c:v>
                </c:pt>
                <c:pt idx="28">
                  <c:v>-4.4292</c:v>
                </c:pt>
                <c:pt idx="29">
                  <c:v>-4.23024</c:v>
                </c:pt>
                <c:pt idx="30">
                  <c:v>-4.03128</c:v>
                </c:pt>
                <c:pt idx="31">
                  <c:v>-3.83232</c:v>
                </c:pt>
                <c:pt idx="32">
                  <c:v>-3.63336</c:v>
                </c:pt>
                <c:pt idx="33">
                  <c:v>-3.434400000000001</c:v>
                </c:pt>
                <c:pt idx="34">
                  <c:v>-3.23544</c:v>
                </c:pt>
                <c:pt idx="35">
                  <c:v>-3.03656</c:v>
                </c:pt>
                <c:pt idx="36">
                  <c:v>-2.8376</c:v>
                </c:pt>
                <c:pt idx="37">
                  <c:v>-2.63864</c:v>
                </c:pt>
                <c:pt idx="38">
                  <c:v>-2.43968</c:v>
                </c:pt>
                <c:pt idx="39">
                  <c:v>-2.24072</c:v>
                </c:pt>
                <c:pt idx="40">
                  <c:v>-2.04176</c:v>
                </c:pt>
                <c:pt idx="41">
                  <c:v>-1.8424</c:v>
                </c:pt>
                <c:pt idx="42">
                  <c:v>-1.644</c:v>
                </c:pt>
                <c:pt idx="43">
                  <c:v>-1.4448</c:v>
                </c:pt>
                <c:pt idx="44">
                  <c:v>-1.245599999999999</c:v>
                </c:pt>
                <c:pt idx="45">
                  <c:v>-1.0472</c:v>
                </c:pt>
                <c:pt idx="46">
                  <c:v>-0.847999999999999</c:v>
                </c:pt>
                <c:pt idx="47">
                  <c:v>-0.6488</c:v>
                </c:pt>
                <c:pt idx="48">
                  <c:v>-0.4504</c:v>
                </c:pt>
                <c:pt idx="49">
                  <c:v>-0.2512</c:v>
                </c:pt>
                <c:pt idx="50">
                  <c:v>-0.0520000000000004</c:v>
                </c:pt>
                <c:pt idx="51">
                  <c:v>0.1464</c:v>
                </c:pt>
                <c:pt idx="52">
                  <c:v>0.345599999999999</c:v>
                </c:pt>
                <c:pt idx="53">
                  <c:v>0.5448</c:v>
                </c:pt>
                <c:pt idx="54">
                  <c:v>0.744000000000001</c:v>
                </c:pt>
                <c:pt idx="55">
                  <c:v>0.9424</c:v>
                </c:pt>
                <c:pt idx="56">
                  <c:v>1.141600000000001</c:v>
                </c:pt>
                <c:pt idx="57">
                  <c:v>1.340799999999999</c:v>
                </c:pt>
                <c:pt idx="58">
                  <c:v>1.539200000000001</c:v>
                </c:pt>
                <c:pt idx="59">
                  <c:v>1.738399999999999</c:v>
                </c:pt>
                <c:pt idx="60">
                  <c:v>1.9376</c:v>
                </c:pt>
                <c:pt idx="61">
                  <c:v>2.135999999999999</c:v>
                </c:pt>
                <c:pt idx="62">
                  <c:v>2.3352</c:v>
                </c:pt>
                <c:pt idx="63">
                  <c:v>2.534400000000001</c:v>
                </c:pt>
                <c:pt idx="64">
                  <c:v>2.7336</c:v>
                </c:pt>
                <c:pt idx="65">
                  <c:v>2.932</c:v>
                </c:pt>
                <c:pt idx="66">
                  <c:v>3.131199999999999</c:v>
                </c:pt>
                <c:pt idx="67">
                  <c:v>3.3304</c:v>
                </c:pt>
                <c:pt idx="68">
                  <c:v>3.528800000000001</c:v>
                </c:pt>
                <c:pt idx="69">
                  <c:v>3.728</c:v>
                </c:pt>
                <c:pt idx="70">
                  <c:v>3.9272</c:v>
                </c:pt>
                <c:pt idx="71">
                  <c:v>4.125599999999999</c:v>
                </c:pt>
                <c:pt idx="72">
                  <c:v>4.3248</c:v>
                </c:pt>
                <c:pt idx="73">
                  <c:v>4.524000000000001</c:v>
                </c:pt>
                <c:pt idx="74">
                  <c:v>4.7224</c:v>
                </c:pt>
                <c:pt idx="75">
                  <c:v>4.9216</c:v>
                </c:pt>
                <c:pt idx="76">
                  <c:v>5.120799999999999</c:v>
                </c:pt>
                <c:pt idx="77">
                  <c:v>5.32</c:v>
                </c:pt>
                <c:pt idx="78">
                  <c:v>5.518399999999999</c:v>
                </c:pt>
                <c:pt idx="79">
                  <c:v>5.7176</c:v>
                </c:pt>
                <c:pt idx="80">
                  <c:v>5.9168</c:v>
                </c:pt>
                <c:pt idx="81">
                  <c:v>6.1152</c:v>
                </c:pt>
                <c:pt idx="82">
                  <c:v>6.314400000000001</c:v>
                </c:pt>
                <c:pt idx="83">
                  <c:v>6.513599999999999</c:v>
                </c:pt>
                <c:pt idx="84">
                  <c:v>6.712000000000001</c:v>
                </c:pt>
                <c:pt idx="85">
                  <c:v>6.9112</c:v>
                </c:pt>
                <c:pt idx="86">
                  <c:v>7.110399999999999</c:v>
                </c:pt>
                <c:pt idx="87">
                  <c:v>7.3096</c:v>
                </c:pt>
                <c:pt idx="88">
                  <c:v>7.507999999999999</c:v>
                </c:pt>
                <c:pt idx="89">
                  <c:v>7.7072</c:v>
                </c:pt>
                <c:pt idx="90">
                  <c:v>7.906400000000001</c:v>
                </c:pt>
                <c:pt idx="91">
                  <c:v>8.104800000000001</c:v>
                </c:pt>
                <c:pt idx="92">
                  <c:v>8.304</c:v>
                </c:pt>
                <c:pt idx="93">
                  <c:v>8.5032</c:v>
                </c:pt>
                <c:pt idx="94">
                  <c:v>8.701600000000001</c:v>
                </c:pt>
                <c:pt idx="95">
                  <c:v>8.900799999999998</c:v>
                </c:pt>
                <c:pt idx="96">
                  <c:v>9.1</c:v>
                </c:pt>
                <c:pt idx="97">
                  <c:v>9.2984</c:v>
                </c:pt>
                <c:pt idx="98">
                  <c:v>9.4976</c:v>
                </c:pt>
                <c:pt idx="99">
                  <c:v>9.696800000000001</c:v>
                </c:pt>
                <c:pt idx="100">
                  <c:v>9.895999999999998</c:v>
                </c:pt>
              </c:numCache>
            </c:numRef>
          </c:xVal>
          <c:yVal>
            <c:numRef>
              <c:f>Misc!$W$3:$W$103</c:f>
              <c:numCache>
                <c:formatCode>General</c:formatCode>
                <c:ptCount val="101"/>
                <c:pt idx="0">
                  <c:v>0.0101374999999999</c:v>
                </c:pt>
                <c:pt idx="1">
                  <c:v>0.00916249999999996</c:v>
                </c:pt>
                <c:pt idx="2">
                  <c:v>0.00813749999999991</c:v>
                </c:pt>
                <c:pt idx="3">
                  <c:v>0.0071874999999999</c:v>
                </c:pt>
                <c:pt idx="4">
                  <c:v>0.00632499999999991</c:v>
                </c:pt>
                <c:pt idx="5">
                  <c:v>0.00551250000000003</c:v>
                </c:pt>
                <c:pt idx="6">
                  <c:v>0.0047625</c:v>
                </c:pt>
                <c:pt idx="7">
                  <c:v>0.00406250000000008</c:v>
                </c:pt>
                <c:pt idx="8">
                  <c:v>0.00340000000000007</c:v>
                </c:pt>
                <c:pt idx="9">
                  <c:v>0.00277499999999997</c:v>
                </c:pt>
                <c:pt idx="10">
                  <c:v>0.00218750000000001</c:v>
                </c:pt>
                <c:pt idx="11">
                  <c:v>0.00162499999999999</c:v>
                </c:pt>
                <c:pt idx="12">
                  <c:v>0.00107499999999994</c:v>
                </c:pt>
                <c:pt idx="13">
                  <c:v>0.000562500000000021</c:v>
                </c:pt>
                <c:pt idx="14">
                  <c:v>5.00000000001055E-5</c:v>
                </c:pt>
                <c:pt idx="15">
                  <c:v>-0.000437499999999979</c:v>
                </c:pt>
                <c:pt idx="16">
                  <c:v>-0.000924999999999953</c:v>
                </c:pt>
                <c:pt idx="17">
                  <c:v>-0.00139999999999996</c:v>
                </c:pt>
                <c:pt idx="18">
                  <c:v>-0.00187499999999996</c:v>
                </c:pt>
                <c:pt idx="19">
                  <c:v>-0.00234999999999996</c:v>
                </c:pt>
                <c:pt idx="20">
                  <c:v>-0.00282499999999997</c:v>
                </c:pt>
                <c:pt idx="21">
                  <c:v>-0.00331250000000005</c:v>
                </c:pt>
                <c:pt idx="22">
                  <c:v>-0.0038125</c:v>
                </c:pt>
                <c:pt idx="23">
                  <c:v>-0.00432500000000002</c:v>
                </c:pt>
                <c:pt idx="24">
                  <c:v>-0.00485000000000002</c:v>
                </c:pt>
                <c:pt idx="25">
                  <c:v>-0.00541250000000004</c:v>
                </c:pt>
                <c:pt idx="26">
                  <c:v>-0.00601249999999997</c:v>
                </c:pt>
                <c:pt idx="27">
                  <c:v>-0.00666250000000001</c:v>
                </c:pt>
                <c:pt idx="28">
                  <c:v>-0.00736250000000005</c:v>
                </c:pt>
                <c:pt idx="29">
                  <c:v>-0.00814999999999999</c:v>
                </c:pt>
                <c:pt idx="30">
                  <c:v>-0.00903750000000003</c:v>
                </c:pt>
                <c:pt idx="31">
                  <c:v>-0.0100625</c:v>
                </c:pt>
                <c:pt idx="32">
                  <c:v>-0.011275</c:v>
                </c:pt>
                <c:pt idx="33">
                  <c:v>-0.0127125</c:v>
                </c:pt>
                <c:pt idx="34">
                  <c:v>-0.0144875</c:v>
                </c:pt>
                <c:pt idx="35">
                  <c:v>-0.016725</c:v>
                </c:pt>
                <c:pt idx="36">
                  <c:v>-0.0195999999999999</c:v>
                </c:pt>
                <c:pt idx="37">
                  <c:v>-0.0234375</c:v>
                </c:pt>
                <c:pt idx="38">
                  <c:v>-0.0287125</c:v>
                </c:pt>
                <c:pt idx="39">
                  <c:v>-0.03625</c:v>
                </c:pt>
                <c:pt idx="40">
                  <c:v>-0.0475</c:v>
                </c:pt>
                <c:pt idx="41">
                  <c:v>-0.06515</c:v>
                </c:pt>
                <c:pt idx="42">
                  <c:v>-0.0945749999999999</c:v>
                </c:pt>
                <c:pt idx="43">
                  <c:v>-0.14745</c:v>
                </c:pt>
                <c:pt idx="44">
                  <c:v>-0.24255</c:v>
                </c:pt>
                <c:pt idx="45">
                  <c:v>-0.0511</c:v>
                </c:pt>
                <c:pt idx="46">
                  <c:v>0.18935</c:v>
                </c:pt>
                <c:pt idx="47">
                  <c:v>0.1887</c:v>
                </c:pt>
                <c:pt idx="48">
                  <c:v>0.1822</c:v>
                </c:pt>
                <c:pt idx="49">
                  <c:v>0.1783</c:v>
                </c:pt>
                <c:pt idx="50">
                  <c:v>0.1769875</c:v>
                </c:pt>
                <c:pt idx="51">
                  <c:v>0.1783</c:v>
                </c:pt>
                <c:pt idx="52">
                  <c:v>0.1822</c:v>
                </c:pt>
                <c:pt idx="53">
                  <c:v>0.1887</c:v>
                </c:pt>
                <c:pt idx="54">
                  <c:v>0.18935</c:v>
                </c:pt>
                <c:pt idx="55">
                  <c:v>-0.0511</c:v>
                </c:pt>
                <c:pt idx="56">
                  <c:v>-0.24255</c:v>
                </c:pt>
                <c:pt idx="57">
                  <c:v>-0.14745</c:v>
                </c:pt>
                <c:pt idx="58">
                  <c:v>-0.0945749999999999</c:v>
                </c:pt>
                <c:pt idx="59">
                  <c:v>-0.06515</c:v>
                </c:pt>
                <c:pt idx="60">
                  <c:v>-0.0475</c:v>
                </c:pt>
                <c:pt idx="61">
                  <c:v>-0.03625</c:v>
                </c:pt>
                <c:pt idx="62">
                  <c:v>-0.0287125</c:v>
                </c:pt>
                <c:pt idx="63">
                  <c:v>-0.0234375</c:v>
                </c:pt>
                <c:pt idx="64">
                  <c:v>-0.0195999999999999</c:v>
                </c:pt>
                <c:pt idx="65">
                  <c:v>-0.016725</c:v>
                </c:pt>
                <c:pt idx="66">
                  <c:v>-0.0144875</c:v>
                </c:pt>
                <c:pt idx="67">
                  <c:v>-0.0127125</c:v>
                </c:pt>
                <c:pt idx="68">
                  <c:v>-0.011275</c:v>
                </c:pt>
                <c:pt idx="69">
                  <c:v>-0.0100625</c:v>
                </c:pt>
                <c:pt idx="70">
                  <c:v>-0.00903750000000003</c:v>
                </c:pt>
                <c:pt idx="71">
                  <c:v>-0.00814999999999999</c:v>
                </c:pt>
                <c:pt idx="72">
                  <c:v>-0.00736250000000005</c:v>
                </c:pt>
                <c:pt idx="73">
                  <c:v>-0.00666250000000001</c:v>
                </c:pt>
                <c:pt idx="74">
                  <c:v>-0.00601249999999997</c:v>
                </c:pt>
                <c:pt idx="75">
                  <c:v>-0.00541250000000004</c:v>
                </c:pt>
                <c:pt idx="76">
                  <c:v>-0.00485000000000002</c:v>
                </c:pt>
                <c:pt idx="77">
                  <c:v>-0.00432500000000002</c:v>
                </c:pt>
                <c:pt idx="78">
                  <c:v>-0.0038125</c:v>
                </c:pt>
                <c:pt idx="79">
                  <c:v>-0.00331250000000005</c:v>
                </c:pt>
                <c:pt idx="80">
                  <c:v>-0.00282499999999997</c:v>
                </c:pt>
                <c:pt idx="81">
                  <c:v>-0.00234999999999996</c:v>
                </c:pt>
                <c:pt idx="82">
                  <c:v>-0.00187499999999996</c:v>
                </c:pt>
                <c:pt idx="83">
                  <c:v>-0.00139999999999996</c:v>
                </c:pt>
                <c:pt idx="84">
                  <c:v>-0.000924999999999953</c:v>
                </c:pt>
                <c:pt idx="85">
                  <c:v>-0.000437499999999979</c:v>
                </c:pt>
                <c:pt idx="86">
                  <c:v>5.00000000001055E-5</c:v>
                </c:pt>
                <c:pt idx="87">
                  <c:v>0.000562500000000021</c:v>
                </c:pt>
                <c:pt idx="88">
                  <c:v>0.00107499999999994</c:v>
                </c:pt>
                <c:pt idx="89">
                  <c:v>0.00162499999999999</c:v>
                </c:pt>
                <c:pt idx="90">
                  <c:v>0.00218750000000001</c:v>
                </c:pt>
                <c:pt idx="91">
                  <c:v>0.00277499999999997</c:v>
                </c:pt>
                <c:pt idx="92">
                  <c:v>0.00340000000000007</c:v>
                </c:pt>
                <c:pt idx="93">
                  <c:v>0.00406250000000008</c:v>
                </c:pt>
                <c:pt idx="94">
                  <c:v>0.0047625</c:v>
                </c:pt>
                <c:pt idx="95">
                  <c:v>0.00551250000000003</c:v>
                </c:pt>
                <c:pt idx="96">
                  <c:v>0.00632499999999991</c:v>
                </c:pt>
                <c:pt idx="97">
                  <c:v>0.0071874999999999</c:v>
                </c:pt>
                <c:pt idx="98">
                  <c:v>0.00813749999999991</c:v>
                </c:pt>
                <c:pt idx="99">
                  <c:v>0.00916249999999996</c:v>
                </c:pt>
                <c:pt idx="100">
                  <c:v>0.0101374999999999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13640"/>
        <c:axId val="-2132210648"/>
      </c:scatterChart>
      <c:valAx>
        <c:axId val="-2132213640"/>
        <c:scaling>
          <c:orientation val="minMax"/>
          <c:max val="10.0"/>
          <c:min val="-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10648"/>
        <c:crossesAt val="-0.5"/>
        <c:crossBetween val="midCat"/>
        <c:majorUnit val="5.0"/>
      </c:valAx>
      <c:valAx>
        <c:axId val="-2132210648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-2132213640"/>
        <c:crossesAt val="-10.0"/>
        <c:crossBetween val="midCat"/>
        <c:majorUnit val="0.25"/>
      </c:valAx>
    </c:plotArea>
    <c:legend>
      <c:legendPos val="r"/>
      <c:layout>
        <c:manualLayout>
          <c:xMode val="edge"/>
          <c:yMode val="edge"/>
          <c:x val="0.799723023991502"/>
          <c:y val="0.128907272666866"/>
          <c:w val="0.151428752857506"/>
          <c:h val="0.1694760623276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6350</xdr:rowOff>
    </xdr:from>
    <xdr:to>
      <xdr:col>12</xdr:col>
      <xdr:colOff>317500</xdr:colOff>
      <xdr:row>38</xdr:row>
      <xdr:rowOff>139700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6350</xdr:rowOff>
    </xdr:from>
    <xdr:to>
      <xdr:col>11</xdr:col>
      <xdr:colOff>1297940</xdr:colOff>
      <xdr:row>38</xdr:row>
      <xdr:rowOff>141986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11</xdr:row>
      <xdr:rowOff>12700</xdr:rowOff>
    </xdr:from>
    <xdr:to>
      <xdr:col>14</xdr:col>
      <xdr:colOff>546100</xdr:colOff>
      <xdr:row>33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37</xdr:row>
      <xdr:rowOff>57150</xdr:rowOff>
    </xdr:from>
    <xdr:to>
      <xdr:col>14</xdr:col>
      <xdr:colOff>571500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58"/>
  <sheetViews>
    <sheetView tabSelected="1" workbookViewId="0">
      <selection activeCell="A8" sqref="A8"/>
    </sheetView>
  </sheetViews>
  <sheetFormatPr baseColWidth="10" defaultRowHeight="15" x14ac:dyDescent="0"/>
  <cols>
    <col min="6" max="6" width="12.1640625" bestFit="1" customWidth="1"/>
    <col min="7" max="7" width="12.1640625" customWidth="1"/>
    <col min="12" max="12" width="12.83203125" customWidth="1"/>
    <col min="13" max="13" width="12.1640625" bestFit="1" customWidth="1"/>
    <col min="18" max="18" width="18.83203125" customWidth="1"/>
    <col min="19" max="19" width="15.83203125" customWidth="1"/>
    <col min="23" max="23" width="35" customWidth="1"/>
  </cols>
  <sheetData>
    <row r="2" spans="1:23">
      <c r="B2" s="2" t="s">
        <v>15</v>
      </c>
      <c r="C2" s="2"/>
      <c r="D2" s="2"/>
      <c r="E2" s="2"/>
      <c r="F2" s="2"/>
      <c r="G2" s="2"/>
      <c r="I2" s="2" t="s">
        <v>16</v>
      </c>
      <c r="J2" s="2"/>
      <c r="K2" s="2"/>
      <c r="L2" s="2"/>
      <c r="M2" s="2"/>
      <c r="O2" s="2" t="s">
        <v>18</v>
      </c>
      <c r="P2" s="2"/>
      <c r="Q2" s="2"/>
      <c r="R2" s="2"/>
      <c r="S2" s="2"/>
      <c r="U2" s="2" t="s">
        <v>17</v>
      </c>
      <c r="V2" s="2"/>
      <c r="W2" s="2"/>
    </row>
    <row r="3" spans="1:23">
      <c r="B3" t="s">
        <v>4</v>
      </c>
      <c r="C3" t="s">
        <v>12</v>
      </c>
      <c r="D3" t="s">
        <v>1</v>
      </c>
      <c r="E3" t="s">
        <v>2</v>
      </c>
      <c r="F3" t="s">
        <v>3</v>
      </c>
      <c r="G3" t="s">
        <v>10</v>
      </c>
      <c r="I3" t="s">
        <v>4</v>
      </c>
      <c r="J3" t="s">
        <v>7</v>
      </c>
      <c r="K3" t="s">
        <v>12</v>
      </c>
      <c r="L3" t="s">
        <v>8</v>
      </c>
      <c r="M3" t="s">
        <v>11</v>
      </c>
      <c r="O3" t="s">
        <v>4</v>
      </c>
      <c r="P3" t="s">
        <v>7</v>
      </c>
      <c r="Q3" t="s">
        <v>12</v>
      </c>
      <c r="R3" t="s">
        <v>13</v>
      </c>
      <c r="S3" t="s">
        <v>14</v>
      </c>
      <c r="U3" t="s">
        <v>4</v>
      </c>
      <c r="V3" t="s">
        <v>7</v>
      </c>
      <c r="W3" t="s">
        <v>8</v>
      </c>
    </row>
    <row r="4" spans="1:23">
      <c r="A4" t="s">
        <v>5</v>
      </c>
      <c r="B4">
        <f>D4</f>
        <v>125</v>
      </c>
      <c r="C4">
        <f>B4/12.5</f>
        <v>10</v>
      </c>
      <c r="D4">
        <v>125</v>
      </c>
      <c r="E4">
        <f>PI()/2</f>
        <v>1.5707963267948966</v>
      </c>
      <c r="F4">
        <f t="shared" ref="F4:F67" si="0">88.5548*(2*(D4^4)-3*0.2*(12.5^4)*COS(4*E4)+3*0.2*(12.5^2)*(D4^2)*COS(2*E4)+2*0.2*(12.5^2)*(D4^2)*COS(4*E4))/2/(D4^4)</f>
        <v>88.463588556000005</v>
      </c>
      <c r="G4">
        <f>(F4-88.5548)/88.5548</f>
        <v>-1.0299999999999476E-3</v>
      </c>
      <c r="I4">
        <v>0</v>
      </c>
      <c r="J4">
        <f t="shared" ref="J4:J35" si="1">I4-125</f>
        <v>-125</v>
      </c>
      <c r="K4">
        <f>J4/12.5</f>
        <v>-10</v>
      </c>
      <c r="L4">
        <v>88.555000000000007</v>
      </c>
      <c r="M4">
        <f>(L4-88.5548)/88.5548</f>
        <v>2.2584885292117344E-6</v>
      </c>
      <c r="O4">
        <v>0</v>
      </c>
      <c r="P4">
        <f>O4-125</f>
        <v>-125</v>
      </c>
      <c r="Q4">
        <f>P4/12.5</f>
        <v>-10</v>
      </c>
      <c r="R4">
        <v>8.0810999999999993</v>
      </c>
      <c r="S4">
        <f>(R4-8)/8</f>
        <v>1.013749999999991E-2</v>
      </c>
      <c r="U4">
        <v>0</v>
      </c>
      <c r="V4">
        <f>U4-125</f>
        <v>-125</v>
      </c>
      <c r="W4">
        <v>88.572000000000003</v>
      </c>
    </row>
    <row r="5" spans="1:23">
      <c r="A5" t="s">
        <v>0</v>
      </c>
      <c r="B5">
        <f t="shared" ref="B5:B68" si="2">D5</f>
        <v>124</v>
      </c>
      <c r="C5">
        <f t="shared" ref="C5:C68" si="3">B5/12.5</f>
        <v>9.92</v>
      </c>
      <c r="D5">
        <v>124</v>
      </c>
      <c r="E5">
        <f t="shared" ref="E5:E68" si="4">PI()/2</f>
        <v>1.5707963267948966</v>
      </c>
      <c r="F5">
        <f t="shared" si="0"/>
        <v>88.462067753037005</v>
      </c>
      <c r="G5">
        <f t="shared" ref="G5:G68" si="5">(F5-88.5548)/88.5548</f>
        <v>-1.0471735802350143E-3</v>
      </c>
      <c r="I5">
        <v>2.4990999999999999</v>
      </c>
      <c r="J5">
        <f t="shared" si="1"/>
        <v>-122.5009</v>
      </c>
      <c r="K5">
        <f t="shared" ref="K5:K68" si="6">J5/12.5</f>
        <v>-9.8000720000000001</v>
      </c>
      <c r="L5">
        <v>88.52</v>
      </c>
      <c r="M5">
        <f t="shared" ref="M5:M68" si="7">(L5-88.5548)/88.5548</f>
        <v>-3.9297700406984334E-4</v>
      </c>
      <c r="O5">
        <v>2.4870000000000001</v>
      </c>
      <c r="P5">
        <f t="shared" ref="P5:P68" si="8">O5-125</f>
        <v>-122.51300000000001</v>
      </c>
      <c r="Q5">
        <f t="shared" ref="Q5:Q68" si="9">P5/12.5</f>
        <v>-9.8010400000000004</v>
      </c>
      <c r="R5">
        <v>8.0732999999999997</v>
      </c>
      <c r="S5">
        <f t="shared" ref="S5:S68" si="10">(R5-8)/8</f>
        <v>9.1624999999999623E-3</v>
      </c>
      <c r="U5">
        <v>2.4990999999999999</v>
      </c>
      <c r="V5">
        <f t="shared" ref="V5:V68" si="11">U5-125</f>
        <v>-122.5009</v>
      </c>
      <c r="W5">
        <v>88.516999999999996</v>
      </c>
    </row>
    <row r="6" spans="1:23">
      <c r="A6" t="s">
        <v>21</v>
      </c>
      <c r="B6">
        <f t="shared" si="2"/>
        <v>123</v>
      </c>
      <c r="C6">
        <f t="shared" si="3"/>
        <v>9.84</v>
      </c>
      <c r="D6">
        <v>123</v>
      </c>
      <c r="E6">
        <f t="shared" si="4"/>
        <v>1.5707963267948966</v>
      </c>
      <c r="F6">
        <f t="shared" si="0"/>
        <v>88.460508261735939</v>
      </c>
      <c r="G6">
        <f t="shared" si="5"/>
        <v>-1.064784046308744E-3</v>
      </c>
      <c r="I6">
        <v>4.9983000000000004</v>
      </c>
      <c r="J6">
        <f t="shared" si="1"/>
        <v>-120.0017</v>
      </c>
      <c r="K6">
        <f t="shared" si="6"/>
        <v>-9.6001359999999991</v>
      </c>
      <c r="L6">
        <v>88.453999999999994</v>
      </c>
      <c r="M6">
        <f t="shared" si="7"/>
        <v>-1.1382782186850026E-3</v>
      </c>
      <c r="O6">
        <v>4.9739000000000004</v>
      </c>
      <c r="P6">
        <f t="shared" si="8"/>
        <v>-120.0261</v>
      </c>
      <c r="Q6">
        <f t="shared" si="9"/>
        <v>-9.6020880000000002</v>
      </c>
      <c r="R6">
        <v>8.0650999999999993</v>
      </c>
      <c r="S6">
        <f t="shared" si="10"/>
        <v>8.1374999999999087E-3</v>
      </c>
      <c r="U6">
        <v>4.9983000000000004</v>
      </c>
      <c r="V6">
        <f t="shared" si="11"/>
        <v>-120.0017</v>
      </c>
      <c r="W6">
        <v>88.451999999999998</v>
      </c>
    </row>
    <row r="7" spans="1:23">
      <c r="A7" t="s">
        <v>6</v>
      </c>
      <c r="B7">
        <f t="shared" si="2"/>
        <v>122</v>
      </c>
      <c r="C7">
        <f t="shared" si="3"/>
        <v>9.76</v>
      </c>
      <c r="D7">
        <v>122</v>
      </c>
      <c r="E7">
        <f t="shared" si="4"/>
        <v>1.5707963267948966</v>
      </c>
      <c r="F7">
        <f t="shared" si="0"/>
        <v>88.458908748244497</v>
      </c>
      <c r="G7">
        <f t="shared" si="5"/>
        <v>-1.0828464606718496E-3</v>
      </c>
      <c r="I7">
        <v>7.4973999999999998</v>
      </c>
      <c r="J7">
        <f t="shared" si="1"/>
        <v>-117.5026</v>
      </c>
      <c r="K7">
        <f t="shared" si="6"/>
        <v>-9.4002079999999992</v>
      </c>
      <c r="L7">
        <v>88.396000000000001</v>
      </c>
      <c r="M7">
        <f t="shared" si="7"/>
        <v>-1.7932398921345809E-3</v>
      </c>
      <c r="O7">
        <v>7.4608999999999996</v>
      </c>
      <c r="P7">
        <f t="shared" si="8"/>
        <v>-117.5391</v>
      </c>
      <c r="Q7">
        <f t="shared" si="9"/>
        <v>-9.4031280000000006</v>
      </c>
      <c r="R7">
        <v>8.0574999999999992</v>
      </c>
      <c r="S7">
        <f t="shared" si="10"/>
        <v>7.1874999999999023E-3</v>
      </c>
      <c r="U7">
        <v>7.4973999999999998</v>
      </c>
      <c r="V7">
        <f t="shared" si="11"/>
        <v>-117.5026</v>
      </c>
      <c r="W7">
        <v>88.394000000000005</v>
      </c>
    </row>
    <row r="8" spans="1:23">
      <c r="B8">
        <f t="shared" si="2"/>
        <v>121</v>
      </c>
      <c r="C8">
        <f t="shared" si="3"/>
        <v>9.68</v>
      </c>
      <c r="D8">
        <v>121</v>
      </c>
      <c r="E8">
        <f t="shared" si="4"/>
        <v>1.5707963267948966</v>
      </c>
      <c r="F8">
        <f t="shared" si="0"/>
        <v>88.457267820331126</v>
      </c>
      <c r="G8">
        <f t="shared" si="5"/>
        <v>-1.1013765450192945E-3</v>
      </c>
      <c r="I8">
        <v>9.9966000000000008</v>
      </c>
      <c r="J8">
        <f t="shared" si="1"/>
        <v>-115.0034</v>
      </c>
      <c r="K8">
        <f t="shared" si="6"/>
        <v>-9.200272</v>
      </c>
      <c r="L8">
        <v>88.344999999999999</v>
      </c>
      <c r="M8">
        <f t="shared" si="7"/>
        <v>-2.3691544670644766E-3</v>
      </c>
      <c r="O8">
        <v>9.9478000000000009</v>
      </c>
      <c r="P8">
        <f t="shared" si="8"/>
        <v>-115.0522</v>
      </c>
      <c r="Q8">
        <f t="shared" si="9"/>
        <v>-9.2041760000000004</v>
      </c>
      <c r="R8">
        <v>8.0505999999999993</v>
      </c>
      <c r="S8">
        <f t="shared" si="10"/>
        <v>6.324999999999914E-3</v>
      </c>
      <c r="U8">
        <v>9.9966000000000008</v>
      </c>
      <c r="V8">
        <f t="shared" si="11"/>
        <v>-115.0034</v>
      </c>
      <c r="W8">
        <v>88.343000000000004</v>
      </c>
    </row>
    <row r="9" spans="1:23">
      <c r="B9">
        <f t="shared" si="2"/>
        <v>120</v>
      </c>
      <c r="C9">
        <f t="shared" si="3"/>
        <v>9.6</v>
      </c>
      <c r="D9">
        <v>120</v>
      </c>
      <c r="E9">
        <f t="shared" si="4"/>
        <v>1.5707963267948966</v>
      </c>
      <c r="F9">
        <f t="shared" si="0"/>
        <v>88.455584024273904</v>
      </c>
      <c r="G9">
        <f t="shared" si="5"/>
        <v>-1.1203907154225001E-3</v>
      </c>
      <c r="I9">
        <v>12.496</v>
      </c>
      <c r="J9">
        <f t="shared" si="1"/>
        <v>-112.504</v>
      </c>
      <c r="K9">
        <f t="shared" si="6"/>
        <v>-9.0003200000000003</v>
      </c>
      <c r="L9">
        <v>88.299000000000007</v>
      </c>
      <c r="M9">
        <f t="shared" si="7"/>
        <v>-2.8886068287658443E-3</v>
      </c>
      <c r="O9">
        <v>12.435</v>
      </c>
      <c r="P9">
        <f t="shared" si="8"/>
        <v>-112.565</v>
      </c>
      <c r="Q9">
        <f t="shared" si="9"/>
        <v>-9.0052000000000003</v>
      </c>
      <c r="R9">
        <v>8.0441000000000003</v>
      </c>
      <c r="S9">
        <f t="shared" si="10"/>
        <v>5.5125000000000313E-3</v>
      </c>
      <c r="U9">
        <v>12.496</v>
      </c>
      <c r="V9">
        <f t="shared" si="11"/>
        <v>-112.504</v>
      </c>
      <c r="W9">
        <v>88.296999999999997</v>
      </c>
    </row>
    <row r="10" spans="1:23">
      <c r="B10">
        <f t="shared" si="2"/>
        <v>119</v>
      </c>
      <c r="C10">
        <f t="shared" si="3"/>
        <v>9.52</v>
      </c>
      <c r="D10">
        <v>119</v>
      </c>
      <c r="E10">
        <f t="shared" si="4"/>
        <v>1.5707963267948966</v>
      </c>
      <c r="F10">
        <f t="shared" si="0"/>
        <v>88.453855841553548</v>
      </c>
      <c r="G10">
        <f t="shared" si="5"/>
        <v>-1.1399061196733836E-3</v>
      </c>
      <c r="I10">
        <v>14.994999999999999</v>
      </c>
      <c r="J10">
        <f t="shared" si="1"/>
        <v>-110.005</v>
      </c>
      <c r="K10">
        <f t="shared" si="6"/>
        <v>-8.8003999999999998</v>
      </c>
      <c r="L10">
        <v>88.257999999999996</v>
      </c>
      <c r="M10">
        <f t="shared" si="7"/>
        <v>-3.3515969772390047E-3</v>
      </c>
      <c r="O10">
        <v>14.922000000000001</v>
      </c>
      <c r="P10">
        <f t="shared" si="8"/>
        <v>-110.078</v>
      </c>
      <c r="Q10">
        <f t="shared" si="9"/>
        <v>-8.8062400000000007</v>
      </c>
      <c r="R10">
        <v>8.0381</v>
      </c>
      <c r="S10">
        <f t="shared" si="10"/>
        <v>4.7625000000000028E-3</v>
      </c>
      <c r="U10">
        <v>14.994999999999999</v>
      </c>
      <c r="V10">
        <f t="shared" si="11"/>
        <v>-110.005</v>
      </c>
      <c r="W10">
        <v>88.256</v>
      </c>
    </row>
    <row r="11" spans="1:23">
      <c r="B11">
        <f t="shared" si="2"/>
        <v>118</v>
      </c>
      <c r="C11">
        <f t="shared" si="3"/>
        <v>9.44</v>
      </c>
      <c r="D11">
        <v>118</v>
      </c>
      <c r="E11">
        <f t="shared" si="4"/>
        <v>1.5707963267948966</v>
      </c>
      <c r="F11">
        <f t="shared" si="0"/>
        <v>88.452081685335813</v>
      </c>
      <c r="G11">
        <f t="shared" si="5"/>
        <v>-1.1599406770066384E-3</v>
      </c>
      <c r="I11">
        <v>17.494</v>
      </c>
      <c r="J11">
        <f t="shared" si="1"/>
        <v>-107.506</v>
      </c>
      <c r="K11">
        <f t="shared" si="6"/>
        <v>-8.6004799999999992</v>
      </c>
      <c r="L11">
        <v>88.221000000000004</v>
      </c>
      <c r="M11">
        <f t="shared" si="7"/>
        <v>-3.7694173551292144E-3</v>
      </c>
      <c r="O11">
        <v>17.408999999999999</v>
      </c>
      <c r="P11">
        <f t="shared" si="8"/>
        <v>-107.59100000000001</v>
      </c>
      <c r="Q11">
        <f t="shared" si="9"/>
        <v>-8.6072800000000012</v>
      </c>
      <c r="R11">
        <v>8.0325000000000006</v>
      </c>
      <c r="S11">
        <f t="shared" si="10"/>
        <v>4.0625000000000799E-3</v>
      </c>
      <c r="U11">
        <v>17.494</v>
      </c>
      <c r="V11">
        <f t="shared" si="11"/>
        <v>-107.506</v>
      </c>
      <c r="W11">
        <v>88.22</v>
      </c>
    </row>
    <row r="12" spans="1:23">
      <c r="B12">
        <f t="shared" si="2"/>
        <v>117</v>
      </c>
      <c r="C12">
        <f t="shared" si="3"/>
        <v>9.36</v>
      </c>
      <c r="D12">
        <v>117</v>
      </c>
      <c r="E12">
        <f t="shared" si="4"/>
        <v>1.5707963267948966</v>
      </c>
      <c r="F12">
        <f t="shared" si="0"/>
        <v>88.450259896728184</v>
      </c>
      <c r="G12">
        <f t="shared" si="5"/>
        <v>-1.1805131203708446E-3</v>
      </c>
      <c r="I12">
        <v>19.992999999999999</v>
      </c>
      <c r="J12">
        <f t="shared" si="1"/>
        <v>-105.00700000000001</v>
      </c>
      <c r="K12">
        <f t="shared" si="6"/>
        <v>-8.4005600000000005</v>
      </c>
      <c r="L12">
        <v>88.188000000000002</v>
      </c>
      <c r="M12">
        <f t="shared" si="7"/>
        <v>-4.1420679624367936E-3</v>
      </c>
      <c r="O12">
        <v>19.896000000000001</v>
      </c>
      <c r="P12">
        <f t="shared" si="8"/>
        <v>-105.104</v>
      </c>
      <c r="Q12">
        <f t="shared" si="9"/>
        <v>-8.4083199999999998</v>
      </c>
      <c r="R12">
        <v>8.0272000000000006</v>
      </c>
      <c r="S12">
        <f t="shared" si="10"/>
        <v>3.4000000000000696E-3</v>
      </c>
      <c r="U12">
        <v>19.992999999999999</v>
      </c>
      <c r="V12">
        <f t="shared" si="11"/>
        <v>-105.00700000000001</v>
      </c>
      <c r="W12">
        <v>88.186999999999998</v>
      </c>
    </row>
    <row r="13" spans="1:23">
      <c r="B13">
        <f t="shared" si="2"/>
        <v>116</v>
      </c>
      <c r="C13">
        <f t="shared" si="3"/>
        <v>9.2799999999999994</v>
      </c>
      <c r="D13">
        <v>116</v>
      </c>
      <c r="E13">
        <f t="shared" si="4"/>
        <v>1.5707963267948966</v>
      </c>
      <c r="F13">
        <f t="shared" si="0"/>
        <v>88.448388740793959</v>
      </c>
      <c r="G13">
        <f t="shared" si="5"/>
        <v>-1.2016430414392117E-3</v>
      </c>
      <c r="I13">
        <v>22.492000000000001</v>
      </c>
      <c r="J13">
        <f t="shared" si="1"/>
        <v>-102.508</v>
      </c>
      <c r="K13">
        <f t="shared" si="6"/>
        <v>-8.2006399999999999</v>
      </c>
      <c r="L13">
        <v>88.158000000000001</v>
      </c>
      <c r="M13">
        <f t="shared" si="7"/>
        <v>-4.4808412418073209E-3</v>
      </c>
      <c r="O13">
        <v>22.382999999999999</v>
      </c>
      <c r="P13">
        <f t="shared" si="8"/>
        <v>-102.617</v>
      </c>
      <c r="Q13">
        <f t="shared" si="9"/>
        <v>-8.2093600000000002</v>
      </c>
      <c r="R13">
        <v>8.0221999999999998</v>
      </c>
      <c r="S13">
        <f t="shared" si="10"/>
        <v>2.7749999999999719E-3</v>
      </c>
      <c r="U13">
        <v>22.492000000000001</v>
      </c>
      <c r="V13">
        <f t="shared" si="11"/>
        <v>-102.508</v>
      </c>
      <c r="W13">
        <v>88.156999999999996</v>
      </c>
    </row>
    <row r="14" spans="1:23">
      <c r="B14">
        <f t="shared" si="2"/>
        <v>115</v>
      </c>
      <c r="C14">
        <f t="shared" si="3"/>
        <v>9.1999999999999993</v>
      </c>
      <c r="D14">
        <v>115</v>
      </c>
      <c r="E14">
        <f t="shared" si="4"/>
        <v>1.5707963267948966</v>
      </c>
      <c r="F14">
        <f t="shared" si="0"/>
        <v>88.446466402305234</v>
      </c>
      <c r="G14">
        <f t="shared" si="5"/>
        <v>-1.2233509385687347E-3</v>
      </c>
      <c r="I14">
        <v>24.991</v>
      </c>
      <c r="J14">
        <f t="shared" si="1"/>
        <v>-100.009</v>
      </c>
      <c r="K14">
        <f t="shared" si="6"/>
        <v>-8.0007199999999994</v>
      </c>
      <c r="L14">
        <v>88.132000000000005</v>
      </c>
      <c r="M14">
        <f t="shared" si="7"/>
        <v>-4.7744447505950575E-3</v>
      </c>
      <c r="O14">
        <v>24.87</v>
      </c>
      <c r="P14">
        <f t="shared" si="8"/>
        <v>-100.13</v>
      </c>
      <c r="Q14">
        <f t="shared" si="9"/>
        <v>-8.0103999999999989</v>
      </c>
      <c r="R14">
        <v>8.0175000000000001</v>
      </c>
      <c r="S14">
        <f t="shared" si="10"/>
        <v>2.1875000000000089E-3</v>
      </c>
      <c r="U14">
        <v>24.991</v>
      </c>
      <c r="V14">
        <f t="shared" si="11"/>
        <v>-100.009</v>
      </c>
      <c r="W14">
        <v>88.131</v>
      </c>
    </row>
    <row r="15" spans="1:23">
      <c r="B15">
        <f t="shared" si="2"/>
        <v>114</v>
      </c>
      <c r="C15">
        <f t="shared" si="3"/>
        <v>9.1199999999999992</v>
      </c>
      <c r="D15">
        <v>114</v>
      </c>
      <c r="E15">
        <f t="shared" si="4"/>
        <v>1.5707963267948966</v>
      </c>
      <c r="F15">
        <f t="shared" si="0"/>
        <v>88.444490981215552</v>
      </c>
      <c r="G15">
        <f t="shared" si="5"/>
        <v>-1.2456582679250437E-3</v>
      </c>
      <c r="I15">
        <v>27.491</v>
      </c>
      <c r="J15">
        <f t="shared" si="1"/>
        <v>-97.509</v>
      </c>
      <c r="K15">
        <f t="shared" si="6"/>
        <v>-7.8007200000000001</v>
      </c>
      <c r="L15">
        <v>88.106999999999999</v>
      </c>
      <c r="M15">
        <f t="shared" si="7"/>
        <v>-5.0567558167372165E-3</v>
      </c>
      <c r="O15">
        <v>27.356999999999999</v>
      </c>
      <c r="P15">
        <f t="shared" si="8"/>
        <v>-97.643000000000001</v>
      </c>
      <c r="Q15">
        <f t="shared" si="9"/>
        <v>-7.8114400000000002</v>
      </c>
      <c r="R15">
        <v>8.0129999999999999</v>
      </c>
      <c r="S15">
        <f t="shared" si="10"/>
        <v>1.6249999999999876E-3</v>
      </c>
      <c r="U15">
        <v>27.491</v>
      </c>
      <c r="V15">
        <f t="shared" si="11"/>
        <v>-97.509</v>
      </c>
      <c r="W15">
        <v>88.105999999999995</v>
      </c>
    </row>
    <row r="16" spans="1:23">
      <c r="B16">
        <f t="shared" si="2"/>
        <v>113</v>
      </c>
      <c r="C16">
        <f t="shared" si="3"/>
        <v>9.0399999999999991</v>
      </c>
      <c r="D16">
        <v>113</v>
      </c>
      <c r="E16">
        <f t="shared" si="4"/>
        <v>1.5707963267948966</v>
      </c>
      <c r="F16">
        <f t="shared" si="0"/>
        <v>88.442460487830203</v>
      </c>
      <c r="G16">
        <f t="shared" si="5"/>
        <v>-1.2685874980215275E-3</v>
      </c>
      <c r="I16">
        <v>29.99</v>
      </c>
      <c r="J16">
        <f t="shared" si="1"/>
        <v>-95.01</v>
      </c>
      <c r="K16">
        <f t="shared" si="6"/>
        <v>-7.6008000000000004</v>
      </c>
      <c r="L16">
        <v>88.084999999999994</v>
      </c>
      <c r="M16">
        <f t="shared" si="7"/>
        <v>-5.3051895549423231E-3</v>
      </c>
      <c r="O16">
        <v>29.843</v>
      </c>
      <c r="P16">
        <f t="shared" si="8"/>
        <v>-95.156999999999996</v>
      </c>
      <c r="Q16">
        <f t="shared" si="9"/>
        <v>-7.6125599999999993</v>
      </c>
      <c r="R16">
        <v>8.0085999999999995</v>
      </c>
      <c r="S16">
        <f t="shared" si="10"/>
        <v>1.0749999999999371E-3</v>
      </c>
      <c r="U16">
        <v>29.99</v>
      </c>
      <c r="V16">
        <f t="shared" si="11"/>
        <v>-95.01</v>
      </c>
      <c r="W16">
        <v>88.084000000000003</v>
      </c>
    </row>
    <row r="17" spans="2:23">
      <c r="B17">
        <f t="shared" si="2"/>
        <v>112</v>
      </c>
      <c r="C17">
        <f t="shared" si="3"/>
        <v>8.9600000000000009</v>
      </c>
      <c r="D17">
        <v>112</v>
      </c>
      <c r="E17">
        <f t="shared" si="4"/>
        <v>1.5707963267948966</v>
      </c>
      <c r="F17">
        <f t="shared" si="0"/>
        <v>88.440372837651253</v>
      </c>
      <c r="G17">
        <f t="shared" si="5"/>
        <v>-1.2921621679315739E-3</v>
      </c>
      <c r="I17">
        <v>32.488999999999997</v>
      </c>
      <c r="J17">
        <f t="shared" si="1"/>
        <v>-92.510999999999996</v>
      </c>
      <c r="K17">
        <f t="shared" si="6"/>
        <v>-7.4008799999999999</v>
      </c>
      <c r="L17">
        <v>88.063999999999993</v>
      </c>
      <c r="M17">
        <f t="shared" si="7"/>
        <v>-5.5423308505016923E-3</v>
      </c>
      <c r="O17">
        <v>32.33</v>
      </c>
      <c r="P17">
        <f t="shared" si="8"/>
        <v>-92.67</v>
      </c>
      <c r="Q17">
        <f t="shared" si="9"/>
        <v>-7.4135999999999997</v>
      </c>
      <c r="R17">
        <v>8.0045000000000002</v>
      </c>
      <c r="S17">
        <f t="shared" si="10"/>
        <v>5.6250000000002132E-4</v>
      </c>
      <c r="U17">
        <v>32.488999999999997</v>
      </c>
      <c r="V17">
        <f t="shared" si="11"/>
        <v>-92.510999999999996</v>
      </c>
      <c r="W17">
        <v>88.063000000000002</v>
      </c>
    </row>
    <row r="18" spans="2:23">
      <c r="B18">
        <f t="shared" si="2"/>
        <v>111</v>
      </c>
      <c r="C18">
        <f t="shared" si="3"/>
        <v>8.8800000000000008</v>
      </c>
      <c r="D18">
        <v>111</v>
      </c>
      <c r="E18">
        <f t="shared" si="4"/>
        <v>1.5707963267948966</v>
      </c>
      <c r="F18">
        <f t="shared" si="0"/>
        <v>88.438225845871585</v>
      </c>
      <c r="G18">
        <f t="shared" si="5"/>
        <v>-1.3164069494642286E-3</v>
      </c>
      <c r="I18">
        <v>34.988</v>
      </c>
      <c r="J18">
        <f t="shared" si="1"/>
        <v>-90.012</v>
      </c>
      <c r="K18">
        <f t="shared" si="6"/>
        <v>-7.2009600000000002</v>
      </c>
      <c r="L18">
        <v>88.043999999999997</v>
      </c>
      <c r="M18">
        <f t="shared" si="7"/>
        <v>-5.7681797034153234E-3</v>
      </c>
      <c r="O18">
        <v>34.817</v>
      </c>
      <c r="P18">
        <f t="shared" si="8"/>
        <v>-90.182999999999993</v>
      </c>
      <c r="Q18">
        <f t="shared" si="9"/>
        <v>-7.2146399999999993</v>
      </c>
      <c r="R18">
        <v>8.0004000000000008</v>
      </c>
      <c r="S18">
        <f t="shared" si="10"/>
        <v>5.0000000000105516E-5</v>
      </c>
      <c r="U18">
        <v>34.988</v>
      </c>
      <c r="V18">
        <f t="shared" si="11"/>
        <v>-90.012</v>
      </c>
      <c r="W18">
        <v>88.043999999999997</v>
      </c>
    </row>
    <row r="19" spans="2:23">
      <c r="B19">
        <f t="shared" si="2"/>
        <v>110</v>
      </c>
      <c r="C19">
        <f t="shared" si="3"/>
        <v>8.8000000000000007</v>
      </c>
      <c r="D19">
        <v>110</v>
      </c>
      <c r="E19">
        <f t="shared" si="4"/>
        <v>1.5707963267948966</v>
      </c>
      <c r="F19">
        <f t="shared" si="0"/>
        <v>88.436017221490587</v>
      </c>
      <c r="G19">
        <f t="shared" si="5"/>
        <v>-1.3413477136125075E-3</v>
      </c>
      <c r="I19">
        <v>37.487000000000002</v>
      </c>
      <c r="J19">
        <f t="shared" si="1"/>
        <v>-87.513000000000005</v>
      </c>
      <c r="K19">
        <f t="shared" si="6"/>
        <v>-7.0010400000000006</v>
      </c>
      <c r="L19">
        <v>88.025999999999996</v>
      </c>
      <c r="M19">
        <f t="shared" si="7"/>
        <v>-5.9714436710376394E-3</v>
      </c>
      <c r="O19">
        <v>37.304000000000002</v>
      </c>
      <c r="P19">
        <f t="shared" si="8"/>
        <v>-87.695999999999998</v>
      </c>
      <c r="Q19">
        <f t="shared" si="9"/>
        <v>-7.0156799999999997</v>
      </c>
      <c r="R19">
        <v>7.9965000000000002</v>
      </c>
      <c r="S19">
        <f t="shared" si="10"/>
        <v>-4.3749999999997957E-4</v>
      </c>
      <c r="U19">
        <v>37.487000000000002</v>
      </c>
      <c r="V19">
        <f t="shared" si="11"/>
        <v>-87.513000000000005</v>
      </c>
      <c r="W19">
        <v>88.025999999999996</v>
      </c>
    </row>
    <row r="20" spans="2:23">
      <c r="B20">
        <f t="shared" si="2"/>
        <v>109</v>
      </c>
      <c r="C20">
        <f t="shared" si="3"/>
        <v>8.7200000000000006</v>
      </c>
      <c r="D20">
        <v>109</v>
      </c>
      <c r="E20">
        <f t="shared" si="4"/>
        <v>1.5707963267948966</v>
      </c>
      <c r="F20">
        <f t="shared" si="0"/>
        <v>88.433744561021086</v>
      </c>
      <c r="G20">
        <f t="shared" si="5"/>
        <v>-1.3670116016174594E-3</v>
      </c>
      <c r="I20">
        <v>39.985999999999997</v>
      </c>
      <c r="J20">
        <f t="shared" si="1"/>
        <v>-85.01400000000001</v>
      </c>
      <c r="K20">
        <f t="shared" si="6"/>
        <v>-6.8011200000000009</v>
      </c>
      <c r="L20">
        <v>88.007999999999996</v>
      </c>
      <c r="M20">
        <f t="shared" si="7"/>
        <v>-6.1747076386599554E-3</v>
      </c>
      <c r="O20">
        <v>39.790999999999997</v>
      </c>
      <c r="P20">
        <f t="shared" si="8"/>
        <v>-85.209000000000003</v>
      </c>
      <c r="Q20">
        <f t="shared" si="9"/>
        <v>-6.8167200000000001</v>
      </c>
      <c r="R20">
        <v>7.9926000000000004</v>
      </c>
      <c r="S20">
        <f t="shared" si="10"/>
        <v>-9.2499999999995364E-4</v>
      </c>
      <c r="U20">
        <v>39.985999999999997</v>
      </c>
      <c r="V20">
        <f t="shared" si="11"/>
        <v>-85.01400000000001</v>
      </c>
      <c r="W20">
        <v>88.007999999999996</v>
      </c>
    </row>
    <row r="21" spans="2:23">
      <c r="B21">
        <f t="shared" si="2"/>
        <v>108</v>
      </c>
      <c r="C21">
        <f t="shared" si="3"/>
        <v>8.64</v>
      </c>
      <c r="D21">
        <v>108</v>
      </c>
      <c r="E21">
        <f t="shared" si="4"/>
        <v>1.5707963267948966</v>
      </c>
      <c r="F21">
        <f t="shared" si="0"/>
        <v>88.431405341754754</v>
      </c>
      <c r="G21">
        <f t="shared" si="5"/>
        <v>-1.3934271010181954E-3</v>
      </c>
      <c r="I21">
        <v>42.485999999999997</v>
      </c>
      <c r="J21">
        <f t="shared" si="1"/>
        <v>-82.51400000000001</v>
      </c>
      <c r="K21">
        <f t="shared" si="6"/>
        <v>-6.6011200000000008</v>
      </c>
      <c r="L21">
        <v>87.991</v>
      </c>
      <c r="M21">
        <f t="shared" si="7"/>
        <v>-6.3666791636365341E-3</v>
      </c>
      <c r="O21">
        <v>42.277999999999999</v>
      </c>
      <c r="P21">
        <f t="shared" si="8"/>
        <v>-82.722000000000008</v>
      </c>
      <c r="Q21">
        <f t="shared" si="9"/>
        <v>-6.6177600000000005</v>
      </c>
      <c r="R21">
        <v>7.9888000000000003</v>
      </c>
      <c r="S21">
        <f t="shared" si="10"/>
        <v>-1.3999999999999568E-3</v>
      </c>
      <c r="U21">
        <v>42.485999999999997</v>
      </c>
      <c r="V21">
        <f t="shared" si="11"/>
        <v>-82.51400000000001</v>
      </c>
      <c r="W21">
        <v>87.991</v>
      </c>
    </row>
    <row r="22" spans="2:23">
      <c r="B22">
        <f t="shared" si="2"/>
        <v>107</v>
      </c>
      <c r="C22">
        <f t="shared" si="3"/>
        <v>8.56</v>
      </c>
      <c r="D22">
        <v>107</v>
      </c>
      <c r="E22">
        <f t="shared" si="4"/>
        <v>1.5707963267948966</v>
      </c>
      <c r="F22">
        <f t="shared" si="0"/>
        <v>88.428996914550325</v>
      </c>
      <c r="G22">
        <f t="shared" si="5"/>
        <v>-1.420624127090516E-3</v>
      </c>
      <c r="I22">
        <v>44.984999999999999</v>
      </c>
      <c r="J22">
        <f t="shared" si="1"/>
        <v>-80.015000000000001</v>
      </c>
      <c r="K22">
        <f t="shared" si="6"/>
        <v>-6.4012000000000002</v>
      </c>
      <c r="L22">
        <v>87.972999999999999</v>
      </c>
      <c r="M22">
        <f t="shared" si="7"/>
        <v>-6.5699431312588501E-3</v>
      </c>
      <c r="O22">
        <v>44.765000000000001</v>
      </c>
      <c r="P22">
        <f t="shared" si="8"/>
        <v>-80.234999999999999</v>
      </c>
      <c r="Q22">
        <f t="shared" si="9"/>
        <v>-6.4188000000000001</v>
      </c>
      <c r="R22">
        <v>7.9850000000000003</v>
      </c>
      <c r="S22">
        <f t="shared" si="10"/>
        <v>-1.87499999999996E-3</v>
      </c>
      <c r="U22">
        <v>44.984999999999999</v>
      </c>
      <c r="V22">
        <f t="shared" si="11"/>
        <v>-80.015000000000001</v>
      </c>
      <c r="W22">
        <v>87.972999999999999</v>
      </c>
    </row>
    <row r="23" spans="2:23">
      <c r="B23">
        <f t="shared" si="2"/>
        <v>106</v>
      </c>
      <c r="C23">
        <f t="shared" si="3"/>
        <v>8.48</v>
      </c>
      <c r="D23">
        <v>106</v>
      </c>
      <c r="E23">
        <f t="shared" si="4"/>
        <v>1.5707963267948966</v>
      </c>
      <c r="F23">
        <f t="shared" si="0"/>
        <v>88.426516496104909</v>
      </c>
      <c r="G23">
        <f t="shared" si="5"/>
        <v>-1.4486341101226663E-3</v>
      </c>
      <c r="I23">
        <v>47.484000000000002</v>
      </c>
      <c r="J23">
        <f t="shared" si="1"/>
        <v>-77.515999999999991</v>
      </c>
      <c r="K23">
        <f t="shared" si="6"/>
        <v>-6.2012799999999997</v>
      </c>
      <c r="L23">
        <v>87.956000000000003</v>
      </c>
      <c r="M23">
        <f t="shared" si="7"/>
        <v>-6.7619146562354288E-3</v>
      </c>
      <c r="O23">
        <v>47.252000000000002</v>
      </c>
      <c r="P23">
        <f t="shared" si="8"/>
        <v>-77.74799999999999</v>
      </c>
      <c r="Q23">
        <f t="shared" si="9"/>
        <v>-6.2198399999999996</v>
      </c>
      <c r="R23">
        <v>7.9812000000000003</v>
      </c>
      <c r="S23">
        <f t="shared" si="10"/>
        <v>-2.3499999999999632E-3</v>
      </c>
      <c r="U23">
        <v>47.484000000000002</v>
      </c>
      <c r="V23">
        <f t="shared" si="11"/>
        <v>-77.515999999999991</v>
      </c>
      <c r="W23">
        <v>87.956000000000003</v>
      </c>
    </row>
    <row r="24" spans="2:23">
      <c r="B24">
        <f t="shared" si="2"/>
        <v>105</v>
      </c>
      <c r="C24">
        <f t="shared" si="3"/>
        <v>8.4</v>
      </c>
      <c r="D24">
        <v>105</v>
      </c>
      <c r="E24">
        <f t="shared" si="4"/>
        <v>1.5707963267948966</v>
      </c>
      <c r="F24">
        <f t="shared" si="0"/>
        <v>88.423961160666082</v>
      </c>
      <c r="G24">
        <f t="shared" si="5"/>
        <v>-1.4774900890061138E-3</v>
      </c>
      <c r="I24">
        <v>49.982999999999997</v>
      </c>
      <c r="J24">
        <f t="shared" si="1"/>
        <v>-75.016999999999996</v>
      </c>
      <c r="K24">
        <f t="shared" si="6"/>
        <v>-6.00136</v>
      </c>
      <c r="L24">
        <v>87.936999999999998</v>
      </c>
      <c r="M24">
        <f t="shared" si="7"/>
        <v>-6.9764710665034821E-3</v>
      </c>
      <c r="O24">
        <v>49.738999999999997</v>
      </c>
      <c r="P24">
        <f t="shared" si="8"/>
        <v>-75.260999999999996</v>
      </c>
      <c r="Q24">
        <f t="shared" si="9"/>
        <v>-6.02088</v>
      </c>
      <c r="R24">
        <v>7.9774000000000003</v>
      </c>
      <c r="S24">
        <f t="shared" si="10"/>
        <v>-2.8249999999999664E-3</v>
      </c>
      <c r="U24">
        <v>49.982999999999997</v>
      </c>
      <c r="V24">
        <f t="shared" si="11"/>
        <v>-75.016999999999996</v>
      </c>
      <c r="W24">
        <v>87.938000000000002</v>
      </c>
    </row>
    <row r="25" spans="2:23">
      <c r="B25">
        <f t="shared" si="2"/>
        <v>104</v>
      </c>
      <c r="C25">
        <f t="shared" si="3"/>
        <v>8.32</v>
      </c>
      <c r="D25">
        <v>104</v>
      </c>
      <c r="E25">
        <f t="shared" si="4"/>
        <v>1.5707963267948966</v>
      </c>
      <c r="F25">
        <f t="shared" si="0"/>
        <v>88.421327831137447</v>
      </c>
      <c r="G25">
        <f t="shared" si="5"/>
        <v>-1.5072268116754091E-3</v>
      </c>
      <c r="I25">
        <v>52.481999999999999</v>
      </c>
      <c r="J25">
        <f t="shared" si="1"/>
        <v>-72.518000000000001</v>
      </c>
      <c r="K25">
        <f t="shared" si="6"/>
        <v>-5.8014400000000004</v>
      </c>
      <c r="L25">
        <v>87.918000000000006</v>
      </c>
      <c r="M25">
        <f t="shared" si="7"/>
        <v>-7.1910274767713759E-3</v>
      </c>
      <c r="O25">
        <v>52.225999999999999</v>
      </c>
      <c r="P25">
        <f t="shared" si="8"/>
        <v>-72.774000000000001</v>
      </c>
      <c r="Q25">
        <f t="shared" si="9"/>
        <v>-5.8219200000000004</v>
      </c>
      <c r="R25">
        <v>7.9734999999999996</v>
      </c>
      <c r="S25">
        <f t="shared" si="10"/>
        <v>-3.3125000000000515E-3</v>
      </c>
      <c r="U25">
        <v>52.481999999999999</v>
      </c>
      <c r="V25">
        <f t="shared" si="11"/>
        <v>-72.518000000000001</v>
      </c>
      <c r="W25">
        <v>87.918999999999997</v>
      </c>
    </row>
    <row r="26" spans="2:23">
      <c r="B26">
        <f t="shared" si="2"/>
        <v>103</v>
      </c>
      <c r="C26">
        <f t="shared" si="3"/>
        <v>8.24</v>
      </c>
      <c r="D26">
        <v>103</v>
      </c>
      <c r="E26">
        <f t="shared" si="4"/>
        <v>1.5707963267948966</v>
      </c>
      <c r="F26">
        <f t="shared" si="0"/>
        <v>88.418613269526404</v>
      </c>
      <c r="G26">
        <f t="shared" si="5"/>
        <v>-1.5378808429762885E-3</v>
      </c>
      <c r="I26">
        <v>54.981000000000002</v>
      </c>
      <c r="J26">
        <f t="shared" si="1"/>
        <v>-70.019000000000005</v>
      </c>
      <c r="K26">
        <f t="shared" si="6"/>
        <v>-5.6015200000000007</v>
      </c>
      <c r="L26">
        <v>87.897999999999996</v>
      </c>
      <c r="M26">
        <f t="shared" si="7"/>
        <v>-7.4168763296851674E-3</v>
      </c>
      <c r="O26">
        <v>54.713000000000001</v>
      </c>
      <c r="P26">
        <f t="shared" si="8"/>
        <v>-70.287000000000006</v>
      </c>
      <c r="Q26">
        <f t="shared" si="9"/>
        <v>-5.6229600000000008</v>
      </c>
      <c r="R26">
        <v>7.9695</v>
      </c>
      <c r="S26">
        <f t="shared" si="10"/>
        <v>-3.8124999999999964E-3</v>
      </c>
      <c r="U26">
        <v>54.981000000000002</v>
      </c>
      <c r="V26">
        <f t="shared" si="11"/>
        <v>-70.019000000000005</v>
      </c>
      <c r="W26">
        <v>87.897999999999996</v>
      </c>
    </row>
    <row r="27" spans="2:23">
      <c r="B27">
        <f t="shared" si="2"/>
        <v>102</v>
      </c>
      <c r="C27">
        <f t="shared" si="3"/>
        <v>8.16</v>
      </c>
      <c r="D27">
        <v>102</v>
      </c>
      <c r="E27">
        <f t="shared" si="4"/>
        <v>1.5707963267948966</v>
      </c>
      <c r="F27">
        <f t="shared" si="0"/>
        <v>88.41581406667774</v>
      </c>
      <c r="G27">
        <f t="shared" si="5"/>
        <v>-1.5694906805984574E-3</v>
      </c>
      <c r="I27">
        <v>57.48</v>
      </c>
      <c r="J27">
        <f t="shared" si="1"/>
        <v>-67.52000000000001</v>
      </c>
      <c r="K27">
        <f t="shared" si="6"/>
        <v>-5.4016000000000011</v>
      </c>
      <c r="L27">
        <v>87.875</v>
      </c>
      <c r="M27">
        <f t="shared" si="7"/>
        <v>-7.6766025105358508E-3</v>
      </c>
      <c r="O27">
        <v>57.2</v>
      </c>
      <c r="P27">
        <f t="shared" si="8"/>
        <v>-67.8</v>
      </c>
      <c r="Q27">
        <f t="shared" si="9"/>
        <v>-5.4239999999999995</v>
      </c>
      <c r="R27">
        <v>7.9653999999999998</v>
      </c>
      <c r="S27">
        <f t="shared" si="10"/>
        <v>-4.3250000000000233E-3</v>
      </c>
      <c r="U27">
        <v>57.48</v>
      </c>
      <c r="V27">
        <f t="shared" si="11"/>
        <v>-67.52000000000001</v>
      </c>
      <c r="W27">
        <v>87.876000000000005</v>
      </c>
    </row>
    <row r="28" spans="2:23">
      <c r="B28">
        <f t="shared" si="2"/>
        <v>101</v>
      </c>
      <c r="C28">
        <f t="shared" si="3"/>
        <v>8.08</v>
      </c>
      <c r="D28">
        <v>101</v>
      </c>
      <c r="E28">
        <f t="shared" si="4"/>
        <v>1.5707963267948966</v>
      </c>
      <c r="F28">
        <f t="shared" si="0"/>
        <v>88.412926631231102</v>
      </c>
      <c r="G28">
        <f t="shared" si="5"/>
        <v>-1.6020968797727333E-3</v>
      </c>
      <c r="I28">
        <v>59.98</v>
      </c>
      <c r="J28">
        <f t="shared" si="1"/>
        <v>-65.02000000000001</v>
      </c>
      <c r="K28">
        <f t="shared" si="6"/>
        <v>-5.2016000000000009</v>
      </c>
      <c r="L28">
        <v>87.85</v>
      </c>
      <c r="M28">
        <f t="shared" si="7"/>
        <v>-7.9589135766780107E-3</v>
      </c>
      <c r="O28">
        <v>59.686999999999998</v>
      </c>
      <c r="P28">
        <f t="shared" si="8"/>
        <v>-65.313000000000002</v>
      </c>
      <c r="Q28">
        <f t="shared" si="9"/>
        <v>-5.2250399999999999</v>
      </c>
      <c r="R28">
        <v>7.9611999999999998</v>
      </c>
      <c r="S28">
        <f t="shared" si="10"/>
        <v>-4.850000000000021E-3</v>
      </c>
      <c r="U28">
        <v>59.98</v>
      </c>
      <c r="V28">
        <f t="shared" si="11"/>
        <v>-65.02000000000001</v>
      </c>
      <c r="W28">
        <v>87.850999999999999</v>
      </c>
    </row>
    <row r="29" spans="2:23">
      <c r="B29">
        <f t="shared" si="2"/>
        <v>100</v>
      </c>
      <c r="C29">
        <f t="shared" si="3"/>
        <v>8</v>
      </c>
      <c r="D29">
        <v>100</v>
      </c>
      <c r="E29">
        <f t="shared" si="4"/>
        <v>1.5707963267948966</v>
      </c>
      <c r="F29">
        <f t="shared" si="0"/>
        <v>88.409947177734381</v>
      </c>
      <c r="G29">
        <f t="shared" si="5"/>
        <v>-1.6357421874999363E-3</v>
      </c>
      <c r="I29">
        <v>62.478999999999999</v>
      </c>
      <c r="J29">
        <f t="shared" si="1"/>
        <v>-62.521000000000001</v>
      </c>
      <c r="K29">
        <f t="shared" si="6"/>
        <v>-5.0016800000000003</v>
      </c>
      <c r="L29">
        <v>87.822000000000003</v>
      </c>
      <c r="M29">
        <f t="shared" si="7"/>
        <v>-8.2751019707570615E-3</v>
      </c>
      <c r="O29">
        <v>62.173999999999999</v>
      </c>
      <c r="P29">
        <f t="shared" si="8"/>
        <v>-62.826000000000001</v>
      </c>
      <c r="Q29">
        <f t="shared" si="9"/>
        <v>-5.0260800000000003</v>
      </c>
      <c r="R29">
        <v>7.9566999999999997</v>
      </c>
      <c r="S29">
        <f t="shared" si="10"/>
        <v>-5.4125000000000423E-3</v>
      </c>
      <c r="U29">
        <v>62.478999999999999</v>
      </c>
      <c r="V29">
        <f t="shared" si="11"/>
        <v>-62.521000000000001</v>
      </c>
      <c r="W29">
        <v>87.822999999999993</v>
      </c>
    </row>
    <row r="30" spans="2:23">
      <c r="B30">
        <f t="shared" si="2"/>
        <v>99</v>
      </c>
      <c r="C30">
        <f t="shared" si="3"/>
        <v>7.92</v>
      </c>
      <c r="D30">
        <v>99</v>
      </c>
      <c r="E30">
        <f t="shared" si="4"/>
        <v>1.5707963267948966</v>
      </c>
      <c r="F30">
        <f t="shared" si="0"/>
        <v>88.406871713838242</v>
      </c>
      <c r="G30">
        <f t="shared" si="5"/>
        <v>-1.6704716871559495E-3</v>
      </c>
      <c r="I30">
        <v>64.977999999999994</v>
      </c>
      <c r="J30">
        <f t="shared" si="1"/>
        <v>-60.022000000000006</v>
      </c>
      <c r="K30">
        <f t="shared" si="6"/>
        <v>-4.8017600000000007</v>
      </c>
      <c r="L30">
        <v>87.79</v>
      </c>
      <c r="M30">
        <f t="shared" si="7"/>
        <v>-8.6364601354189038E-3</v>
      </c>
      <c r="O30">
        <v>64.661000000000001</v>
      </c>
      <c r="P30">
        <f t="shared" si="8"/>
        <v>-60.338999999999999</v>
      </c>
      <c r="Q30">
        <f t="shared" si="9"/>
        <v>-4.8271199999999999</v>
      </c>
      <c r="R30">
        <v>7.9519000000000002</v>
      </c>
      <c r="S30">
        <f t="shared" si="10"/>
        <v>-6.0124999999999762E-3</v>
      </c>
      <c r="U30">
        <v>64.977999999999994</v>
      </c>
      <c r="V30">
        <f t="shared" si="11"/>
        <v>-60.022000000000006</v>
      </c>
      <c r="W30">
        <v>87.792000000000002</v>
      </c>
    </row>
    <row r="31" spans="2:23">
      <c r="B31">
        <f t="shared" si="2"/>
        <v>98</v>
      </c>
      <c r="C31">
        <f t="shared" si="3"/>
        <v>7.84</v>
      </c>
      <c r="D31">
        <v>98</v>
      </c>
      <c r="E31">
        <f t="shared" si="4"/>
        <v>1.5707963267948966</v>
      </c>
      <c r="F31">
        <f t="shared" si="0"/>
        <v>88.403696026489442</v>
      </c>
      <c r="G31">
        <f t="shared" si="5"/>
        <v>-1.7063329544029051E-3</v>
      </c>
      <c r="I31">
        <v>67.477000000000004</v>
      </c>
      <c r="J31">
        <f t="shared" si="1"/>
        <v>-57.522999999999996</v>
      </c>
      <c r="K31">
        <f t="shared" si="6"/>
        <v>-4.6018399999999993</v>
      </c>
      <c r="L31">
        <v>87.753</v>
      </c>
      <c r="M31">
        <f t="shared" si="7"/>
        <v>-9.0542805133092732E-3</v>
      </c>
      <c r="O31">
        <v>67.147999999999996</v>
      </c>
      <c r="P31">
        <f t="shared" si="8"/>
        <v>-57.852000000000004</v>
      </c>
      <c r="Q31">
        <f t="shared" si="9"/>
        <v>-4.6281600000000003</v>
      </c>
      <c r="R31">
        <v>7.9466999999999999</v>
      </c>
      <c r="S31">
        <f t="shared" si="10"/>
        <v>-6.6625000000000156E-3</v>
      </c>
      <c r="U31">
        <v>67.477000000000004</v>
      </c>
      <c r="V31">
        <f t="shared" si="11"/>
        <v>-57.522999999999996</v>
      </c>
      <c r="W31">
        <v>87.754999999999995</v>
      </c>
    </row>
    <row r="32" spans="2:23">
      <c r="B32">
        <f t="shared" si="2"/>
        <v>97</v>
      </c>
      <c r="C32">
        <f t="shared" si="3"/>
        <v>7.76</v>
      </c>
      <c r="D32">
        <v>97</v>
      </c>
      <c r="E32">
        <f t="shared" si="4"/>
        <v>1.5707963267948966</v>
      </c>
      <c r="F32">
        <f t="shared" si="0"/>
        <v>88.400415667032107</v>
      </c>
      <c r="G32">
        <f t="shared" si="5"/>
        <v>-1.7433762254320891E-3</v>
      </c>
      <c r="I32">
        <v>69.975999999999999</v>
      </c>
      <c r="J32">
        <f t="shared" si="1"/>
        <v>-55.024000000000001</v>
      </c>
      <c r="K32">
        <f t="shared" si="6"/>
        <v>-4.4019200000000005</v>
      </c>
      <c r="L32">
        <v>87.71</v>
      </c>
      <c r="M32">
        <f t="shared" si="7"/>
        <v>-9.539855547073749E-3</v>
      </c>
      <c r="O32">
        <v>69.635000000000005</v>
      </c>
      <c r="P32">
        <f t="shared" si="8"/>
        <v>-55.364999999999995</v>
      </c>
      <c r="Q32">
        <f t="shared" si="9"/>
        <v>-4.4291999999999998</v>
      </c>
      <c r="R32">
        <v>7.9410999999999996</v>
      </c>
      <c r="S32">
        <f t="shared" si="10"/>
        <v>-7.3625000000000496E-3</v>
      </c>
      <c r="U32">
        <v>69.975999999999999</v>
      </c>
      <c r="V32">
        <f t="shared" si="11"/>
        <v>-55.024000000000001</v>
      </c>
      <c r="W32">
        <v>87.712000000000003</v>
      </c>
    </row>
    <row r="33" spans="2:23">
      <c r="B33">
        <f t="shared" si="2"/>
        <v>96</v>
      </c>
      <c r="C33">
        <f t="shared" si="3"/>
        <v>7.68</v>
      </c>
      <c r="D33">
        <v>96</v>
      </c>
      <c r="E33">
        <f t="shared" si="4"/>
        <v>1.5707963267948966</v>
      </c>
      <c r="F33">
        <f t="shared" si="0"/>
        <v>88.397025935116957</v>
      </c>
      <c r="G33">
        <f t="shared" si="5"/>
        <v>-1.7816545786681556E-3</v>
      </c>
      <c r="I33">
        <v>72.474999999999994</v>
      </c>
      <c r="J33">
        <f t="shared" si="1"/>
        <v>-52.525000000000006</v>
      </c>
      <c r="K33">
        <f t="shared" si="6"/>
        <v>-4.2020000000000008</v>
      </c>
      <c r="L33">
        <v>87.659000000000006</v>
      </c>
      <c r="M33">
        <f t="shared" si="7"/>
        <v>-1.0115770122003485E-2</v>
      </c>
      <c r="O33">
        <v>72.122</v>
      </c>
      <c r="P33">
        <f t="shared" si="8"/>
        <v>-52.878</v>
      </c>
      <c r="Q33">
        <f t="shared" si="9"/>
        <v>-4.2302400000000002</v>
      </c>
      <c r="R33">
        <v>7.9348000000000001</v>
      </c>
      <c r="S33">
        <f t="shared" si="10"/>
        <v>-8.1499999999999906E-3</v>
      </c>
      <c r="U33">
        <v>72.474999999999994</v>
      </c>
      <c r="V33">
        <f t="shared" si="11"/>
        <v>-52.525000000000006</v>
      </c>
      <c r="W33">
        <v>87.662000000000006</v>
      </c>
    </row>
    <row r="34" spans="2:23">
      <c r="B34">
        <f t="shared" si="2"/>
        <v>95</v>
      </c>
      <c r="C34">
        <f t="shared" si="3"/>
        <v>7.6</v>
      </c>
      <c r="D34">
        <v>95</v>
      </c>
      <c r="E34">
        <f t="shared" si="4"/>
        <v>1.5707963267948966</v>
      </c>
      <c r="F34">
        <f t="shared" si="0"/>
        <v>88.393521861307846</v>
      </c>
      <c r="G34">
        <f t="shared" si="5"/>
        <v>-1.8212241311837869E-3</v>
      </c>
      <c r="I34">
        <v>74.974000000000004</v>
      </c>
      <c r="J34">
        <f t="shared" si="1"/>
        <v>-50.025999999999996</v>
      </c>
      <c r="K34">
        <f t="shared" si="6"/>
        <v>-4.0020799999999994</v>
      </c>
      <c r="L34">
        <v>87.597999999999999</v>
      </c>
      <c r="M34">
        <f t="shared" si="7"/>
        <v>-1.0804609123390275E-2</v>
      </c>
      <c r="O34">
        <v>74.608999999999995</v>
      </c>
      <c r="P34">
        <f t="shared" si="8"/>
        <v>-50.391000000000005</v>
      </c>
      <c r="Q34">
        <f t="shared" si="9"/>
        <v>-4.0312800000000006</v>
      </c>
      <c r="R34">
        <v>7.9276999999999997</v>
      </c>
      <c r="S34">
        <f t="shared" si="10"/>
        <v>-9.0375000000000316E-3</v>
      </c>
      <c r="U34">
        <v>74.974000000000004</v>
      </c>
      <c r="V34">
        <f t="shared" si="11"/>
        <v>-50.025999999999996</v>
      </c>
      <c r="W34">
        <v>87.602000000000004</v>
      </c>
    </row>
    <row r="35" spans="2:23">
      <c r="B35">
        <f t="shared" si="2"/>
        <v>94</v>
      </c>
      <c r="C35">
        <f t="shared" si="3"/>
        <v>7.52</v>
      </c>
      <c r="D35">
        <v>94</v>
      </c>
      <c r="E35">
        <f t="shared" si="4"/>
        <v>1.5707963267948966</v>
      </c>
      <c r="F35">
        <f t="shared" si="0"/>
        <v>88.389898188263189</v>
      </c>
      <c r="G35">
        <f t="shared" si="5"/>
        <v>-1.862144251207292E-3</v>
      </c>
      <c r="I35">
        <v>77.474000000000004</v>
      </c>
      <c r="J35">
        <f t="shared" si="1"/>
        <v>-47.525999999999996</v>
      </c>
      <c r="K35">
        <f t="shared" si="6"/>
        <v>-3.8020799999999997</v>
      </c>
      <c r="L35">
        <v>87.525000000000006</v>
      </c>
      <c r="M35">
        <f t="shared" si="7"/>
        <v>-1.1628957436525117E-2</v>
      </c>
      <c r="O35">
        <v>77.096000000000004</v>
      </c>
      <c r="P35">
        <f t="shared" si="8"/>
        <v>-47.903999999999996</v>
      </c>
      <c r="Q35">
        <f t="shared" si="9"/>
        <v>-3.8323199999999997</v>
      </c>
      <c r="R35">
        <v>7.9195000000000002</v>
      </c>
      <c r="S35">
        <f t="shared" si="10"/>
        <v>-1.0062499999999974E-2</v>
      </c>
      <c r="U35">
        <v>77.474000000000004</v>
      </c>
      <c r="V35">
        <f t="shared" si="11"/>
        <v>-47.525999999999996</v>
      </c>
      <c r="W35">
        <v>87.53</v>
      </c>
    </row>
    <row r="36" spans="2:23">
      <c r="B36">
        <f t="shared" si="2"/>
        <v>93</v>
      </c>
      <c r="C36">
        <f t="shared" si="3"/>
        <v>7.44</v>
      </c>
      <c r="D36">
        <v>93</v>
      </c>
      <c r="E36">
        <f t="shared" si="4"/>
        <v>1.5707963267948966</v>
      </c>
      <c r="F36">
        <f t="shared" si="0"/>
        <v>88.386149350357172</v>
      </c>
      <c r="G36">
        <f t="shared" si="5"/>
        <v>-1.904477788248948E-3</v>
      </c>
      <c r="I36">
        <v>79.972999999999999</v>
      </c>
      <c r="J36">
        <f t="shared" ref="J36:J67" si="12">I36-125</f>
        <v>-45.027000000000001</v>
      </c>
      <c r="K36">
        <f t="shared" si="6"/>
        <v>-3.60216</v>
      </c>
      <c r="L36">
        <v>87.435000000000002</v>
      </c>
      <c r="M36">
        <f t="shared" si="7"/>
        <v>-1.2645277274636699E-2</v>
      </c>
      <c r="O36">
        <v>79.582999999999998</v>
      </c>
      <c r="P36">
        <f t="shared" si="8"/>
        <v>-45.417000000000002</v>
      </c>
      <c r="Q36">
        <f t="shared" si="9"/>
        <v>-3.6333600000000001</v>
      </c>
      <c r="R36">
        <v>7.9097999999999997</v>
      </c>
      <c r="S36">
        <f t="shared" si="10"/>
        <v>-1.1275000000000035E-2</v>
      </c>
      <c r="U36">
        <v>79.972999999999999</v>
      </c>
      <c r="V36">
        <f t="shared" si="11"/>
        <v>-45.027000000000001</v>
      </c>
      <c r="W36">
        <v>87.441000000000003</v>
      </c>
    </row>
    <row r="37" spans="2:23">
      <c r="B37">
        <f t="shared" si="2"/>
        <v>92</v>
      </c>
      <c r="C37">
        <f t="shared" si="3"/>
        <v>7.36</v>
      </c>
      <c r="D37">
        <v>92</v>
      </c>
      <c r="E37">
        <f t="shared" si="4"/>
        <v>1.5707963267948966</v>
      </c>
      <c r="F37">
        <f t="shared" si="0"/>
        <v>88.382269451590332</v>
      </c>
      <c r="G37">
        <f t="shared" si="5"/>
        <v>-1.9482913225445484E-3</v>
      </c>
      <c r="I37">
        <v>82.471999999999994</v>
      </c>
      <c r="J37">
        <f t="shared" si="12"/>
        <v>-42.528000000000006</v>
      </c>
      <c r="K37">
        <f t="shared" si="6"/>
        <v>-3.4022400000000004</v>
      </c>
      <c r="L37">
        <v>87.323999999999998</v>
      </c>
      <c r="M37">
        <f t="shared" si="7"/>
        <v>-1.3898738408307649E-2</v>
      </c>
      <c r="O37">
        <v>82.07</v>
      </c>
      <c r="P37">
        <f t="shared" si="8"/>
        <v>-42.930000000000007</v>
      </c>
      <c r="Q37">
        <f t="shared" si="9"/>
        <v>-3.4344000000000006</v>
      </c>
      <c r="R37">
        <v>7.8982999999999999</v>
      </c>
      <c r="S37">
        <f t="shared" si="10"/>
        <v>-1.2712500000000015E-2</v>
      </c>
      <c r="U37">
        <v>82.471999999999994</v>
      </c>
      <c r="V37">
        <f t="shared" si="11"/>
        <v>-42.528000000000006</v>
      </c>
      <c r="W37">
        <v>87.331999999999994</v>
      </c>
    </row>
    <row r="38" spans="2:23">
      <c r="B38">
        <f t="shared" si="2"/>
        <v>91</v>
      </c>
      <c r="C38">
        <f t="shared" si="3"/>
        <v>7.28</v>
      </c>
      <c r="D38">
        <v>91</v>
      </c>
      <c r="E38">
        <f t="shared" si="4"/>
        <v>1.5707963267948966</v>
      </c>
      <c r="F38">
        <f t="shared" si="0"/>
        <v>88.3782522416234</v>
      </c>
      <c r="G38">
        <f t="shared" si="5"/>
        <v>-1.9936554356917973E-3</v>
      </c>
      <c r="I38">
        <v>84.971000000000004</v>
      </c>
      <c r="J38">
        <f t="shared" si="12"/>
        <v>-40.028999999999996</v>
      </c>
      <c r="K38">
        <f t="shared" si="6"/>
        <v>-3.2023199999999998</v>
      </c>
      <c r="L38">
        <v>87.183000000000007</v>
      </c>
      <c r="M38">
        <f t="shared" si="7"/>
        <v>-1.5490972821348963E-2</v>
      </c>
      <c r="O38">
        <v>84.557000000000002</v>
      </c>
      <c r="P38">
        <f t="shared" si="8"/>
        <v>-40.442999999999998</v>
      </c>
      <c r="Q38">
        <f t="shared" si="9"/>
        <v>-3.2354399999999996</v>
      </c>
      <c r="R38">
        <v>7.8841000000000001</v>
      </c>
      <c r="S38">
        <f t="shared" si="10"/>
        <v>-1.4487499999999986E-2</v>
      </c>
      <c r="U38">
        <v>84.971000000000004</v>
      </c>
      <c r="V38">
        <f t="shared" si="11"/>
        <v>-40.028999999999996</v>
      </c>
      <c r="W38">
        <v>87.194000000000003</v>
      </c>
    </row>
    <row r="39" spans="2:23">
      <c r="B39">
        <f t="shared" si="2"/>
        <v>90</v>
      </c>
      <c r="C39">
        <f t="shared" si="3"/>
        <v>7.2</v>
      </c>
      <c r="D39">
        <v>90</v>
      </c>
      <c r="E39">
        <f t="shared" si="4"/>
        <v>1.5707963267948966</v>
      </c>
      <c r="F39">
        <f t="shared" si="0"/>
        <v>88.374091089749086</v>
      </c>
      <c r="G39">
        <f t="shared" si="5"/>
        <v>-2.0406450045724663E-3</v>
      </c>
      <c r="I39">
        <v>87.47</v>
      </c>
      <c r="J39">
        <f t="shared" si="12"/>
        <v>-37.53</v>
      </c>
      <c r="K39">
        <f t="shared" si="6"/>
        <v>-3.0024000000000002</v>
      </c>
      <c r="L39">
        <v>87.004000000000005</v>
      </c>
      <c r="M39">
        <f t="shared" si="7"/>
        <v>-1.7512320054926388E-2</v>
      </c>
      <c r="O39">
        <v>87.043000000000006</v>
      </c>
      <c r="P39">
        <f t="shared" si="8"/>
        <v>-37.956999999999994</v>
      </c>
      <c r="Q39">
        <f t="shared" si="9"/>
        <v>-3.0365599999999997</v>
      </c>
      <c r="R39">
        <v>7.8662000000000001</v>
      </c>
      <c r="S39">
        <f t="shared" si="10"/>
        <v>-1.672499999999999E-2</v>
      </c>
      <c r="U39">
        <v>87.47</v>
      </c>
      <c r="V39">
        <f t="shared" si="11"/>
        <v>-37.53</v>
      </c>
      <c r="W39">
        <v>87.018000000000001</v>
      </c>
    </row>
    <row r="40" spans="2:23">
      <c r="B40">
        <f t="shared" si="2"/>
        <v>89</v>
      </c>
      <c r="C40">
        <f t="shared" si="3"/>
        <v>7.12</v>
      </c>
      <c r="D40">
        <v>89</v>
      </c>
      <c r="E40">
        <f t="shared" si="4"/>
        <v>1.5707963267948966</v>
      </c>
      <c r="F40">
        <f t="shared" si="0"/>
        <v>88.369778956596207</v>
      </c>
      <c r="G40">
        <f t="shared" si="5"/>
        <v>-2.0893395208819096E-3</v>
      </c>
      <c r="I40">
        <v>89.968999999999994</v>
      </c>
      <c r="J40">
        <f t="shared" si="12"/>
        <v>-35.031000000000006</v>
      </c>
      <c r="K40">
        <f t="shared" si="6"/>
        <v>-2.8024800000000005</v>
      </c>
      <c r="L40">
        <v>86.769000000000005</v>
      </c>
      <c r="M40">
        <f t="shared" si="7"/>
        <v>-2.0166044076662074E-2</v>
      </c>
      <c r="O40">
        <v>89.53</v>
      </c>
      <c r="P40">
        <f t="shared" si="8"/>
        <v>-35.47</v>
      </c>
      <c r="Q40">
        <f t="shared" si="9"/>
        <v>-2.8376000000000001</v>
      </c>
      <c r="R40">
        <v>7.8432000000000004</v>
      </c>
      <c r="S40">
        <f t="shared" si="10"/>
        <v>-1.9599999999999951E-2</v>
      </c>
      <c r="U40">
        <v>89.968999999999994</v>
      </c>
      <c r="V40">
        <f t="shared" si="11"/>
        <v>-35.031000000000006</v>
      </c>
      <c r="W40">
        <v>86.787000000000006</v>
      </c>
    </row>
    <row r="41" spans="2:23">
      <c r="B41">
        <f t="shared" si="2"/>
        <v>88</v>
      </c>
      <c r="C41">
        <f t="shared" si="3"/>
        <v>7.04</v>
      </c>
      <c r="D41">
        <v>88</v>
      </c>
      <c r="E41">
        <f t="shared" si="4"/>
        <v>1.5707963267948966</v>
      </c>
      <c r="F41">
        <f t="shared" si="0"/>
        <v>88.365308363336979</v>
      </c>
      <c r="G41">
        <f t="shared" si="5"/>
        <v>-2.1398234388539219E-3</v>
      </c>
      <c r="I41">
        <v>92.468999999999994</v>
      </c>
      <c r="J41">
        <f t="shared" si="12"/>
        <v>-32.531000000000006</v>
      </c>
      <c r="K41">
        <f t="shared" si="6"/>
        <v>-2.6024800000000003</v>
      </c>
      <c r="L41">
        <v>86.454999999999998</v>
      </c>
      <c r="M41">
        <f t="shared" si="7"/>
        <v>-2.3711871067406871E-2</v>
      </c>
      <c r="O41">
        <v>92.016999999999996</v>
      </c>
      <c r="P41">
        <f t="shared" si="8"/>
        <v>-32.983000000000004</v>
      </c>
      <c r="Q41">
        <f t="shared" si="9"/>
        <v>-2.6386400000000005</v>
      </c>
      <c r="R41">
        <v>7.8125</v>
      </c>
      <c r="S41">
        <f t="shared" si="10"/>
        <v>-2.34375E-2</v>
      </c>
      <c r="U41">
        <v>92.468999999999994</v>
      </c>
      <c r="V41">
        <f t="shared" si="11"/>
        <v>-32.531000000000006</v>
      </c>
      <c r="W41">
        <v>86.478999999999999</v>
      </c>
    </row>
    <row r="42" spans="2:23">
      <c r="B42">
        <f t="shared" si="2"/>
        <v>87</v>
      </c>
      <c r="C42">
        <f t="shared" si="3"/>
        <v>6.96</v>
      </c>
      <c r="D42">
        <v>87</v>
      </c>
      <c r="E42">
        <f t="shared" si="4"/>
        <v>1.5707963267948966</v>
      </c>
      <c r="F42">
        <f t="shared" si="0"/>
        <v>88.360671358141772</v>
      </c>
      <c r="G42">
        <f t="shared" si="5"/>
        <v>-2.1921865540685316E-3</v>
      </c>
      <c r="I42">
        <v>94.968000000000004</v>
      </c>
      <c r="J42">
        <f t="shared" si="12"/>
        <v>-30.031999999999996</v>
      </c>
      <c r="K42">
        <f t="shared" si="6"/>
        <v>-2.4025599999999998</v>
      </c>
      <c r="L42">
        <v>86.021000000000001</v>
      </c>
      <c r="M42">
        <f t="shared" si="7"/>
        <v>-2.861279117563361E-2</v>
      </c>
      <c r="O42">
        <v>94.504000000000005</v>
      </c>
      <c r="P42">
        <f t="shared" si="8"/>
        <v>-30.495999999999995</v>
      </c>
      <c r="Q42">
        <f t="shared" si="9"/>
        <v>-2.4396799999999996</v>
      </c>
      <c r="R42">
        <v>7.7702999999999998</v>
      </c>
      <c r="S42">
        <f t="shared" si="10"/>
        <v>-2.871250000000003E-2</v>
      </c>
      <c r="U42">
        <v>94.968000000000004</v>
      </c>
      <c r="V42">
        <f t="shared" si="11"/>
        <v>-30.031999999999996</v>
      </c>
      <c r="W42">
        <v>86.055000000000007</v>
      </c>
    </row>
    <row r="43" spans="2:23">
      <c r="B43">
        <f t="shared" si="2"/>
        <v>86</v>
      </c>
      <c r="C43">
        <f t="shared" si="3"/>
        <v>6.88</v>
      </c>
      <c r="D43">
        <v>86</v>
      </c>
      <c r="E43">
        <f t="shared" si="4"/>
        <v>1.5707963267948966</v>
      </c>
      <c r="F43">
        <f t="shared" si="0"/>
        <v>88.35585947959602</v>
      </c>
      <c r="G43">
        <f t="shared" si="5"/>
        <v>-2.2465244165644303E-3</v>
      </c>
      <c r="I43">
        <v>97.466999999999999</v>
      </c>
      <c r="J43">
        <f t="shared" si="12"/>
        <v>-27.533000000000001</v>
      </c>
      <c r="K43">
        <f t="shared" si="6"/>
        <v>-2.2026400000000002</v>
      </c>
      <c r="L43">
        <v>85.402000000000001</v>
      </c>
      <c r="M43">
        <f t="shared" si="7"/>
        <v>-3.5602813173311883E-2</v>
      </c>
      <c r="O43">
        <v>96.991</v>
      </c>
      <c r="P43">
        <f t="shared" si="8"/>
        <v>-28.009</v>
      </c>
      <c r="Q43">
        <f t="shared" si="9"/>
        <v>-2.24072</v>
      </c>
      <c r="R43">
        <v>7.71</v>
      </c>
      <c r="S43">
        <f t="shared" si="10"/>
        <v>-3.6250000000000004E-2</v>
      </c>
      <c r="U43">
        <v>97.466999999999999</v>
      </c>
      <c r="V43">
        <f t="shared" si="11"/>
        <v>-27.533000000000001</v>
      </c>
      <c r="W43">
        <v>85.451999999999998</v>
      </c>
    </row>
    <row r="44" spans="2:23">
      <c r="B44">
        <f t="shared" si="2"/>
        <v>85</v>
      </c>
      <c r="C44">
        <f t="shared" si="3"/>
        <v>6.8</v>
      </c>
      <c r="D44">
        <v>85</v>
      </c>
      <c r="E44">
        <f t="shared" si="4"/>
        <v>1.5707963267948966</v>
      </c>
      <c r="F44">
        <f t="shared" si="0"/>
        <v>88.350863716759861</v>
      </c>
      <c r="G44">
        <f t="shared" si="5"/>
        <v>-2.3029387818632018E-3</v>
      </c>
      <c r="I44">
        <v>99.965999999999994</v>
      </c>
      <c r="J44">
        <f t="shared" si="12"/>
        <v>-25.034000000000006</v>
      </c>
      <c r="K44">
        <f t="shared" si="6"/>
        <v>-2.0027200000000005</v>
      </c>
      <c r="L44">
        <v>84.475999999999999</v>
      </c>
      <c r="M44">
        <f t="shared" si="7"/>
        <v>-4.6059615063215105E-2</v>
      </c>
      <c r="O44">
        <v>99.477999999999994</v>
      </c>
      <c r="P44">
        <f t="shared" si="8"/>
        <v>-25.522000000000006</v>
      </c>
      <c r="Q44">
        <f t="shared" si="9"/>
        <v>-2.0417600000000005</v>
      </c>
      <c r="R44">
        <v>7.62</v>
      </c>
      <c r="S44">
        <f t="shared" si="10"/>
        <v>-4.7499999999999987E-2</v>
      </c>
      <c r="U44">
        <v>99.965999999999994</v>
      </c>
      <c r="V44">
        <f t="shared" si="11"/>
        <v>-25.034000000000006</v>
      </c>
      <c r="W44">
        <v>84.558999999999997</v>
      </c>
    </row>
    <row r="45" spans="2:23">
      <c r="B45">
        <f t="shared" si="2"/>
        <v>84</v>
      </c>
      <c r="C45">
        <f t="shared" si="3"/>
        <v>6.72</v>
      </c>
      <c r="D45">
        <v>84</v>
      </c>
      <c r="E45">
        <f t="shared" si="4"/>
        <v>1.5707963267948966</v>
      </c>
      <c r="F45">
        <f t="shared" si="0"/>
        <v>88.345674465513298</v>
      </c>
      <c r="G45">
        <f t="shared" si="5"/>
        <v>-2.3615381039390551E-3</v>
      </c>
      <c r="I45">
        <v>102.47</v>
      </c>
      <c r="J45">
        <f t="shared" si="12"/>
        <v>-22.53</v>
      </c>
      <c r="K45">
        <f t="shared" si="6"/>
        <v>-1.8024</v>
      </c>
      <c r="L45">
        <v>83</v>
      </c>
      <c r="M45">
        <f t="shared" si="7"/>
        <v>-6.272726040824439E-2</v>
      </c>
      <c r="O45">
        <v>101.97</v>
      </c>
      <c r="P45">
        <f t="shared" si="8"/>
        <v>-23.03</v>
      </c>
      <c r="Q45">
        <f t="shared" si="9"/>
        <v>-1.8424</v>
      </c>
      <c r="R45">
        <v>7.4787999999999997</v>
      </c>
      <c r="S45">
        <f t="shared" si="10"/>
        <v>-6.5150000000000041E-2</v>
      </c>
      <c r="U45">
        <v>102.47</v>
      </c>
      <c r="V45">
        <f t="shared" si="11"/>
        <v>-22.53</v>
      </c>
      <c r="W45">
        <v>83.161000000000001</v>
      </c>
    </row>
    <row r="46" spans="2:23">
      <c r="B46">
        <f t="shared" si="2"/>
        <v>83</v>
      </c>
      <c r="C46">
        <f t="shared" si="3"/>
        <v>6.64</v>
      </c>
      <c r="D46">
        <v>83</v>
      </c>
      <c r="E46">
        <f t="shared" si="4"/>
        <v>1.5707963267948966</v>
      </c>
      <c r="F46">
        <f t="shared" si="0"/>
        <v>88.340281480785791</v>
      </c>
      <c r="G46">
        <f t="shared" si="5"/>
        <v>-2.4224380746634784E-3</v>
      </c>
      <c r="I46">
        <v>104.96</v>
      </c>
      <c r="J46">
        <f t="shared" si="12"/>
        <v>-20.040000000000006</v>
      </c>
      <c r="K46">
        <f t="shared" si="6"/>
        <v>-1.6032000000000004</v>
      </c>
      <c r="L46">
        <v>80.503</v>
      </c>
      <c r="M46">
        <f t="shared" si="7"/>
        <v>-9.0924489694516844E-2</v>
      </c>
      <c r="O46">
        <v>104.45</v>
      </c>
      <c r="P46">
        <f t="shared" si="8"/>
        <v>-20.549999999999997</v>
      </c>
      <c r="Q46">
        <f t="shared" si="9"/>
        <v>-1.6439999999999997</v>
      </c>
      <c r="R46">
        <v>7.2434000000000003</v>
      </c>
      <c r="S46">
        <f t="shared" si="10"/>
        <v>-9.4574999999999965E-2</v>
      </c>
      <c r="U46">
        <v>104.96</v>
      </c>
      <c r="V46">
        <f t="shared" si="11"/>
        <v>-20.040000000000006</v>
      </c>
      <c r="W46">
        <v>80.837999999999994</v>
      </c>
    </row>
    <row r="47" spans="2:23">
      <c r="B47">
        <f t="shared" si="2"/>
        <v>82</v>
      </c>
      <c r="C47">
        <f t="shared" si="3"/>
        <v>6.56</v>
      </c>
      <c r="D47">
        <v>82</v>
      </c>
      <c r="E47">
        <f t="shared" si="4"/>
        <v>1.5707963267948966</v>
      </c>
      <c r="F47">
        <f t="shared" si="0"/>
        <v>88.334673824220218</v>
      </c>
      <c r="G47">
        <f t="shared" si="5"/>
        <v>-2.485762214806903E-3</v>
      </c>
      <c r="I47">
        <v>107.46</v>
      </c>
      <c r="J47">
        <f t="shared" si="12"/>
        <v>-17.540000000000006</v>
      </c>
      <c r="K47">
        <f t="shared" si="6"/>
        <v>-1.4032000000000004</v>
      </c>
      <c r="L47">
        <v>76.016000000000005</v>
      </c>
      <c r="M47">
        <f t="shared" si="7"/>
        <v>-0.14159367984570001</v>
      </c>
      <c r="O47">
        <v>106.94</v>
      </c>
      <c r="P47">
        <f t="shared" si="8"/>
        <v>-18.060000000000002</v>
      </c>
      <c r="Q47">
        <f t="shared" si="9"/>
        <v>-1.4448000000000001</v>
      </c>
      <c r="R47">
        <v>6.8204000000000002</v>
      </c>
      <c r="S47">
        <f t="shared" si="10"/>
        <v>-0.14744999999999997</v>
      </c>
      <c r="U47">
        <v>107.46</v>
      </c>
      <c r="V47">
        <f t="shared" si="11"/>
        <v>-17.540000000000006</v>
      </c>
      <c r="W47">
        <v>76.697999999999993</v>
      </c>
    </row>
    <row r="48" spans="2:23">
      <c r="B48">
        <f t="shared" si="2"/>
        <v>81</v>
      </c>
      <c r="C48">
        <f t="shared" si="3"/>
        <v>6.48</v>
      </c>
      <c r="D48">
        <v>81</v>
      </c>
      <c r="E48">
        <f t="shared" si="4"/>
        <v>1.5707963267948966</v>
      </c>
      <c r="F48">
        <f t="shared" si="0"/>
        <v>88.328839806764549</v>
      </c>
      <c r="G48">
        <f t="shared" si="5"/>
        <v>-2.5516425223189635E-3</v>
      </c>
      <c r="I48">
        <v>109.96</v>
      </c>
      <c r="J48">
        <f t="shared" si="12"/>
        <v>-15.040000000000006</v>
      </c>
      <c r="K48">
        <f t="shared" si="6"/>
        <v>-1.2032000000000005</v>
      </c>
      <c r="L48">
        <v>67.369</v>
      </c>
      <c r="M48">
        <f t="shared" si="7"/>
        <v>-0.23923943140292792</v>
      </c>
      <c r="O48">
        <v>109.43</v>
      </c>
      <c r="P48">
        <f t="shared" si="8"/>
        <v>-15.569999999999993</v>
      </c>
      <c r="Q48">
        <f t="shared" si="9"/>
        <v>-1.2455999999999994</v>
      </c>
      <c r="R48">
        <v>6.0595999999999997</v>
      </c>
      <c r="S48">
        <f t="shared" si="10"/>
        <v>-0.24255000000000004</v>
      </c>
      <c r="U48">
        <v>109.96</v>
      </c>
      <c r="V48">
        <f t="shared" si="11"/>
        <v>-15.040000000000006</v>
      </c>
      <c r="W48">
        <v>68.644999999999996</v>
      </c>
    </row>
    <row r="49" spans="2:23">
      <c r="B49">
        <f t="shared" si="2"/>
        <v>80</v>
      </c>
      <c r="C49">
        <f t="shared" si="3"/>
        <v>6.4</v>
      </c>
      <c r="D49">
        <v>80</v>
      </c>
      <c r="E49">
        <f t="shared" si="4"/>
        <v>1.5707963267948966</v>
      </c>
      <c r="F49">
        <f t="shared" si="0"/>
        <v>88.322766925621039</v>
      </c>
      <c r="G49">
        <f t="shared" si="5"/>
        <v>-2.6202201843261025E-3</v>
      </c>
      <c r="I49">
        <v>112.46</v>
      </c>
      <c r="J49">
        <f t="shared" si="12"/>
        <v>-12.540000000000006</v>
      </c>
      <c r="K49">
        <f t="shared" si="6"/>
        <v>-1.0032000000000005</v>
      </c>
      <c r="L49">
        <v>83.688999999999993</v>
      </c>
      <c r="M49">
        <f t="shared" si="7"/>
        <v>-5.4946767425368331E-2</v>
      </c>
      <c r="O49">
        <v>111.91</v>
      </c>
      <c r="P49">
        <f t="shared" si="8"/>
        <v>-13.090000000000003</v>
      </c>
      <c r="Q49">
        <f t="shared" si="9"/>
        <v>-1.0472000000000004</v>
      </c>
      <c r="R49">
        <v>7.5911999999999997</v>
      </c>
      <c r="S49">
        <f t="shared" si="10"/>
        <v>-5.1100000000000034E-2</v>
      </c>
      <c r="U49">
        <v>112.46</v>
      </c>
      <c r="V49">
        <f t="shared" si="11"/>
        <v>-12.540000000000006</v>
      </c>
      <c r="W49">
        <v>81.492000000000004</v>
      </c>
    </row>
    <row r="50" spans="2:23">
      <c r="B50">
        <f t="shared" si="2"/>
        <v>79</v>
      </c>
      <c r="C50">
        <f t="shared" si="3"/>
        <v>6.32</v>
      </c>
      <c r="D50">
        <v>79</v>
      </c>
      <c r="E50">
        <f t="shared" si="4"/>
        <v>1.5707963267948966</v>
      </c>
      <c r="F50">
        <f t="shared" si="0"/>
        <v>88.316441794908911</v>
      </c>
      <c r="G50">
        <f t="shared" si="5"/>
        <v>-2.6916463601192576E-3</v>
      </c>
      <c r="I50">
        <v>114.96</v>
      </c>
      <c r="J50">
        <f t="shared" si="12"/>
        <v>-10.040000000000006</v>
      </c>
      <c r="K50">
        <f t="shared" si="6"/>
        <v>-0.80320000000000047</v>
      </c>
      <c r="L50">
        <v>105.73</v>
      </c>
      <c r="M50">
        <f t="shared" si="7"/>
        <v>0.19394996092814848</v>
      </c>
      <c r="O50">
        <v>114.4</v>
      </c>
      <c r="P50">
        <f t="shared" si="8"/>
        <v>-10.599999999999994</v>
      </c>
      <c r="Q50">
        <f t="shared" si="9"/>
        <v>-0.84799999999999953</v>
      </c>
      <c r="R50">
        <v>9.5147999999999993</v>
      </c>
      <c r="S50">
        <f t="shared" si="10"/>
        <v>0.18934999999999991</v>
      </c>
      <c r="U50">
        <v>114.96</v>
      </c>
      <c r="V50">
        <f t="shared" si="11"/>
        <v>-10.040000000000006</v>
      </c>
      <c r="W50">
        <v>105.32</v>
      </c>
    </row>
    <row r="51" spans="2:23">
      <c r="B51">
        <f t="shared" si="2"/>
        <v>78</v>
      </c>
      <c r="C51">
        <f t="shared" si="3"/>
        <v>6.24</v>
      </c>
      <c r="D51">
        <v>78</v>
      </c>
      <c r="E51">
        <f t="shared" si="4"/>
        <v>1.5707963267948966</v>
      </c>
      <c r="F51">
        <f t="shared" si="0"/>
        <v>88.309850069313342</v>
      </c>
      <c r="G51">
        <f t="shared" si="5"/>
        <v>-2.7660830433433137E-3</v>
      </c>
      <c r="I51">
        <v>117.46</v>
      </c>
      <c r="J51">
        <f t="shared" si="12"/>
        <v>-7.5400000000000063</v>
      </c>
      <c r="K51">
        <f t="shared" si="6"/>
        <v>-0.60320000000000051</v>
      </c>
      <c r="L51">
        <v>105.58</v>
      </c>
      <c r="M51">
        <f t="shared" si="7"/>
        <v>0.19225609453129586</v>
      </c>
      <c r="O51">
        <v>116.89</v>
      </c>
      <c r="P51">
        <f t="shared" si="8"/>
        <v>-8.11</v>
      </c>
      <c r="Q51">
        <f t="shared" si="9"/>
        <v>-0.64879999999999993</v>
      </c>
      <c r="R51">
        <v>9.5096000000000007</v>
      </c>
      <c r="S51">
        <f t="shared" si="10"/>
        <v>0.18870000000000009</v>
      </c>
      <c r="U51">
        <v>117.46</v>
      </c>
      <c r="V51">
        <f t="shared" si="11"/>
        <v>-7.5400000000000063</v>
      </c>
      <c r="W51">
        <v>105.27</v>
      </c>
    </row>
    <row r="52" spans="2:23">
      <c r="B52">
        <f t="shared" si="2"/>
        <v>77</v>
      </c>
      <c r="C52">
        <f t="shared" si="3"/>
        <v>6.16</v>
      </c>
      <c r="D52">
        <v>77</v>
      </c>
      <c r="E52">
        <f t="shared" si="4"/>
        <v>1.5707963267948966</v>
      </c>
      <c r="F52">
        <f t="shared" si="0"/>
        <v>88.302976359896931</v>
      </c>
      <c r="G52">
        <f t="shared" si="5"/>
        <v>-2.8437040126912277E-3</v>
      </c>
      <c r="I52">
        <v>119.96</v>
      </c>
      <c r="J52">
        <f t="shared" si="12"/>
        <v>-5.0400000000000063</v>
      </c>
      <c r="K52">
        <f t="shared" si="6"/>
        <v>-0.4032000000000005</v>
      </c>
      <c r="L52">
        <v>105.4</v>
      </c>
      <c r="M52">
        <f t="shared" si="7"/>
        <v>0.19022345485507286</v>
      </c>
      <c r="O52">
        <v>119.37</v>
      </c>
      <c r="P52">
        <f t="shared" si="8"/>
        <v>-5.6299999999999955</v>
      </c>
      <c r="Q52">
        <f t="shared" si="9"/>
        <v>-0.45039999999999963</v>
      </c>
      <c r="R52">
        <v>9.4575999999999993</v>
      </c>
      <c r="S52">
        <f t="shared" si="10"/>
        <v>0.18219999999999992</v>
      </c>
      <c r="U52">
        <v>119.96</v>
      </c>
      <c r="V52">
        <f t="shared" si="11"/>
        <v>-5.0400000000000063</v>
      </c>
      <c r="W52">
        <v>105.21</v>
      </c>
    </row>
    <row r="53" spans="2:23">
      <c r="B53">
        <f t="shared" si="2"/>
        <v>76</v>
      </c>
      <c r="C53">
        <f t="shared" si="3"/>
        <v>6.08</v>
      </c>
      <c r="D53">
        <v>76</v>
      </c>
      <c r="E53">
        <f t="shared" si="4"/>
        <v>1.5707963267948966</v>
      </c>
      <c r="F53">
        <f t="shared" si="0"/>
        <v>88.295804141139868</v>
      </c>
      <c r="G53">
        <f t="shared" si="5"/>
        <v>-2.9246958816476574E-3</v>
      </c>
      <c r="I53">
        <v>122.46</v>
      </c>
      <c r="J53">
        <f t="shared" si="12"/>
        <v>-2.5400000000000063</v>
      </c>
      <c r="K53">
        <f t="shared" si="6"/>
        <v>-0.20320000000000049</v>
      </c>
      <c r="L53">
        <v>105.27</v>
      </c>
      <c r="M53">
        <f t="shared" si="7"/>
        <v>0.18875543731113384</v>
      </c>
      <c r="O53">
        <v>121.86</v>
      </c>
      <c r="P53">
        <f t="shared" si="8"/>
        <v>-3.1400000000000006</v>
      </c>
      <c r="Q53">
        <f t="shared" si="9"/>
        <v>-0.25120000000000003</v>
      </c>
      <c r="R53">
        <v>9.4263999999999992</v>
      </c>
      <c r="S53">
        <f t="shared" si="10"/>
        <v>0.1782999999999999</v>
      </c>
      <c r="U53">
        <v>122.46</v>
      </c>
      <c r="V53">
        <f t="shared" si="11"/>
        <v>-2.5400000000000063</v>
      </c>
      <c r="W53">
        <v>105.18</v>
      </c>
    </row>
    <row r="54" spans="2:23">
      <c r="B54">
        <f t="shared" si="2"/>
        <v>75</v>
      </c>
      <c r="C54">
        <f t="shared" si="3"/>
        <v>6</v>
      </c>
      <c r="D54">
        <v>75</v>
      </c>
      <c r="E54">
        <f t="shared" si="4"/>
        <v>1.5707963267948966</v>
      </c>
      <c r="F54">
        <f t="shared" si="0"/>
        <v>88.288315648148142</v>
      </c>
      <c r="G54">
        <f t="shared" si="5"/>
        <v>-3.0092592592593291E-3</v>
      </c>
      <c r="I54">
        <v>124.96</v>
      </c>
      <c r="J54">
        <f t="shared" si="12"/>
        <v>-4.0000000000006253E-2</v>
      </c>
      <c r="K54">
        <f t="shared" si="6"/>
        <v>-3.2000000000005002E-3</v>
      </c>
      <c r="L54">
        <v>105.23</v>
      </c>
      <c r="M54">
        <f t="shared" si="7"/>
        <v>0.18830373960530658</v>
      </c>
      <c r="O54">
        <v>124.35</v>
      </c>
      <c r="P54">
        <f t="shared" si="8"/>
        <v>-0.65000000000000568</v>
      </c>
      <c r="Q54">
        <f t="shared" si="9"/>
        <v>-5.2000000000000456E-2</v>
      </c>
      <c r="R54">
        <v>9.4159000000000006</v>
      </c>
      <c r="S54">
        <f t="shared" si="10"/>
        <v>0.17698750000000008</v>
      </c>
      <c r="U54">
        <v>124.96</v>
      </c>
      <c r="V54">
        <f t="shared" si="11"/>
        <v>-4.0000000000006253E-2</v>
      </c>
      <c r="W54">
        <v>105.17</v>
      </c>
    </row>
    <row r="55" spans="2:23">
      <c r="B55">
        <f t="shared" si="2"/>
        <v>74</v>
      </c>
      <c r="C55">
        <f t="shared" si="3"/>
        <v>5.92</v>
      </c>
      <c r="D55">
        <v>74</v>
      </c>
      <c r="E55">
        <f t="shared" si="4"/>
        <v>1.5707963267948966</v>
      </c>
      <c r="F55">
        <f t="shared" si="0"/>
        <v>88.280491762822066</v>
      </c>
      <c r="G55">
        <f t="shared" si="5"/>
        <v>-3.0976100355704461E-3</v>
      </c>
      <c r="I55">
        <v>127.46</v>
      </c>
      <c r="J55">
        <f t="shared" si="12"/>
        <v>2.4599999999999937</v>
      </c>
      <c r="K55">
        <f t="shared" si="6"/>
        <v>0.1967999999999995</v>
      </c>
      <c r="L55">
        <v>105.27</v>
      </c>
      <c r="M55">
        <f t="shared" si="7"/>
        <v>0.18875543731113384</v>
      </c>
      <c r="O55">
        <v>126.83</v>
      </c>
      <c r="P55">
        <f t="shared" si="8"/>
        <v>1.8299999999999983</v>
      </c>
      <c r="Q55">
        <f t="shared" si="9"/>
        <v>0.14639999999999986</v>
      </c>
      <c r="R55">
        <v>9.4263999999999992</v>
      </c>
      <c r="S55">
        <f t="shared" si="10"/>
        <v>0.1782999999999999</v>
      </c>
      <c r="U55">
        <v>127.46</v>
      </c>
      <c r="V55">
        <f t="shared" si="11"/>
        <v>2.4599999999999937</v>
      </c>
      <c r="W55">
        <v>105.18</v>
      </c>
    </row>
    <row r="56" spans="2:23">
      <c r="B56">
        <f t="shared" si="2"/>
        <v>73</v>
      </c>
      <c r="C56">
        <f t="shared" si="3"/>
        <v>5.84</v>
      </c>
      <c r="D56">
        <v>73</v>
      </c>
      <c r="E56">
        <f t="shared" si="4"/>
        <v>1.5707963267948966</v>
      </c>
      <c r="F56">
        <f t="shared" si="0"/>
        <v>88.272311887609078</v>
      </c>
      <c r="G56">
        <f t="shared" si="5"/>
        <v>-3.1899808072619689E-3</v>
      </c>
      <c r="I56">
        <v>129.96</v>
      </c>
      <c r="J56">
        <f t="shared" si="12"/>
        <v>4.960000000000008</v>
      </c>
      <c r="K56">
        <f t="shared" si="6"/>
        <v>0.39680000000000065</v>
      </c>
      <c r="L56">
        <v>105.4</v>
      </c>
      <c r="M56">
        <f t="shared" si="7"/>
        <v>0.19022345485507286</v>
      </c>
      <c r="O56">
        <v>129.32</v>
      </c>
      <c r="P56">
        <f t="shared" si="8"/>
        <v>4.3199999999999932</v>
      </c>
      <c r="Q56">
        <f t="shared" si="9"/>
        <v>0.34559999999999946</v>
      </c>
      <c r="R56">
        <v>9.4575999999999993</v>
      </c>
      <c r="S56">
        <f t="shared" si="10"/>
        <v>0.18219999999999992</v>
      </c>
      <c r="U56">
        <v>129.96</v>
      </c>
      <c r="V56">
        <f t="shared" si="11"/>
        <v>4.960000000000008</v>
      </c>
      <c r="W56">
        <v>105.21</v>
      </c>
    </row>
    <row r="57" spans="2:23">
      <c r="B57">
        <f t="shared" si="2"/>
        <v>72</v>
      </c>
      <c r="C57">
        <f t="shared" si="3"/>
        <v>5.76</v>
      </c>
      <c r="D57">
        <v>72</v>
      </c>
      <c r="E57">
        <f t="shared" si="4"/>
        <v>1.5707963267948966</v>
      </c>
      <c r="F57">
        <f t="shared" si="0"/>
        <v>88.263753805268493</v>
      </c>
      <c r="G57">
        <f t="shared" si="5"/>
        <v>-3.2866224612500628E-3</v>
      </c>
      <c r="I57">
        <v>132.44999999999999</v>
      </c>
      <c r="J57">
        <f t="shared" si="12"/>
        <v>7.4499999999999886</v>
      </c>
      <c r="K57">
        <f t="shared" si="6"/>
        <v>0.59599999999999909</v>
      </c>
      <c r="L57">
        <v>105.58</v>
      </c>
      <c r="M57">
        <f t="shared" si="7"/>
        <v>0.19225609453129586</v>
      </c>
      <c r="O57">
        <v>131.81</v>
      </c>
      <c r="P57">
        <f t="shared" si="8"/>
        <v>6.8100000000000023</v>
      </c>
      <c r="Q57">
        <f t="shared" si="9"/>
        <v>0.54480000000000017</v>
      </c>
      <c r="R57">
        <v>9.5096000000000007</v>
      </c>
      <c r="S57">
        <f t="shared" si="10"/>
        <v>0.18870000000000009</v>
      </c>
      <c r="U57">
        <v>132.44999999999999</v>
      </c>
      <c r="V57">
        <f t="shared" si="11"/>
        <v>7.4499999999999886</v>
      </c>
      <c r="W57">
        <v>105.27</v>
      </c>
    </row>
    <row r="58" spans="2:23">
      <c r="B58">
        <f t="shared" si="2"/>
        <v>71</v>
      </c>
      <c r="C58">
        <f t="shared" si="3"/>
        <v>5.68</v>
      </c>
      <c r="D58">
        <v>71</v>
      </c>
      <c r="E58">
        <f t="shared" si="4"/>
        <v>1.5707963267948966</v>
      </c>
      <c r="F58">
        <f t="shared" si="0"/>
        <v>88.254793522848303</v>
      </c>
      <c r="G58">
        <f t="shared" si="5"/>
        <v>-3.3878059365691918E-3</v>
      </c>
      <c r="I58">
        <v>134.94999999999999</v>
      </c>
      <c r="J58">
        <f t="shared" si="12"/>
        <v>9.9499999999999886</v>
      </c>
      <c r="K58">
        <f t="shared" si="6"/>
        <v>0.79599999999999904</v>
      </c>
      <c r="L58">
        <v>105.73</v>
      </c>
      <c r="M58">
        <f t="shared" si="7"/>
        <v>0.19394996092814848</v>
      </c>
      <c r="O58">
        <v>134.30000000000001</v>
      </c>
      <c r="P58">
        <f t="shared" si="8"/>
        <v>9.3000000000000114</v>
      </c>
      <c r="Q58">
        <f t="shared" si="9"/>
        <v>0.74400000000000088</v>
      </c>
      <c r="R58">
        <v>9.5147999999999993</v>
      </c>
      <c r="S58">
        <f t="shared" si="10"/>
        <v>0.18934999999999991</v>
      </c>
      <c r="U58">
        <v>134.94999999999999</v>
      </c>
      <c r="V58">
        <f t="shared" si="11"/>
        <v>9.9499999999999886</v>
      </c>
      <c r="W58">
        <v>105.32</v>
      </c>
    </row>
    <row r="59" spans="2:23">
      <c r="B59">
        <f t="shared" si="2"/>
        <v>70</v>
      </c>
      <c r="C59">
        <f t="shared" si="3"/>
        <v>5.6</v>
      </c>
      <c r="D59">
        <v>70</v>
      </c>
      <c r="E59">
        <f t="shared" si="4"/>
        <v>1.5707963267948966</v>
      </c>
      <c r="F59">
        <f t="shared" si="0"/>
        <v>88.245405097810803</v>
      </c>
      <c r="G59">
        <f t="shared" si="5"/>
        <v>-3.4938241878384605E-3</v>
      </c>
      <c r="I59">
        <v>137.44999999999999</v>
      </c>
      <c r="J59">
        <f t="shared" si="12"/>
        <v>12.449999999999989</v>
      </c>
      <c r="K59">
        <f t="shared" si="6"/>
        <v>0.99599999999999911</v>
      </c>
      <c r="L59">
        <v>83.688999999999993</v>
      </c>
      <c r="M59">
        <f t="shared" si="7"/>
        <v>-5.4946767425368331E-2</v>
      </c>
      <c r="O59">
        <v>136.78</v>
      </c>
      <c r="P59">
        <f t="shared" si="8"/>
        <v>11.780000000000001</v>
      </c>
      <c r="Q59">
        <f t="shared" si="9"/>
        <v>0.94240000000000013</v>
      </c>
      <c r="R59">
        <v>7.5911999999999997</v>
      </c>
      <c r="S59">
        <f t="shared" si="10"/>
        <v>-5.1100000000000034E-2</v>
      </c>
      <c r="U59">
        <v>137.44999999999999</v>
      </c>
      <c r="V59">
        <f t="shared" si="11"/>
        <v>12.449999999999989</v>
      </c>
      <c r="W59">
        <v>81.492999999999995</v>
      </c>
    </row>
    <row r="60" spans="2:23">
      <c r="B60">
        <f t="shared" si="2"/>
        <v>69</v>
      </c>
      <c r="C60">
        <f t="shared" si="3"/>
        <v>5.52</v>
      </c>
      <c r="D60">
        <v>69</v>
      </c>
      <c r="E60">
        <f t="shared" si="4"/>
        <v>1.5707963267948966</v>
      </c>
      <c r="F60">
        <f t="shared" si="0"/>
        <v>88.235560443934972</v>
      </c>
      <c r="G60">
        <f t="shared" si="5"/>
        <v>-3.6049943770978909E-3</v>
      </c>
      <c r="I60">
        <v>139.94999999999999</v>
      </c>
      <c r="J60">
        <f t="shared" si="12"/>
        <v>14.949999999999989</v>
      </c>
      <c r="K60">
        <f t="shared" si="6"/>
        <v>1.1959999999999991</v>
      </c>
      <c r="L60">
        <v>67.369</v>
      </c>
      <c r="M60">
        <f t="shared" si="7"/>
        <v>-0.23923943140292792</v>
      </c>
      <c r="O60">
        <v>139.27000000000001</v>
      </c>
      <c r="P60">
        <f t="shared" si="8"/>
        <v>14.27000000000001</v>
      </c>
      <c r="Q60">
        <f t="shared" si="9"/>
        <v>1.1416000000000008</v>
      </c>
      <c r="R60">
        <v>6.0595999999999997</v>
      </c>
      <c r="S60">
        <f t="shared" si="10"/>
        <v>-0.24255000000000004</v>
      </c>
      <c r="U60">
        <v>139.94999999999999</v>
      </c>
      <c r="V60">
        <f t="shared" si="11"/>
        <v>14.949999999999989</v>
      </c>
      <c r="W60">
        <v>68.644999999999996</v>
      </c>
    </row>
    <row r="61" spans="2:23">
      <c r="B61">
        <f t="shared" si="2"/>
        <v>68</v>
      </c>
      <c r="C61">
        <f t="shared" si="3"/>
        <v>5.44</v>
      </c>
      <c r="D61">
        <v>68</v>
      </c>
      <c r="E61">
        <f t="shared" si="4"/>
        <v>1.5707963267948966</v>
      </c>
      <c r="F61">
        <f t="shared" si="0"/>
        <v>88.225229114264565</v>
      </c>
      <c r="G61">
        <f t="shared" si="5"/>
        <v>-3.7216603248546162E-3</v>
      </c>
      <c r="I61">
        <v>142.44999999999999</v>
      </c>
      <c r="J61">
        <f t="shared" si="12"/>
        <v>17.449999999999989</v>
      </c>
      <c r="K61">
        <f t="shared" si="6"/>
        <v>1.395999999999999</v>
      </c>
      <c r="L61">
        <v>76.016000000000005</v>
      </c>
      <c r="M61">
        <f t="shared" si="7"/>
        <v>-0.14159367984570001</v>
      </c>
      <c r="O61">
        <v>141.76</v>
      </c>
      <c r="P61">
        <f t="shared" si="8"/>
        <v>16.759999999999991</v>
      </c>
      <c r="Q61">
        <f t="shared" si="9"/>
        <v>1.3407999999999993</v>
      </c>
      <c r="R61">
        <v>6.8204000000000002</v>
      </c>
      <c r="S61">
        <f t="shared" si="10"/>
        <v>-0.14744999999999997</v>
      </c>
      <c r="U61">
        <v>142.44999999999999</v>
      </c>
      <c r="V61">
        <f t="shared" si="11"/>
        <v>17.449999999999989</v>
      </c>
      <c r="W61">
        <v>76.697999999999993</v>
      </c>
    </row>
    <row r="62" spans="2:23">
      <c r="B62">
        <f t="shared" si="2"/>
        <v>67</v>
      </c>
      <c r="C62">
        <f t="shared" si="3"/>
        <v>5.36</v>
      </c>
      <c r="D62">
        <v>67</v>
      </c>
      <c r="E62">
        <f t="shared" si="4"/>
        <v>1.5707963267948966</v>
      </c>
      <c r="F62">
        <f t="shared" si="0"/>
        <v>88.214378057949602</v>
      </c>
      <c r="G62">
        <f t="shared" si="5"/>
        <v>-3.8441952559364122E-3</v>
      </c>
      <c r="I62">
        <v>144.94999999999999</v>
      </c>
      <c r="J62">
        <f t="shared" si="12"/>
        <v>19.949999999999989</v>
      </c>
      <c r="K62">
        <f t="shared" si="6"/>
        <v>1.5959999999999992</v>
      </c>
      <c r="L62">
        <v>80.503</v>
      </c>
      <c r="M62">
        <f t="shared" si="7"/>
        <v>-9.0924489694516844E-2</v>
      </c>
      <c r="O62">
        <v>144.24</v>
      </c>
      <c r="P62">
        <f t="shared" si="8"/>
        <v>19.240000000000009</v>
      </c>
      <c r="Q62">
        <f t="shared" si="9"/>
        <v>1.5392000000000008</v>
      </c>
      <c r="R62">
        <v>7.2434000000000003</v>
      </c>
      <c r="S62">
        <f t="shared" si="10"/>
        <v>-9.4574999999999965E-2</v>
      </c>
      <c r="U62">
        <v>144.94999999999999</v>
      </c>
      <c r="V62">
        <f t="shared" si="11"/>
        <v>19.949999999999989</v>
      </c>
      <c r="W62">
        <v>80.837999999999994</v>
      </c>
    </row>
    <row r="63" spans="2:23">
      <c r="B63">
        <f t="shared" si="2"/>
        <v>66</v>
      </c>
      <c r="C63">
        <f t="shared" si="3"/>
        <v>5.28</v>
      </c>
      <c r="D63">
        <v>66</v>
      </c>
      <c r="E63">
        <f t="shared" si="4"/>
        <v>1.5707963267948966</v>
      </c>
      <c r="F63">
        <f t="shared" si="0"/>
        <v>88.202971347334554</v>
      </c>
      <c r="G63">
        <f t="shared" si="5"/>
        <v>-3.9730048813327607E-3</v>
      </c>
      <c r="I63">
        <v>147.44999999999999</v>
      </c>
      <c r="J63">
        <f t="shared" si="12"/>
        <v>22.449999999999989</v>
      </c>
      <c r="K63">
        <f t="shared" si="6"/>
        <v>1.7959999999999992</v>
      </c>
      <c r="L63">
        <v>83</v>
      </c>
      <c r="M63">
        <f t="shared" si="7"/>
        <v>-6.272726040824439E-2</v>
      </c>
      <c r="O63">
        <v>146.72999999999999</v>
      </c>
      <c r="P63">
        <f t="shared" si="8"/>
        <v>21.72999999999999</v>
      </c>
      <c r="Q63">
        <f t="shared" si="9"/>
        <v>1.7383999999999993</v>
      </c>
      <c r="R63">
        <v>7.4787999999999997</v>
      </c>
      <c r="S63">
        <f t="shared" si="10"/>
        <v>-6.5150000000000041E-2</v>
      </c>
      <c r="U63">
        <v>147.44999999999999</v>
      </c>
      <c r="V63">
        <f t="shared" si="11"/>
        <v>22.449999999999989</v>
      </c>
      <c r="W63">
        <v>83.161000000000001</v>
      </c>
    </row>
    <row r="64" spans="2:23">
      <c r="B64">
        <f t="shared" si="2"/>
        <v>65</v>
      </c>
      <c r="C64">
        <f t="shared" si="3"/>
        <v>5.2</v>
      </c>
      <c r="D64">
        <v>65</v>
      </c>
      <c r="E64">
        <f t="shared" si="4"/>
        <v>1.5707963267948966</v>
      </c>
      <c r="F64">
        <f t="shared" si="0"/>
        <v>88.190969871065434</v>
      </c>
      <c r="G64">
        <f t="shared" si="5"/>
        <v>-4.1085308637653318E-3</v>
      </c>
      <c r="I64">
        <v>149.94999999999999</v>
      </c>
      <c r="J64">
        <f t="shared" si="12"/>
        <v>24.949999999999989</v>
      </c>
      <c r="K64">
        <f t="shared" si="6"/>
        <v>1.9959999999999991</v>
      </c>
      <c r="L64">
        <v>84.475999999999999</v>
      </c>
      <c r="M64">
        <f t="shared" si="7"/>
        <v>-4.6059615063215105E-2</v>
      </c>
      <c r="O64">
        <v>149.22</v>
      </c>
      <c r="P64">
        <f t="shared" si="8"/>
        <v>24.22</v>
      </c>
      <c r="Q64">
        <f t="shared" si="9"/>
        <v>1.9376</v>
      </c>
      <c r="R64">
        <v>7.62</v>
      </c>
      <c r="S64">
        <f t="shared" si="10"/>
        <v>-4.7499999999999987E-2</v>
      </c>
      <c r="U64">
        <v>149.94999999999999</v>
      </c>
      <c r="V64">
        <f t="shared" si="11"/>
        <v>24.949999999999989</v>
      </c>
      <c r="W64">
        <v>84.558999999999997</v>
      </c>
    </row>
    <row r="65" spans="2:23">
      <c r="B65">
        <f t="shared" si="2"/>
        <v>64</v>
      </c>
      <c r="C65">
        <f t="shared" si="3"/>
        <v>5.12</v>
      </c>
      <c r="D65">
        <v>64</v>
      </c>
      <c r="E65">
        <f t="shared" si="4"/>
        <v>1.5707963267948966</v>
      </c>
      <c r="F65">
        <f t="shared" si="0"/>
        <v>88.178330988302079</v>
      </c>
      <c r="G65">
        <f t="shared" si="5"/>
        <v>-4.2512547224760376E-3</v>
      </c>
      <c r="I65">
        <v>152.44999999999999</v>
      </c>
      <c r="J65">
        <f t="shared" si="12"/>
        <v>27.449999999999989</v>
      </c>
      <c r="K65">
        <f t="shared" si="6"/>
        <v>2.1959999999999993</v>
      </c>
      <c r="L65">
        <v>85.402000000000001</v>
      </c>
      <c r="M65">
        <f t="shared" si="7"/>
        <v>-3.5602813173311883E-2</v>
      </c>
      <c r="O65">
        <v>151.69999999999999</v>
      </c>
      <c r="P65">
        <f t="shared" si="8"/>
        <v>26.699999999999989</v>
      </c>
      <c r="Q65">
        <f t="shared" si="9"/>
        <v>2.1359999999999992</v>
      </c>
      <c r="R65">
        <v>7.71</v>
      </c>
      <c r="S65">
        <f t="shared" si="10"/>
        <v>-3.6250000000000004E-2</v>
      </c>
      <c r="U65">
        <v>152.44999999999999</v>
      </c>
      <c r="V65">
        <f t="shared" si="11"/>
        <v>27.449999999999989</v>
      </c>
      <c r="W65">
        <v>85.451999999999998</v>
      </c>
    </row>
    <row r="66" spans="2:23">
      <c r="B66">
        <f t="shared" si="2"/>
        <v>63</v>
      </c>
      <c r="C66">
        <f t="shared" si="3"/>
        <v>5.04</v>
      </c>
      <c r="D66">
        <v>63</v>
      </c>
      <c r="E66">
        <f t="shared" si="4"/>
        <v>1.5707963267948966</v>
      </c>
      <c r="F66">
        <f t="shared" si="0"/>
        <v>88.165008138310469</v>
      </c>
      <c r="G66">
        <f t="shared" si="5"/>
        <v>-4.4017022418833427E-3</v>
      </c>
      <c r="I66">
        <v>154.94999999999999</v>
      </c>
      <c r="J66">
        <f t="shared" si="12"/>
        <v>29.949999999999989</v>
      </c>
      <c r="K66">
        <f t="shared" si="6"/>
        <v>2.395999999999999</v>
      </c>
      <c r="L66">
        <v>86.021000000000001</v>
      </c>
      <c r="M66">
        <f t="shared" si="7"/>
        <v>-2.861279117563361E-2</v>
      </c>
      <c r="O66">
        <v>154.19</v>
      </c>
      <c r="P66">
        <f t="shared" si="8"/>
        <v>29.189999999999998</v>
      </c>
      <c r="Q66">
        <f t="shared" si="9"/>
        <v>2.3351999999999999</v>
      </c>
      <c r="R66">
        <v>7.7702999999999998</v>
      </c>
      <c r="S66">
        <f t="shared" si="10"/>
        <v>-2.871250000000003E-2</v>
      </c>
      <c r="U66">
        <v>154.94999999999999</v>
      </c>
      <c r="V66">
        <f t="shared" si="11"/>
        <v>29.949999999999989</v>
      </c>
      <c r="W66">
        <v>86.055000000000007</v>
      </c>
    </row>
    <row r="67" spans="2:23">
      <c r="B67">
        <f t="shared" si="2"/>
        <v>62</v>
      </c>
      <c r="C67">
        <f t="shared" si="3"/>
        <v>4.96</v>
      </c>
      <c r="D67">
        <v>62</v>
      </c>
      <c r="E67">
        <f t="shared" si="4"/>
        <v>1.5707963267948966</v>
      </c>
      <c r="F67">
        <f t="shared" si="0"/>
        <v>88.150950398748208</v>
      </c>
      <c r="G67">
        <f t="shared" si="5"/>
        <v>-4.5604484596181404E-3</v>
      </c>
      <c r="I67">
        <v>157.44999999999999</v>
      </c>
      <c r="J67">
        <f t="shared" si="12"/>
        <v>32.449999999999989</v>
      </c>
      <c r="K67">
        <f t="shared" si="6"/>
        <v>2.5959999999999992</v>
      </c>
      <c r="L67">
        <v>86.454999999999998</v>
      </c>
      <c r="M67">
        <f t="shared" si="7"/>
        <v>-2.3711871067406871E-2</v>
      </c>
      <c r="O67">
        <v>156.68</v>
      </c>
      <c r="P67">
        <f t="shared" si="8"/>
        <v>31.680000000000007</v>
      </c>
      <c r="Q67">
        <f t="shared" si="9"/>
        <v>2.5344000000000007</v>
      </c>
      <c r="R67">
        <v>7.8125</v>
      </c>
      <c r="S67">
        <f t="shared" si="10"/>
        <v>-2.34375E-2</v>
      </c>
      <c r="U67">
        <v>157.44999999999999</v>
      </c>
      <c r="V67">
        <f t="shared" si="11"/>
        <v>32.449999999999989</v>
      </c>
      <c r="W67">
        <v>86.478999999999999</v>
      </c>
    </row>
    <row r="68" spans="2:23">
      <c r="B68">
        <f t="shared" si="2"/>
        <v>61</v>
      </c>
      <c r="C68">
        <f t="shared" si="3"/>
        <v>4.88</v>
      </c>
      <c r="D68">
        <v>61</v>
      </c>
      <c r="E68">
        <f t="shared" si="4"/>
        <v>1.5707963267948966</v>
      </c>
      <c r="F68">
        <f t="shared" ref="F68:F115" si="13">88.5548*(2*(D68^4)-3*0.2*(12.5^4)*COS(4*E68)+3*0.2*(12.5^2)*(D68^2)*COS(2*E68)+2*0.2*(12.5^2)*(D68^2)*COS(4*E68))/2/(D68^4)</f>
        <v>88.136101984811731</v>
      </c>
      <c r="G68">
        <f t="shared" si="5"/>
        <v>-4.7281233223751768E-3</v>
      </c>
      <c r="I68">
        <v>159.94999999999999</v>
      </c>
      <c r="J68">
        <f t="shared" ref="J68:J99" si="14">I68-125</f>
        <v>34.949999999999989</v>
      </c>
      <c r="K68">
        <f t="shared" si="6"/>
        <v>2.7959999999999989</v>
      </c>
      <c r="L68">
        <v>86.769000000000005</v>
      </c>
      <c r="M68">
        <f t="shared" si="7"/>
        <v>-2.0166044076662074E-2</v>
      </c>
      <c r="O68">
        <v>159.16999999999999</v>
      </c>
      <c r="P68">
        <f t="shared" si="8"/>
        <v>34.169999999999987</v>
      </c>
      <c r="Q68">
        <f t="shared" si="9"/>
        <v>2.7335999999999991</v>
      </c>
      <c r="R68">
        <v>7.8432000000000004</v>
      </c>
      <c r="S68">
        <f t="shared" si="10"/>
        <v>-1.9599999999999951E-2</v>
      </c>
      <c r="U68">
        <v>159.94999999999999</v>
      </c>
      <c r="V68">
        <f t="shared" si="11"/>
        <v>34.949999999999989</v>
      </c>
      <c r="W68">
        <v>86.787000000000006</v>
      </c>
    </row>
    <row r="69" spans="2:23">
      <c r="B69">
        <f t="shared" ref="B69:B131" si="15">D69</f>
        <v>60</v>
      </c>
      <c r="C69">
        <f t="shared" ref="C69:C132" si="16">B69/12.5</f>
        <v>4.8</v>
      </c>
      <c r="D69">
        <v>60</v>
      </c>
      <c r="E69">
        <f t="shared" ref="E69:E130" si="17">PI()/2</f>
        <v>1.5707963267948966</v>
      </c>
      <c r="F69">
        <f t="shared" si="13"/>
        <v>88.120401680049184</v>
      </c>
      <c r="G69">
        <f t="shared" ref="G69:G132" si="18">(F69-88.5548)/88.5548</f>
        <v>-4.9054181134259908E-3</v>
      </c>
      <c r="I69">
        <v>162.44</v>
      </c>
      <c r="J69">
        <f t="shared" si="14"/>
        <v>37.44</v>
      </c>
      <c r="K69">
        <f t="shared" ref="K69:K104" si="19">J69/12.5</f>
        <v>2.9951999999999996</v>
      </c>
      <c r="L69">
        <v>87.004000000000005</v>
      </c>
      <c r="M69">
        <f t="shared" ref="M69:M104" si="20">(L69-88.5548)/88.5548</f>
        <v>-1.7512320054926388E-2</v>
      </c>
      <c r="O69">
        <v>161.65</v>
      </c>
      <c r="P69">
        <f t="shared" ref="P69:P104" si="21">O69-125</f>
        <v>36.650000000000006</v>
      </c>
      <c r="Q69">
        <f t="shared" ref="Q69:Q104" si="22">P69/12.5</f>
        <v>2.9320000000000004</v>
      </c>
      <c r="R69">
        <v>7.8662000000000001</v>
      </c>
      <c r="S69">
        <f t="shared" ref="S69:S104" si="23">(R69-8)/8</f>
        <v>-1.672499999999999E-2</v>
      </c>
      <c r="U69">
        <v>162.44</v>
      </c>
      <c r="V69">
        <f t="shared" ref="V69:V104" si="24">U69-125</f>
        <v>37.44</v>
      </c>
      <c r="W69">
        <v>87.018000000000001</v>
      </c>
    </row>
    <row r="70" spans="2:23">
      <c r="B70">
        <f t="shared" si="15"/>
        <v>59</v>
      </c>
      <c r="C70">
        <f t="shared" si="16"/>
        <v>4.72</v>
      </c>
      <c r="D70">
        <v>59</v>
      </c>
      <c r="E70">
        <f t="shared" si="17"/>
        <v>1.5707963267948966</v>
      </c>
      <c r="F70">
        <f t="shared" si="13"/>
        <v>88.103782188010044</v>
      </c>
      <c r="G70">
        <f t="shared" si="18"/>
        <v>-5.0930927740783826E-3</v>
      </c>
      <c r="I70">
        <v>164.94</v>
      </c>
      <c r="J70">
        <f t="shared" si="14"/>
        <v>39.94</v>
      </c>
      <c r="K70">
        <f t="shared" si="19"/>
        <v>3.1951999999999998</v>
      </c>
      <c r="L70">
        <v>87.183000000000007</v>
      </c>
      <c r="M70">
        <f t="shared" si="20"/>
        <v>-1.5490972821348963E-2</v>
      </c>
      <c r="O70">
        <v>164.14</v>
      </c>
      <c r="P70">
        <f t="shared" si="21"/>
        <v>39.139999999999986</v>
      </c>
      <c r="Q70">
        <f t="shared" si="22"/>
        <v>3.1311999999999989</v>
      </c>
      <c r="R70">
        <v>7.8841000000000001</v>
      </c>
      <c r="S70">
        <f t="shared" si="23"/>
        <v>-1.4487499999999986E-2</v>
      </c>
      <c r="U70">
        <v>164.94</v>
      </c>
      <c r="V70">
        <f t="shared" si="24"/>
        <v>39.94</v>
      </c>
      <c r="W70">
        <v>87.194000000000003</v>
      </c>
    </row>
    <row r="71" spans="2:23">
      <c r="B71">
        <f t="shared" si="15"/>
        <v>58</v>
      </c>
      <c r="C71">
        <f t="shared" si="16"/>
        <v>4.6399999999999997</v>
      </c>
      <c r="D71">
        <v>58</v>
      </c>
      <c r="E71">
        <f t="shared" si="17"/>
        <v>1.5707963267948966</v>
      </c>
      <c r="F71">
        <f t="shared" si="13"/>
        <v>88.086169391942306</v>
      </c>
      <c r="G71">
        <f t="shared" si="18"/>
        <v>-5.2919842635034357E-3</v>
      </c>
      <c r="I71">
        <v>167.44</v>
      </c>
      <c r="J71">
        <f t="shared" si="14"/>
        <v>42.44</v>
      </c>
      <c r="K71">
        <f t="shared" si="19"/>
        <v>3.3952</v>
      </c>
      <c r="L71">
        <v>87.323999999999998</v>
      </c>
      <c r="M71">
        <f t="shared" si="20"/>
        <v>-1.3898738408307649E-2</v>
      </c>
      <c r="O71">
        <v>166.63</v>
      </c>
      <c r="P71">
        <f t="shared" si="21"/>
        <v>41.629999999999995</v>
      </c>
      <c r="Q71">
        <f t="shared" si="22"/>
        <v>3.3303999999999996</v>
      </c>
      <c r="R71">
        <v>7.8982999999999999</v>
      </c>
      <c r="S71">
        <f t="shared" si="23"/>
        <v>-1.2712500000000015E-2</v>
      </c>
      <c r="U71">
        <v>167.44</v>
      </c>
      <c r="V71">
        <f t="shared" si="24"/>
        <v>42.44</v>
      </c>
      <c r="W71">
        <v>87.331999999999994</v>
      </c>
    </row>
    <row r="72" spans="2:23">
      <c r="B72">
        <f t="shared" si="15"/>
        <v>57</v>
      </c>
      <c r="C72">
        <f t="shared" si="16"/>
        <v>4.5599999999999996</v>
      </c>
      <c r="D72">
        <v>57</v>
      </c>
      <c r="E72">
        <f t="shared" si="17"/>
        <v>1.5707963267948966</v>
      </c>
      <c r="F72">
        <f t="shared" si="13"/>
        <v>88.067481507389729</v>
      </c>
      <c r="G72">
        <f t="shared" si="18"/>
        <v>-5.5030161279825702E-3</v>
      </c>
      <c r="I72">
        <v>169.94</v>
      </c>
      <c r="J72">
        <f t="shared" si="14"/>
        <v>44.94</v>
      </c>
      <c r="K72">
        <f t="shared" si="19"/>
        <v>3.5951999999999997</v>
      </c>
      <c r="L72">
        <v>87.435000000000002</v>
      </c>
      <c r="M72">
        <f t="shared" si="20"/>
        <v>-1.2645277274636699E-2</v>
      </c>
      <c r="O72">
        <v>169.11</v>
      </c>
      <c r="P72">
        <f t="shared" si="21"/>
        <v>44.110000000000014</v>
      </c>
      <c r="Q72">
        <f t="shared" si="22"/>
        <v>3.5288000000000013</v>
      </c>
      <c r="R72">
        <v>7.9097999999999997</v>
      </c>
      <c r="S72">
        <f t="shared" si="23"/>
        <v>-1.1275000000000035E-2</v>
      </c>
      <c r="U72">
        <v>169.94</v>
      </c>
      <c r="V72">
        <f t="shared" si="24"/>
        <v>44.94</v>
      </c>
      <c r="W72">
        <v>87.441000000000003</v>
      </c>
    </row>
    <row r="73" spans="2:23">
      <c r="B73">
        <f t="shared" si="15"/>
        <v>56</v>
      </c>
      <c r="C73">
        <f t="shared" si="16"/>
        <v>4.4800000000000004</v>
      </c>
      <c r="D73">
        <v>56</v>
      </c>
      <c r="E73">
        <f t="shared" si="17"/>
        <v>1.5707963267948966</v>
      </c>
      <c r="F73">
        <f t="shared" si="13"/>
        <v>88.047628109690365</v>
      </c>
      <c r="G73">
        <f t="shared" si="18"/>
        <v>-5.7272094828245941E-3</v>
      </c>
      <c r="I73">
        <v>172.44</v>
      </c>
      <c r="J73">
        <f t="shared" si="14"/>
        <v>47.44</v>
      </c>
      <c r="K73">
        <f t="shared" si="19"/>
        <v>3.7951999999999999</v>
      </c>
      <c r="L73">
        <v>87.525000000000006</v>
      </c>
      <c r="M73">
        <f t="shared" si="20"/>
        <v>-1.1628957436525117E-2</v>
      </c>
      <c r="O73">
        <v>171.6</v>
      </c>
      <c r="P73">
        <f t="shared" si="21"/>
        <v>46.599999999999994</v>
      </c>
      <c r="Q73">
        <f t="shared" si="22"/>
        <v>3.7279999999999998</v>
      </c>
      <c r="R73">
        <v>7.9195000000000002</v>
      </c>
      <c r="S73">
        <f t="shared" si="23"/>
        <v>-1.0062499999999974E-2</v>
      </c>
      <c r="U73">
        <v>172.44</v>
      </c>
      <c r="V73">
        <f t="shared" si="24"/>
        <v>47.44</v>
      </c>
      <c r="W73">
        <v>87.53</v>
      </c>
    </row>
    <row r="74" spans="2:23">
      <c r="B74">
        <f t="shared" si="15"/>
        <v>55</v>
      </c>
      <c r="C74">
        <f t="shared" si="16"/>
        <v>4.4000000000000004</v>
      </c>
      <c r="D74">
        <v>55</v>
      </c>
      <c r="E74">
        <f t="shared" si="17"/>
        <v>1.5707963267948966</v>
      </c>
      <c r="F74">
        <f t="shared" si="13"/>
        <v>88.026509014923846</v>
      </c>
      <c r="G74">
        <f t="shared" si="18"/>
        <v>-5.9656956492042685E-3</v>
      </c>
      <c r="I74">
        <v>174.94</v>
      </c>
      <c r="J74">
        <f t="shared" si="14"/>
        <v>49.94</v>
      </c>
      <c r="K74">
        <f t="shared" si="19"/>
        <v>3.9951999999999996</v>
      </c>
      <c r="L74">
        <v>87.597999999999999</v>
      </c>
      <c r="M74">
        <f t="shared" si="20"/>
        <v>-1.0804609123390275E-2</v>
      </c>
      <c r="O74">
        <v>174.09</v>
      </c>
      <c r="P74">
        <f t="shared" si="21"/>
        <v>49.09</v>
      </c>
      <c r="Q74">
        <f t="shared" si="22"/>
        <v>3.9272000000000005</v>
      </c>
      <c r="R74">
        <v>7.9276999999999997</v>
      </c>
      <c r="S74">
        <f t="shared" si="23"/>
        <v>-9.0375000000000316E-3</v>
      </c>
      <c r="U74">
        <v>174.94</v>
      </c>
      <c r="V74">
        <f t="shared" si="24"/>
        <v>49.94</v>
      </c>
      <c r="W74">
        <v>87.602000000000004</v>
      </c>
    </row>
    <row r="75" spans="2:23">
      <c r="B75">
        <f t="shared" si="15"/>
        <v>54</v>
      </c>
      <c r="C75">
        <f t="shared" si="16"/>
        <v>4.32</v>
      </c>
      <c r="D75">
        <v>54</v>
      </c>
      <c r="E75">
        <f t="shared" si="17"/>
        <v>1.5707963267948966</v>
      </c>
      <c r="F75">
        <f t="shared" si="13"/>
        <v>88.004012988652264</v>
      </c>
      <c r="G75">
        <f t="shared" si="18"/>
        <v>-6.2197307356319101E-3</v>
      </c>
      <c r="I75">
        <v>177.44</v>
      </c>
      <c r="J75">
        <f t="shared" si="14"/>
        <v>52.44</v>
      </c>
      <c r="K75">
        <f t="shared" si="19"/>
        <v>4.1951999999999998</v>
      </c>
      <c r="L75">
        <v>87.659000000000006</v>
      </c>
      <c r="M75">
        <f t="shared" si="20"/>
        <v>-1.0115770122003485E-2</v>
      </c>
      <c r="O75">
        <v>176.57</v>
      </c>
      <c r="P75">
        <f t="shared" si="21"/>
        <v>51.569999999999993</v>
      </c>
      <c r="Q75">
        <f t="shared" si="22"/>
        <v>4.1255999999999995</v>
      </c>
      <c r="R75">
        <v>7.9348000000000001</v>
      </c>
      <c r="S75">
        <f t="shared" si="23"/>
        <v>-8.1499999999999906E-3</v>
      </c>
      <c r="U75">
        <v>177.44</v>
      </c>
      <c r="V75">
        <f t="shared" si="24"/>
        <v>52.44</v>
      </c>
      <c r="W75">
        <v>87.662000000000006</v>
      </c>
    </row>
    <row r="76" spans="2:23">
      <c r="B76">
        <f t="shared" si="15"/>
        <v>53</v>
      </c>
      <c r="C76">
        <f t="shared" si="16"/>
        <v>4.24</v>
      </c>
      <c r="D76">
        <v>53</v>
      </c>
      <c r="E76">
        <f t="shared" si="17"/>
        <v>1.5707963267948966</v>
      </c>
      <c r="F76">
        <f t="shared" si="13"/>
        <v>87.980016251669255</v>
      </c>
      <c r="G76">
        <f t="shared" si="18"/>
        <v>-6.4907125116960909E-3</v>
      </c>
      <c r="I76">
        <v>179.94</v>
      </c>
      <c r="J76">
        <f t="shared" si="14"/>
        <v>54.94</v>
      </c>
      <c r="K76">
        <f t="shared" si="19"/>
        <v>4.3952</v>
      </c>
      <c r="L76">
        <v>87.71</v>
      </c>
      <c r="M76">
        <f t="shared" si="20"/>
        <v>-9.539855547073749E-3</v>
      </c>
      <c r="O76">
        <v>179.06</v>
      </c>
      <c r="P76">
        <f t="shared" si="21"/>
        <v>54.06</v>
      </c>
      <c r="Q76">
        <f t="shared" si="22"/>
        <v>4.3247999999999998</v>
      </c>
      <c r="R76">
        <v>7.9410999999999996</v>
      </c>
      <c r="S76">
        <f t="shared" si="23"/>
        <v>-7.3625000000000496E-3</v>
      </c>
      <c r="U76">
        <v>179.94</v>
      </c>
      <c r="V76">
        <f t="shared" si="24"/>
        <v>54.94</v>
      </c>
      <c r="W76">
        <v>87.712000000000003</v>
      </c>
    </row>
    <row r="77" spans="2:23">
      <c r="B77">
        <f t="shared" si="15"/>
        <v>52</v>
      </c>
      <c r="C77">
        <f t="shared" si="16"/>
        <v>4.16</v>
      </c>
      <c r="D77">
        <v>52</v>
      </c>
      <c r="E77">
        <f t="shared" si="17"/>
        <v>1.5707963267948966</v>
      </c>
      <c r="F77">
        <f t="shared" si="13"/>
        <v>87.954380745684347</v>
      </c>
      <c r="G77">
        <f t="shared" si="18"/>
        <v>-6.7801999927237537E-3</v>
      </c>
      <c r="I77">
        <v>182.44</v>
      </c>
      <c r="J77">
        <f t="shared" si="14"/>
        <v>57.44</v>
      </c>
      <c r="K77">
        <f t="shared" si="19"/>
        <v>4.5952000000000002</v>
      </c>
      <c r="L77">
        <v>87.753</v>
      </c>
      <c r="M77">
        <f t="shared" si="20"/>
        <v>-9.0542805133092732E-3</v>
      </c>
      <c r="O77">
        <v>181.55</v>
      </c>
      <c r="P77">
        <f t="shared" si="21"/>
        <v>56.550000000000011</v>
      </c>
      <c r="Q77">
        <f t="shared" si="22"/>
        <v>4.5240000000000009</v>
      </c>
      <c r="R77">
        <v>7.9466999999999999</v>
      </c>
      <c r="S77">
        <f t="shared" si="23"/>
        <v>-6.6625000000000156E-3</v>
      </c>
      <c r="U77">
        <v>182.44</v>
      </c>
      <c r="V77">
        <f t="shared" si="24"/>
        <v>57.44</v>
      </c>
      <c r="W77">
        <v>87.754999999999995</v>
      </c>
    </row>
    <row r="78" spans="2:23">
      <c r="B78">
        <f t="shared" si="15"/>
        <v>51</v>
      </c>
      <c r="C78">
        <f t="shared" si="16"/>
        <v>4.08</v>
      </c>
      <c r="D78">
        <v>51</v>
      </c>
      <c r="E78">
        <f t="shared" si="17"/>
        <v>1.5707963267948966</v>
      </c>
      <c r="F78">
        <f t="shared" si="13"/>
        <v>87.926952114133414</v>
      </c>
      <c r="G78">
        <f t="shared" si="18"/>
        <v>-7.0899362413622564E-3</v>
      </c>
      <c r="I78">
        <v>184.94</v>
      </c>
      <c r="J78">
        <f t="shared" si="14"/>
        <v>59.94</v>
      </c>
      <c r="K78">
        <f t="shared" si="19"/>
        <v>4.7951999999999995</v>
      </c>
      <c r="L78">
        <v>87.79</v>
      </c>
      <c r="M78">
        <f t="shared" si="20"/>
        <v>-8.6364601354189038E-3</v>
      </c>
      <c r="O78">
        <v>184.03</v>
      </c>
      <c r="P78">
        <f t="shared" si="21"/>
        <v>59.03</v>
      </c>
      <c r="Q78">
        <f t="shared" si="22"/>
        <v>4.7224000000000004</v>
      </c>
      <c r="R78">
        <v>7.9519000000000002</v>
      </c>
      <c r="S78">
        <f t="shared" si="23"/>
        <v>-6.0124999999999762E-3</v>
      </c>
      <c r="U78">
        <v>184.94</v>
      </c>
      <c r="V78">
        <f t="shared" si="24"/>
        <v>59.94</v>
      </c>
      <c r="W78">
        <v>87.792000000000002</v>
      </c>
    </row>
    <row r="79" spans="2:23">
      <c r="B79">
        <f t="shared" si="15"/>
        <v>50</v>
      </c>
      <c r="C79">
        <f t="shared" si="16"/>
        <v>4</v>
      </c>
      <c r="D79">
        <v>50</v>
      </c>
      <c r="E79">
        <f t="shared" si="17"/>
        <v>1.5707963267948966</v>
      </c>
      <c r="F79">
        <f t="shared" si="13"/>
        <v>87.897557343749995</v>
      </c>
      <c r="G79">
        <f t="shared" si="18"/>
        <v>-7.421875000000063E-3</v>
      </c>
      <c r="I79">
        <v>187.44</v>
      </c>
      <c r="J79">
        <f t="shared" si="14"/>
        <v>62.44</v>
      </c>
      <c r="K79">
        <f t="shared" si="19"/>
        <v>4.9951999999999996</v>
      </c>
      <c r="L79">
        <v>87.822000000000003</v>
      </c>
      <c r="M79">
        <f t="shared" si="20"/>
        <v>-8.2751019707570615E-3</v>
      </c>
      <c r="O79">
        <v>186.52</v>
      </c>
      <c r="P79">
        <f t="shared" si="21"/>
        <v>61.52000000000001</v>
      </c>
      <c r="Q79">
        <f t="shared" si="22"/>
        <v>4.9216000000000006</v>
      </c>
      <c r="R79">
        <v>7.9566999999999997</v>
      </c>
      <c r="S79">
        <f t="shared" si="23"/>
        <v>-5.4125000000000423E-3</v>
      </c>
      <c r="U79">
        <v>187.44</v>
      </c>
      <c r="V79">
        <f t="shared" si="24"/>
        <v>62.44</v>
      </c>
      <c r="W79">
        <v>87.822999999999993</v>
      </c>
    </row>
    <row r="80" spans="2:23">
      <c r="B80">
        <f t="shared" si="15"/>
        <v>49</v>
      </c>
      <c r="C80">
        <f t="shared" si="16"/>
        <v>3.92</v>
      </c>
      <c r="D80">
        <v>49</v>
      </c>
      <c r="E80">
        <f t="shared" si="17"/>
        <v>1.5707963267948966</v>
      </c>
      <c r="F80">
        <f t="shared" si="13"/>
        <v>87.866002000674001</v>
      </c>
      <c r="G80">
        <f t="shared" si="18"/>
        <v>-7.7782119018505935E-3</v>
      </c>
      <c r="I80">
        <v>189.94</v>
      </c>
      <c r="J80">
        <f t="shared" si="14"/>
        <v>64.94</v>
      </c>
      <c r="K80">
        <f t="shared" si="19"/>
        <v>5.1951999999999998</v>
      </c>
      <c r="L80">
        <v>87.85</v>
      </c>
      <c r="M80">
        <f t="shared" si="20"/>
        <v>-7.9589135766780107E-3</v>
      </c>
      <c r="O80">
        <v>189.01</v>
      </c>
      <c r="P80">
        <f t="shared" si="21"/>
        <v>64.009999999999991</v>
      </c>
      <c r="Q80">
        <f t="shared" si="22"/>
        <v>5.1207999999999991</v>
      </c>
      <c r="R80">
        <v>7.9611999999999998</v>
      </c>
      <c r="S80">
        <f t="shared" si="23"/>
        <v>-4.850000000000021E-3</v>
      </c>
      <c r="U80">
        <v>189.94</v>
      </c>
      <c r="V80">
        <f t="shared" si="24"/>
        <v>64.94</v>
      </c>
      <c r="W80">
        <v>87.850999999999999</v>
      </c>
    </row>
    <row r="81" spans="2:23">
      <c r="B81">
        <f t="shared" si="15"/>
        <v>48</v>
      </c>
      <c r="C81">
        <f t="shared" si="16"/>
        <v>3.84</v>
      </c>
      <c r="D81">
        <v>48</v>
      </c>
      <c r="E81">
        <f t="shared" si="17"/>
        <v>1.5707963267948966</v>
      </c>
      <c r="F81">
        <f t="shared" si="13"/>
        <v>87.832066980100564</v>
      </c>
      <c r="G81">
        <f t="shared" si="18"/>
        <v>-8.1614211753562385E-3</v>
      </c>
      <c r="I81">
        <v>192.43</v>
      </c>
      <c r="J81">
        <f t="shared" si="14"/>
        <v>67.430000000000007</v>
      </c>
      <c r="K81">
        <f t="shared" si="19"/>
        <v>5.394400000000001</v>
      </c>
      <c r="L81">
        <v>87.875</v>
      </c>
      <c r="M81">
        <f t="shared" si="20"/>
        <v>-7.6766025105358508E-3</v>
      </c>
      <c r="O81">
        <v>191.5</v>
      </c>
      <c r="P81">
        <f t="shared" si="21"/>
        <v>66.5</v>
      </c>
      <c r="Q81">
        <f t="shared" si="22"/>
        <v>5.32</v>
      </c>
      <c r="R81">
        <v>7.9653999999999998</v>
      </c>
      <c r="S81">
        <f t="shared" si="23"/>
        <v>-4.3250000000000233E-3</v>
      </c>
      <c r="U81">
        <v>192.43</v>
      </c>
      <c r="V81">
        <f t="shared" si="24"/>
        <v>67.430000000000007</v>
      </c>
      <c r="W81">
        <v>87.876000000000005</v>
      </c>
    </row>
    <row r="82" spans="2:23">
      <c r="B82">
        <f t="shared" si="15"/>
        <v>47</v>
      </c>
      <c r="C82">
        <f t="shared" si="16"/>
        <v>3.76</v>
      </c>
      <c r="D82">
        <v>47</v>
      </c>
      <c r="E82">
        <f t="shared" si="17"/>
        <v>1.5707963267948966</v>
      </c>
      <c r="F82">
        <f t="shared" si="13"/>
        <v>87.795504669974846</v>
      </c>
      <c r="G82">
        <f t="shared" si="18"/>
        <v>-8.574298965444602E-3</v>
      </c>
      <c r="I82">
        <v>194.93</v>
      </c>
      <c r="J82">
        <f t="shared" si="14"/>
        <v>69.930000000000007</v>
      </c>
      <c r="K82">
        <f t="shared" si="19"/>
        <v>5.5944000000000003</v>
      </c>
      <c r="L82">
        <v>87.897999999999996</v>
      </c>
      <c r="M82">
        <f t="shared" si="20"/>
        <v>-7.4168763296851674E-3</v>
      </c>
      <c r="O82">
        <v>193.98</v>
      </c>
      <c r="P82">
        <f t="shared" si="21"/>
        <v>68.97999999999999</v>
      </c>
      <c r="Q82">
        <f t="shared" si="22"/>
        <v>5.5183999999999989</v>
      </c>
      <c r="R82">
        <v>7.9695</v>
      </c>
      <c r="S82">
        <f t="shared" si="23"/>
        <v>-3.8124999999999964E-3</v>
      </c>
      <c r="U82">
        <v>194.93</v>
      </c>
      <c r="V82">
        <f t="shared" si="24"/>
        <v>69.930000000000007</v>
      </c>
      <c r="W82">
        <v>87.897999999999996</v>
      </c>
    </row>
    <row r="83" spans="2:23">
      <c r="B83">
        <f t="shared" si="15"/>
        <v>46</v>
      </c>
      <c r="C83">
        <f t="shared" si="16"/>
        <v>3.68</v>
      </c>
      <c r="D83">
        <v>46</v>
      </c>
      <c r="E83">
        <f t="shared" si="17"/>
        <v>1.5707963267948966</v>
      </c>
      <c r="F83">
        <f t="shared" si="13"/>
        <v>87.756034405974631</v>
      </c>
      <c r="G83">
        <f t="shared" si="18"/>
        <v>-9.0200146578770304E-3</v>
      </c>
      <c r="I83">
        <v>197.43</v>
      </c>
      <c r="J83">
        <f t="shared" si="14"/>
        <v>72.430000000000007</v>
      </c>
      <c r="K83">
        <f t="shared" si="19"/>
        <v>5.7944000000000004</v>
      </c>
      <c r="L83">
        <v>87.918000000000006</v>
      </c>
      <c r="M83">
        <f t="shared" si="20"/>
        <v>-7.1910274767713759E-3</v>
      </c>
      <c r="O83">
        <v>196.47</v>
      </c>
      <c r="P83">
        <f t="shared" si="21"/>
        <v>71.47</v>
      </c>
      <c r="Q83">
        <f t="shared" si="22"/>
        <v>5.7176</v>
      </c>
      <c r="R83">
        <v>7.9734999999999996</v>
      </c>
      <c r="S83">
        <f t="shared" si="23"/>
        <v>-3.3125000000000515E-3</v>
      </c>
      <c r="U83">
        <v>197.43</v>
      </c>
      <c r="V83">
        <f t="shared" si="24"/>
        <v>72.430000000000007</v>
      </c>
      <c r="W83">
        <v>87.918999999999997</v>
      </c>
    </row>
    <row r="84" spans="2:23">
      <c r="B84">
        <f t="shared" si="15"/>
        <v>45</v>
      </c>
      <c r="C84">
        <f t="shared" si="16"/>
        <v>3.6</v>
      </c>
      <c r="D84">
        <v>45</v>
      </c>
      <c r="E84">
        <f t="shared" si="17"/>
        <v>1.5707963267948966</v>
      </c>
      <c r="F84">
        <f t="shared" si="13"/>
        <v>87.713337065614994</v>
      </c>
      <c r="G84">
        <f t="shared" si="18"/>
        <v>-9.5021719250114808E-3</v>
      </c>
      <c r="I84">
        <v>199.93</v>
      </c>
      <c r="J84">
        <f t="shared" si="14"/>
        <v>74.930000000000007</v>
      </c>
      <c r="K84">
        <f t="shared" si="19"/>
        <v>5.9944000000000006</v>
      </c>
      <c r="L84">
        <v>87.936999999999998</v>
      </c>
      <c r="M84">
        <f t="shared" si="20"/>
        <v>-6.9764710665034821E-3</v>
      </c>
      <c r="O84">
        <v>198.96</v>
      </c>
      <c r="P84">
        <f t="shared" si="21"/>
        <v>73.960000000000008</v>
      </c>
      <c r="Q84">
        <f t="shared" si="22"/>
        <v>5.9168000000000003</v>
      </c>
      <c r="R84">
        <v>7.9774000000000003</v>
      </c>
      <c r="S84">
        <f t="shared" si="23"/>
        <v>-2.8249999999999664E-3</v>
      </c>
      <c r="U84">
        <v>199.93</v>
      </c>
      <c r="V84">
        <f t="shared" si="24"/>
        <v>74.930000000000007</v>
      </c>
      <c r="W84">
        <v>87.938000000000002</v>
      </c>
    </row>
    <row r="85" spans="2:23">
      <c r="B85">
        <f t="shared" si="15"/>
        <v>44</v>
      </c>
      <c r="C85">
        <f t="shared" si="16"/>
        <v>3.52</v>
      </c>
      <c r="D85">
        <v>44</v>
      </c>
      <c r="E85">
        <f t="shared" si="17"/>
        <v>1.5707963267948966</v>
      </c>
      <c r="F85">
        <f t="shared" si="13"/>
        <v>87.667048611945233</v>
      </c>
      <c r="G85">
        <f t="shared" si="18"/>
        <v>-1.0024881633234638E-2</v>
      </c>
      <c r="I85">
        <v>202.43</v>
      </c>
      <c r="J85">
        <f t="shared" si="14"/>
        <v>77.430000000000007</v>
      </c>
      <c r="K85">
        <f t="shared" si="19"/>
        <v>6.1944000000000008</v>
      </c>
      <c r="L85">
        <v>87.956000000000003</v>
      </c>
      <c r="M85">
        <f t="shared" si="20"/>
        <v>-6.7619146562354288E-3</v>
      </c>
      <c r="O85">
        <v>201.44</v>
      </c>
      <c r="P85">
        <f t="shared" si="21"/>
        <v>76.44</v>
      </c>
      <c r="Q85">
        <f t="shared" si="22"/>
        <v>6.1151999999999997</v>
      </c>
      <c r="R85">
        <v>7.9812000000000003</v>
      </c>
      <c r="S85">
        <f t="shared" si="23"/>
        <v>-2.3499999999999632E-3</v>
      </c>
      <c r="U85">
        <v>202.43</v>
      </c>
      <c r="V85">
        <f t="shared" si="24"/>
        <v>77.430000000000007</v>
      </c>
      <c r="W85">
        <v>87.956000000000003</v>
      </c>
    </row>
    <row r="86" spans="2:23">
      <c r="B86">
        <f t="shared" si="15"/>
        <v>43</v>
      </c>
      <c r="C86">
        <f t="shared" si="16"/>
        <v>3.44</v>
      </c>
      <c r="D86">
        <v>43</v>
      </c>
      <c r="E86">
        <f t="shared" si="17"/>
        <v>1.5707963267948966</v>
      </c>
      <c r="F86">
        <f t="shared" si="13"/>
        <v>87.616752349577368</v>
      </c>
      <c r="G86">
        <f t="shared" si="18"/>
        <v>-1.0592849291316025E-2</v>
      </c>
      <c r="I86">
        <v>204.93</v>
      </c>
      <c r="J86">
        <f t="shared" si="14"/>
        <v>79.930000000000007</v>
      </c>
      <c r="K86">
        <f t="shared" si="19"/>
        <v>6.394400000000001</v>
      </c>
      <c r="L86">
        <v>87.972999999999999</v>
      </c>
      <c r="M86">
        <f t="shared" si="20"/>
        <v>-6.5699431312588501E-3</v>
      </c>
      <c r="O86">
        <v>203.93</v>
      </c>
      <c r="P86">
        <f t="shared" si="21"/>
        <v>78.930000000000007</v>
      </c>
      <c r="Q86">
        <f t="shared" si="22"/>
        <v>6.3144000000000009</v>
      </c>
      <c r="R86">
        <v>7.9850000000000003</v>
      </c>
      <c r="S86">
        <f t="shared" si="23"/>
        <v>-1.87499999999996E-3</v>
      </c>
      <c r="U86">
        <v>204.93</v>
      </c>
      <c r="V86">
        <f t="shared" si="24"/>
        <v>79.930000000000007</v>
      </c>
      <c r="W86">
        <v>87.972999999999999</v>
      </c>
    </row>
    <row r="87" spans="2:23">
      <c r="B87">
        <f t="shared" si="15"/>
        <v>42</v>
      </c>
      <c r="C87">
        <f t="shared" si="16"/>
        <v>3.36</v>
      </c>
      <c r="D87">
        <v>42</v>
      </c>
      <c r="E87">
        <f t="shared" si="17"/>
        <v>1.5707963267948966</v>
      </c>
      <c r="F87">
        <f t="shared" si="13"/>
        <v>87.561969594471151</v>
      </c>
      <c r="G87">
        <f t="shared" si="18"/>
        <v>-1.1211480411325522E-2</v>
      </c>
      <c r="I87">
        <v>207.43</v>
      </c>
      <c r="J87">
        <f t="shared" si="14"/>
        <v>82.43</v>
      </c>
      <c r="K87">
        <f t="shared" si="19"/>
        <v>6.5944000000000003</v>
      </c>
      <c r="L87">
        <v>87.991</v>
      </c>
      <c r="M87">
        <f t="shared" si="20"/>
        <v>-6.3666791636365341E-3</v>
      </c>
      <c r="O87">
        <v>206.42</v>
      </c>
      <c r="P87">
        <f t="shared" si="21"/>
        <v>81.419999999999987</v>
      </c>
      <c r="Q87">
        <f t="shared" si="22"/>
        <v>6.5135999999999994</v>
      </c>
      <c r="R87">
        <v>7.9888000000000003</v>
      </c>
      <c r="S87">
        <f t="shared" si="23"/>
        <v>-1.3999999999999568E-3</v>
      </c>
      <c r="U87">
        <v>207.43</v>
      </c>
      <c r="V87">
        <f t="shared" si="24"/>
        <v>82.43</v>
      </c>
      <c r="W87">
        <v>87.991</v>
      </c>
    </row>
    <row r="88" spans="2:23">
      <c r="B88">
        <f t="shared" si="15"/>
        <v>41</v>
      </c>
      <c r="C88">
        <f t="shared" si="16"/>
        <v>3.28</v>
      </c>
      <c r="D88">
        <v>41</v>
      </c>
      <c r="E88">
        <f t="shared" si="17"/>
        <v>1.5707963267948966</v>
      </c>
      <c r="F88">
        <f t="shared" si="13"/>
        <v>87.502148379670999</v>
      </c>
      <c r="G88">
        <f t="shared" si="18"/>
        <v>-1.1887008048451371E-2</v>
      </c>
      <c r="I88">
        <v>209.93</v>
      </c>
      <c r="J88">
        <f t="shared" si="14"/>
        <v>84.93</v>
      </c>
      <c r="K88">
        <f t="shared" si="19"/>
        <v>6.7944000000000004</v>
      </c>
      <c r="L88">
        <v>88.007999999999996</v>
      </c>
      <c r="M88">
        <f t="shared" si="20"/>
        <v>-6.1747076386599554E-3</v>
      </c>
      <c r="O88">
        <v>208.9</v>
      </c>
      <c r="P88">
        <f t="shared" si="21"/>
        <v>83.9</v>
      </c>
      <c r="Q88">
        <f t="shared" si="22"/>
        <v>6.7120000000000006</v>
      </c>
      <c r="R88">
        <v>7.9926000000000004</v>
      </c>
      <c r="S88">
        <f t="shared" si="23"/>
        <v>-9.2499999999995364E-4</v>
      </c>
      <c r="U88">
        <v>209.93</v>
      </c>
      <c r="V88">
        <f t="shared" si="24"/>
        <v>84.93</v>
      </c>
      <c r="W88">
        <v>88.007999999999996</v>
      </c>
    </row>
    <row r="89" spans="2:23">
      <c r="B89">
        <f t="shared" si="15"/>
        <v>40</v>
      </c>
      <c r="C89">
        <f t="shared" si="16"/>
        <v>3.2</v>
      </c>
      <c r="D89">
        <v>40</v>
      </c>
      <c r="E89">
        <f t="shared" si="17"/>
        <v>1.5707963267948966</v>
      </c>
      <c r="F89">
        <f t="shared" si="13"/>
        <v>87.436649716186523</v>
      </c>
      <c r="G89">
        <f t="shared" si="18"/>
        <v>-1.2626647949218762E-2</v>
      </c>
      <c r="I89">
        <v>212.43</v>
      </c>
      <c r="J89">
        <f t="shared" si="14"/>
        <v>87.43</v>
      </c>
      <c r="K89">
        <f t="shared" si="19"/>
        <v>6.9944000000000006</v>
      </c>
      <c r="L89">
        <v>88.025999999999996</v>
      </c>
      <c r="M89">
        <f t="shared" si="20"/>
        <v>-5.9714436710376394E-3</v>
      </c>
      <c r="O89">
        <v>211.39</v>
      </c>
      <c r="P89">
        <f t="shared" si="21"/>
        <v>86.389999999999986</v>
      </c>
      <c r="Q89">
        <f t="shared" si="22"/>
        <v>6.9111999999999991</v>
      </c>
      <c r="R89">
        <v>7.9965000000000002</v>
      </c>
      <c r="S89">
        <f t="shared" si="23"/>
        <v>-4.3749999999997957E-4</v>
      </c>
      <c r="U89">
        <v>212.43</v>
      </c>
      <c r="V89">
        <f t="shared" si="24"/>
        <v>87.43</v>
      </c>
      <c r="W89">
        <v>88.025999999999996</v>
      </c>
    </row>
    <row r="90" spans="2:23">
      <c r="B90">
        <f t="shared" si="15"/>
        <v>39</v>
      </c>
      <c r="C90">
        <f t="shared" si="16"/>
        <v>3.12</v>
      </c>
      <c r="D90">
        <v>39</v>
      </c>
      <c r="E90">
        <f t="shared" si="17"/>
        <v>1.5707963267948966</v>
      </c>
      <c r="F90">
        <f t="shared" si="13"/>
        <v>87.364730793431733</v>
      </c>
      <c r="G90">
        <f t="shared" si="18"/>
        <v>-1.3438788259566592E-2</v>
      </c>
      <c r="I90">
        <v>214.93</v>
      </c>
      <c r="J90">
        <f t="shared" si="14"/>
        <v>89.93</v>
      </c>
      <c r="K90">
        <f t="shared" si="19"/>
        <v>7.1944000000000008</v>
      </c>
      <c r="L90">
        <v>88.043999999999997</v>
      </c>
      <c r="M90">
        <f t="shared" si="20"/>
        <v>-5.7681797034153234E-3</v>
      </c>
      <c r="O90">
        <v>213.88</v>
      </c>
      <c r="P90">
        <f t="shared" si="21"/>
        <v>88.88</v>
      </c>
      <c r="Q90">
        <f t="shared" si="22"/>
        <v>7.1103999999999994</v>
      </c>
      <c r="R90">
        <v>8.0004000000000008</v>
      </c>
      <c r="S90">
        <f t="shared" si="23"/>
        <v>5.0000000000105516E-5</v>
      </c>
      <c r="U90">
        <v>214.93</v>
      </c>
      <c r="V90">
        <f t="shared" si="24"/>
        <v>89.93</v>
      </c>
      <c r="W90">
        <v>88.043999999999997</v>
      </c>
    </row>
    <row r="91" spans="2:23">
      <c r="B91">
        <f t="shared" si="15"/>
        <v>38</v>
      </c>
      <c r="C91">
        <f t="shared" si="16"/>
        <v>3.04</v>
      </c>
      <c r="D91">
        <v>38</v>
      </c>
      <c r="E91">
        <f t="shared" si="17"/>
        <v>1.5707963267948966</v>
      </c>
      <c r="F91">
        <f t="shared" si="13"/>
        <v>87.285524326105104</v>
      </c>
      <c r="G91">
        <f t="shared" si="18"/>
        <v>-1.4333222749019769E-2</v>
      </c>
      <c r="I91">
        <v>217.43</v>
      </c>
      <c r="J91">
        <f t="shared" si="14"/>
        <v>92.43</v>
      </c>
      <c r="K91">
        <f t="shared" si="19"/>
        <v>7.394400000000001</v>
      </c>
      <c r="L91">
        <v>88.063999999999993</v>
      </c>
      <c r="M91">
        <f t="shared" si="20"/>
        <v>-5.5423308505016923E-3</v>
      </c>
      <c r="O91">
        <v>216.37</v>
      </c>
      <c r="P91">
        <f t="shared" si="21"/>
        <v>91.37</v>
      </c>
      <c r="Q91">
        <f t="shared" si="22"/>
        <v>7.3096000000000005</v>
      </c>
      <c r="R91">
        <v>8.0045000000000002</v>
      </c>
      <c r="S91">
        <f t="shared" si="23"/>
        <v>5.6250000000002132E-4</v>
      </c>
      <c r="U91">
        <v>217.43</v>
      </c>
      <c r="V91">
        <f t="shared" si="24"/>
        <v>92.43</v>
      </c>
      <c r="W91">
        <v>88.063000000000002</v>
      </c>
    </row>
    <row r="92" spans="2:23">
      <c r="B92">
        <f t="shared" si="15"/>
        <v>37</v>
      </c>
      <c r="C92">
        <f t="shared" si="16"/>
        <v>2.96</v>
      </c>
      <c r="D92">
        <v>37</v>
      </c>
      <c r="E92">
        <f t="shared" si="17"/>
        <v>1.5707963267948966</v>
      </c>
      <c r="F92">
        <f t="shared" si="13"/>
        <v>87.198013018885504</v>
      </c>
      <c r="G92">
        <f t="shared" si="18"/>
        <v>-1.5321439166645918E-2</v>
      </c>
      <c r="I92">
        <v>219.93</v>
      </c>
      <c r="J92">
        <f t="shared" si="14"/>
        <v>94.93</v>
      </c>
      <c r="K92">
        <f t="shared" si="19"/>
        <v>7.5944000000000003</v>
      </c>
      <c r="L92">
        <v>88.084999999999994</v>
      </c>
      <c r="M92">
        <f t="shared" si="20"/>
        <v>-5.3051895549423231E-3</v>
      </c>
      <c r="O92">
        <v>218.85</v>
      </c>
      <c r="P92">
        <f t="shared" si="21"/>
        <v>93.85</v>
      </c>
      <c r="Q92">
        <f t="shared" si="22"/>
        <v>7.5079999999999991</v>
      </c>
      <c r="R92">
        <v>8.0085999999999995</v>
      </c>
      <c r="S92">
        <f t="shared" si="23"/>
        <v>1.0749999999999371E-3</v>
      </c>
      <c r="U92">
        <v>219.93</v>
      </c>
      <c r="V92">
        <f t="shared" si="24"/>
        <v>94.93</v>
      </c>
      <c r="W92">
        <v>88.084000000000003</v>
      </c>
    </row>
    <row r="93" spans="2:23">
      <c r="B93">
        <f t="shared" si="15"/>
        <v>36</v>
      </c>
      <c r="C93">
        <f t="shared" si="16"/>
        <v>2.88</v>
      </c>
      <c r="D93">
        <v>36</v>
      </c>
      <c r="E93">
        <f t="shared" si="17"/>
        <v>1.5707963267948966</v>
      </c>
      <c r="F93">
        <f t="shared" si="13"/>
        <v>87.100997805592172</v>
      </c>
      <c r="G93">
        <f t="shared" si="18"/>
        <v>-1.6416977898519654E-2</v>
      </c>
      <c r="I93">
        <v>222.42</v>
      </c>
      <c r="J93">
        <f t="shared" si="14"/>
        <v>97.419999999999987</v>
      </c>
      <c r="K93">
        <f t="shared" si="19"/>
        <v>7.7935999999999988</v>
      </c>
      <c r="L93">
        <v>88.106999999999999</v>
      </c>
      <c r="M93">
        <f t="shared" si="20"/>
        <v>-5.0567558167372165E-3</v>
      </c>
      <c r="O93">
        <v>221.34</v>
      </c>
      <c r="P93">
        <f t="shared" si="21"/>
        <v>96.34</v>
      </c>
      <c r="Q93">
        <f t="shared" si="22"/>
        <v>7.7072000000000003</v>
      </c>
      <c r="R93">
        <v>8.0129999999999999</v>
      </c>
      <c r="S93">
        <f t="shared" si="23"/>
        <v>1.6249999999999876E-3</v>
      </c>
      <c r="U93">
        <v>222.42</v>
      </c>
      <c r="V93">
        <f t="shared" si="24"/>
        <v>97.419999999999987</v>
      </c>
      <c r="W93">
        <v>88.105999999999995</v>
      </c>
    </row>
    <row r="94" spans="2:23">
      <c r="B94">
        <f t="shared" si="15"/>
        <v>35</v>
      </c>
      <c r="C94">
        <f t="shared" si="16"/>
        <v>2.8</v>
      </c>
      <c r="D94">
        <v>35</v>
      </c>
      <c r="E94">
        <f t="shared" si="17"/>
        <v>1.5707963267948966</v>
      </c>
      <c r="F94">
        <f t="shared" si="13"/>
        <v>86.99305809558517</v>
      </c>
      <c r="G94">
        <f t="shared" si="18"/>
        <v>-1.7635880882965471E-2</v>
      </c>
      <c r="I94">
        <v>224.92</v>
      </c>
      <c r="J94">
        <f t="shared" si="14"/>
        <v>99.919999999999987</v>
      </c>
      <c r="K94">
        <f t="shared" si="19"/>
        <v>7.9935999999999989</v>
      </c>
      <c r="L94">
        <v>88.132000000000005</v>
      </c>
      <c r="M94">
        <f t="shared" si="20"/>
        <v>-4.7744447505950575E-3</v>
      </c>
      <c r="O94">
        <v>223.83</v>
      </c>
      <c r="P94">
        <f t="shared" si="21"/>
        <v>98.830000000000013</v>
      </c>
      <c r="Q94">
        <f t="shared" si="22"/>
        <v>7.9064000000000014</v>
      </c>
      <c r="R94">
        <v>8.0175000000000001</v>
      </c>
      <c r="S94">
        <f t="shared" si="23"/>
        <v>2.1875000000000089E-3</v>
      </c>
      <c r="U94">
        <v>224.92</v>
      </c>
      <c r="V94">
        <f t="shared" si="24"/>
        <v>99.919999999999987</v>
      </c>
      <c r="W94">
        <v>88.131</v>
      </c>
    </row>
    <row r="95" spans="2:23">
      <c r="B95">
        <f t="shared" si="15"/>
        <v>34</v>
      </c>
      <c r="C95">
        <f t="shared" si="16"/>
        <v>2.72</v>
      </c>
      <c r="D95">
        <v>34</v>
      </c>
      <c r="E95">
        <f t="shared" si="17"/>
        <v>1.5707963267948966</v>
      </c>
      <c r="F95">
        <f t="shared" si="13"/>
        <v>86.872501684634329</v>
      </c>
      <c r="G95">
        <f t="shared" si="18"/>
        <v>-1.8997257239197318E-2</v>
      </c>
      <c r="I95">
        <v>227.42</v>
      </c>
      <c r="J95">
        <f t="shared" si="14"/>
        <v>102.41999999999999</v>
      </c>
      <c r="K95">
        <f t="shared" si="19"/>
        <v>8.1935999999999982</v>
      </c>
      <c r="L95">
        <v>88.158000000000001</v>
      </c>
      <c r="M95">
        <f t="shared" si="20"/>
        <v>-4.4808412418073209E-3</v>
      </c>
      <c r="O95">
        <v>226.31</v>
      </c>
      <c r="P95">
        <f t="shared" si="21"/>
        <v>101.31</v>
      </c>
      <c r="Q95">
        <f t="shared" si="22"/>
        <v>8.1048000000000009</v>
      </c>
      <c r="R95">
        <v>8.0221999999999998</v>
      </c>
      <c r="S95">
        <f t="shared" si="23"/>
        <v>2.7749999999999719E-3</v>
      </c>
      <c r="U95">
        <v>227.42</v>
      </c>
      <c r="V95">
        <f t="shared" si="24"/>
        <v>102.41999999999999</v>
      </c>
      <c r="W95">
        <v>88.156999999999996</v>
      </c>
    </row>
    <row r="96" spans="2:23">
      <c r="B96">
        <f t="shared" si="15"/>
        <v>33</v>
      </c>
      <c r="C96">
        <f t="shared" si="16"/>
        <v>2.64</v>
      </c>
      <c r="D96">
        <v>33</v>
      </c>
      <c r="E96">
        <f t="shared" si="17"/>
        <v>1.5707963267948966</v>
      </c>
      <c r="F96">
        <f t="shared" si="13"/>
        <v>86.737301199226167</v>
      </c>
      <c r="G96">
        <f t="shared" si="18"/>
        <v>-2.0524000966337608E-2</v>
      </c>
      <c r="I96">
        <v>229.92</v>
      </c>
      <c r="J96">
        <f t="shared" si="14"/>
        <v>104.91999999999999</v>
      </c>
      <c r="K96">
        <f t="shared" si="19"/>
        <v>8.3935999999999993</v>
      </c>
      <c r="L96">
        <v>88.188000000000002</v>
      </c>
      <c r="M96">
        <f t="shared" si="20"/>
        <v>-4.1420679624367936E-3</v>
      </c>
      <c r="O96">
        <v>228.8</v>
      </c>
      <c r="P96">
        <f t="shared" si="21"/>
        <v>103.80000000000001</v>
      </c>
      <c r="Q96">
        <f t="shared" si="22"/>
        <v>8.3040000000000003</v>
      </c>
      <c r="R96">
        <v>8.0272000000000006</v>
      </c>
      <c r="S96">
        <f t="shared" si="23"/>
        <v>3.4000000000000696E-3</v>
      </c>
      <c r="U96">
        <v>229.92</v>
      </c>
      <c r="V96">
        <f t="shared" si="24"/>
        <v>104.91999999999999</v>
      </c>
      <c r="W96">
        <v>88.186999999999998</v>
      </c>
    </row>
    <row r="97" spans="2:23">
      <c r="B97">
        <f t="shared" si="15"/>
        <v>32</v>
      </c>
      <c r="C97">
        <f t="shared" si="16"/>
        <v>2.56</v>
      </c>
      <c r="D97">
        <v>32</v>
      </c>
      <c r="E97">
        <f t="shared" si="17"/>
        <v>1.5707963267948966</v>
      </c>
      <c r="F97">
        <f t="shared" si="13"/>
        <v>86.585012853848937</v>
      </c>
      <c r="G97">
        <f t="shared" si="18"/>
        <v>-2.2243708372116058E-2</v>
      </c>
      <c r="I97">
        <v>232.42</v>
      </c>
      <c r="J97">
        <f t="shared" si="14"/>
        <v>107.41999999999999</v>
      </c>
      <c r="K97">
        <f t="shared" si="19"/>
        <v>8.5935999999999986</v>
      </c>
      <c r="L97">
        <v>88.221000000000004</v>
      </c>
      <c r="M97">
        <f t="shared" si="20"/>
        <v>-3.7694173551292144E-3</v>
      </c>
      <c r="O97">
        <v>231.29</v>
      </c>
      <c r="P97">
        <f t="shared" si="21"/>
        <v>106.28999999999999</v>
      </c>
      <c r="Q97">
        <f t="shared" si="22"/>
        <v>8.5031999999999996</v>
      </c>
      <c r="R97">
        <v>8.0325000000000006</v>
      </c>
      <c r="S97">
        <f t="shared" si="23"/>
        <v>4.0625000000000799E-3</v>
      </c>
      <c r="U97">
        <v>232.42</v>
      </c>
      <c r="V97">
        <f t="shared" si="24"/>
        <v>107.41999999999999</v>
      </c>
      <c r="W97">
        <v>88.22</v>
      </c>
    </row>
    <row r="98" spans="2:23">
      <c r="B98">
        <f t="shared" si="15"/>
        <v>31</v>
      </c>
      <c r="C98">
        <f t="shared" si="16"/>
        <v>2.48</v>
      </c>
      <c r="D98">
        <v>31</v>
      </c>
      <c r="E98">
        <f t="shared" si="17"/>
        <v>1.5707963267948966</v>
      </c>
      <c r="F98">
        <f t="shared" si="13"/>
        <v>86.412671780595673</v>
      </c>
      <c r="G98">
        <f t="shared" si="18"/>
        <v>-2.4189860057324132E-2</v>
      </c>
      <c r="I98">
        <v>234.92</v>
      </c>
      <c r="J98">
        <f t="shared" si="14"/>
        <v>109.91999999999999</v>
      </c>
      <c r="K98">
        <f t="shared" si="19"/>
        <v>8.7935999999999996</v>
      </c>
      <c r="L98">
        <v>88.257999999999996</v>
      </c>
      <c r="M98">
        <f t="shared" si="20"/>
        <v>-3.3515969772390047E-3</v>
      </c>
      <c r="O98">
        <v>233.77</v>
      </c>
      <c r="P98">
        <f t="shared" si="21"/>
        <v>108.77000000000001</v>
      </c>
      <c r="Q98">
        <f t="shared" si="22"/>
        <v>8.7016000000000009</v>
      </c>
      <c r="R98">
        <v>8.0381</v>
      </c>
      <c r="S98">
        <f t="shared" si="23"/>
        <v>4.7625000000000028E-3</v>
      </c>
      <c r="U98">
        <v>234.92</v>
      </c>
      <c r="V98">
        <f t="shared" si="24"/>
        <v>109.91999999999999</v>
      </c>
      <c r="W98">
        <v>88.256</v>
      </c>
    </row>
    <row r="99" spans="2:23">
      <c r="B99">
        <f t="shared" si="15"/>
        <v>30</v>
      </c>
      <c r="C99">
        <f t="shared" si="16"/>
        <v>2.4</v>
      </c>
      <c r="D99">
        <v>30</v>
      </c>
      <c r="E99">
        <f t="shared" si="17"/>
        <v>1.5707963267948966</v>
      </c>
      <c r="F99">
        <f t="shared" si="13"/>
        <v>86.216656047453711</v>
      </c>
      <c r="G99">
        <f t="shared" si="18"/>
        <v>-2.6403356481481406E-2</v>
      </c>
      <c r="I99">
        <v>237.42</v>
      </c>
      <c r="J99">
        <f t="shared" si="14"/>
        <v>112.41999999999999</v>
      </c>
      <c r="K99">
        <f t="shared" si="19"/>
        <v>8.9935999999999989</v>
      </c>
      <c r="L99">
        <v>88.299000000000007</v>
      </c>
      <c r="M99">
        <f t="shared" si="20"/>
        <v>-2.8886068287658443E-3</v>
      </c>
      <c r="O99">
        <v>236.26</v>
      </c>
      <c r="P99">
        <f t="shared" si="21"/>
        <v>111.25999999999999</v>
      </c>
      <c r="Q99">
        <f t="shared" si="22"/>
        <v>8.9007999999999985</v>
      </c>
      <c r="R99">
        <v>8.0441000000000003</v>
      </c>
      <c r="S99">
        <f t="shared" si="23"/>
        <v>5.5125000000000313E-3</v>
      </c>
      <c r="U99">
        <v>237.42</v>
      </c>
      <c r="V99">
        <f t="shared" si="24"/>
        <v>112.41999999999999</v>
      </c>
      <c r="W99">
        <v>88.296999999999997</v>
      </c>
    </row>
    <row r="100" spans="2:23">
      <c r="B100">
        <f t="shared" si="15"/>
        <v>29</v>
      </c>
      <c r="C100">
        <f t="shared" si="16"/>
        <v>2.3199999999999998</v>
      </c>
      <c r="D100">
        <v>29</v>
      </c>
      <c r="E100">
        <f t="shared" si="17"/>
        <v>1.5707963267948966</v>
      </c>
      <c r="F100">
        <f t="shared" si="13"/>
        <v>85.992508428032849</v>
      </c>
      <c r="G100">
        <f t="shared" si="18"/>
        <v>-2.8934530617958046E-2</v>
      </c>
      <c r="I100">
        <v>239.92</v>
      </c>
      <c r="J100">
        <f t="shared" ref="J100:J104" si="25">I100-125</f>
        <v>114.91999999999999</v>
      </c>
      <c r="K100">
        <f t="shared" si="19"/>
        <v>9.1935999999999982</v>
      </c>
      <c r="L100">
        <v>88.344999999999999</v>
      </c>
      <c r="M100">
        <f t="shared" si="20"/>
        <v>-2.3691544670644766E-3</v>
      </c>
      <c r="O100">
        <v>238.75</v>
      </c>
      <c r="P100">
        <f t="shared" si="21"/>
        <v>113.75</v>
      </c>
      <c r="Q100">
        <f t="shared" si="22"/>
        <v>9.1</v>
      </c>
      <c r="R100">
        <v>8.0505999999999993</v>
      </c>
      <c r="S100">
        <f t="shared" si="23"/>
        <v>6.324999999999914E-3</v>
      </c>
      <c r="U100">
        <v>239.92</v>
      </c>
      <c r="V100">
        <f t="shared" si="24"/>
        <v>114.91999999999999</v>
      </c>
      <c r="W100">
        <v>88.343000000000004</v>
      </c>
    </row>
    <row r="101" spans="2:23">
      <c r="B101">
        <f t="shared" si="15"/>
        <v>28</v>
      </c>
      <c r="C101">
        <f t="shared" si="16"/>
        <v>2.2400000000000002</v>
      </c>
      <c r="D101">
        <v>28</v>
      </c>
      <c r="E101">
        <f t="shared" si="17"/>
        <v>1.5707963267948966</v>
      </c>
      <c r="F101">
        <f t="shared" si="13"/>
        <v>85.734700584127552</v>
      </c>
      <c r="G101">
        <f t="shared" si="18"/>
        <v>-3.1845810908866019E-2</v>
      </c>
      <c r="I101">
        <v>242.42</v>
      </c>
      <c r="J101">
        <f t="shared" si="25"/>
        <v>117.41999999999999</v>
      </c>
      <c r="K101">
        <f t="shared" si="19"/>
        <v>9.3935999999999993</v>
      </c>
      <c r="L101">
        <v>88.396000000000001</v>
      </c>
      <c r="M101">
        <f t="shared" si="20"/>
        <v>-1.7932398921345809E-3</v>
      </c>
      <c r="O101">
        <v>241.23</v>
      </c>
      <c r="P101">
        <f t="shared" si="21"/>
        <v>116.22999999999999</v>
      </c>
      <c r="Q101">
        <f t="shared" si="22"/>
        <v>9.2983999999999991</v>
      </c>
      <c r="R101">
        <v>8.0574999999999992</v>
      </c>
      <c r="S101">
        <f t="shared" si="23"/>
        <v>7.1874999999999023E-3</v>
      </c>
      <c r="U101">
        <v>242.42</v>
      </c>
      <c r="V101">
        <f t="shared" si="24"/>
        <v>117.41999999999999</v>
      </c>
      <c r="W101">
        <v>88.394000000000005</v>
      </c>
    </row>
    <row r="102" spans="2:23">
      <c r="B102">
        <f t="shared" si="15"/>
        <v>27</v>
      </c>
      <c r="C102">
        <f t="shared" si="16"/>
        <v>2.16</v>
      </c>
      <c r="D102">
        <v>27</v>
      </c>
      <c r="E102">
        <f t="shared" si="17"/>
        <v>1.5707963267948966</v>
      </c>
      <c r="F102">
        <f t="shared" si="13"/>
        <v>85.436317900740633</v>
      </c>
      <c r="G102">
        <f t="shared" si="18"/>
        <v>-3.5215280247478026E-2</v>
      </c>
      <c r="I102">
        <v>244.92</v>
      </c>
      <c r="J102">
        <f t="shared" si="25"/>
        <v>119.91999999999999</v>
      </c>
      <c r="K102">
        <f t="shared" si="19"/>
        <v>9.5935999999999986</v>
      </c>
      <c r="L102">
        <v>88.453999999999994</v>
      </c>
      <c r="M102">
        <f t="shared" si="20"/>
        <v>-1.1382782186850026E-3</v>
      </c>
      <c r="O102">
        <v>243.72</v>
      </c>
      <c r="P102">
        <f t="shared" si="21"/>
        <v>118.72</v>
      </c>
      <c r="Q102">
        <f t="shared" si="22"/>
        <v>9.4976000000000003</v>
      </c>
      <c r="R102">
        <v>8.0650999999999993</v>
      </c>
      <c r="S102">
        <f t="shared" si="23"/>
        <v>8.1374999999999087E-3</v>
      </c>
      <c r="U102">
        <v>244.92</v>
      </c>
      <c r="V102">
        <f t="shared" si="24"/>
        <v>119.91999999999999</v>
      </c>
      <c r="W102">
        <v>88.451999999999998</v>
      </c>
    </row>
    <row r="103" spans="2:23">
      <c r="B103">
        <f t="shared" si="15"/>
        <v>26</v>
      </c>
      <c r="C103">
        <f t="shared" si="16"/>
        <v>2.08</v>
      </c>
      <c r="D103">
        <v>26</v>
      </c>
      <c r="E103">
        <f t="shared" si="17"/>
        <v>1.5707963267948966</v>
      </c>
      <c r="F103">
        <f t="shared" si="13"/>
        <v>85.088633720890144</v>
      </c>
      <c r="G103">
        <f t="shared" si="18"/>
        <v>-3.9141483907251286E-2</v>
      </c>
      <c r="I103">
        <v>247.42</v>
      </c>
      <c r="J103">
        <f t="shared" si="25"/>
        <v>122.41999999999999</v>
      </c>
      <c r="K103">
        <f t="shared" si="19"/>
        <v>9.7935999999999996</v>
      </c>
      <c r="L103">
        <v>88.52</v>
      </c>
      <c r="M103">
        <f t="shared" si="20"/>
        <v>-3.9297700406984334E-4</v>
      </c>
      <c r="O103">
        <v>246.21</v>
      </c>
      <c r="P103">
        <f t="shared" si="21"/>
        <v>121.21000000000001</v>
      </c>
      <c r="Q103">
        <f t="shared" si="22"/>
        <v>9.6968000000000014</v>
      </c>
      <c r="R103">
        <v>8.0732999999999997</v>
      </c>
      <c r="S103">
        <f t="shared" si="23"/>
        <v>9.1624999999999623E-3</v>
      </c>
      <c r="U103">
        <v>247.42</v>
      </c>
      <c r="V103">
        <f t="shared" si="24"/>
        <v>122.41999999999999</v>
      </c>
      <c r="W103">
        <v>88.516999999999996</v>
      </c>
    </row>
    <row r="104" spans="2:23">
      <c r="B104">
        <f t="shared" si="15"/>
        <v>25</v>
      </c>
      <c r="C104">
        <f t="shared" si="16"/>
        <v>2</v>
      </c>
      <c r="D104">
        <v>25</v>
      </c>
      <c r="E104">
        <f t="shared" si="17"/>
        <v>1.5707963267948966</v>
      </c>
      <c r="F104">
        <f t="shared" si="13"/>
        <v>84.680527499999997</v>
      </c>
      <c r="G104">
        <f t="shared" si="18"/>
        <v>-4.3750000000000039E-2</v>
      </c>
      <c r="I104">
        <v>249.91</v>
      </c>
      <c r="J104">
        <f t="shared" si="25"/>
        <v>124.91</v>
      </c>
      <c r="K104">
        <f t="shared" si="19"/>
        <v>9.992799999999999</v>
      </c>
      <c r="L104">
        <v>88.555000000000007</v>
      </c>
      <c r="M104">
        <f t="shared" si="20"/>
        <v>2.2584885292117344E-6</v>
      </c>
      <c r="O104">
        <v>248.7</v>
      </c>
      <c r="P104">
        <f t="shared" si="21"/>
        <v>123.69999999999999</v>
      </c>
      <c r="Q104">
        <f t="shared" si="22"/>
        <v>9.895999999999999</v>
      </c>
      <c r="R104">
        <v>8.0810999999999993</v>
      </c>
      <c r="S104">
        <f t="shared" si="23"/>
        <v>1.013749999999991E-2</v>
      </c>
      <c r="U104">
        <v>249.91</v>
      </c>
      <c r="V104">
        <f t="shared" si="24"/>
        <v>124.91</v>
      </c>
      <c r="W104">
        <v>88.572000000000003</v>
      </c>
    </row>
    <row r="105" spans="2:23">
      <c r="B105">
        <f t="shared" si="15"/>
        <v>24</v>
      </c>
      <c r="C105">
        <f t="shared" si="16"/>
        <v>1.92</v>
      </c>
      <c r="D105">
        <v>24</v>
      </c>
      <c r="E105">
        <f t="shared" si="17"/>
        <v>1.5707963267948966</v>
      </c>
      <c r="F105">
        <f t="shared" si="13"/>
        <v>84.197679754525652</v>
      </c>
      <c r="G105">
        <f t="shared" si="18"/>
        <v>-4.9202530472366814E-2</v>
      </c>
    </row>
    <row r="106" spans="2:23">
      <c r="B106">
        <f t="shared" si="15"/>
        <v>23</v>
      </c>
      <c r="C106">
        <f t="shared" si="16"/>
        <v>1.84</v>
      </c>
      <c r="D106">
        <v>23</v>
      </c>
      <c r="E106">
        <f t="shared" si="17"/>
        <v>1.5707963267948966</v>
      </c>
      <c r="F106">
        <f t="shared" si="13"/>
        <v>83.621443217711132</v>
      </c>
      <c r="G106">
        <f t="shared" si="18"/>
        <v>-5.5709648514692241E-2</v>
      </c>
    </row>
    <row r="107" spans="2:23">
      <c r="B107">
        <f t="shared" si="15"/>
        <v>22</v>
      </c>
      <c r="C107">
        <f t="shared" si="16"/>
        <v>1.76</v>
      </c>
      <c r="D107">
        <v>22</v>
      </c>
      <c r="E107">
        <f t="shared" si="17"/>
        <v>1.5707963267948966</v>
      </c>
      <c r="F107">
        <f t="shared" si="13"/>
        <v>82.927236985338695</v>
      </c>
      <c r="G107">
        <f t="shared" si="18"/>
        <v>-6.354893257803422E-2</v>
      </c>
    </row>
    <row r="108" spans="2:23">
      <c r="B108">
        <f t="shared" si="15"/>
        <v>21</v>
      </c>
      <c r="C108">
        <f t="shared" si="16"/>
        <v>1.68</v>
      </c>
      <c r="D108">
        <v>21</v>
      </c>
      <c r="E108">
        <f t="shared" si="17"/>
        <v>1.5707963267948966</v>
      </c>
      <c r="F108">
        <f t="shared" si="13"/>
        <v>82.082226096572413</v>
      </c>
      <c r="G108">
        <f t="shared" si="18"/>
        <v>-7.309116957440577E-2</v>
      </c>
    </row>
    <row r="109" spans="2:23">
      <c r="B109">
        <f t="shared" si="15"/>
        <v>20</v>
      </c>
      <c r="C109">
        <f t="shared" si="16"/>
        <v>1.6</v>
      </c>
      <c r="D109">
        <v>20</v>
      </c>
      <c r="E109">
        <f t="shared" si="17"/>
        <v>1.5707963267948966</v>
      </c>
      <c r="F109">
        <f t="shared" si="13"/>
        <v>81.041911083984374</v>
      </c>
      <c r="G109">
        <f t="shared" si="18"/>
        <v>-8.4838867187500014E-2</v>
      </c>
    </row>
    <row r="110" spans="2:23">
      <c r="B110">
        <f t="shared" si="15"/>
        <v>19</v>
      </c>
      <c r="C110">
        <f t="shared" si="16"/>
        <v>1.52</v>
      </c>
      <c r="D110">
        <v>19</v>
      </c>
      <c r="E110">
        <f t="shared" si="17"/>
        <v>1.5707963267948966</v>
      </c>
      <c r="F110">
        <f t="shared" si="13"/>
        <v>79.745021489149863</v>
      </c>
      <c r="G110">
        <f t="shared" si="18"/>
        <v>-9.9483918554952824E-2</v>
      </c>
    </row>
    <row r="111" spans="2:23">
      <c r="B111">
        <f t="shared" si="15"/>
        <v>18</v>
      </c>
      <c r="C111">
        <f t="shared" si="16"/>
        <v>1.44</v>
      </c>
      <c r="D111">
        <v>18</v>
      </c>
      <c r="E111">
        <f t="shared" si="17"/>
        <v>1.5707963267948966</v>
      </c>
      <c r="F111">
        <f t="shared" si="13"/>
        <v>78.105712574659918</v>
      </c>
      <c r="G111">
        <f t="shared" si="18"/>
        <v>-0.11799572045038871</v>
      </c>
    </row>
    <row r="112" spans="2:23">
      <c r="B112">
        <f t="shared" si="15"/>
        <v>17</v>
      </c>
      <c r="C112">
        <f t="shared" si="16"/>
        <v>1.36</v>
      </c>
      <c r="D112">
        <v>17</v>
      </c>
      <c r="E112">
        <f t="shared" si="17"/>
        <v>1.5707963267948966</v>
      </c>
      <c r="F112">
        <f t="shared" si="13"/>
        <v>76.001370379754789</v>
      </c>
      <c r="G112">
        <f t="shared" si="18"/>
        <v>-0.14175888399324724</v>
      </c>
    </row>
    <row r="113" spans="2:7">
      <c r="B113">
        <f t="shared" si="15"/>
        <v>16</v>
      </c>
      <c r="C113">
        <f t="shared" si="16"/>
        <v>1.28</v>
      </c>
      <c r="D113">
        <v>16</v>
      </c>
      <c r="E113">
        <f t="shared" si="17"/>
        <v>1.5707963267948966</v>
      </c>
      <c r="F113">
        <f t="shared" si="13"/>
        <v>73.253073825645444</v>
      </c>
      <c r="G113">
        <f t="shared" si="18"/>
        <v>-0.17279386520385745</v>
      </c>
    </row>
    <row r="114" spans="2:7">
      <c r="B114">
        <f t="shared" si="15"/>
        <v>15</v>
      </c>
      <c r="C114">
        <f t="shared" si="16"/>
        <v>1.2</v>
      </c>
      <c r="D114">
        <v>15</v>
      </c>
      <c r="E114">
        <f t="shared" si="17"/>
        <v>1.5707963267948966</v>
      </c>
      <c r="F114">
        <f t="shared" si="13"/>
        <v>69.593413425925931</v>
      </c>
      <c r="G114">
        <f t="shared" si="18"/>
        <v>-0.21412037037037032</v>
      </c>
    </row>
    <row r="115" spans="2:7">
      <c r="B115">
        <f t="shared" si="15"/>
        <v>14</v>
      </c>
      <c r="C115">
        <f t="shared" si="16"/>
        <v>1.1200000000000001</v>
      </c>
      <c r="D115">
        <v>14</v>
      </c>
      <c r="E115">
        <f t="shared" si="17"/>
        <v>1.5707963267948966</v>
      </c>
      <c r="F115">
        <f t="shared" si="13"/>
        <v>64.611812662367242</v>
      </c>
      <c r="G115">
        <f t="shared" si="18"/>
        <v>-0.27037481127655144</v>
      </c>
    </row>
    <row r="116" spans="2:7">
      <c r="B116">
        <f t="shared" si="15"/>
        <v>13</v>
      </c>
      <c r="C116">
        <f t="shared" si="16"/>
        <v>1.04</v>
      </c>
      <c r="D116">
        <v>13</v>
      </c>
      <c r="E116">
        <f t="shared" si="17"/>
        <v>1.5707963267948966</v>
      </c>
      <c r="F116">
        <f>88.5548*(2*(D116^4)-3*0.2*(12.5^4)*COS(4*E116)+3*0.2*(12.5^2)*(D116^2)*COS(2*E116)+2*0.2*(12.5^2)*(D116^2)*COS(4*E116))/2/(D116^4)</f>
        <v>57.658306694005809</v>
      </c>
      <c r="G116">
        <f t="shared" si="18"/>
        <v>-0.34889687861069296</v>
      </c>
    </row>
    <row r="117" spans="2:7">
      <c r="B117">
        <v>12.5</v>
      </c>
      <c r="C117">
        <f t="shared" si="16"/>
        <v>1</v>
      </c>
      <c r="D117">
        <v>12.5</v>
      </c>
      <c r="E117">
        <f t="shared" si="17"/>
        <v>1.5707963267948966</v>
      </c>
      <c r="F117">
        <f t="shared" ref="F117" si="26">88.5548*(2*D117^4-3*0.2*12.5^4*COS(4*E117)+3*0.2*12.5^2*D117^2*COS(2*E117)+2*0.2*12.5^2*D117^2*COS(4*E117))/2/D117^4</f>
        <v>53.13288</v>
      </c>
      <c r="G117">
        <f t="shared" si="18"/>
        <v>-0.4</v>
      </c>
    </row>
    <row r="118" spans="2:7">
      <c r="B118">
        <v>12.4</v>
      </c>
      <c r="C118">
        <f t="shared" si="16"/>
        <v>0.99199999999999999</v>
      </c>
      <c r="D118">
        <v>12.4</v>
      </c>
      <c r="E118">
        <f t="shared" si="17"/>
        <v>1.5707963267948966</v>
      </c>
      <c r="F118">
        <f t="shared" ref="F118:F144" si="27">6*88.5548/5</f>
        <v>106.26576</v>
      </c>
      <c r="G118">
        <f t="shared" si="18"/>
        <v>0.2</v>
      </c>
    </row>
    <row r="119" spans="2:7">
      <c r="B119">
        <f t="shared" si="15"/>
        <v>12</v>
      </c>
      <c r="C119">
        <f t="shared" si="16"/>
        <v>0.96</v>
      </c>
      <c r="D119">
        <v>12</v>
      </c>
      <c r="E119">
        <f t="shared" si="17"/>
        <v>1.5707963267948966</v>
      </c>
      <c r="F119">
        <f t="shared" si="27"/>
        <v>106.26576</v>
      </c>
      <c r="G119">
        <f t="shared" si="18"/>
        <v>0.2</v>
      </c>
    </row>
    <row r="120" spans="2:7">
      <c r="B120">
        <f t="shared" si="15"/>
        <v>11</v>
      </c>
      <c r="C120">
        <f t="shared" si="16"/>
        <v>0.88</v>
      </c>
      <c r="D120">
        <v>11</v>
      </c>
      <c r="E120">
        <f t="shared" si="17"/>
        <v>1.5707963267948966</v>
      </c>
      <c r="F120">
        <f t="shared" si="27"/>
        <v>106.26576</v>
      </c>
      <c r="G120">
        <f t="shared" si="18"/>
        <v>0.2</v>
      </c>
    </row>
    <row r="121" spans="2:7">
      <c r="B121">
        <f t="shared" si="15"/>
        <v>10</v>
      </c>
      <c r="C121">
        <f t="shared" si="16"/>
        <v>0.8</v>
      </c>
      <c r="D121">
        <v>10</v>
      </c>
      <c r="E121">
        <f t="shared" si="17"/>
        <v>1.5707963267948966</v>
      </c>
      <c r="F121">
        <f t="shared" si="27"/>
        <v>106.26576</v>
      </c>
      <c r="G121">
        <f t="shared" si="18"/>
        <v>0.2</v>
      </c>
    </row>
    <row r="122" spans="2:7">
      <c r="B122">
        <f t="shared" si="15"/>
        <v>9</v>
      </c>
      <c r="C122">
        <f t="shared" si="16"/>
        <v>0.72</v>
      </c>
      <c r="D122">
        <v>9</v>
      </c>
      <c r="E122">
        <f t="shared" si="17"/>
        <v>1.5707963267948966</v>
      </c>
      <c r="F122">
        <f t="shared" si="27"/>
        <v>106.26576</v>
      </c>
      <c r="G122">
        <f t="shared" si="18"/>
        <v>0.2</v>
      </c>
    </row>
    <row r="123" spans="2:7">
      <c r="B123">
        <f t="shared" si="15"/>
        <v>8</v>
      </c>
      <c r="C123">
        <f t="shared" si="16"/>
        <v>0.64</v>
      </c>
      <c r="D123">
        <v>8</v>
      </c>
      <c r="E123">
        <f t="shared" si="17"/>
        <v>1.5707963267948966</v>
      </c>
      <c r="F123">
        <f t="shared" si="27"/>
        <v>106.26576</v>
      </c>
      <c r="G123">
        <f t="shared" si="18"/>
        <v>0.2</v>
      </c>
    </row>
    <row r="124" spans="2:7">
      <c r="B124">
        <f t="shared" si="15"/>
        <v>7</v>
      </c>
      <c r="C124">
        <f t="shared" si="16"/>
        <v>0.56000000000000005</v>
      </c>
      <c r="D124">
        <v>7</v>
      </c>
      <c r="E124">
        <f t="shared" si="17"/>
        <v>1.5707963267948966</v>
      </c>
      <c r="F124">
        <f t="shared" si="27"/>
        <v>106.26576</v>
      </c>
      <c r="G124">
        <f t="shared" si="18"/>
        <v>0.2</v>
      </c>
    </row>
    <row r="125" spans="2:7">
      <c r="B125">
        <f t="shared" si="15"/>
        <v>6</v>
      </c>
      <c r="C125">
        <f t="shared" si="16"/>
        <v>0.48</v>
      </c>
      <c r="D125">
        <v>6</v>
      </c>
      <c r="E125">
        <f t="shared" si="17"/>
        <v>1.5707963267948966</v>
      </c>
      <c r="F125">
        <f t="shared" si="27"/>
        <v>106.26576</v>
      </c>
      <c r="G125">
        <f t="shared" si="18"/>
        <v>0.2</v>
      </c>
    </row>
    <row r="126" spans="2:7">
      <c r="B126">
        <f t="shared" si="15"/>
        <v>5</v>
      </c>
      <c r="C126">
        <f t="shared" si="16"/>
        <v>0.4</v>
      </c>
      <c r="D126">
        <v>5</v>
      </c>
      <c r="E126">
        <f t="shared" si="17"/>
        <v>1.5707963267948966</v>
      </c>
      <c r="F126">
        <f t="shared" si="27"/>
        <v>106.26576</v>
      </c>
      <c r="G126">
        <f t="shared" si="18"/>
        <v>0.2</v>
      </c>
    </row>
    <row r="127" spans="2:7">
      <c r="B127">
        <f t="shared" si="15"/>
        <v>4</v>
      </c>
      <c r="C127">
        <f t="shared" si="16"/>
        <v>0.32</v>
      </c>
      <c r="D127">
        <v>4</v>
      </c>
      <c r="E127">
        <f t="shared" si="17"/>
        <v>1.5707963267948966</v>
      </c>
      <c r="F127">
        <f t="shared" si="27"/>
        <v>106.26576</v>
      </c>
      <c r="G127">
        <f t="shared" si="18"/>
        <v>0.2</v>
      </c>
    </row>
    <row r="128" spans="2:7">
      <c r="B128">
        <f t="shared" si="15"/>
        <v>3</v>
      </c>
      <c r="C128">
        <f t="shared" si="16"/>
        <v>0.24</v>
      </c>
      <c r="D128">
        <v>3</v>
      </c>
      <c r="E128">
        <f t="shared" si="17"/>
        <v>1.5707963267948966</v>
      </c>
      <c r="F128">
        <f t="shared" si="27"/>
        <v>106.26576</v>
      </c>
      <c r="G128">
        <f t="shared" si="18"/>
        <v>0.2</v>
      </c>
    </row>
    <row r="129" spans="2:7">
      <c r="B129">
        <f t="shared" si="15"/>
        <v>2</v>
      </c>
      <c r="C129">
        <f t="shared" si="16"/>
        <v>0.16</v>
      </c>
      <c r="D129">
        <v>2</v>
      </c>
      <c r="E129">
        <f t="shared" si="17"/>
        <v>1.5707963267948966</v>
      </c>
      <c r="F129">
        <f t="shared" si="27"/>
        <v>106.26576</v>
      </c>
      <c r="G129">
        <f t="shared" si="18"/>
        <v>0.2</v>
      </c>
    </row>
    <row r="130" spans="2:7">
      <c r="B130">
        <f t="shared" si="15"/>
        <v>1</v>
      </c>
      <c r="C130">
        <f t="shared" si="16"/>
        <v>0.08</v>
      </c>
      <c r="D130">
        <v>1</v>
      </c>
      <c r="E130">
        <f t="shared" si="17"/>
        <v>1.5707963267948966</v>
      </c>
      <c r="F130">
        <f t="shared" si="27"/>
        <v>106.26576</v>
      </c>
      <c r="G130">
        <f t="shared" si="18"/>
        <v>0.2</v>
      </c>
    </row>
    <row r="131" spans="2:7">
      <c r="B131">
        <f t="shared" si="15"/>
        <v>0</v>
      </c>
      <c r="C131">
        <f t="shared" si="16"/>
        <v>0</v>
      </c>
      <c r="D131">
        <v>0</v>
      </c>
      <c r="E131">
        <v>0</v>
      </c>
      <c r="F131">
        <f t="shared" si="27"/>
        <v>106.26576</v>
      </c>
      <c r="G131">
        <f t="shared" si="18"/>
        <v>0.2</v>
      </c>
    </row>
    <row r="132" spans="2:7">
      <c r="B132">
        <f>-D132</f>
        <v>-1</v>
      </c>
      <c r="C132">
        <f t="shared" si="16"/>
        <v>-0.08</v>
      </c>
      <c r="D132">
        <v>1</v>
      </c>
      <c r="E132">
        <f>1.5*PI()</f>
        <v>4.7123889803846897</v>
      </c>
      <c r="F132">
        <f t="shared" si="27"/>
        <v>106.26576</v>
      </c>
      <c r="G132">
        <f t="shared" si="18"/>
        <v>0.2</v>
      </c>
    </row>
    <row r="133" spans="2:7">
      <c r="B133">
        <f t="shared" ref="B133:B198" si="28">-D133</f>
        <v>-2</v>
      </c>
      <c r="C133">
        <f t="shared" ref="C133:C196" si="29">B133/12.5</f>
        <v>-0.16</v>
      </c>
      <c r="D133">
        <v>2</v>
      </c>
      <c r="E133">
        <f t="shared" ref="E133:E198" si="30">1.5*PI()</f>
        <v>4.7123889803846897</v>
      </c>
      <c r="F133">
        <f t="shared" si="27"/>
        <v>106.26576</v>
      </c>
      <c r="G133">
        <f t="shared" ref="G133:G196" si="31">(F133-88.5548)/88.5548</f>
        <v>0.2</v>
      </c>
    </row>
    <row r="134" spans="2:7">
      <c r="B134">
        <f t="shared" si="28"/>
        <v>-3</v>
      </c>
      <c r="C134">
        <f t="shared" si="29"/>
        <v>-0.24</v>
      </c>
      <c r="D134">
        <v>3</v>
      </c>
      <c r="E134">
        <f t="shared" si="30"/>
        <v>4.7123889803846897</v>
      </c>
      <c r="F134">
        <f t="shared" si="27"/>
        <v>106.26576</v>
      </c>
      <c r="G134">
        <f t="shared" si="31"/>
        <v>0.2</v>
      </c>
    </row>
    <row r="135" spans="2:7">
      <c r="B135">
        <f t="shared" si="28"/>
        <v>-4</v>
      </c>
      <c r="C135">
        <f t="shared" si="29"/>
        <v>-0.32</v>
      </c>
      <c r="D135">
        <v>4</v>
      </c>
      <c r="E135">
        <f t="shared" si="30"/>
        <v>4.7123889803846897</v>
      </c>
      <c r="F135">
        <f t="shared" si="27"/>
        <v>106.26576</v>
      </c>
      <c r="G135">
        <f t="shared" si="31"/>
        <v>0.2</v>
      </c>
    </row>
    <row r="136" spans="2:7">
      <c r="B136">
        <f t="shared" si="28"/>
        <v>-5</v>
      </c>
      <c r="C136">
        <f t="shared" si="29"/>
        <v>-0.4</v>
      </c>
      <c r="D136">
        <v>5</v>
      </c>
      <c r="E136">
        <f t="shared" si="30"/>
        <v>4.7123889803846897</v>
      </c>
      <c r="F136">
        <f t="shared" si="27"/>
        <v>106.26576</v>
      </c>
      <c r="G136">
        <f t="shared" si="31"/>
        <v>0.2</v>
      </c>
    </row>
    <row r="137" spans="2:7">
      <c r="B137">
        <f t="shared" si="28"/>
        <v>-6</v>
      </c>
      <c r="C137">
        <f t="shared" si="29"/>
        <v>-0.48</v>
      </c>
      <c r="D137">
        <v>6</v>
      </c>
      <c r="E137">
        <f t="shared" si="30"/>
        <v>4.7123889803846897</v>
      </c>
      <c r="F137">
        <f t="shared" si="27"/>
        <v>106.26576</v>
      </c>
      <c r="G137">
        <f t="shared" si="31"/>
        <v>0.2</v>
      </c>
    </row>
    <row r="138" spans="2:7">
      <c r="B138">
        <f t="shared" si="28"/>
        <v>-7</v>
      </c>
      <c r="C138">
        <f t="shared" si="29"/>
        <v>-0.56000000000000005</v>
      </c>
      <c r="D138">
        <v>7</v>
      </c>
      <c r="E138">
        <f t="shared" si="30"/>
        <v>4.7123889803846897</v>
      </c>
      <c r="F138">
        <f t="shared" si="27"/>
        <v>106.26576</v>
      </c>
      <c r="G138">
        <f t="shared" si="31"/>
        <v>0.2</v>
      </c>
    </row>
    <row r="139" spans="2:7">
      <c r="B139">
        <f t="shared" si="28"/>
        <v>-8</v>
      </c>
      <c r="C139">
        <f t="shared" si="29"/>
        <v>-0.64</v>
      </c>
      <c r="D139">
        <v>8</v>
      </c>
      <c r="E139">
        <f t="shared" si="30"/>
        <v>4.7123889803846897</v>
      </c>
      <c r="F139">
        <f t="shared" si="27"/>
        <v>106.26576</v>
      </c>
      <c r="G139">
        <f t="shared" si="31"/>
        <v>0.2</v>
      </c>
    </row>
    <row r="140" spans="2:7">
      <c r="B140">
        <f t="shared" si="28"/>
        <v>-9</v>
      </c>
      <c r="C140">
        <f t="shared" si="29"/>
        <v>-0.72</v>
      </c>
      <c r="D140">
        <v>9</v>
      </c>
      <c r="E140">
        <f t="shared" si="30"/>
        <v>4.7123889803846897</v>
      </c>
      <c r="F140">
        <f t="shared" si="27"/>
        <v>106.26576</v>
      </c>
      <c r="G140">
        <f t="shared" si="31"/>
        <v>0.2</v>
      </c>
    </row>
    <row r="141" spans="2:7">
      <c r="B141">
        <f t="shared" si="28"/>
        <v>-10</v>
      </c>
      <c r="C141">
        <f t="shared" si="29"/>
        <v>-0.8</v>
      </c>
      <c r="D141">
        <v>10</v>
      </c>
      <c r="E141">
        <f t="shared" si="30"/>
        <v>4.7123889803846897</v>
      </c>
      <c r="F141">
        <f t="shared" si="27"/>
        <v>106.26576</v>
      </c>
      <c r="G141">
        <f t="shared" si="31"/>
        <v>0.2</v>
      </c>
    </row>
    <row r="142" spans="2:7">
      <c r="B142">
        <f t="shared" si="28"/>
        <v>-11</v>
      </c>
      <c r="C142">
        <f t="shared" si="29"/>
        <v>-0.88</v>
      </c>
      <c r="D142">
        <v>11</v>
      </c>
      <c r="E142">
        <f t="shared" si="30"/>
        <v>4.7123889803846897</v>
      </c>
      <c r="F142">
        <f t="shared" si="27"/>
        <v>106.26576</v>
      </c>
      <c r="G142">
        <f t="shared" si="31"/>
        <v>0.2</v>
      </c>
    </row>
    <row r="143" spans="2:7">
      <c r="B143">
        <f t="shared" si="28"/>
        <v>-12</v>
      </c>
      <c r="C143">
        <f t="shared" si="29"/>
        <v>-0.96</v>
      </c>
      <c r="D143">
        <v>12</v>
      </c>
      <c r="E143">
        <f t="shared" si="30"/>
        <v>4.7123889803846897</v>
      </c>
      <c r="F143">
        <f t="shared" si="27"/>
        <v>106.26576</v>
      </c>
      <c r="G143">
        <f t="shared" si="31"/>
        <v>0.2</v>
      </c>
    </row>
    <row r="144" spans="2:7">
      <c r="B144">
        <v>-12.4</v>
      </c>
      <c r="C144">
        <f t="shared" si="29"/>
        <v>-0.99199999999999999</v>
      </c>
      <c r="D144">
        <v>12.4</v>
      </c>
      <c r="E144">
        <f t="shared" si="30"/>
        <v>4.7123889803846897</v>
      </c>
      <c r="F144">
        <f t="shared" si="27"/>
        <v>106.26576</v>
      </c>
      <c r="G144">
        <f t="shared" si="31"/>
        <v>0.2</v>
      </c>
    </row>
    <row r="145" spans="2:7">
      <c r="B145">
        <v>-12.5</v>
      </c>
      <c r="C145">
        <f t="shared" si="29"/>
        <v>-1</v>
      </c>
      <c r="D145">
        <v>12.5</v>
      </c>
      <c r="E145">
        <f t="shared" si="30"/>
        <v>4.7123889803846897</v>
      </c>
      <c r="F145">
        <f t="shared" ref="F145:F158" si="32">88.5548*(2*D145^4-3*0.2*12.5^4*COS(4*E145)+3*0.2*12.5^2*D145^2*COS(2*E145)+2*0.2*12.5^2*D145^2*COS(4*E145))/2/D145^4</f>
        <v>53.13288</v>
      </c>
      <c r="G145">
        <f t="shared" si="31"/>
        <v>-0.4</v>
      </c>
    </row>
    <row r="146" spans="2:7">
      <c r="B146">
        <f t="shared" si="28"/>
        <v>-13</v>
      </c>
      <c r="C146">
        <f t="shared" si="29"/>
        <v>-1.04</v>
      </c>
      <c r="D146">
        <v>13</v>
      </c>
      <c r="E146">
        <f t="shared" si="30"/>
        <v>4.7123889803846897</v>
      </c>
      <c r="F146">
        <f t="shared" si="32"/>
        <v>57.658306694005809</v>
      </c>
      <c r="G146">
        <f t="shared" si="31"/>
        <v>-0.34889687861069296</v>
      </c>
    </row>
    <row r="147" spans="2:7">
      <c r="B147">
        <f t="shared" si="28"/>
        <v>-14</v>
      </c>
      <c r="C147">
        <f t="shared" si="29"/>
        <v>-1.1200000000000001</v>
      </c>
      <c r="D147">
        <v>14</v>
      </c>
      <c r="E147">
        <f t="shared" si="30"/>
        <v>4.7123889803846897</v>
      </c>
      <c r="F147">
        <f t="shared" si="32"/>
        <v>64.611812662367242</v>
      </c>
      <c r="G147">
        <f t="shared" si="31"/>
        <v>-0.27037481127655144</v>
      </c>
    </row>
    <row r="148" spans="2:7">
      <c r="B148">
        <f t="shared" si="28"/>
        <v>-15</v>
      </c>
      <c r="C148">
        <f t="shared" si="29"/>
        <v>-1.2</v>
      </c>
      <c r="D148">
        <v>15</v>
      </c>
      <c r="E148">
        <f t="shared" si="30"/>
        <v>4.7123889803846897</v>
      </c>
      <c r="F148">
        <f t="shared" si="32"/>
        <v>69.593413425925931</v>
      </c>
      <c r="G148">
        <f t="shared" si="31"/>
        <v>-0.21412037037037032</v>
      </c>
    </row>
    <row r="149" spans="2:7">
      <c r="B149">
        <f t="shared" si="28"/>
        <v>-16</v>
      </c>
      <c r="C149">
        <f t="shared" si="29"/>
        <v>-1.28</v>
      </c>
      <c r="D149">
        <v>16</v>
      </c>
      <c r="E149">
        <f t="shared" si="30"/>
        <v>4.7123889803846897</v>
      </c>
      <c r="F149">
        <f t="shared" si="32"/>
        <v>73.253073825645444</v>
      </c>
      <c r="G149">
        <f t="shared" si="31"/>
        <v>-0.17279386520385745</v>
      </c>
    </row>
    <row r="150" spans="2:7">
      <c r="B150">
        <f t="shared" si="28"/>
        <v>-17</v>
      </c>
      <c r="C150">
        <f t="shared" si="29"/>
        <v>-1.36</v>
      </c>
      <c r="D150">
        <v>17</v>
      </c>
      <c r="E150">
        <f t="shared" si="30"/>
        <v>4.7123889803846897</v>
      </c>
      <c r="F150">
        <f t="shared" si="32"/>
        <v>76.001370379754789</v>
      </c>
      <c r="G150">
        <f t="shared" si="31"/>
        <v>-0.14175888399324724</v>
      </c>
    </row>
    <row r="151" spans="2:7">
      <c r="B151">
        <f t="shared" si="28"/>
        <v>-18</v>
      </c>
      <c r="C151">
        <f t="shared" si="29"/>
        <v>-1.44</v>
      </c>
      <c r="D151">
        <v>18</v>
      </c>
      <c r="E151">
        <f t="shared" si="30"/>
        <v>4.7123889803846897</v>
      </c>
      <c r="F151">
        <f t="shared" si="32"/>
        <v>78.105712574659918</v>
      </c>
      <c r="G151">
        <f t="shared" si="31"/>
        <v>-0.11799572045038871</v>
      </c>
    </row>
    <row r="152" spans="2:7">
      <c r="B152">
        <f t="shared" si="28"/>
        <v>-19</v>
      </c>
      <c r="C152">
        <f t="shared" si="29"/>
        <v>-1.52</v>
      </c>
      <c r="D152">
        <v>19</v>
      </c>
      <c r="E152">
        <f t="shared" si="30"/>
        <v>4.7123889803846897</v>
      </c>
      <c r="F152">
        <f t="shared" si="32"/>
        <v>79.745021489149863</v>
      </c>
      <c r="G152">
        <f t="shared" si="31"/>
        <v>-9.9483918554952824E-2</v>
      </c>
    </row>
    <row r="153" spans="2:7">
      <c r="B153">
        <f t="shared" si="28"/>
        <v>-20</v>
      </c>
      <c r="C153">
        <f t="shared" si="29"/>
        <v>-1.6</v>
      </c>
      <c r="D153">
        <v>20</v>
      </c>
      <c r="E153">
        <f t="shared" si="30"/>
        <v>4.7123889803846897</v>
      </c>
      <c r="F153">
        <f t="shared" si="32"/>
        <v>81.041911083984374</v>
      </c>
      <c r="G153">
        <f t="shared" si="31"/>
        <v>-8.4838867187500014E-2</v>
      </c>
    </row>
    <row r="154" spans="2:7">
      <c r="B154">
        <f t="shared" si="28"/>
        <v>-21</v>
      </c>
      <c r="C154">
        <f t="shared" si="29"/>
        <v>-1.68</v>
      </c>
      <c r="D154">
        <v>21</v>
      </c>
      <c r="E154">
        <f t="shared" si="30"/>
        <v>4.7123889803846897</v>
      </c>
      <c r="F154">
        <f t="shared" si="32"/>
        <v>82.082226096572413</v>
      </c>
      <c r="G154">
        <f t="shared" si="31"/>
        <v>-7.309116957440577E-2</v>
      </c>
    </row>
    <row r="155" spans="2:7">
      <c r="B155">
        <f t="shared" si="28"/>
        <v>-22</v>
      </c>
      <c r="C155">
        <f t="shared" si="29"/>
        <v>-1.76</v>
      </c>
      <c r="D155">
        <v>22</v>
      </c>
      <c r="E155">
        <f t="shared" si="30"/>
        <v>4.7123889803846897</v>
      </c>
      <c r="F155">
        <f t="shared" si="32"/>
        <v>82.927236985338695</v>
      </c>
      <c r="G155">
        <f t="shared" si="31"/>
        <v>-6.354893257803422E-2</v>
      </c>
    </row>
    <row r="156" spans="2:7">
      <c r="B156">
        <f t="shared" si="28"/>
        <v>-23</v>
      </c>
      <c r="C156">
        <f t="shared" si="29"/>
        <v>-1.84</v>
      </c>
      <c r="D156">
        <v>23</v>
      </c>
      <c r="E156">
        <f t="shared" si="30"/>
        <v>4.7123889803846897</v>
      </c>
      <c r="F156">
        <f t="shared" si="32"/>
        <v>83.621443217711132</v>
      </c>
      <c r="G156">
        <f t="shared" si="31"/>
        <v>-5.5709648514692241E-2</v>
      </c>
    </row>
    <row r="157" spans="2:7">
      <c r="B157">
        <f t="shared" si="28"/>
        <v>-24</v>
      </c>
      <c r="C157">
        <f t="shared" si="29"/>
        <v>-1.92</v>
      </c>
      <c r="D157">
        <v>24</v>
      </c>
      <c r="E157">
        <f t="shared" si="30"/>
        <v>4.7123889803846897</v>
      </c>
      <c r="F157">
        <f t="shared" si="32"/>
        <v>84.197679754525652</v>
      </c>
      <c r="G157">
        <f t="shared" si="31"/>
        <v>-4.9202530472366814E-2</v>
      </c>
    </row>
    <row r="158" spans="2:7">
      <c r="B158">
        <f t="shared" si="28"/>
        <v>-25</v>
      </c>
      <c r="C158">
        <f t="shared" si="29"/>
        <v>-2</v>
      </c>
      <c r="D158">
        <v>25</v>
      </c>
      <c r="E158">
        <f t="shared" si="30"/>
        <v>4.7123889803846897</v>
      </c>
      <c r="F158">
        <f t="shared" si="32"/>
        <v>84.680527499999997</v>
      </c>
      <c r="G158">
        <f t="shared" si="31"/>
        <v>-4.3750000000000039E-2</v>
      </c>
    </row>
    <row r="159" spans="2:7">
      <c r="B159">
        <f t="shared" si="28"/>
        <v>-26</v>
      </c>
      <c r="C159">
        <f t="shared" si="29"/>
        <v>-2.08</v>
      </c>
      <c r="D159">
        <v>26</v>
      </c>
      <c r="E159">
        <f t="shared" si="30"/>
        <v>4.7123889803846897</v>
      </c>
      <c r="F159">
        <f>88.5548*(2*D159^4-3*0.2*12.5^4*COS(4*E159)+3*0.2*12.5^2*D159^2*COS(2*E159)+2*0.2*12.5^2*D159^2*COS(4*E159))/2/D159^4</f>
        <v>85.088633720890144</v>
      </c>
      <c r="G159">
        <f t="shared" si="31"/>
        <v>-3.9141483907251286E-2</v>
      </c>
    </row>
    <row r="160" spans="2:7">
      <c r="B160">
        <f t="shared" si="28"/>
        <v>-27</v>
      </c>
      <c r="C160">
        <f t="shared" si="29"/>
        <v>-2.16</v>
      </c>
      <c r="D160">
        <v>27</v>
      </c>
      <c r="E160">
        <f t="shared" si="30"/>
        <v>4.7123889803846897</v>
      </c>
      <c r="F160">
        <f t="shared" ref="F160:F223" si="33">88.5548*(2*D160^4-3*0.2*12.5^4*COS(4*E160)+3*0.2*12.5^2*D160^2*COS(2*E160)+2*0.2*12.5^2*D160^2*COS(4*E160))/2/D160^4</f>
        <v>85.436317900740633</v>
      </c>
      <c r="G160">
        <f t="shared" si="31"/>
        <v>-3.5215280247478026E-2</v>
      </c>
    </row>
    <row r="161" spans="2:7">
      <c r="B161">
        <f t="shared" si="28"/>
        <v>-28</v>
      </c>
      <c r="C161">
        <f t="shared" si="29"/>
        <v>-2.2400000000000002</v>
      </c>
      <c r="D161">
        <v>28</v>
      </c>
      <c r="E161">
        <f t="shared" si="30"/>
        <v>4.7123889803846897</v>
      </c>
      <c r="F161">
        <f t="shared" si="33"/>
        <v>85.734700584127552</v>
      </c>
      <c r="G161">
        <f t="shared" si="31"/>
        <v>-3.1845810908866019E-2</v>
      </c>
    </row>
    <row r="162" spans="2:7">
      <c r="B162">
        <f t="shared" si="28"/>
        <v>-29</v>
      </c>
      <c r="C162">
        <f t="shared" si="29"/>
        <v>-2.3199999999999998</v>
      </c>
      <c r="D162">
        <v>29</v>
      </c>
      <c r="E162">
        <f t="shared" si="30"/>
        <v>4.7123889803846897</v>
      </c>
      <c r="F162">
        <f t="shared" si="33"/>
        <v>85.992508428032849</v>
      </c>
      <c r="G162">
        <f t="shared" si="31"/>
        <v>-2.8934530617958046E-2</v>
      </c>
    </row>
    <row r="163" spans="2:7">
      <c r="B163">
        <f t="shared" si="28"/>
        <v>-30</v>
      </c>
      <c r="C163">
        <f t="shared" si="29"/>
        <v>-2.4</v>
      </c>
      <c r="D163">
        <v>30</v>
      </c>
      <c r="E163">
        <f t="shared" si="30"/>
        <v>4.7123889803846897</v>
      </c>
      <c r="F163">
        <f t="shared" si="33"/>
        <v>86.216656047453711</v>
      </c>
      <c r="G163">
        <f t="shared" si="31"/>
        <v>-2.6403356481481406E-2</v>
      </c>
    </row>
    <row r="164" spans="2:7">
      <c r="B164">
        <f t="shared" si="28"/>
        <v>-31</v>
      </c>
      <c r="C164">
        <f t="shared" si="29"/>
        <v>-2.48</v>
      </c>
      <c r="D164">
        <v>31</v>
      </c>
      <c r="E164">
        <f t="shared" si="30"/>
        <v>4.7123889803846897</v>
      </c>
      <c r="F164">
        <f t="shared" si="33"/>
        <v>86.412671780595673</v>
      </c>
      <c r="G164">
        <f t="shared" si="31"/>
        <v>-2.4189860057324132E-2</v>
      </c>
    </row>
    <row r="165" spans="2:7">
      <c r="B165">
        <f t="shared" si="28"/>
        <v>-32</v>
      </c>
      <c r="C165">
        <f t="shared" si="29"/>
        <v>-2.56</v>
      </c>
      <c r="D165">
        <v>32</v>
      </c>
      <c r="E165">
        <f t="shared" si="30"/>
        <v>4.7123889803846897</v>
      </c>
      <c r="F165">
        <f t="shared" si="33"/>
        <v>86.585012853848937</v>
      </c>
      <c r="G165">
        <f t="shared" si="31"/>
        <v>-2.2243708372116058E-2</v>
      </c>
    </row>
    <row r="166" spans="2:7">
      <c r="B166">
        <f t="shared" si="28"/>
        <v>-33</v>
      </c>
      <c r="C166">
        <f t="shared" si="29"/>
        <v>-2.64</v>
      </c>
      <c r="D166">
        <v>33</v>
      </c>
      <c r="E166">
        <f t="shared" si="30"/>
        <v>4.7123889803846897</v>
      </c>
      <c r="F166">
        <f t="shared" si="33"/>
        <v>86.737301199226167</v>
      </c>
      <c r="G166">
        <f t="shared" si="31"/>
        <v>-2.0524000966337608E-2</v>
      </c>
    </row>
    <row r="167" spans="2:7">
      <c r="B167">
        <f t="shared" si="28"/>
        <v>-34</v>
      </c>
      <c r="C167">
        <f t="shared" si="29"/>
        <v>-2.72</v>
      </c>
      <c r="D167">
        <v>34</v>
      </c>
      <c r="E167">
        <f t="shared" si="30"/>
        <v>4.7123889803846897</v>
      </c>
      <c r="F167">
        <f t="shared" si="33"/>
        <v>86.872501684634329</v>
      </c>
      <c r="G167">
        <f t="shared" si="31"/>
        <v>-1.8997257239197318E-2</v>
      </c>
    </row>
    <row r="168" spans="2:7">
      <c r="B168">
        <f t="shared" si="28"/>
        <v>-35</v>
      </c>
      <c r="C168">
        <f t="shared" si="29"/>
        <v>-2.8</v>
      </c>
      <c r="D168">
        <v>35</v>
      </c>
      <c r="E168">
        <f t="shared" si="30"/>
        <v>4.7123889803846897</v>
      </c>
      <c r="F168">
        <f t="shared" si="33"/>
        <v>86.99305809558517</v>
      </c>
      <c r="G168">
        <f t="shared" si="31"/>
        <v>-1.7635880882965471E-2</v>
      </c>
    </row>
    <row r="169" spans="2:7">
      <c r="B169">
        <f t="shared" si="28"/>
        <v>-36</v>
      </c>
      <c r="C169">
        <f t="shared" si="29"/>
        <v>-2.88</v>
      </c>
      <c r="D169">
        <v>36</v>
      </c>
      <c r="E169">
        <f t="shared" si="30"/>
        <v>4.7123889803846897</v>
      </c>
      <c r="F169">
        <f t="shared" si="33"/>
        <v>87.100997805592172</v>
      </c>
      <c r="G169">
        <f t="shared" si="31"/>
        <v>-1.6416977898519654E-2</v>
      </c>
    </row>
    <row r="170" spans="2:7">
      <c r="B170">
        <f t="shared" si="28"/>
        <v>-37</v>
      </c>
      <c r="C170">
        <f t="shared" si="29"/>
        <v>-2.96</v>
      </c>
      <c r="D170">
        <v>37</v>
      </c>
      <c r="E170">
        <f t="shared" si="30"/>
        <v>4.7123889803846897</v>
      </c>
      <c r="F170">
        <f t="shared" si="33"/>
        <v>87.198013018885504</v>
      </c>
      <c r="G170">
        <f t="shared" si="31"/>
        <v>-1.5321439166645918E-2</v>
      </c>
    </row>
    <row r="171" spans="2:7">
      <c r="B171">
        <f t="shared" si="28"/>
        <v>-38</v>
      </c>
      <c r="C171">
        <f t="shared" si="29"/>
        <v>-3.04</v>
      </c>
      <c r="D171">
        <v>38</v>
      </c>
      <c r="E171">
        <f t="shared" si="30"/>
        <v>4.7123889803846897</v>
      </c>
      <c r="F171">
        <f t="shared" si="33"/>
        <v>87.285524326105104</v>
      </c>
      <c r="G171">
        <f t="shared" si="31"/>
        <v>-1.4333222749019769E-2</v>
      </c>
    </row>
    <row r="172" spans="2:7">
      <c r="B172">
        <f t="shared" si="28"/>
        <v>-39</v>
      </c>
      <c r="C172">
        <f t="shared" si="29"/>
        <v>-3.12</v>
      </c>
      <c r="D172">
        <v>39</v>
      </c>
      <c r="E172">
        <f t="shared" si="30"/>
        <v>4.7123889803846897</v>
      </c>
      <c r="F172">
        <f t="shared" si="33"/>
        <v>87.364730793431733</v>
      </c>
      <c r="G172">
        <f t="shared" si="31"/>
        <v>-1.3438788259566592E-2</v>
      </c>
    </row>
    <row r="173" spans="2:7">
      <c r="B173">
        <f t="shared" si="28"/>
        <v>-40</v>
      </c>
      <c r="C173">
        <f t="shared" si="29"/>
        <v>-3.2</v>
      </c>
      <c r="D173">
        <v>40</v>
      </c>
      <c r="E173">
        <f t="shared" si="30"/>
        <v>4.7123889803846897</v>
      </c>
      <c r="F173">
        <f t="shared" si="33"/>
        <v>87.436649716186523</v>
      </c>
      <c r="G173">
        <f t="shared" si="31"/>
        <v>-1.2626647949218762E-2</v>
      </c>
    </row>
    <row r="174" spans="2:7">
      <c r="B174">
        <f t="shared" si="28"/>
        <v>-41</v>
      </c>
      <c r="C174">
        <f t="shared" si="29"/>
        <v>-3.28</v>
      </c>
      <c r="D174">
        <v>41</v>
      </c>
      <c r="E174">
        <f t="shared" si="30"/>
        <v>4.7123889803846897</v>
      </c>
      <c r="F174">
        <f t="shared" si="33"/>
        <v>87.502148379670999</v>
      </c>
      <c r="G174">
        <f t="shared" si="31"/>
        <v>-1.1887008048451371E-2</v>
      </c>
    </row>
    <row r="175" spans="2:7">
      <c r="B175">
        <f t="shared" si="28"/>
        <v>-42</v>
      </c>
      <c r="C175">
        <f t="shared" si="29"/>
        <v>-3.36</v>
      </c>
      <c r="D175">
        <v>42</v>
      </c>
      <c r="E175">
        <f t="shared" si="30"/>
        <v>4.7123889803846897</v>
      </c>
      <c r="F175">
        <f t="shared" si="33"/>
        <v>87.561969594471151</v>
      </c>
      <c r="G175">
        <f t="shared" si="31"/>
        <v>-1.1211480411325522E-2</v>
      </c>
    </row>
    <row r="176" spans="2:7">
      <c r="B176">
        <f t="shared" si="28"/>
        <v>-43</v>
      </c>
      <c r="C176">
        <f t="shared" si="29"/>
        <v>-3.44</v>
      </c>
      <c r="D176">
        <v>43</v>
      </c>
      <c r="E176">
        <f t="shared" si="30"/>
        <v>4.7123889803846897</v>
      </c>
      <c r="F176">
        <f t="shared" si="33"/>
        <v>87.616752349577368</v>
      </c>
      <c r="G176">
        <f t="shared" si="31"/>
        <v>-1.0592849291316025E-2</v>
      </c>
    </row>
    <row r="177" spans="2:7">
      <c r="B177">
        <f t="shared" si="28"/>
        <v>-44</v>
      </c>
      <c r="C177">
        <f t="shared" si="29"/>
        <v>-3.52</v>
      </c>
      <c r="D177">
        <v>44</v>
      </c>
      <c r="E177">
        <f t="shared" si="30"/>
        <v>4.7123889803846897</v>
      </c>
      <c r="F177">
        <f t="shared" si="33"/>
        <v>87.667048611945233</v>
      </c>
      <c r="G177">
        <f t="shared" si="31"/>
        <v>-1.0024881633234638E-2</v>
      </c>
    </row>
    <row r="178" spans="2:7">
      <c r="B178">
        <f t="shared" si="28"/>
        <v>-45</v>
      </c>
      <c r="C178">
        <f t="shared" si="29"/>
        <v>-3.6</v>
      </c>
      <c r="D178">
        <v>45</v>
      </c>
      <c r="E178">
        <f t="shared" si="30"/>
        <v>4.7123889803846897</v>
      </c>
      <c r="F178">
        <f t="shared" si="33"/>
        <v>87.713337065614994</v>
      </c>
      <c r="G178">
        <f t="shared" si="31"/>
        <v>-9.5021719250114808E-3</v>
      </c>
    </row>
    <row r="179" spans="2:7">
      <c r="B179">
        <f t="shared" si="28"/>
        <v>-46</v>
      </c>
      <c r="C179">
        <f t="shared" si="29"/>
        <v>-3.68</v>
      </c>
      <c r="D179">
        <v>46</v>
      </c>
      <c r="E179">
        <f t="shared" si="30"/>
        <v>4.7123889803846897</v>
      </c>
      <c r="F179">
        <f t="shared" si="33"/>
        <v>87.756034405974631</v>
      </c>
      <c r="G179">
        <f t="shared" si="31"/>
        <v>-9.0200146578770304E-3</v>
      </c>
    </row>
    <row r="180" spans="2:7">
      <c r="B180">
        <f t="shared" si="28"/>
        <v>-47</v>
      </c>
      <c r="C180">
        <f t="shared" si="29"/>
        <v>-3.76</v>
      </c>
      <c r="D180">
        <v>47</v>
      </c>
      <c r="E180">
        <f t="shared" si="30"/>
        <v>4.7123889803846897</v>
      </c>
      <c r="F180">
        <f t="shared" si="33"/>
        <v>87.795504669974846</v>
      </c>
      <c r="G180">
        <f t="shared" si="31"/>
        <v>-8.574298965444602E-3</v>
      </c>
    </row>
    <row r="181" spans="2:7">
      <c r="B181">
        <f t="shared" si="28"/>
        <v>-48</v>
      </c>
      <c r="C181">
        <f t="shared" si="29"/>
        <v>-3.84</v>
      </c>
      <c r="D181">
        <v>48</v>
      </c>
      <c r="E181">
        <f t="shared" si="30"/>
        <v>4.7123889803846897</v>
      </c>
      <c r="F181">
        <f t="shared" si="33"/>
        <v>87.832066980100564</v>
      </c>
      <c r="G181">
        <f t="shared" si="31"/>
        <v>-8.1614211753562385E-3</v>
      </c>
    </row>
    <row r="182" spans="2:7">
      <c r="B182">
        <f t="shared" si="28"/>
        <v>-49</v>
      </c>
      <c r="C182">
        <f t="shared" si="29"/>
        <v>-3.92</v>
      </c>
      <c r="D182">
        <v>49</v>
      </c>
      <c r="E182">
        <f t="shared" si="30"/>
        <v>4.7123889803846897</v>
      </c>
      <c r="F182">
        <f t="shared" si="33"/>
        <v>87.866002000674001</v>
      </c>
      <c r="G182">
        <f t="shared" si="31"/>
        <v>-7.7782119018505935E-3</v>
      </c>
    </row>
    <row r="183" spans="2:7">
      <c r="B183">
        <f t="shared" si="28"/>
        <v>-50</v>
      </c>
      <c r="C183">
        <f t="shared" si="29"/>
        <v>-4</v>
      </c>
      <c r="D183">
        <v>50</v>
      </c>
      <c r="E183">
        <f t="shared" si="30"/>
        <v>4.7123889803846897</v>
      </c>
      <c r="F183">
        <f t="shared" si="33"/>
        <v>87.897557343749995</v>
      </c>
      <c r="G183">
        <f t="shared" si="31"/>
        <v>-7.421875000000063E-3</v>
      </c>
    </row>
    <row r="184" spans="2:7">
      <c r="B184">
        <f t="shared" si="28"/>
        <v>-51</v>
      </c>
      <c r="C184">
        <f t="shared" si="29"/>
        <v>-4.08</v>
      </c>
      <c r="D184">
        <v>51</v>
      </c>
      <c r="E184">
        <f t="shared" si="30"/>
        <v>4.7123889803846897</v>
      </c>
      <c r="F184">
        <f t="shared" si="33"/>
        <v>87.926952114133414</v>
      </c>
      <c r="G184">
        <f t="shared" si="31"/>
        <v>-7.0899362413622564E-3</v>
      </c>
    </row>
    <row r="185" spans="2:7">
      <c r="B185">
        <f t="shared" si="28"/>
        <v>-52</v>
      </c>
      <c r="C185">
        <f t="shared" si="29"/>
        <v>-4.16</v>
      </c>
      <c r="D185">
        <v>52</v>
      </c>
      <c r="E185">
        <f t="shared" si="30"/>
        <v>4.7123889803846897</v>
      </c>
      <c r="F185">
        <f t="shared" si="33"/>
        <v>87.954380745684347</v>
      </c>
      <c r="G185">
        <f t="shared" si="31"/>
        <v>-6.7801999927237537E-3</v>
      </c>
    </row>
    <row r="186" spans="2:7">
      <c r="B186">
        <f t="shared" si="28"/>
        <v>-53</v>
      </c>
      <c r="C186">
        <f t="shared" si="29"/>
        <v>-4.24</v>
      </c>
      <c r="D186">
        <v>53</v>
      </c>
      <c r="E186">
        <f t="shared" si="30"/>
        <v>4.7123889803846897</v>
      </c>
      <c r="F186">
        <f t="shared" si="33"/>
        <v>87.980016251669255</v>
      </c>
      <c r="G186">
        <f t="shared" si="31"/>
        <v>-6.4907125116960909E-3</v>
      </c>
    </row>
    <row r="187" spans="2:7">
      <c r="B187">
        <f t="shared" si="28"/>
        <v>-54</v>
      </c>
      <c r="C187">
        <f t="shared" si="29"/>
        <v>-4.32</v>
      </c>
      <c r="D187">
        <v>54</v>
      </c>
      <c r="E187">
        <f t="shared" si="30"/>
        <v>4.7123889803846897</v>
      </c>
      <c r="F187">
        <f t="shared" si="33"/>
        <v>88.004012988652264</v>
      </c>
      <c r="G187">
        <f t="shared" si="31"/>
        <v>-6.2197307356319101E-3</v>
      </c>
    </row>
    <row r="188" spans="2:7">
      <c r="B188">
        <f t="shared" si="28"/>
        <v>-55</v>
      </c>
      <c r="C188">
        <f t="shared" si="29"/>
        <v>-4.4000000000000004</v>
      </c>
      <c r="D188">
        <v>55</v>
      </c>
      <c r="E188">
        <f t="shared" si="30"/>
        <v>4.7123889803846897</v>
      </c>
      <c r="F188">
        <f t="shared" si="33"/>
        <v>88.026509014923846</v>
      </c>
      <c r="G188">
        <f t="shared" si="31"/>
        <v>-5.9656956492042685E-3</v>
      </c>
    </row>
    <row r="189" spans="2:7">
      <c r="B189">
        <f t="shared" si="28"/>
        <v>-56</v>
      </c>
      <c r="C189">
        <f t="shared" si="29"/>
        <v>-4.4800000000000004</v>
      </c>
      <c r="D189">
        <v>56</v>
      </c>
      <c r="E189">
        <f t="shared" si="30"/>
        <v>4.7123889803846897</v>
      </c>
      <c r="F189">
        <f t="shared" si="33"/>
        <v>88.047628109690365</v>
      </c>
      <c r="G189">
        <f t="shared" si="31"/>
        <v>-5.7272094828245941E-3</v>
      </c>
    </row>
    <row r="190" spans="2:7">
      <c r="B190">
        <f t="shared" si="28"/>
        <v>-57</v>
      </c>
      <c r="C190">
        <f t="shared" si="29"/>
        <v>-4.5599999999999996</v>
      </c>
      <c r="D190">
        <v>57</v>
      </c>
      <c r="E190">
        <f t="shared" si="30"/>
        <v>4.7123889803846897</v>
      </c>
      <c r="F190">
        <f t="shared" si="33"/>
        <v>88.067481507389729</v>
      </c>
      <c r="G190">
        <f t="shared" si="31"/>
        <v>-5.5030161279825702E-3</v>
      </c>
    </row>
    <row r="191" spans="2:7">
      <c r="B191">
        <f t="shared" si="28"/>
        <v>-58</v>
      </c>
      <c r="C191">
        <f t="shared" si="29"/>
        <v>-4.6399999999999997</v>
      </c>
      <c r="D191">
        <v>58</v>
      </c>
      <c r="E191">
        <f t="shared" si="30"/>
        <v>4.7123889803846897</v>
      </c>
      <c r="F191">
        <f t="shared" si="33"/>
        <v>88.086169391942306</v>
      </c>
      <c r="G191">
        <f t="shared" si="31"/>
        <v>-5.2919842635034357E-3</v>
      </c>
    </row>
    <row r="192" spans="2:7">
      <c r="B192">
        <f t="shared" si="28"/>
        <v>-59</v>
      </c>
      <c r="C192">
        <f t="shared" si="29"/>
        <v>-4.72</v>
      </c>
      <c r="D192">
        <v>59</v>
      </c>
      <c r="E192">
        <f t="shared" si="30"/>
        <v>4.7123889803846897</v>
      </c>
      <c r="F192">
        <f t="shared" si="33"/>
        <v>88.103782188010044</v>
      </c>
      <c r="G192">
        <f t="shared" si="31"/>
        <v>-5.0930927740783826E-3</v>
      </c>
    </row>
    <row r="193" spans="2:7">
      <c r="B193">
        <f t="shared" si="28"/>
        <v>-60</v>
      </c>
      <c r="C193">
        <f t="shared" si="29"/>
        <v>-4.8</v>
      </c>
      <c r="D193">
        <v>60</v>
      </c>
      <c r="E193">
        <f t="shared" si="30"/>
        <v>4.7123889803846897</v>
      </c>
      <c r="F193">
        <f t="shared" si="33"/>
        <v>88.120401680049184</v>
      </c>
      <c r="G193">
        <f t="shared" si="31"/>
        <v>-4.9054181134259908E-3</v>
      </c>
    </row>
    <row r="194" spans="2:7">
      <c r="B194">
        <f t="shared" si="28"/>
        <v>-61</v>
      </c>
      <c r="C194">
        <f t="shared" si="29"/>
        <v>-4.88</v>
      </c>
      <c r="D194">
        <v>61</v>
      </c>
      <c r="E194">
        <f t="shared" si="30"/>
        <v>4.7123889803846897</v>
      </c>
      <c r="F194">
        <f t="shared" si="33"/>
        <v>88.136101984811731</v>
      </c>
      <c r="G194">
        <f t="shared" si="31"/>
        <v>-4.7281233223751768E-3</v>
      </c>
    </row>
    <row r="195" spans="2:7">
      <c r="B195">
        <f t="shared" si="28"/>
        <v>-62</v>
      </c>
      <c r="C195">
        <f t="shared" si="29"/>
        <v>-4.96</v>
      </c>
      <c r="D195">
        <v>62</v>
      </c>
      <c r="E195">
        <f t="shared" si="30"/>
        <v>4.7123889803846897</v>
      </c>
      <c r="F195">
        <f t="shared" si="33"/>
        <v>88.150950398748208</v>
      </c>
      <c r="G195">
        <f t="shared" si="31"/>
        <v>-4.5604484596181404E-3</v>
      </c>
    </row>
    <row r="196" spans="2:7">
      <c r="B196">
        <f t="shared" si="28"/>
        <v>-63</v>
      </c>
      <c r="C196">
        <f t="shared" si="29"/>
        <v>-5.04</v>
      </c>
      <c r="D196">
        <v>63</v>
      </c>
      <c r="E196">
        <f t="shared" si="30"/>
        <v>4.7123889803846897</v>
      </c>
      <c r="F196">
        <f t="shared" si="33"/>
        <v>88.165008138310469</v>
      </c>
      <c r="G196">
        <f t="shared" si="31"/>
        <v>-4.4017022418833427E-3</v>
      </c>
    </row>
    <row r="197" spans="2:7">
      <c r="B197">
        <f t="shared" si="28"/>
        <v>-64</v>
      </c>
      <c r="C197">
        <f t="shared" ref="C197:C258" si="34">B197/12.5</f>
        <v>-5.12</v>
      </c>
      <c r="D197">
        <v>64</v>
      </c>
      <c r="E197">
        <f t="shared" si="30"/>
        <v>4.7123889803846897</v>
      </c>
      <c r="F197">
        <f t="shared" si="33"/>
        <v>88.178330988302079</v>
      </c>
      <c r="G197">
        <f t="shared" ref="G197:G258" si="35">(F197-88.5548)/88.5548</f>
        <v>-4.2512547224760376E-3</v>
      </c>
    </row>
    <row r="198" spans="2:7">
      <c r="B198">
        <f t="shared" si="28"/>
        <v>-65</v>
      </c>
      <c r="C198">
        <f t="shared" si="34"/>
        <v>-5.2</v>
      </c>
      <c r="D198">
        <v>65</v>
      </c>
      <c r="E198">
        <f t="shared" si="30"/>
        <v>4.7123889803846897</v>
      </c>
      <c r="F198">
        <f t="shared" si="33"/>
        <v>88.190969871065434</v>
      </c>
      <c r="G198">
        <f t="shared" si="35"/>
        <v>-4.1085308637653318E-3</v>
      </c>
    </row>
    <row r="199" spans="2:7">
      <c r="B199">
        <f t="shared" ref="B199:B258" si="36">-D199</f>
        <v>-66</v>
      </c>
      <c r="C199">
        <f t="shared" si="34"/>
        <v>-5.28</v>
      </c>
      <c r="D199">
        <v>66</v>
      </c>
      <c r="E199">
        <f t="shared" ref="E199:E258" si="37">1.5*PI()</f>
        <v>4.7123889803846897</v>
      </c>
      <c r="F199">
        <f t="shared" si="33"/>
        <v>88.202971347334554</v>
      </c>
      <c r="G199">
        <f t="shared" si="35"/>
        <v>-3.9730048813327607E-3</v>
      </c>
    </row>
    <row r="200" spans="2:7">
      <c r="B200">
        <f t="shared" si="36"/>
        <v>-67</v>
      </c>
      <c r="C200">
        <f t="shared" si="34"/>
        <v>-5.36</v>
      </c>
      <c r="D200">
        <v>67</v>
      </c>
      <c r="E200">
        <f t="shared" si="37"/>
        <v>4.7123889803846897</v>
      </c>
      <c r="F200">
        <f t="shared" si="33"/>
        <v>88.214378057949602</v>
      </c>
      <c r="G200">
        <f t="shared" si="35"/>
        <v>-3.8441952559364122E-3</v>
      </c>
    </row>
    <row r="201" spans="2:7">
      <c r="B201">
        <f t="shared" si="36"/>
        <v>-68</v>
      </c>
      <c r="C201">
        <f t="shared" si="34"/>
        <v>-5.44</v>
      </c>
      <c r="D201">
        <v>68</v>
      </c>
      <c r="E201">
        <f t="shared" si="37"/>
        <v>4.7123889803846897</v>
      </c>
      <c r="F201">
        <f t="shared" si="33"/>
        <v>88.225229114264565</v>
      </c>
      <c r="G201">
        <f t="shared" si="35"/>
        <v>-3.7216603248546162E-3</v>
      </c>
    </row>
    <row r="202" spans="2:7">
      <c r="B202">
        <f t="shared" si="36"/>
        <v>-69</v>
      </c>
      <c r="C202">
        <f t="shared" si="34"/>
        <v>-5.52</v>
      </c>
      <c r="D202">
        <v>69</v>
      </c>
      <c r="E202">
        <f t="shared" si="37"/>
        <v>4.7123889803846897</v>
      </c>
      <c r="F202">
        <f t="shared" si="33"/>
        <v>88.235560443934972</v>
      </c>
      <c r="G202">
        <f t="shared" si="35"/>
        <v>-3.6049943770978909E-3</v>
      </c>
    </row>
    <row r="203" spans="2:7">
      <c r="B203">
        <f t="shared" si="36"/>
        <v>-70</v>
      </c>
      <c r="C203">
        <f t="shared" si="34"/>
        <v>-5.6</v>
      </c>
      <c r="D203">
        <v>70</v>
      </c>
      <c r="E203">
        <f t="shared" si="37"/>
        <v>4.7123889803846897</v>
      </c>
      <c r="F203">
        <f t="shared" si="33"/>
        <v>88.245405097810803</v>
      </c>
      <c r="G203">
        <f t="shared" si="35"/>
        <v>-3.4938241878384605E-3</v>
      </c>
    </row>
    <row r="204" spans="2:7">
      <c r="B204">
        <f t="shared" si="36"/>
        <v>-71</v>
      </c>
      <c r="C204">
        <f t="shared" si="34"/>
        <v>-5.68</v>
      </c>
      <c r="D204">
        <v>71</v>
      </c>
      <c r="E204">
        <f t="shared" si="37"/>
        <v>4.7123889803846897</v>
      </c>
      <c r="F204">
        <f t="shared" si="33"/>
        <v>88.254793522848303</v>
      </c>
      <c r="G204">
        <f t="shared" si="35"/>
        <v>-3.3878059365691918E-3</v>
      </c>
    </row>
    <row r="205" spans="2:7">
      <c r="B205">
        <f t="shared" si="36"/>
        <v>-72</v>
      </c>
      <c r="C205">
        <f t="shared" si="34"/>
        <v>-5.76</v>
      </c>
      <c r="D205">
        <v>72</v>
      </c>
      <c r="E205">
        <f t="shared" si="37"/>
        <v>4.7123889803846897</v>
      </c>
      <c r="F205">
        <f t="shared" si="33"/>
        <v>88.263753805268493</v>
      </c>
      <c r="G205">
        <f t="shared" si="35"/>
        <v>-3.2866224612500628E-3</v>
      </c>
    </row>
    <row r="206" spans="2:7">
      <c r="B206">
        <f t="shared" si="36"/>
        <v>-73</v>
      </c>
      <c r="C206">
        <f t="shared" si="34"/>
        <v>-5.84</v>
      </c>
      <c r="D206">
        <v>73</v>
      </c>
      <c r="E206">
        <f t="shared" si="37"/>
        <v>4.7123889803846897</v>
      </c>
      <c r="F206">
        <f t="shared" si="33"/>
        <v>88.272311887609078</v>
      </c>
      <c r="G206">
        <f t="shared" si="35"/>
        <v>-3.1899808072619689E-3</v>
      </c>
    </row>
    <row r="207" spans="2:7">
      <c r="B207">
        <f t="shared" si="36"/>
        <v>-74</v>
      </c>
      <c r="C207">
        <f t="shared" si="34"/>
        <v>-5.92</v>
      </c>
      <c r="D207">
        <v>74</v>
      </c>
      <c r="E207">
        <f t="shared" si="37"/>
        <v>4.7123889803846897</v>
      </c>
      <c r="F207">
        <f t="shared" si="33"/>
        <v>88.280491762822066</v>
      </c>
      <c r="G207">
        <f t="shared" si="35"/>
        <v>-3.0976100355704461E-3</v>
      </c>
    </row>
    <row r="208" spans="2:7">
      <c r="B208">
        <f t="shared" si="36"/>
        <v>-75</v>
      </c>
      <c r="C208">
        <f t="shared" si="34"/>
        <v>-6</v>
      </c>
      <c r="D208">
        <v>75</v>
      </c>
      <c r="E208">
        <f t="shared" si="37"/>
        <v>4.7123889803846897</v>
      </c>
      <c r="F208">
        <f t="shared" si="33"/>
        <v>88.288315648148142</v>
      </c>
      <c r="G208">
        <f t="shared" si="35"/>
        <v>-3.0092592592593291E-3</v>
      </c>
    </row>
    <row r="209" spans="2:7">
      <c r="B209">
        <f t="shared" si="36"/>
        <v>-76</v>
      </c>
      <c r="C209">
        <f t="shared" si="34"/>
        <v>-6.08</v>
      </c>
      <c r="D209">
        <v>76</v>
      </c>
      <c r="E209">
        <f t="shared" si="37"/>
        <v>4.7123889803846897</v>
      </c>
      <c r="F209">
        <f t="shared" si="33"/>
        <v>88.295804141139868</v>
      </c>
      <c r="G209">
        <f t="shared" si="35"/>
        <v>-2.9246958816476574E-3</v>
      </c>
    </row>
    <row r="210" spans="2:7">
      <c r="B210">
        <f t="shared" si="36"/>
        <v>-77</v>
      </c>
      <c r="C210">
        <f t="shared" si="34"/>
        <v>-6.16</v>
      </c>
      <c r="D210">
        <v>77</v>
      </c>
      <c r="E210">
        <f t="shared" si="37"/>
        <v>4.7123889803846897</v>
      </c>
      <c r="F210">
        <f t="shared" si="33"/>
        <v>88.302976359896931</v>
      </c>
      <c r="G210">
        <f t="shared" si="35"/>
        <v>-2.8437040126912277E-3</v>
      </c>
    </row>
    <row r="211" spans="2:7">
      <c r="B211">
        <f t="shared" si="36"/>
        <v>-78</v>
      </c>
      <c r="C211">
        <f t="shared" si="34"/>
        <v>-6.24</v>
      </c>
      <c r="D211">
        <v>78</v>
      </c>
      <c r="E211">
        <f t="shared" si="37"/>
        <v>4.7123889803846897</v>
      </c>
      <c r="F211">
        <f t="shared" si="33"/>
        <v>88.309850069313342</v>
      </c>
      <c r="G211">
        <f t="shared" si="35"/>
        <v>-2.7660830433433137E-3</v>
      </c>
    </row>
    <row r="212" spans="2:7">
      <c r="B212">
        <f t="shared" si="36"/>
        <v>-79</v>
      </c>
      <c r="C212">
        <f t="shared" si="34"/>
        <v>-6.32</v>
      </c>
      <c r="D212">
        <v>79</v>
      </c>
      <c r="E212">
        <f t="shared" si="37"/>
        <v>4.7123889803846897</v>
      </c>
      <c r="F212">
        <f t="shared" si="33"/>
        <v>88.316441794908911</v>
      </c>
      <c r="G212">
        <f t="shared" si="35"/>
        <v>-2.6916463601192576E-3</v>
      </c>
    </row>
    <row r="213" spans="2:7">
      <c r="B213">
        <f t="shared" si="36"/>
        <v>-80</v>
      </c>
      <c r="C213">
        <f t="shared" si="34"/>
        <v>-6.4</v>
      </c>
      <c r="D213">
        <v>80</v>
      </c>
      <c r="E213">
        <f t="shared" si="37"/>
        <v>4.7123889803846897</v>
      </c>
      <c r="F213">
        <f t="shared" si="33"/>
        <v>88.322766925621039</v>
      </c>
      <c r="G213">
        <f t="shared" si="35"/>
        <v>-2.6202201843261025E-3</v>
      </c>
    </row>
    <row r="214" spans="2:7">
      <c r="B214">
        <f t="shared" si="36"/>
        <v>-81</v>
      </c>
      <c r="C214">
        <f t="shared" si="34"/>
        <v>-6.48</v>
      </c>
      <c r="D214">
        <v>81</v>
      </c>
      <c r="E214">
        <f t="shared" si="37"/>
        <v>4.7123889803846897</v>
      </c>
      <c r="F214">
        <f t="shared" si="33"/>
        <v>88.328839806764549</v>
      </c>
      <c r="G214">
        <f t="shared" si="35"/>
        <v>-2.5516425223189635E-3</v>
      </c>
    </row>
    <row r="215" spans="2:7">
      <c r="B215">
        <f t="shared" si="36"/>
        <v>-82</v>
      </c>
      <c r="C215">
        <f t="shared" si="34"/>
        <v>-6.56</v>
      </c>
      <c r="D215">
        <v>82</v>
      </c>
      <c r="E215">
        <f t="shared" si="37"/>
        <v>4.7123889803846897</v>
      </c>
      <c r="F215">
        <f t="shared" si="33"/>
        <v>88.334673824220218</v>
      </c>
      <c r="G215">
        <f t="shared" si="35"/>
        <v>-2.485762214806903E-3</v>
      </c>
    </row>
    <row r="216" spans="2:7">
      <c r="B216">
        <f t="shared" si="36"/>
        <v>-83</v>
      </c>
      <c r="C216">
        <f t="shared" si="34"/>
        <v>-6.64</v>
      </c>
      <c r="D216">
        <v>83</v>
      </c>
      <c r="E216">
        <f t="shared" si="37"/>
        <v>4.7123889803846897</v>
      </c>
      <c r="F216">
        <f t="shared" si="33"/>
        <v>88.340281480785791</v>
      </c>
      <c r="G216">
        <f t="shared" si="35"/>
        <v>-2.4224380746634784E-3</v>
      </c>
    </row>
    <row r="217" spans="2:7">
      <c r="B217">
        <f t="shared" si="36"/>
        <v>-84</v>
      </c>
      <c r="C217">
        <f t="shared" si="34"/>
        <v>-6.72</v>
      </c>
      <c r="D217">
        <v>84</v>
      </c>
      <c r="E217">
        <f t="shared" si="37"/>
        <v>4.7123889803846897</v>
      </c>
      <c r="F217">
        <f t="shared" si="33"/>
        <v>88.345674465513298</v>
      </c>
      <c r="G217">
        <f t="shared" si="35"/>
        <v>-2.3615381039390551E-3</v>
      </c>
    </row>
    <row r="218" spans="2:7">
      <c r="B218">
        <f t="shared" si="36"/>
        <v>-85</v>
      </c>
      <c r="C218">
        <f t="shared" si="34"/>
        <v>-6.8</v>
      </c>
      <c r="D218">
        <v>85</v>
      </c>
      <c r="E218">
        <f t="shared" si="37"/>
        <v>4.7123889803846897</v>
      </c>
      <c r="F218">
        <f t="shared" si="33"/>
        <v>88.350863716759861</v>
      </c>
      <c r="G218">
        <f t="shared" si="35"/>
        <v>-2.3029387818632018E-3</v>
      </c>
    </row>
    <row r="219" spans="2:7">
      <c r="B219">
        <f t="shared" si="36"/>
        <v>-86</v>
      </c>
      <c r="C219">
        <f t="shared" si="34"/>
        <v>-6.88</v>
      </c>
      <c r="D219">
        <v>86</v>
      </c>
      <c r="E219">
        <f t="shared" si="37"/>
        <v>4.7123889803846897</v>
      </c>
      <c r="F219">
        <f t="shared" si="33"/>
        <v>88.35585947959602</v>
      </c>
      <c r="G219">
        <f t="shared" si="35"/>
        <v>-2.2465244165644303E-3</v>
      </c>
    </row>
    <row r="220" spans="2:7">
      <c r="B220">
        <f t="shared" si="36"/>
        <v>-87</v>
      </c>
      <c r="C220">
        <f t="shared" si="34"/>
        <v>-6.96</v>
      </c>
      <c r="D220">
        <v>87</v>
      </c>
      <c r="E220">
        <f t="shared" si="37"/>
        <v>4.7123889803846897</v>
      </c>
      <c r="F220">
        <f t="shared" si="33"/>
        <v>88.360671358141772</v>
      </c>
      <c r="G220">
        <f t="shared" si="35"/>
        <v>-2.1921865540685316E-3</v>
      </c>
    </row>
    <row r="221" spans="2:7">
      <c r="B221">
        <f t="shared" si="36"/>
        <v>-88</v>
      </c>
      <c r="C221">
        <f t="shared" si="34"/>
        <v>-7.04</v>
      </c>
      <c r="D221">
        <v>88</v>
      </c>
      <c r="E221">
        <f t="shared" si="37"/>
        <v>4.7123889803846897</v>
      </c>
      <c r="F221">
        <f t="shared" si="33"/>
        <v>88.365308363336979</v>
      </c>
      <c r="G221">
        <f t="shared" si="35"/>
        <v>-2.1398234388539219E-3</v>
      </c>
    </row>
    <row r="222" spans="2:7">
      <c r="B222">
        <f t="shared" si="36"/>
        <v>-89</v>
      </c>
      <c r="C222">
        <f t="shared" si="34"/>
        <v>-7.12</v>
      </c>
      <c r="D222">
        <v>89</v>
      </c>
      <c r="E222">
        <f t="shared" si="37"/>
        <v>4.7123889803846897</v>
      </c>
      <c r="F222">
        <f t="shared" si="33"/>
        <v>88.369778956596207</v>
      </c>
      <c r="G222">
        <f t="shared" si="35"/>
        <v>-2.0893395208819096E-3</v>
      </c>
    </row>
    <row r="223" spans="2:7">
      <c r="B223">
        <f t="shared" si="36"/>
        <v>-90</v>
      </c>
      <c r="C223">
        <f t="shared" si="34"/>
        <v>-7.2</v>
      </c>
      <c r="D223">
        <v>90</v>
      </c>
      <c r="E223">
        <f t="shared" si="37"/>
        <v>4.7123889803846897</v>
      </c>
      <c r="F223">
        <f t="shared" si="33"/>
        <v>88.374091089749086</v>
      </c>
      <c r="G223">
        <f t="shared" si="35"/>
        <v>-2.0406450045724663E-3</v>
      </c>
    </row>
    <row r="224" spans="2:7">
      <c r="B224">
        <f t="shared" si="36"/>
        <v>-91</v>
      </c>
      <c r="C224">
        <f t="shared" si="34"/>
        <v>-7.28</v>
      </c>
      <c r="D224">
        <v>91</v>
      </c>
      <c r="E224">
        <f t="shared" si="37"/>
        <v>4.7123889803846897</v>
      </c>
      <c r="F224">
        <f t="shared" ref="F224:F258" si="38">88.5548*(2*D224^4-3*0.2*12.5^4*COS(4*E224)+3*0.2*12.5^2*D224^2*COS(2*E224)+2*0.2*12.5^2*D224^2*COS(4*E224))/2/D224^4</f>
        <v>88.3782522416234</v>
      </c>
      <c r="G224">
        <f t="shared" si="35"/>
        <v>-1.9936554356917973E-3</v>
      </c>
    </row>
    <row r="225" spans="2:7">
      <c r="B225">
        <f t="shared" si="36"/>
        <v>-92</v>
      </c>
      <c r="C225">
        <f t="shared" si="34"/>
        <v>-7.36</v>
      </c>
      <c r="D225">
        <v>92</v>
      </c>
      <c r="E225">
        <f t="shared" si="37"/>
        <v>4.7123889803846897</v>
      </c>
      <c r="F225">
        <f t="shared" si="38"/>
        <v>88.382269451590332</v>
      </c>
      <c r="G225">
        <f t="shared" si="35"/>
        <v>-1.9482913225445484E-3</v>
      </c>
    </row>
    <row r="226" spans="2:7">
      <c r="B226">
        <f t="shared" si="36"/>
        <v>-93</v>
      </c>
      <c r="C226">
        <f t="shared" si="34"/>
        <v>-7.44</v>
      </c>
      <c r="D226">
        <v>93</v>
      </c>
      <c r="E226">
        <f t="shared" si="37"/>
        <v>4.7123889803846897</v>
      </c>
      <c r="F226">
        <f t="shared" si="38"/>
        <v>88.386149350357172</v>
      </c>
      <c r="G226">
        <f t="shared" si="35"/>
        <v>-1.904477788248948E-3</v>
      </c>
    </row>
    <row r="227" spans="2:7">
      <c r="B227">
        <f t="shared" si="36"/>
        <v>-94</v>
      </c>
      <c r="C227">
        <f t="shared" si="34"/>
        <v>-7.52</v>
      </c>
      <c r="D227">
        <v>94</v>
      </c>
      <c r="E227">
        <f t="shared" si="37"/>
        <v>4.7123889803846897</v>
      </c>
      <c r="F227">
        <f t="shared" si="38"/>
        <v>88.389898188263189</v>
      </c>
      <c r="G227">
        <f t="shared" si="35"/>
        <v>-1.862144251207292E-3</v>
      </c>
    </row>
    <row r="228" spans="2:7">
      <c r="B228">
        <f t="shared" si="36"/>
        <v>-95</v>
      </c>
      <c r="C228">
        <f t="shared" si="34"/>
        <v>-7.6</v>
      </c>
      <c r="D228">
        <v>95</v>
      </c>
      <c r="E228">
        <f t="shared" si="37"/>
        <v>4.7123889803846897</v>
      </c>
      <c r="F228">
        <f t="shared" si="38"/>
        <v>88.393521861307846</v>
      </c>
      <c r="G228">
        <f t="shared" si="35"/>
        <v>-1.8212241311837869E-3</v>
      </c>
    </row>
    <row r="229" spans="2:7">
      <c r="B229">
        <f t="shared" si="36"/>
        <v>-96</v>
      </c>
      <c r="C229">
        <f t="shared" si="34"/>
        <v>-7.68</v>
      </c>
      <c r="D229">
        <v>96</v>
      </c>
      <c r="E229">
        <f t="shared" si="37"/>
        <v>4.7123889803846897</v>
      </c>
      <c r="F229">
        <f t="shared" si="38"/>
        <v>88.397025935116957</v>
      </c>
      <c r="G229">
        <f t="shared" si="35"/>
        <v>-1.7816545786681556E-3</v>
      </c>
    </row>
    <row r="230" spans="2:7">
      <c r="B230">
        <f t="shared" si="36"/>
        <v>-97</v>
      </c>
      <c r="C230">
        <f t="shared" si="34"/>
        <v>-7.76</v>
      </c>
      <c r="D230">
        <v>97</v>
      </c>
      <c r="E230">
        <f t="shared" si="37"/>
        <v>4.7123889803846897</v>
      </c>
      <c r="F230">
        <f t="shared" si="38"/>
        <v>88.400415667032107</v>
      </c>
      <c r="G230">
        <f t="shared" si="35"/>
        <v>-1.7433762254320891E-3</v>
      </c>
    </row>
    <row r="231" spans="2:7">
      <c r="B231">
        <f t="shared" si="36"/>
        <v>-98</v>
      </c>
      <c r="C231">
        <f t="shared" si="34"/>
        <v>-7.84</v>
      </c>
      <c r="D231">
        <v>98</v>
      </c>
      <c r="E231">
        <f t="shared" si="37"/>
        <v>4.7123889803846897</v>
      </c>
      <c r="F231">
        <f t="shared" si="38"/>
        <v>88.403696026489442</v>
      </c>
      <c r="G231">
        <f t="shared" si="35"/>
        <v>-1.7063329544029051E-3</v>
      </c>
    </row>
    <row r="232" spans="2:7">
      <c r="B232">
        <f t="shared" si="36"/>
        <v>-99</v>
      </c>
      <c r="C232">
        <f t="shared" si="34"/>
        <v>-7.92</v>
      </c>
      <c r="D232">
        <v>99</v>
      </c>
      <c r="E232">
        <f t="shared" si="37"/>
        <v>4.7123889803846897</v>
      </c>
      <c r="F232">
        <f t="shared" si="38"/>
        <v>88.406871713838242</v>
      </c>
      <c r="G232">
        <f t="shared" si="35"/>
        <v>-1.6704716871559495E-3</v>
      </c>
    </row>
    <row r="233" spans="2:7">
      <c r="B233">
        <f t="shared" si="36"/>
        <v>-100</v>
      </c>
      <c r="C233">
        <f t="shared" si="34"/>
        <v>-8</v>
      </c>
      <c r="D233">
        <v>100</v>
      </c>
      <c r="E233">
        <f t="shared" si="37"/>
        <v>4.7123889803846897</v>
      </c>
      <c r="F233">
        <f t="shared" si="38"/>
        <v>88.409947177734381</v>
      </c>
      <c r="G233">
        <f t="shared" si="35"/>
        <v>-1.6357421874999363E-3</v>
      </c>
    </row>
    <row r="234" spans="2:7">
      <c r="B234">
        <f t="shared" si="36"/>
        <v>-101</v>
      </c>
      <c r="C234">
        <f t="shared" si="34"/>
        <v>-8.08</v>
      </c>
      <c r="D234">
        <v>101</v>
      </c>
      <c r="E234">
        <f t="shared" si="37"/>
        <v>4.7123889803846897</v>
      </c>
      <c r="F234">
        <f t="shared" si="38"/>
        <v>88.412926631231102</v>
      </c>
      <c r="G234">
        <f t="shared" si="35"/>
        <v>-1.6020968797727333E-3</v>
      </c>
    </row>
    <row r="235" spans="2:7">
      <c r="B235">
        <f t="shared" si="36"/>
        <v>-102</v>
      </c>
      <c r="C235">
        <f t="shared" si="34"/>
        <v>-8.16</v>
      </c>
      <c r="D235">
        <v>102</v>
      </c>
      <c r="E235">
        <f t="shared" si="37"/>
        <v>4.7123889803846897</v>
      </c>
      <c r="F235">
        <f t="shared" si="38"/>
        <v>88.41581406667774</v>
      </c>
      <c r="G235">
        <f t="shared" si="35"/>
        <v>-1.5694906805984574E-3</v>
      </c>
    </row>
    <row r="236" spans="2:7">
      <c r="B236">
        <f t="shared" si="36"/>
        <v>-103</v>
      </c>
      <c r="C236">
        <f t="shared" si="34"/>
        <v>-8.24</v>
      </c>
      <c r="D236">
        <v>103</v>
      </c>
      <c r="E236">
        <f t="shared" si="37"/>
        <v>4.7123889803846897</v>
      </c>
      <c r="F236">
        <f t="shared" si="38"/>
        <v>88.418613269526404</v>
      </c>
      <c r="G236">
        <f t="shared" si="35"/>
        <v>-1.5378808429762885E-3</v>
      </c>
    </row>
    <row r="237" spans="2:7">
      <c r="B237">
        <f t="shared" si="36"/>
        <v>-104</v>
      </c>
      <c r="C237">
        <f t="shared" si="34"/>
        <v>-8.32</v>
      </c>
      <c r="D237">
        <v>104</v>
      </c>
      <c r="E237">
        <f t="shared" si="37"/>
        <v>4.7123889803846897</v>
      </c>
      <c r="F237">
        <f t="shared" si="38"/>
        <v>88.421327831137447</v>
      </c>
      <c r="G237">
        <f t="shared" si="35"/>
        <v>-1.5072268116754091E-3</v>
      </c>
    </row>
    <row r="238" spans="2:7">
      <c r="B238">
        <f t="shared" si="36"/>
        <v>-105</v>
      </c>
      <c r="C238">
        <f t="shared" si="34"/>
        <v>-8.4</v>
      </c>
      <c r="D238">
        <v>105</v>
      </c>
      <c r="E238">
        <f t="shared" si="37"/>
        <v>4.7123889803846897</v>
      </c>
      <c r="F238">
        <f t="shared" si="38"/>
        <v>88.423961160666082</v>
      </c>
      <c r="G238">
        <f t="shared" si="35"/>
        <v>-1.4774900890061138E-3</v>
      </c>
    </row>
    <row r="239" spans="2:7">
      <c r="B239">
        <f t="shared" si="36"/>
        <v>-106</v>
      </c>
      <c r="C239">
        <f t="shared" si="34"/>
        <v>-8.48</v>
      </c>
      <c r="D239">
        <v>106</v>
      </c>
      <c r="E239">
        <f t="shared" si="37"/>
        <v>4.7123889803846897</v>
      </c>
      <c r="F239">
        <f t="shared" si="38"/>
        <v>88.426516496104909</v>
      </c>
      <c r="G239">
        <f t="shared" si="35"/>
        <v>-1.4486341101226663E-3</v>
      </c>
    </row>
    <row r="240" spans="2:7">
      <c r="B240">
        <f t="shared" si="36"/>
        <v>-107</v>
      </c>
      <c r="C240">
        <f t="shared" si="34"/>
        <v>-8.56</v>
      </c>
      <c r="D240">
        <v>107</v>
      </c>
      <c r="E240">
        <f t="shared" si="37"/>
        <v>4.7123889803846897</v>
      </c>
      <c r="F240">
        <f t="shared" si="38"/>
        <v>88.428996914550325</v>
      </c>
      <c r="G240">
        <f t="shared" si="35"/>
        <v>-1.420624127090516E-3</v>
      </c>
    </row>
    <row r="241" spans="2:7">
      <c r="B241">
        <f t="shared" si="36"/>
        <v>-108</v>
      </c>
      <c r="C241">
        <f t="shared" si="34"/>
        <v>-8.64</v>
      </c>
      <c r="D241">
        <v>108</v>
      </c>
      <c r="E241">
        <f t="shared" si="37"/>
        <v>4.7123889803846897</v>
      </c>
      <c r="F241">
        <f t="shared" si="38"/>
        <v>88.431405341754754</v>
      </c>
      <c r="G241">
        <f t="shared" si="35"/>
        <v>-1.3934271010181954E-3</v>
      </c>
    </row>
    <row r="242" spans="2:7">
      <c r="B242">
        <f t="shared" si="36"/>
        <v>-109</v>
      </c>
      <c r="C242">
        <f t="shared" si="34"/>
        <v>-8.7200000000000006</v>
      </c>
      <c r="D242">
        <v>109</v>
      </c>
      <c r="E242">
        <f t="shared" si="37"/>
        <v>4.7123889803846897</v>
      </c>
      <c r="F242">
        <f t="shared" si="38"/>
        <v>88.433744561021086</v>
      </c>
      <c r="G242">
        <f t="shared" si="35"/>
        <v>-1.3670116016174594E-3</v>
      </c>
    </row>
    <row r="243" spans="2:7">
      <c r="B243">
        <f t="shared" si="36"/>
        <v>-110</v>
      </c>
      <c r="C243">
        <f t="shared" si="34"/>
        <v>-8.8000000000000007</v>
      </c>
      <c r="D243">
        <v>110</v>
      </c>
      <c r="E243">
        <f t="shared" si="37"/>
        <v>4.7123889803846897</v>
      </c>
      <c r="F243">
        <f t="shared" si="38"/>
        <v>88.436017221490587</v>
      </c>
      <c r="G243">
        <f t="shared" si="35"/>
        <v>-1.3413477136125075E-3</v>
      </c>
    </row>
    <row r="244" spans="2:7">
      <c r="B244">
        <f t="shared" si="36"/>
        <v>-111</v>
      </c>
      <c r="C244">
        <f t="shared" si="34"/>
        <v>-8.8800000000000008</v>
      </c>
      <c r="D244">
        <v>111</v>
      </c>
      <c r="E244">
        <f t="shared" si="37"/>
        <v>4.7123889803846897</v>
      </c>
      <c r="F244">
        <f t="shared" si="38"/>
        <v>88.438225845871585</v>
      </c>
      <c r="G244">
        <f t="shared" si="35"/>
        <v>-1.3164069494642286E-3</v>
      </c>
    </row>
    <row r="245" spans="2:7">
      <c r="B245">
        <f t="shared" si="36"/>
        <v>-112</v>
      </c>
      <c r="C245">
        <f t="shared" si="34"/>
        <v>-8.9600000000000009</v>
      </c>
      <c r="D245">
        <v>112</v>
      </c>
      <c r="E245">
        <f t="shared" si="37"/>
        <v>4.7123889803846897</v>
      </c>
      <c r="F245">
        <f t="shared" si="38"/>
        <v>88.440372837651253</v>
      </c>
      <c r="G245">
        <f t="shared" si="35"/>
        <v>-1.2921621679315739E-3</v>
      </c>
    </row>
    <row r="246" spans="2:7">
      <c r="B246">
        <f t="shared" si="36"/>
        <v>-113</v>
      </c>
      <c r="C246">
        <f t="shared" si="34"/>
        <v>-9.0399999999999991</v>
      </c>
      <c r="D246">
        <v>113</v>
      </c>
      <c r="E246">
        <f t="shared" si="37"/>
        <v>4.7123889803846897</v>
      </c>
      <c r="F246">
        <f t="shared" si="38"/>
        <v>88.442460487830203</v>
      </c>
      <c r="G246">
        <f t="shared" si="35"/>
        <v>-1.2685874980215275E-3</v>
      </c>
    </row>
    <row r="247" spans="2:7">
      <c r="B247">
        <f t="shared" si="36"/>
        <v>-114</v>
      </c>
      <c r="C247">
        <f t="shared" si="34"/>
        <v>-9.1199999999999992</v>
      </c>
      <c r="D247">
        <v>114</v>
      </c>
      <c r="E247">
        <f t="shared" si="37"/>
        <v>4.7123889803846897</v>
      </c>
      <c r="F247">
        <f t="shared" si="38"/>
        <v>88.444490981215552</v>
      </c>
      <c r="G247">
        <f t="shared" si="35"/>
        <v>-1.2456582679250437E-3</v>
      </c>
    </row>
    <row r="248" spans="2:7">
      <c r="B248">
        <f t="shared" si="36"/>
        <v>-115</v>
      </c>
      <c r="C248">
        <f t="shared" si="34"/>
        <v>-9.1999999999999993</v>
      </c>
      <c r="D248">
        <v>115</v>
      </c>
      <c r="E248">
        <f t="shared" si="37"/>
        <v>4.7123889803846897</v>
      </c>
      <c r="F248">
        <f t="shared" si="38"/>
        <v>88.446466402305234</v>
      </c>
      <c r="G248">
        <f t="shared" si="35"/>
        <v>-1.2233509385687347E-3</v>
      </c>
    </row>
    <row r="249" spans="2:7">
      <c r="B249">
        <f t="shared" si="36"/>
        <v>-116</v>
      </c>
      <c r="C249">
        <f t="shared" si="34"/>
        <v>-9.2799999999999994</v>
      </c>
      <c r="D249">
        <v>116</v>
      </c>
      <c r="E249">
        <f t="shared" si="37"/>
        <v>4.7123889803846897</v>
      </c>
      <c r="F249">
        <f t="shared" si="38"/>
        <v>88.448388740793959</v>
      </c>
      <c r="G249">
        <f t="shared" si="35"/>
        <v>-1.2016430414392117E-3</v>
      </c>
    </row>
    <row r="250" spans="2:7">
      <c r="B250">
        <f t="shared" si="36"/>
        <v>-117</v>
      </c>
      <c r="C250">
        <f t="shared" si="34"/>
        <v>-9.36</v>
      </c>
      <c r="D250">
        <v>117</v>
      </c>
      <c r="E250">
        <f t="shared" si="37"/>
        <v>4.7123889803846897</v>
      </c>
      <c r="F250">
        <f t="shared" si="38"/>
        <v>88.450259896728184</v>
      </c>
      <c r="G250">
        <f t="shared" si="35"/>
        <v>-1.1805131203708446E-3</v>
      </c>
    </row>
    <row r="251" spans="2:7">
      <c r="B251">
        <f t="shared" si="36"/>
        <v>-118</v>
      </c>
      <c r="C251">
        <f t="shared" si="34"/>
        <v>-9.44</v>
      </c>
      <c r="D251">
        <v>118</v>
      </c>
      <c r="E251">
        <f t="shared" si="37"/>
        <v>4.7123889803846897</v>
      </c>
      <c r="F251">
        <f t="shared" si="38"/>
        <v>88.452081685335813</v>
      </c>
      <c r="G251">
        <f t="shared" si="35"/>
        <v>-1.1599406770066384E-3</v>
      </c>
    </row>
    <row r="252" spans="2:7">
      <c r="B252">
        <f t="shared" si="36"/>
        <v>-119</v>
      </c>
      <c r="C252">
        <f t="shared" si="34"/>
        <v>-9.52</v>
      </c>
      <c r="D252">
        <v>119</v>
      </c>
      <c r="E252">
        <f t="shared" si="37"/>
        <v>4.7123889803846897</v>
      </c>
      <c r="F252">
        <f t="shared" si="38"/>
        <v>88.453855841553548</v>
      </c>
      <c r="G252">
        <f t="shared" si="35"/>
        <v>-1.1399061196733836E-3</v>
      </c>
    </row>
    <row r="253" spans="2:7">
      <c r="B253">
        <f t="shared" si="36"/>
        <v>-120</v>
      </c>
      <c r="C253">
        <f t="shared" si="34"/>
        <v>-9.6</v>
      </c>
      <c r="D253">
        <v>120</v>
      </c>
      <c r="E253">
        <f t="shared" si="37"/>
        <v>4.7123889803846897</v>
      </c>
      <c r="F253">
        <f t="shared" si="38"/>
        <v>88.455584024273904</v>
      </c>
      <c r="G253">
        <f t="shared" si="35"/>
        <v>-1.1203907154225001E-3</v>
      </c>
    </row>
    <row r="254" spans="2:7">
      <c r="B254">
        <f t="shared" si="36"/>
        <v>-121</v>
      </c>
      <c r="C254">
        <f t="shared" si="34"/>
        <v>-9.68</v>
      </c>
      <c r="D254">
        <v>121</v>
      </c>
      <c r="E254">
        <f t="shared" si="37"/>
        <v>4.7123889803846897</v>
      </c>
      <c r="F254">
        <f t="shared" si="38"/>
        <v>88.457267820331126</v>
      </c>
      <c r="G254">
        <f t="shared" si="35"/>
        <v>-1.1013765450192945E-3</v>
      </c>
    </row>
    <row r="255" spans="2:7">
      <c r="B255">
        <f t="shared" si="36"/>
        <v>-122</v>
      </c>
      <c r="C255">
        <f t="shared" si="34"/>
        <v>-9.76</v>
      </c>
      <c r="D255">
        <v>122</v>
      </c>
      <c r="E255">
        <f t="shared" si="37"/>
        <v>4.7123889803846897</v>
      </c>
      <c r="F255">
        <f t="shared" si="38"/>
        <v>88.458908748244497</v>
      </c>
      <c r="G255">
        <f t="shared" si="35"/>
        <v>-1.0828464606718496E-3</v>
      </c>
    </row>
    <row r="256" spans="2:7">
      <c r="B256">
        <f t="shared" si="36"/>
        <v>-123</v>
      </c>
      <c r="C256">
        <f t="shared" si="34"/>
        <v>-9.84</v>
      </c>
      <c r="D256">
        <v>123</v>
      </c>
      <c r="E256">
        <f t="shared" si="37"/>
        <v>4.7123889803846897</v>
      </c>
      <c r="F256">
        <f t="shared" si="38"/>
        <v>88.460508261735939</v>
      </c>
      <c r="G256">
        <f t="shared" si="35"/>
        <v>-1.064784046308744E-3</v>
      </c>
    </row>
    <row r="257" spans="2:7">
      <c r="B257">
        <f t="shared" si="36"/>
        <v>-124</v>
      </c>
      <c r="C257">
        <f t="shared" si="34"/>
        <v>-9.92</v>
      </c>
      <c r="D257">
        <v>124</v>
      </c>
      <c r="E257">
        <f t="shared" si="37"/>
        <v>4.7123889803846897</v>
      </c>
      <c r="F257">
        <f t="shared" si="38"/>
        <v>88.462067753037005</v>
      </c>
      <c r="G257">
        <f t="shared" si="35"/>
        <v>-1.0471735802350143E-3</v>
      </c>
    </row>
    <row r="258" spans="2:7">
      <c r="B258">
        <f t="shared" si="36"/>
        <v>-125</v>
      </c>
      <c r="C258">
        <f t="shared" si="34"/>
        <v>-10</v>
      </c>
      <c r="D258">
        <v>125</v>
      </c>
      <c r="E258">
        <f t="shared" si="37"/>
        <v>4.7123889803846897</v>
      </c>
      <c r="F258">
        <f t="shared" si="38"/>
        <v>88.463588556000005</v>
      </c>
      <c r="G258">
        <f t="shared" si="35"/>
        <v>-1.0299999999999476E-3</v>
      </c>
    </row>
  </sheetData>
  <mergeCells count="4">
    <mergeCell ref="U2:W2"/>
    <mergeCell ref="B2:G2"/>
    <mergeCell ref="I2:M2"/>
    <mergeCell ref="O2:S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8"/>
  <sheetViews>
    <sheetView workbookViewId="0">
      <selection activeCell="A7" sqref="A7"/>
    </sheetView>
  </sheetViews>
  <sheetFormatPr baseColWidth="10" defaultRowHeight="15" x14ac:dyDescent="0"/>
  <cols>
    <col min="6" max="6" width="12.1640625" bestFit="1" customWidth="1"/>
    <col min="7" max="7" width="12.1640625" customWidth="1"/>
    <col min="12" max="12" width="18.83203125" customWidth="1"/>
    <col min="13" max="13" width="15.83203125" customWidth="1"/>
  </cols>
  <sheetData>
    <row r="2" spans="1:13">
      <c r="B2" s="2" t="s">
        <v>15</v>
      </c>
      <c r="C2" s="2"/>
      <c r="D2" s="2"/>
      <c r="E2" s="2"/>
      <c r="F2" s="2"/>
      <c r="G2" s="2"/>
      <c r="I2" s="2" t="s">
        <v>18</v>
      </c>
      <c r="J2" s="2"/>
      <c r="K2" s="2"/>
      <c r="L2" s="2"/>
      <c r="M2" s="2"/>
    </row>
    <row r="3" spans="1:13">
      <c r="B3" t="s">
        <v>4</v>
      </c>
      <c r="C3" t="s">
        <v>12</v>
      </c>
      <c r="D3" t="s">
        <v>1</v>
      </c>
      <c r="E3" t="s">
        <v>2</v>
      </c>
      <c r="F3" t="s">
        <v>3</v>
      </c>
      <c r="G3" t="s">
        <v>10</v>
      </c>
      <c r="I3" t="s">
        <v>4</v>
      </c>
      <c r="J3" t="s">
        <v>7</v>
      </c>
      <c r="K3" t="s">
        <v>12</v>
      </c>
      <c r="L3" t="s">
        <v>13</v>
      </c>
      <c r="M3" t="s">
        <v>14</v>
      </c>
    </row>
    <row r="4" spans="1:13">
      <c r="A4" t="s">
        <v>5</v>
      </c>
      <c r="B4">
        <f>D4</f>
        <v>125</v>
      </c>
      <c r="C4">
        <f>B4/12.5</f>
        <v>10</v>
      </c>
      <c r="D4">
        <v>125</v>
      </c>
      <c r="E4">
        <f>PI()/2</f>
        <v>1.5707963267948966</v>
      </c>
      <c r="F4">
        <f>88.5548*(2*(D4^4)-3*(-0.25)*(12.5^4)*COS(4*E4)+3*(-0.25)*(12.5^2)*(D4^2)*COS(2*E4)+2*(-0.25)*(12.5^2)*(D4^2)*COS(4*E4))/2/(D4^4)</f>
        <v>88.668814304999998</v>
      </c>
      <c r="G4">
        <f>(F4-88.5548)/88.5548</f>
        <v>1.2874999999999746E-3</v>
      </c>
      <c r="I4">
        <v>0</v>
      </c>
      <c r="J4">
        <f>I4-125</f>
        <v>-125</v>
      </c>
      <c r="K4">
        <f>J4/12.5</f>
        <v>-10</v>
      </c>
      <c r="M4">
        <v>0</v>
      </c>
    </row>
    <row r="5" spans="1:13">
      <c r="A5" t="s">
        <v>19</v>
      </c>
      <c r="B5">
        <f t="shared" ref="B5:B68" si="0">D5</f>
        <v>124</v>
      </c>
      <c r="C5">
        <f t="shared" ref="C5:C68" si="1">B5/12.5</f>
        <v>9.92</v>
      </c>
      <c r="D5">
        <v>124</v>
      </c>
      <c r="E5">
        <f t="shared" ref="E5:E68" si="2">PI()/2</f>
        <v>1.5707963267948966</v>
      </c>
      <c r="F5">
        <f t="shared" ref="F5:F68" si="3">88.5548*(2*(D5^4)-3*(-0.25)*(12.5^4)*COS(4*E5)+3*(-0.25)*(12.5^2)*(D5^2)*COS(2*E5)+2*(-0.25)*(12.5^2)*(D5^2)*COS(4*E5))/2/(D5^4)</f>
        <v>88.670715308703748</v>
      </c>
      <c r="G5">
        <f t="shared" ref="G5:G68" si="4">(F5-88.5548)/88.5548</f>
        <v>1.3089669752938081E-3</v>
      </c>
      <c r="I5">
        <v>2.4868999999999999</v>
      </c>
      <c r="J5">
        <f t="shared" ref="J5:J68" si="5">I5-125</f>
        <v>-122.51309999999999</v>
      </c>
      <c r="K5">
        <f t="shared" ref="K5:K68" si="6">J5/12.5</f>
        <v>-9.8010479999999998</v>
      </c>
      <c r="L5">
        <v>7.9240000000000004</v>
      </c>
      <c r="M5">
        <f t="shared" ref="M5:M68" si="7">(L5-8)/8</f>
        <v>-9.4999999999999529E-3</v>
      </c>
    </row>
    <row r="6" spans="1:13">
      <c r="A6" t="s">
        <v>20</v>
      </c>
      <c r="B6">
        <f t="shared" si="0"/>
        <v>123</v>
      </c>
      <c r="C6">
        <f t="shared" si="1"/>
        <v>9.84</v>
      </c>
      <c r="D6">
        <v>123</v>
      </c>
      <c r="E6">
        <f t="shared" si="2"/>
        <v>1.5707963267948966</v>
      </c>
      <c r="F6">
        <f t="shared" si="3"/>
        <v>88.672664672830081</v>
      </c>
      <c r="G6">
        <f t="shared" si="4"/>
        <v>1.3309800578859702E-3</v>
      </c>
      <c r="I6">
        <v>4.9737999999999998</v>
      </c>
      <c r="J6">
        <f t="shared" si="5"/>
        <v>-120.0262</v>
      </c>
      <c r="K6">
        <f t="shared" si="6"/>
        <v>-9.6020959999999995</v>
      </c>
      <c r="L6">
        <v>7.9328000000000003</v>
      </c>
      <c r="M6">
        <f t="shared" si="7"/>
        <v>-8.3999999999999631E-3</v>
      </c>
    </row>
    <row r="7" spans="1:13">
      <c r="A7" t="s">
        <v>6</v>
      </c>
      <c r="B7">
        <f t="shared" si="0"/>
        <v>122</v>
      </c>
      <c r="C7">
        <f t="shared" si="1"/>
        <v>9.76</v>
      </c>
      <c r="D7">
        <v>122</v>
      </c>
      <c r="E7">
        <f t="shared" si="2"/>
        <v>1.5707963267948966</v>
      </c>
      <c r="F7">
        <f t="shared" si="3"/>
        <v>88.674664064694383</v>
      </c>
      <c r="G7">
        <f t="shared" si="4"/>
        <v>1.3535580758398521E-3</v>
      </c>
      <c r="I7">
        <v>7.4606000000000003</v>
      </c>
      <c r="J7">
        <f t="shared" si="5"/>
        <v>-117.5394</v>
      </c>
      <c r="K7">
        <f t="shared" si="6"/>
        <v>-9.4031520000000004</v>
      </c>
      <c r="L7">
        <v>7.9409000000000001</v>
      </c>
      <c r="M7">
        <f t="shared" si="7"/>
        <v>-7.3874999999999913E-3</v>
      </c>
    </row>
    <row r="8" spans="1:13">
      <c r="B8">
        <f t="shared" si="0"/>
        <v>121</v>
      </c>
      <c r="C8">
        <f t="shared" si="1"/>
        <v>9.68</v>
      </c>
      <c r="D8">
        <v>121</v>
      </c>
      <c r="E8">
        <f t="shared" si="2"/>
        <v>1.5707963267948966</v>
      </c>
      <c r="F8">
        <f t="shared" si="3"/>
        <v>88.67671522458609</v>
      </c>
      <c r="G8">
        <f t="shared" si="4"/>
        <v>1.3767206812740781E-3</v>
      </c>
      <c r="I8">
        <v>9.9474999999999998</v>
      </c>
      <c r="J8">
        <f t="shared" si="5"/>
        <v>-115.05249999999999</v>
      </c>
      <c r="K8">
        <f t="shared" si="6"/>
        <v>-9.2042000000000002</v>
      </c>
      <c r="L8">
        <v>7.9484000000000004</v>
      </c>
      <c r="M8">
        <f t="shared" si="7"/>
        <v>-6.4499999999999558E-3</v>
      </c>
    </row>
    <row r="9" spans="1:13">
      <c r="B9">
        <f t="shared" si="0"/>
        <v>120</v>
      </c>
      <c r="C9">
        <f t="shared" si="1"/>
        <v>9.6</v>
      </c>
      <c r="D9">
        <v>120</v>
      </c>
      <c r="E9">
        <f t="shared" si="2"/>
        <v>1.5707963267948966</v>
      </c>
      <c r="F9">
        <f t="shared" si="3"/>
        <v>88.67881996965761</v>
      </c>
      <c r="G9">
        <f t="shared" si="4"/>
        <v>1.4004883942780049E-3</v>
      </c>
      <c r="I9">
        <v>12.433999999999999</v>
      </c>
      <c r="J9">
        <f t="shared" si="5"/>
        <v>-112.566</v>
      </c>
      <c r="K9">
        <f t="shared" si="6"/>
        <v>-9.0052800000000008</v>
      </c>
      <c r="L9">
        <v>7.9554</v>
      </c>
      <c r="M9">
        <f t="shared" si="7"/>
        <v>-5.5749999999999966E-3</v>
      </c>
    </row>
    <row r="10" spans="1:13">
      <c r="B10">
        <f t="shared" si="0"/>
        <v>119</v>
      </c>
      <c r="C10">
        <f t="shared" si="1"/>
        <v>9.52</v>
      </c>
      <c r="D10">
        <v>119</v>
      </c>
      <c r="E10">
        <f t="shared" si="2"/>
        <v>1.5707963267948966</v>
      </c>
      <c r="F10">
        <f t="shared" si="3"/>
        <v>88.680980198058066</v>
      </c>
      <c r="G10">
        <f t="shared" si="4"/>
        <v>1.4248826495917295E-3</v>
      </c>
      <c r="I10">
        <v>14.920999999999999</v>
      </c>
      <c r="J10">
        <f t="shared" si="5"/>
        <v>-110.07900000000001</v>
      </c>
      <c r="K10">
        <f t="shared" si="6"/>
        <v>-8.8063200000000013</v>
      </c>
      <c r="L10">
        <v>7.9618000000000002</v>
      </c>
      <c r="M10">
        <f t="shared" si="7"/>
        <v>-4.7749999999999737E-3</v>
      </c>
    </row>
    <row r="11" spans="1:13">
      <c r="B11">
        <f t="shared" si="0"/>
        <v>118</v>
      </c>
      <c r="C11">
        <f t="shared" si="1"/>
        <v>9.44</v>
      </c>
      <c r="D11">
        <v>118</v>
      </c>
      <c r="E11">
        <f t="shared" si="2"/>
        <v>1.5707963267948966</v>
      </c>
      <c r="F11">
        <f t="shared" si="3"/>
        <v>88.683197893330259</v>
      </c>
      <c r="G11">
        <f t="shared" si="4"/>
        <v>1.4499258462585787E-3</v>
      </c>
      <c r="I11">
        <v>17.408000000000001</v>
      </c>
      <c r="J11">
        <f t="shared" si="5"/>
        <v>-107.592</v>
      </c>
      <c r="K11">
        <f t="shared" si="6"/>
        <v>-8.6073599999999999</v>
      </c>
      <c r="L11">
        <v>7.9679000000000002</v>
      </c>
      <c r="M11">
        <f t="shared" si="7"/>
        <v>-4.0124999999999744E-3</v>
      </c>
    </row>
    <row r="12" spans="1:13">
      <c r="B12">
        <f t="shared" si="0"/>
        <v>117</v>
      </c>
      <c r="C12">
        <f t="shared" si="1"/>
        <v>9.36</v>
      </c>
      <c r="D12">
        <v>117</v>
      </c>
      <c r="E12">
        <f t="shared" si="2"/>
        <v>1.5707963267948966</v>
      </c>
      <c r="F12">
        <f t="shared" si="3"/>
        <v>88.685475129089767</v>
      </c>
      <c r="G12">
        <f t="shared" si="4"/>
        <v>1.4756414004635156E-3</v>
      </c>
      <c r="I12">
        <v>19.895</v>
      </c>
      <c r="J12">
        <f t="shared" si="5"/>
        <v>-105.105</v>
      </c>
      <c r="K12">
        <f t="shared" si="6"/>
        <v>-8.4084000000000003</v>
      </c>
      <c r="L12">
        <v>7.9736000000000002</v>
      </c>
      <c r="M12">
        <f t="shared" si="7"/>
        <v>-3.2999999999999696E-3</v>
      </c>
    </row>
    <row r="13" spans="1:13">
      <c r="B13">
        <f t="shared" si="0"/>
        <v>116</v>
      </c>
      <c r="C13">
        <f t="shared" si="1"/>
        <v>9.2799999999999994</v>
      </c>
      <c r="D13">
        <v>116</v>
      </c>
      <c r="E13">
        <f t="shared" si="2"/>
        <v>1.5707963267948966</v>
      </c>
      <c r="F13">
        <f t="shared" si="3"/>
        <v>88.687814074007562</v>
      </c>
      <c r="G13">
        <f t="shared" si="4"/>
        <v>1.5020538017991351E-3</v>
      </c>
      <c r="I13">
        <v>22.382000000000001</v>
      </c>
      <c r="J13">
        <f t="shared" si="5"/>
        <v>-102.61799999999999</v>
      </c>
      <c r="K13">
        <f t="shared" si="6"/>
        <v>-8.209439999999999</v>
      </c>
      <c r="L13">
        <v>7.9790000000000001</v>
      </c>
      <c r="M13">
        <f t="shared" si="7"/>
        <v>-2.6249999999999885E-3</v>
      </c>
    </row>
    <row r="14" spans="1:13">
      <c r="B14">
        <f t="shared" si="0"/>
        <v>115</v>
      </c>
      <c r="C14">
        <f t="shared" si="1"/>
        <v>9.1999999999999993</v>
      </c>
      <c r="D14">
        <v>115</v>
      </c>
      <c r="E14">
        <f t="shared" si="2"/>
        <v>1.5707963267948966</v>
      </c>
      <c r="F14">
        <f t="shared" si="3"/>
        <v>88.690216997118455</v>
      </c>
      <c r="G14">
        <f t="shared" si="4"/>
        <v>1.5291886732108782E-3</v>
      </c>
      <c r="I14">
        <v>24.869</v>
      </c>
      <c r="J14">
        <f t="shared" si="5"/>
        <v>-100.131</v>
      </c>
      <c r="K14">
        <f t="shared" si="6"/>
        <v>-8.0104799999999994</v>
      </c>
      <c r="L14">
        <v>7.9840999999999998</v>
      </c>
      <c r="M14">
        <f t="shared" si="7"/>
        <v>-1.9875000000000309E-3</v>
      </c>
    </row>
    <row r="15" spans="1:13">
      <c r="B15">
        <f t="shared" si="0"/>
        <v>114</v>
      </c>
      <c r="C15">
        <f t="shared" si="1"/>
        <v>9.1199999999999992</v>
      </c>
      <c r="D15">
        <v>114</v>
      </c>
      <c r="E15">
        <f t="shared" si="2"/>
        <v>1.5707963267948966</v>
      </c>
      <c r="F15">
        <f t="shared" si="3"/>
        <v>88.692686273480561</v>
      </c>
      <c r="G15">
        <f t="shared" si="4"/>
        <v>1.5570728349063045E-3</v>
      </c>
      <c r="I15">
        <v>27.356000000000002</v>
      </c>
      <c r="J15">
        <f t="shared" si="5"/>
        <v>-97.644000000000005</v>
      </c>
      <c r="K15">
        <f t="shared" si="6"/>
        <v>-7.8115200000000007</v>
      </c>
      <c r="L15">
        <v>7.9890999999999996</v>
      </c>
      <c r="M15">
        <f t="shared" si="7"/>
        <v>-1.3625000000000442E-3</v>
      </c>
    </row>
    <row r="16" spans="1:13">
      <c r="B16">
        <f t="shared" si="0"/>
        <v>113</v>
      </c>
      <c r="C16">
        <f t="shared" si="1"/>
        <v>9.0399999999999991</v>
      </c>
      <c r="D16">
        <v>113</v>
      </c>
      <c r="E16">
        <f t="shared" si="2"/>
        <v>1.5707963267948966</v>
      </c>
      <c r="F16">
        <f t="shared" si="3"/>
        <v>88.695224390212232</v>
      </c>
      <c r="G16">
        <f t="shared" si="4"/>
        <v>1.5857343725267489E-3</v>
      </c>
      <c r="I16">
        <v>29.843</v>
      </c>
      <c r="J16">
        <f t="shared" si="5"/>
        <v>-95.156999999999996</v>
      </c>
      <c r="K16">
        <f t="shared" si="6"/>
        <v>-7.6125599999999993</v>
      </c>
      <c r="L16">
        <v>7.9938000000000002</v>
      </c>
      <c r="M16">
        <f t="shared" si="7"/>
        <v>-7.7499999999997016E-4</v>
      </c>
    </row>
    <row r="17" spans="2:13">
      <c r="B17">
        <f t="shared" si="0"/>
        <v>112</v>
      </c>
      <c r="C17">
        <f t="shared" si="1"/>
        <v>8.9600000000000009</v>
      </c>
      <c r="D17">
        <v>112</v>
      </c>
      <c r="E17">
        <f t="shared" si="2"/>
        <v>1.5707963267948966</v>
      </c>
      <c r="F17">
        <f t="shared" si="3"/>
        <v>88.697833952935937</v>
      </c>
      <c r="G17">
        <f t="shared" si="4"/>
        <v>1.6152027099145076E-3</v>
      </c>
      <c r="I17">
        <v>32.329000000000001</v>
      </c>
      <c r="J17">
        <f t="shared" si="5"/>
        <v>-92.670999999999992</v>
      </c>
      <c r="K17">
        <f t="shared" si="6"/>
        <v>-7.4136799999999994</v>
      </c>
      <c r="L17">
        <v>7.9984000000000002</v>
      </c>
      <c r="M17">
        <f t="shared" si="7"/>
        <v>-1.9999999999997797E-4</v>
      </c>
    </row>
    <row r="18" spans="2:13">
      <c r="B18">
        <f t="shared" si="0"/>
        <v>111</v>
      </c>
      <c r="C18">
        <f t="shared" si="1"/>
        <v>8.8800000000000008</v>
      </c>
      <c r="D18">
        <v>111</v>
      </c>
      <c r="E18">
        <f t="shared" si="2"/>
        <v>1.5707963267948966</v>
      </c>
      <c r="F18">
        <f t="shared" si="3"/>
        <v>88.700517692660512</v>
      </c>
      <c r="G18">
        <f t="shared" si="4"/>
        <v>1.6455086868302055E-3</v>
      </c>
      <c r="I18">
        <v>34.816000000000003</v>
      </c>
      <c r="J18">
        <f t="shared" si="5"/>
        <v>-90.183999999999997</v>
      </c>
      <c r="K18">
        <f t="shared" si="6"/>
        <v>-7.2147199999999998</v>
      </c>
      <c r="L18">
        <v>8.0029000000000003</v>
      </c>
      <c r="M18">
        <f t="shared" si="7"/>
        <v>3.6250000000004334E-4</v>
      </c>
    </row>
    <row r="19" spans="2:13">
      <c r="B19">
        <f t="shared" si="0"/>
        <v>110</v>
      </c>
      <c r="C19">
        <f t="shared" si="1"/>
        <v>8.8000000000000007</v>
      </c>
      <c r="D19">
        <v>110</v>
      </c>
      <c r="E19">
        <f t="shared" si="2"/>
        <v>1.5707963267948966</v>
      </c>
      <c r="F19">
        <f t="shared" si="3"/>
        <v>88.703278473136763</v>
      </c>
      <c r="G19">
        <f t="shared" si="4"/>
        <v>1.6766846420155942E-3</v>
      </c>
      <c r="I19">
        <v>37.302999999999997</v>
      </c>
      <c r="J19">
        <f t="shared" si="5"/>
        <v>-87.697000000000003</v>
      </c>
      <c r="K19">
        <f t="shared" si="6"/>
        <v>-7.0157600000000002</v>
      </c>
      <c r="L19">
        <v>8.0071999999999992</v>
      </c>
      <c r="M19">
        <f t="shared" si="7"/>
        <v>8.9999999999990088E-4</v>
      </c>
    </row>
    <row r="20" spans="2:13">
      <c r="B20">
        <f t="shared" si="0"/>
        <v>109</v>
      </c>
      <c r="C20">
        <f t="shared" si="1"/>
        <v>8.7200000000000006</v>
      </c>
      <c r="D20">
        <v>109</v>
      </c>
      <c r="E20">
        <f t="shared" si="2"/>
        <v>1.5707963267948966</v>
      </c>
      <c r="F20">
        <f t="shared" si="3"/>
        <v>88.70611929872365</v>
      </c>
      <c r="G20">
        <f t="shared" si="4"/>
        <v>1.7087645020219045E-3</v>
      </c>
      <c r="I20">
        <v>39.79</v>
      </c>
      <c r="J20">
        <f t="shared" si="5"/>
        <v>-85.210000000000008</v>
      </c>
      <c r="K20">
        <f t="shared" si="6"/>
        <v>-6.8168000000000006</v>
      </c>
      <c r="L20">
        <v>8.0114999999999998</v>
      </c>
      <c r="M20">
        <f t="shared" si="7"/>
        <v>1.4374999999999805E-3</v>
      </c>
    </row>
    <row r="21" spans="2:13">
      <c r="B21">
        <f t="shared" si="0"/>
        <v>108</v>
      </c>
      <c r="C21">
        <f t="shared" si="1"/>
        <v>8.64</v>
      </c>
      <c r="D21">
        <v>108</v>
      </c>
      <c r="E21">
        <f t="shared" si="2"/>
        <v>1.5707963267948966</v>
      </c>
      <c r="F21">
        <f t="shared" si="3"/>
        <v>88.709043322806551</v>
      </c>
      <c r="G21">
        <f t="shared" si="4"/>
        <v>1.741783876272664E-3</v>
      </c>
      <c r="I21">
        <v>42.277000000000001</v>
      </c>
      <c r="J21">
        <f t="shared" si="5"/>
        <v>-82.722999999999999</v>
      </c>
      <c r="K21">
        <f t="shared" si="6"/>
        <v>-6.6178400000000002</v>
      </c>
      <c r="L21">
        <v>8.0158000000000005</v>
      </c>
      <c r="M21">
        <f t="shared" si="7"/>
        <v>1.97500000000006E-3</v>
      </c>
    </row>
    <row r="22" spans="2:13">
      <c r="B22">
        <f t="shared" si="0"/>
        <v>107</v>
      </c>
      <c r="C22">
        <f t="shared" si="1"/>
        <v>8.56</v>
      </c>
      <c r="D22">
        <v>107</v>
      </c>
      <c r="E22">
        <f t="shared" si="2"/>
        <v>1.5707963267948966</v>
      </c>
      <c r="F22">
        <f t="shared" si="3"/>
        <v>88.712053856812091</v>
      </c>
      <c r="G22">
        <f t="shared" si="4"/>
        <v>1.7757801588631048E-3</v>
      </c>
      <c r="I22">
        <v>44.764000000000003</v>
      </c>
      <c r="J22">
        <f t="shared" si="5"/>
        <v>-80.23599999999999</v>
      </c>
      <c r="K22">
        <f t="shared" si="6"/>
        <v>-6.4188799999999988</v>
      </c>
      <c r="L22">
        <v>8.02</v>
      </c>
      <c r="M22">
        <f t="shared" si="7"/>
        <v>2.4999999999999467E-3</v>
      </c>
    </row>
    <row r="23" spans="2:13">
      <c r="B23">
        <f t="shared" si="0"/>
        <v>106</v>
      </c>
      <c r="C23">
        <f t="shared" si="1"/>
        <v>8.48</v>
      </c>
      <c r="D23">
        <v>106</v>
      </c>
      <c r="E23">
        <f t="shared" si="2"/>
        <v>1.5707963267948966</v>
      </c>
      <c r="F23">
        <f t="shared" si="3"/>
        <v>88.715154379868878</v>
      </c>
      <c r="G23">
        <f t="shared" si="4"/>
        <v>1.8107926376534932E-3</v>
      </c>
      <c r="I23">
        <v>47.250999999999998</v>
      </c>
      <c r="J23">
        <f t="shared" si="5"/>
        <v>-77.748999999999995</v>
      </c>
      <c r="K23">
        <f t="shared" si="6"/>
        <v>-6.2199199999999992</v>
      </c>
      <c r="L23">
        <v>8.0243000000000002</v>
      </c>
      <c r="M23">
        <f t="shared" si="7"/>
        <v>3.0375000000000263E-3</v>
      </c>
    </row>
    <row r="24" spans="2:13">
      <c r="B24">
        <f t="shared" si="0"/>
        <v>105</v>
      </c>
      <c r="C24">
        <f t="shared" si="1"/>
        <v>8.4</v>
      </c>
      <c r="D24">
        <v>105</v>
      </c>
      <c r="E24">
        <f t="shared" si="2"/>
        <v>1.5707963267948966</v>
      </c>
      <c r="F24">
        <f t="shared" si="3"/>
        <v>88.718348549167402</v>
      </c>
      <c r="G24">
        <f t="shared" si="4"/>
        <v>1.8468626112576822E-3</v>
      </c>
      <c r="I24">
        <v>49.738</v>
      </c>
      <c r="J24">
        <f t="shared" si="5"/>
        <v>-75.262</v>
      </c>
      <c r="K24">
        <f t="shared" si="6"/>
        <v>-6.0209599999999996</v>
      </c>
      <c r="L24">
        <v>8.0286000000000008</v>
      </c>
      <c r="M24">
        <f t="shared" si="7"/>
        <v>3.5750000000001059E-3</v>
      </c>
    </row>
    <row r="25" spans="2:13">
      <c r="B25">
        <f t="shared" si="0"/>
        <v>104</v>
      </c>
      <c r="C25">
        <f t="shared" si="1"/>
        <v>8.32</v>
      </c>
      <c r="D25">
        <v>104</v>
      </c>
      <c r="E25">
        <f t="shared" si="2"/>
        <v>1.5707963267948966</v>
      </c>
      <c r="F25">
        <f t="shared" si="3"/>
        <v>88.721640211078196</v>
      </c>
      <c r="G25">
        <f t="shared" si="4"/>
        <v>1.8840335145943017E-3</v>
      </c>
      <c r="I25">
        <v>52.223999999999997</v>
      </c>
      <c r="J25">
        <f t="shared" si="5"/>
        <v>-72.77600000000001</v>
      </c>
      <c r="K25">
        <f t="shared" si="6"/>
        <v>-5.8220800000000006</v>
      </c>
      <c r="L25">
        <v>8.0329999999999995</v>
      </c>
      <c r="M25">
        <f t="shared" si="7"/>
        <v>4.1249999999999343E-3</v>
      </c>
    </row>
    <row r="26" spans="2:13">
      <c r="B26">
        <f t="shared" si="0"/>
        <v>103</v>
      </c>
      <c r="C26">
        <f t="shared" si="1"/>
        <v>8.24</v>
      </c>
      <c r="D26">
        <v>103</v>
      </c>
      <c r="E26">
        <f t="shared" si="2"/>
        <v>1.5707963267948966</v>
      </c>
      <c r="F26">
        <f t="shared" si="3"/>
        <v>88.725033413092007</v>
      </c>
      <c r="G26">
        <f t="shared" si="4"/>
        <v>1.9223510537204811E-3</v>
      </c>
      <c r="I26">
        <v>54.710999999999999</v>
      </c>
      <c r="J26">
        <f t="shared" si="5"/>
        <v>-70.289000000000001</v>
      </c>
      <c r="K26">
        <f t="shared" si="6"/>
        <v>-5.6231200000000001</v>
      </c>
      <c r="L26">
        <v>8.0374999999999996</v>
      </c>
      <c r="M26">
        <f t="shared" si="7"/>
        <v>4.6874999999999556E-3</v>
      </c>
    </row>
    <row r="27" spans="2:13">
      <c r="B27">
        <f t="shared" si="0"/>
        <v>102</v>
      </c>
      <c r="C27">
        <f t="shared" si="1"/>
        <v>8.16</v>
      </c>
      <c r="D27">
        <v>102</v>
      </c>
      <c r="E27">
        <f t="shared" si="2"/>
        <v>1.5707963267948966</v>
      </c>
      <c r="F27">
        <f t="shared" si="3"/>
        <v>88.728532416652811</v>
      </c>
      <c r="G27">
        <f t="shared" si="4"/>
        <v>1.9618633507479115E-3</v>
      </c>
      <c r="I27">
        <v>57.198</v>
      </c>
      <c r="J27">
        <f t="shared" si="5"/>
        <v>-67.801999999999992</v>
      </c>
      <c r="K27">
        <f t="shared" si="6"/>
        <v>-5.4241599999999996</v>
      </c>
      <c r="L27">
        <v>8.0421999999999993</v>
      </c>
      <c r="M27">
        <f t="shared" si="7"/>
        <v>5.2749999999999186E-3</v>
      </c>
    </row>
    <row r="28" spans="2:13">
      <c r="B28">
        <f t="shared" si="0"/>
        <v>101</v>
      </c>
      <c r="C28">
        <f t="shared" si="1"/>
        <v>8.08</v>
      </c>
      <c r="D28">
        <v>101</v>
      </c>
      <c r="E28">
        <f t="shared" si="2"/>
        <v>1.5707963267948966</v>
      </c>
      <c r="F28">
        <f t="shared" si="3"/>
        <v>88.73214171096113</v>
      </c>
      <c r="G28">
        <f t="shared" si="4"/>
        <v>2.0026210997159967E-3</v>
      </c>
      <c r="I28">
        <v>59.685000000000002</v>
      </c>
      <c r="J28">
        <f t="shared" si="5"/>
        <v>-65.314999999999998</v>
      </c>
      <c r="K28">
        <f t="shared" si="6"/>
        <v>-5.2252000000000001</v>
      </c>
      <c r="L28">
        <v>8.0471000000000004</v>
      </c>
      <c r="M28">
        <f t="shared" si="7"/>
        <v>5.8875000000000455E-3</v>
      </c>
    </row>
    <row r="29" spans="2:13">
      <c r="B29">
        <f t="shared" si="0"/>
        <v>100</v>
      </c>
      <c r="C29">
        <f t="shared" si="1"/>
        <v>8</v>
      </c>
      <c r="D29">
        <v>100</v>
      </c>
      <c r="E29">
        <f t="shared" si="2"/>
        <v>1.5707963267948966</v>
      </c>
      <c r="F29">
        <f t="shared" si="3"/>
        <v>88.735866027832031</v>
      </c>
      <c r="G29">
        <f t="shared" si="4"/>
        <v>2.0446777343750004E-3</v>
      </c>
      <c r="I29">
        <v>62.171999999999997</v>
      </c>
      <c r="J29">
        <f t="shared" si="5"/>
        <v>-62.828000000000003</v>
      </c>
      <c r="K29">
        <f t="shared" si="6"/>
        <v>-5.0262400000000005</v>
      </c>
      <c r="L29">
        <v>8.0523000000000007</v>
      </c>
      <c r="M29">
        <f t="shared" si="7"/>
        <v>6.5375000000000849E-3</v>
      </c>
    </row>
    <row r="30" spans="2:13">
      <c r="B30">
        <f t="shared" si="0"/>
        <v>99</v>
      </c>
      <c r="C30">
        <f t="shared" si="1"/>
        <v>7.92</v>
      </c>
      <c r="D30">
        <v>99</v>
      </c>
      <c r="E30">
        <f t="shared" si="2"/>
        <v>1.5707963267948966</v>
      </c>
      <c r="F30">
        <f t="shared" si="3"/>
        <v>88.739710357702194</v>
      </c>
      <c r="G30">
        <f t="shared" si="4"/>
        <v>2.0880896089448967E-3</v>
      </c>
      <c r="I30">
        <v>64.659000000000006</v>
      </c>
      <c r="J30">
        <f t="shared" si="5"/>
        <v>-60.340999999999994</v>
      </c>
      <c r="K30">
        <f t="shared" si="6"/>
        <v>-4.8272799999999991</v>
      </c>
      <c r="L30">
        <v>8.0578000000000003</v>
      </c>
      <c r="M30">
        <f t="shared" si="7"/>
        <v>7.2250000000000369E-3</v>
      </c>
    </row>
    <row r="31" spans="2:13">
      <c r="B31">
        <f t="shared" si="0"/>
        <v>98</v>
      </c>
      <c r="C31">
        <f t="shared" si="1"/>
        <v>7.84</v>
      </c>
      <c r="D31">
        <v>98</v>
      </c>
      <c r="E31">
        <f t="shared" si="2"/>
        <v>1.5707963267948966</v>
      </c>
      <c r="F31">
        <f t="shared" si="3"/>
        <v>88.743679966888195</v>
      </c>
      <c r="G31">
        <f t="shared" si="4"/>
        <v>2.1329161930035913E-3</v>
      </c>
      <c r="I31">
        <v>67.146000000000001</v>
      </c>
      <c r="J31">
        <f t="shared" si="5"/>
        <v>-57.853999999999999</v>
      </c>
      <c r="K31">
        <f t="shared" si="6"/>
        <v>-4.6283199999999995</v>
      </c>
      <c r="L31">
        <v>8.0638000000000005</v>
      </c>
      <c r="M31">
        <f t="shared" si="7"/>
        <v>7.9750000000000654E-3</v>
      </c>
    </row>
    <row r="32" spans="2:13">
      <c r="B32">
        <f t="shared" si="0"/>
        <v>97</v>
      </c>
      <c r="C32">
        <f t="shared" si="1"/>
        <v>7.76</v>
      </c>
      <c r="D32">
        <v>97</v>
      </c>
      <c r="E32">
        <f t="shared" si="2"/>
        <v>1.5707963267948966</v>
      </c>
      <c r="F32">
        <f t="shared" si="3"/>
        <v>88.747780416209864</v>
      </c>
      <c r="G32">
        <f t="shared" si="4"/>
        <v>2.1792202817900713E-3</v>
      </c>
      <c r="I32">
        <v>69.632999999999996</v>
      </c>
      <c r="J32">
        <f t="shared" si="5"/>
        <v>-55.367000000000004</v>
      </c>
      <c r="K32">
        <f t="shared" si="6"/>
        <v>-4.42936</v>
      </c>
      <c r="L32">
        <v>8.0703999999999994</v>
      </c>
      <c r="M32">
        <f t="shared" si="7"/>
        <v>8.799999999999919E-3</v>
      </c>
    </row>
    <row r="33" spans="2:13">
      <c r="B33">
        <f t="shared" si="0"/>
        <v>96</v>
      </c>
      <c r="C33">
        <f t="shared" si="1"/>
        <v>7.68</v>
      </c>
      <c r="D33">
        <v>96</v>
      </c>
      <c r="E33">
        <f t="shared" si="2"/>
        <v>1.5707963267948966</v>
      </c>
      <c r="F33">
        <f t="shared" si="3"/>
        <v>88.7520175811038</v>
      </c>
      <c r="G33">
        <f t="shared" si="4"/>
        <v>2.2270682233351546E-3</v>
      </c>
      <c r="I33">
        <v>72.12</v>
      </c>
      <c r="J33">
        <f t="shared" si="5"/>
        <v>-52.879999999999995</v>
      </c>
      <c r="K33">
        <f t="shared" si="6"/>
        <v>-4.2303999999999995</v>
      </c>
      <c r="L33">
        <v>8.0777000000000001</v>
      </c>
      <c r="M33">
        <f t="shared" si="7"/>
        <v>9.7125000000000128E-3</v>
      </c>
    </row>
    <row r="34" spans="2:13">
      <c r="B34">
        <f t="shared" si="0"/>
        <v>95</v>
      </c>
      <c r="C34">
        <f t="shared" si="1"/>
        <v>7.6</v>
      </c>
      <c r="D34">
        <v>95</v>
      </c>
      <c r="E34">
        <f t="shared" si="2"/>
        <v>1.5707963267948966</v>
      </c>
      <c r="F34">
        <f t="shared" si="3"/>
        <v>88.756397673365186</v>
      </c>
      <c r="G34">
        <f t="shared" si="4"/>
        <v>2.2765301639796533E-3</v>
      </c>
      <c r="I34">
        <v>74.605999999999995</v>
      </c>
      <c r="J34">
        <f t="shared" si="5"/>
        <v>-50.394000000000005</v>
      </c>
      <c r="K34">
        <f t="shared" si="6"/>
        <v>-4.0315200000000004</v>
      </c>
      <c r="L34">
        <v>8.0860000000000003</v>
      </c>
      <c r="M34">
        <f t="shared" si="7"/>
        <v>1.0750000000000037E-2</v>
      </c>
    </row>
    <row r="35" spans="2:13">
      <c r="B35">
        <f t="shared" si="0"/>
        <v>94</v>
      </c>
      <c r="C35">
        <f t="shared" si="1"/>
        <v>7.52</v>
      </c>
      <c r="D35">
        <v>94</v>
      </c>
      <c r="E35">
        <f t="shared" si="2"/>
        <v>1.5707963267948966</v>
      </c>
      <c r="F35">
        <f t="shared" si="3"/>
        <v>88.760927264671011</v>
      </c>
      <c r="G35">
        <f t="shared" si="4"/>
        <v>2.3276803140090752E-3</v>
      </c>
      <c r="I35">
        <v>77.093000000000004</v>
      </c>
      <c r="J35">
        <f t="shared" si="5"/>
        <v>-47.906999999999996</v>
      </c>
      <c r="K35">
        <f t="shared" si="6"/>
        <v>-3.8325599999999995</v>
      </c>
      <c r="L35">
        <v>8.0954999999999995</v>
      </c>
      <c r="M35">
        <f t="shared" si="7"/>
        <v>1.1937499999999934E-2</v>
      </c>
    </row>
    <row r="36" spans="2:13">
      <c r="B36">
        <f t="shared" si="0"/>
        <v>93</v>
      </c>
      <c r="C36">
        <f t="shared" si="1"/>
        <v>7.44</v>
      </c>
      <c r="D36">
        <v>93</v>
      </c>
      <c r="E36">
        <f t="shared" si="2"/>
        <v>1.5707963267948966</v>
      </c>
      <c r="F36">
        <f t="shared" si="3"/>
        <v>88.765613312053546</v>
      </c>
      <c r="G36">
        <f t="shared" si="4"/>
        <v>2.3805972353113055E-3</v>
      </c>
      <c r="I36">
        <v>79.58</v>
      </c>
      <c r="J36">
        <f t="shared" si="5"/>
        <v>-45.42</v>
      </c>
      <c r="K36">
        <f t="shared" si="6"/>
        <v>-3.6335999999999999</v>
      </c>
      <c r="L36">
        <v>8.1067</v>
      </c>
      <c r="M36">
        <f t="shared" si="7"/>
        <v>1.3337500000000002E-2</v>
      </c>
    </row>
    <row r="37" spans="2:13">
      <c r="B37">
        <f t="shared" si="0"/>
        <v>92</v>
      </c>
      <c r="C37">
        <f t="shared" si="1"/>
        <v>7.36</v>
      </c>
      <c r="D37">
        <v>92</v>
      </c>
      <c r="E37">
        <f t="shared" si="2"/>
        <v>1.5707963267948966</v>
      </c>
      <c r="F37">
        <f t="shared" si="3"/>
        <v>88.770463185512085</v>
      </c>
      <c r="G37">
        <f t="shared" si="4"/>
        <v>2.4353641531806853E-3</v>
      </c>
      <c r="I37">
        <v>82.066999999999993</v>
      </c>
      <c r="J37">
        <f t="shared" si="5"/>
        <v>-42.933000000000007</v>
      </c>
      <c r="K37">
        <f t="shared" si="6"/>
        <v>-3.4346400000000004</v>
      </c>
      <c r="L37">
        <v>8.1199999999999992</v>
      </c>
      <c r="M37">
        <f t="shared" si="7"/>
        <v>1.4999999999999902E-2</v>
      </c>
    </row>
    <row r="38" spans="2:13">
      <c r="B38">
        <f t="shared" si="0"/>
        <v>91</v>
      </c>
      <c r="C38">
        <f t="shared" si="1"/>
        <v>7.28</v>
      </c>
      <c r="D38">
        <v>91</v>
      </c>
      <c r="E38">
        <f t="shared" si="2"/>
        <v>1.5707963267948966</v>
      </c>
      <c r="F38">
        <f t="shared" si="3"/>
        <v>88.775484697970739</v>
      </c>
      <c r="G38">
        <f t="shared" si="4"/>
        <v>2.4920692946146261E-3</v>
      </c>
      <c r="I38">
        <v>84.554000000000002</v>
      </c>
      <c r="J38">
        <f t="shared" si="5"/>
        <v>-40.445999999999998</v>
      </c>
      <c r="K38">
        <f t="shared" si="6"/>
        <v>-3.2356799999999999</v>
      </c>
      <c r="L38">
        <v>8.1364000000000001</v>
      </c>
      <c r="M38">
        <f t="shared" si="7"/>
        <v>1.705000000000001E-2</v>
      </c>
    </row>
    <row r="39" spans="2:13">
      <c r="B39">
        <f t="shared" si="0"/>
        <v>90</v>
      </c>
      <c r="C39">
        <f t="shared" si="1"/>
        <v>7.2</v>
      </c>
      <c r="D39">
        <v>90</v>
      </c>
      <c r="E39">
        <f t="shared" si="2"/>
        <v>1.5707963267948966</v>
      </c>
      <c r="F39">
        <f t="shared" si="3"/>
        <v>88.780686137813646</v>
      </c>
      <c r="G39">
        <f t="shared" si="4"/>
        <v>2.5508062557156232E-3</v>
      </c>
      <c r="I39">
        <v>87.040999999999997</v>
      </c>
      <c r="J39">
        <f t="shared" si="5"/>
        <v>-37.959000000000003</v>
      </c>
      <c r="K39">
        <f t="shared" si="6"/>
        <v>-3.0367200000000003</v>
      </c>
      <c r="L39">
        <v>8.1568000000000005</v>
      </c>
      <c r="M39">
        <f t="shared" si="7"/>
        <v>1.9600000000000062E-2</v>
      </c>
    </row>
    <row r="40" spans="2:13">
      <c r="B40">
        <f t="shared" si="0"/>
        <v>89</v>
      </c>
      <c r="C40">
        <f t="shared" si="1"/>
        <v>7.12</v>
      </c>
      <c r="D40">
        <v>89</v>
      </c>
      <c r="E40">
        <f t="shared" si="2"/>
        <v>1.5707963267948966</v>
      </c>
      <c r="F40">
        <f t="shared" si="3"/>
        <v>88.786076304254749</v>
      </c>
      <c r="G40">
        <f t="shared" si="4"/>
        <v>2.6116744011024672E-3</v>
      </c>
      <c r="I40">
        <v>89.528000000000006</v>
      </c>
      <c r="J40">
        <f t="shared" si="5"/>
        <v>-35.471999999999994</v>
      </c>
      <c r="K40">
        <f t="shared" si="6"/>
        <v>-2.8377599999999994</v>
      </c>
      <c r="L40">
        <v>8.1829000000000001</v>
      </c>
      <c r="M40">
        <f t="shared" si="7"/>
        <v>2.2862500000000008E-2</v>
      </c>
    </row>
    <row r="41" spans="2:13">
      <c r="B41">
        <f t="shared" si="0"/>
        <v>88</v>
      </c>
      <c r="C41">
        <f t="shared" si="1"/>
        <v>7.04</v>
      </c>
      <c r="D41">
        <v>88</v>
      </c>
      <c r="E41">
        <f t="shared" si="2"/>
        <v>1.5707963267948966</v>
      </c>
      <c r="F41">
        <f t="shared" si="3"/>
        <v>88.79166454582878</v>
      </c>
      <c r="G41">
        <f t="shared" si="4"/>
        <v>2.6747792985674424E-3</v>
      </c>
      <c r="I41">
        <v>92.015000000000001</v>
      </c>
      <c r="J41">
        <f t="shared" si="5"/>
        <v>-32.984999999999999</v>
      </c>
      <c r="K41">
        <f t="shared" si="6"/>
        <v>-2.6387999999999998</v>
      </c>
      <c r="L41">
        <v>8.2174999999999994</v>
      </c>
      <c r="M41">
        <f t="shared" si="7"/>
        <v>2.718749999999992E-2</v>
      </c>
    </row>
    <row r="42" spans="2:13">
      <c r="B42">
        <f t="shared" si="0"/>
        <v>87</v>
      </c>
      <c r="C42">
        <f t="shared" si="1"/>
        <v>6.96</v>
      </c>
      <c r="D42">
        <v>87</v>
      </c>
      <c r="E42">
        <f t="shared" si="2"/>
        <v>1.5707963267948966</v>
      </c>
      <c r="F42">
        <f t="shared" si="3"/>
        <v>88.797460802322774</v>
      </c>
      <c r="G42">
        <f t="shared" si="4"/>
        <v>2.7402331925855438E-3</v>
      </c>
      <c r="I42">
        <v>94.501000000000005</v>
      </c>
      <c r="J42">
        <f t="shared" si="5"/>
        <v>-30.498999999999995</v>
      </c>
      <c r="K42">
        <f t="shared" si="6"/>
        <v>-2.4399199999999994</v>
      </c>
      <c r="L42">
        <v>8.2646999999999995</v>
      </c>
      <c r="M42">
        <f t="shared" si="7"/>
        <v>3.3087499999999936E-2</v>
      </c>
    </row>
    <row r="43" spans="2:13">
      <c r="B43">
        <f t="shared" si="0"/>
        <v>86</v>
      </c>
      <c r="C43">
        <f t="shared" si="1"/>
        <v>6.88</v>
      </c>
      <c r="D43">
        <v>86</v>
      </c>
      <c r="E43">
        <f t="shared" si="2"/>
        <v>1.5707963267948966</v>
      </c>
      <c r="F43">
        <f t="shared" si="3"/>
        <v>88.803475650504978</v>
      </c>
      <c r="G43">
        <f t="shared" si="4"/>
        <v>2.8081555207055777E-3</v>
      </c>
      <c r="I43">
        <v>96.988</v>
      </c>
      <c r="J43">
        <f t="shared" si="5"/>
        <v>-28.012</v>
      </c>
      <c r="K43">
        <f t="shared" si="6"/>
        <v>-2.2409599999999998</v>
      </c>
      <c r="L43">
        <v>8.3317999999999994</v>
      </c>
      <c r="M43">
        <f t="shared" si="7"/>
        <v>4.1474999999999929E-2</v>
      </c>
    </row>
    <row r="44" spans="2:13">
      <c r="B44">
        <f t="shared" si="0"/>
        <v>85</v>
      </c>
      <c r="C44">
        <f t="shared" si="1"/>
        <v>6.8</v>
      </c>
      <c r="D44">
        <v>85</v>
      </c>
      <c r="E44">
        <f t="shared" si="2"/>
        <v>1.5707963267948966</v>
      </c>
      <c r="F44">
        <f t="shared" si="3"/>
        <v>88.809720354050185</v>
      </c>
      <c r="G44">
        <f t="shared" si="4"/>
        <v>2.8786734773291224E-3</v>
      </c>
      <c r="I44">
        <v>99.474999999999994</v>
      </c>
      <c r="J44">
        <f t="shared" si="5"/>
        <v>-25.525000000000006</v>
      </c>
      <c r="K44">
        <f t="shared" si="6"/>
        <v>-2.0420000000000003</v>
      </c>
      <c r="L44">
        <v>8.4309999999999992</v>
      </c>
      <c r="M44">
        <f t="shared" si="7"/>
        <v>5.3874999999999895E-2</v>
      </c>
    </row>
    <row r="45" spans="2:13">
      <c r="B45">
        <f t="shared" si="0"/>
        <v>84</v>
      </c>
      <c r="C45">
        <f t="shared" si="1"/>
        <v>6.72</v>
      </c>
      <c r="D45">
        <v>84</v>
      </c>
      <c r="E45">
        <f t="shared" si="2"/>
        <v>1.5707963267948966</v>
      </c>
      <c r="F45">
        <f t="shared" si="3"/>
        <v>88.816206918108392</v>
      </c>
      <c r="G45">
        <f t="shared" si="4"/>
        <v>2.9519226299239794E-3</v>
      </c>
      <c r="I45">
        <v>101.96</v>
      </c>
      <c r="J45">
        <f t="shared" si="5"/>
        <v>-23.040000000000006</v>
      </c>
      <c r="K45">
        <f t="shared" si="6"/>
        <v>-1.8432000000000004</v>
      </c>
      <c r="L45">
        <v>8.5854999999999997</v>
      </c>
      <c r="M45">
        <f t="shared" si="7"/>
        <v>7.3187499999999961E-2</v>
      </c>
    </row>
    <row r="46" spans="2:13">
      <c r="B46">
        <f t="shared" si="0"/>
        <v>83</v>
      </c>
      <c r="C46">
        <f t="shared" si="1"/>
        <v>6.64</v>
      </c>
      <c r="D46">
        <v>83</v>
      </c>
      <c r="E46">
        <f t="shared" si="2"/>
        <v>1.5707963267948966</v>
      </c>
      <c r="F46">
        <f t="shared" si="3"/>
        <v>88.822948149017762</v>
      </c>
      <c r="G46">
        <f t="shared" si="4"/>
        <v>3.0280475933293477E-3</v>
      </c>
      <c r="I46">
        <v>104.45</v>
      </c>
      <c r="J46">
        <f t="shared" si="5"/>
        <v>-20.549999999999997</v>
      </c>
      <c r="K46">
        <f t="shared" si="6"/>
        <v>-1.6439999999999997</v>
      </c>
      <c r="L46">
        <v>8.8413000000000004</v>
      </c>
      <c r="M46">
        <f t="shared" si="7"/>
        <v>0.10516250000000005</v>
      </c>
    </row>
    <row r="47" spans="2:13">
      <c r="B47">
        <f t="shared" si="0"/>
        <v>82</v>
      </c>
      <c r="C47">
        <f t="shared" si="1"/>
        <v>6.56</v>
      </c>
      <c r="D47">
        <v>82</v>
      </c>
      <c r="E47">
        <f t="shared" si="2"/>
        <v>1.5707963267948966</v>
      </c>
      <c r="F47">
        <f t="shared" si="3"/>
        <v>88.829957719724732</v>
      </c>
      <c r="G47">
        <f t="shared" si="4"/>
        <v>3.1072027685086689E-3</v>
      </c>
      <c r="I47">
        <v>106.94</v>
      </c>
      <c r="J47">
        <f t="shared" si="5"/>
        <v>-18.060000000000002</v>
      </c>
      <c r="K47">
        <f t="shared" si="6"/>
        <v>-1.4448000000000001</v>
      </c>
      <c r="L47">
        <v>9.3001000000000005</v>
      </c>
      <c r="M47">
        <f t="shared" si="7"/>
        <v>0.16251250000000006</v>
      </c>
    </row>
    <row r="48" spans="2:13">
      <c r="B48">
        <f t="shared" si="0"/>
        <v>81</v>
      </c>
      <c r="C48">
        <f t="shared" si="1"/>
        <v>6.48</v>
      </c>
      <c r="D48">
        <v>81</v>
      </c>
      <c r="E48">
        <f t="shared" si="2"/>
        <v>1.5707963267948966</v>
      </c>
      <c r="F48">
        <f t="shared" si="3"/>
        <v>88.837250241544311</v>
      </c>
      <c r="G48">
        <f t="shared" si="4"/>
        <v>3.1895531528986646E-3</v>
      </c>
      <c r="I48">
        <v>109.42</v>
      </c>
      <c r="J48">
        <f t="shared" si="5"/>
        <v>-15.579999999999998</v>
      </c>
      <c r="K48">
        <f t="shared" si="6"/>
        <v>-1.2464</v>
      </c>
      <c r="L48">
        <v>9.9045000000000005</v>
      </c>
      <c r="M48">
        <f t="shared" si="7"/>
        <v>0.23806250000000007</v>
      </c>
    </row>
    <row r="49" spans="2:13">
      <c r="B49">
        <f t="shared" si="0"/>
        <v>80</v>
      </c>
      <c r="C49">
        <f t="shared" si="1"/>
        <v>6.4</v>
      </c>
      <c r="D49">
        <v>80</v>
      </c>
      <c r="E49">
        <f t="shared" si="2"/>
        <v>1.5707963267948966</v>
      </c>
      <c r="F49">
        <f t="shared" si="3"/>
        <v>88.844841342973709</v>
      </c>
      <c r="G49">
        <f t="shared" si="4"/>
        <v>3.2752752304077083E-3</v>
      </c>
      <c r="I49">
        <v>111.91</v>
      </c>
      <c r="J49">
        <f t="shared" si="5"/>
        <v>-13.090000000000003</v>
      </c>
      <c r="K49">
        <f t="shared" si="6"/>
        <v>-1.0472000000000004</v>
      </c>
      <c r="L49">
        <v>8.7263999999999999</v>
      </c>
      <c r="M49">
        <f t="shared" si="7"/>
        <v>9.0799999999999992E-2</v>
      </c>
    </row>
    <row r="50" spans="2:13">
      <c r="B50">
        <f t="shared" si="0"/>
        <v>79</v>
      </c>
      <c r="C50">
        <f t="shared" si="1"/>
        <v>6.32</v>
      </c>
      <c r="D50">
        <v>79</v>
      </c>
      <c r="E50">
        <f t="shared" si="2"/>
        <v>1.5707963267948966</v>
      </c>
      <c r="F50">
        <f t="shared" si="3"/>
        <v>88.852747756363854</v>
      </c>
      <c r="G50">
        <f t="shared" si="4"/>
        <v>3.3645579501489918E-3</v>
      </c>
      <c r="I50">
        <v>114.4</v>
      </c>
      <c r="J50">
        <f t="shared" si="5"/>
        <v>-10.599999999999994</v>
      </c>
      <c r="K50">
        <f t="shared" si="6"/>
        <v>-0.84799999999999953</v>
      </c>
      <c r="L50">
        <v>6.6006999999999998</v>
      </c>
      <c r="M50">
        <f t="shared" si="7"/>
        <v>-0.17491250000000003</v>
      </c>
    </row>
    <row r="51" spans="2:13">
      <c r="B51">
        <f t="shared" si="0"/>
        <v>78</v>
      </c>
      <c r="C51">
        <f t="shared" si="1"/>
        <v>6.24</v>
      </c>
      <c r="D51">
        <v>78</v>
      </c>
      <c r="E51">
        <f t="shared" si="2"/>
        <v>1.5707963267948966</v>
      </c>
      <c r="F51">
        <f t="shared" si="3"/>
        <v>88.860987413358316</v>
      </c>
      <c r="G51">
        <f t="shared" si="4"/>
        <v>3.4576038041790619E-3</v>
      </c>
      <c r="I51">
        <v>116.88</v>
      </c>
      <c r="J51">
        <f t="shared" si="5"/>
        <v>-8.1200000000000045</v>
      </c>
      <c r="K51">
        <f t="shared" si="6"/>
        <v>-0.6496000000000004</v>
      </c>
      <c r="L51">
        <v>6.2640000000000002</v>
      </c>
      <c r="M51">
        <f t="shared" si="7"/>
        <v>-0.21699999999999997</v>
      </c>
    </row>
    <row r="52" spans="2:13">
      <c r="B52">
        <f t="shared" si="0"/>
        <v>77</v>
      </c>
      <c r="C52">
        <f t="shared" si="1"/>
        <v>6.16</v>
      </c>
      <c r="D52">
        <v>77</v>
      </c>
      <c r="E52">
        <f t="shared" si="2"/>
        <v>1.5707963267948966</v>
      </c>
      <c r="F52">
        <f t="shared" si="3"/>
        <v>88.869579550128833</v>
      </c>
      <c r="G52">
        <f t="shared" si="4"/>
        <v>3.5546300158639946E-3</v>
      </c>
      <c r="I52">
        <v>119.37</v>
      </c>
      <c r="J52">
        <f t="shared" si="5"/>
        <v>-5.6299999999999955</v>
      </c>
      <c r="K52">
        <f t="shared" si="6"/>
        <v>-0.45039999999999963</v>
      </c>
      <c r="L52">
        <v>6.2324000000000002</v>
      </c>
      <c r="M52">
        <f t="shared" si="7"/>
        <v>-0.22094999999999998</v>
      </c>
    </row>
    <row r="53" spans="2:13">
      <c r="B53">
        <f t="shared" si="0"/>
        <v>76</v>
      </c>
      <c r="C53">
        <f t="shared" si="1"/>
        <v>6.08</v>
      </c>
      <c r="D53">
        <v>76</v>
      </c>
      <c r="E53">
        <f t="shared" si="2"/>
        <v>1.5707963267948966</v>
      </c>
      <c r="F53">
        <f t="shared" si="3"/>
        <v>88.878544823575155</v>
      </c>
      <c r="G53">
        <f t="shared" si="4"/>
        <v>3.6558698520594516E-3</v>
      </c>
      <c r="I53">
        <v>121.86</v>
      </c>
      <c r="J53">
        <f t="shared" si="5"/>
        <v>-3.1400000000000006</v>
      </c>
      <c r="K53">
        <f t="shared" si="6"/>
        <v>-0.25120000000000003</v>
      </c>
      <c r="L53">
        <v>6.2140000000000004</v>
      </c>
      <c r="M53">
        <f t="shared" si="7"/>
        <v>-0.22324999999999995</v>
      </c>
    </row>
    <row r="54" spans="2:13">
      <c r="B54">
        <f t="shared" si="0"/>
        <v>75</v>
      </c>
      <c r="C54">
        <f t="shared" si="1"/>
        <v>6</v>
      </c>
      <c r="D54">
        <v>75</v>
      </c>
      <c r="E54">
        <f t="shared" si="2"/>
        <v>1.5707963267948966</v>
      </c>
      <c r="F54">
        <f t="shared" si="3"/>
        <v>88.887905439814816</v>
      </c>
      <c r="G54">
        <f t="shared" si="4"/>
        <v>3.7615740740740812E-3</v>
      </c>
      <c r="I54">
        <v>124.34</v>
      </c>
      <c r="J54">
        <f t="shared" si="5"/>
        <v>-0.65999999999999659</v>
      </c>
      <c r="K54">
        <f t="shared" si="6"/>
        <v>-5.2799999999999729E-2</v>
      </c>
      <c r="L54">
        <v>6.2077</v>
      </c>
      <c r="M54">
        <f t="shared" si="7"/>
        <v>-0.2240375</v>
      </c>
    </row>
    <row r="55" spans="2:13">
      <c r="B55">
        <f t="shared" si="0"/>
        <v>74</v>
      </c>
      <c r="C55">
        <f t="shared" si="1"/>
        <v>5.92</v>
      </c>
      <c r="D55">
        <v>74</v>
      </c>
      <c r="E55">
        <f t="shared" si="2"/>
        <v>1.5707963267948966</v>
      </c>
      <c r="F55">
        <f t="shared" si="3"/>
        <v>88.897685296472432</v>
      </c>
      <c r="G55">
        <f t="shared" si="4"/>
        <v>3.8720125444632182E-3</v>
      </c>
      <c r="I55">
        <v>126.83</v>
      </c>
      <c r="J55">
        <f t="shared" si="5"/>
        <v>1.8299999999999983</v>
      </c>
      <c r="K55">
        <f t="shared" si="6"/>
        <v>0.14639999999999986</v>
      </c>
      <c r="L55">
        <v>6.2140000000000004</v>
      </c>
      <c r="M55">
        <f t="shared" si="7"/>
        <v>-0.22324999999999995</v>
      </c>
    </row>
    <row r="56" spans="2:13">
      <c r="B56">
        <f t="shared" si="0"/>
        <v>73</v>
      </c>
      <c r="C56">
        <f t="shared" si="1"/>
        <v>5.84</v>
      </c>
      <c r="D56">
        <v>73</v>
      </c>
      <c r="E56">
        <f t="shared" si="2"/>
        <v>1.5707963267948966</v>
      </c>
      <c r="F56">
        <f t="shared" si="3"/>
        <v>88.907910140488653</v>
      </c>
      <c r="G56">
        <f t="shared" si="4"/>
        <v>3.9874760090774612E-3</v>
      </c>
      <c r="I56">
        <v>129.32</v>
      </c>
      <c r="J56">
        <f t="shared" si="5"/>
        <v>4.3199999999999932</v>
      </c>
      <c r="K56">
        <f t="shared" si="6"/>
        <v>0.34559999999999946</v>
      </c>
      <c r="L56">
        <v>6.2324000000000002</v>
      </c>
      <c r="M56">
        <f t="shared" si="7"/>
        <v>-0.22094999999999998</v>
      </c>
    </row>
    <row r="57" spans="2:13">
      <c r="B57">
        <f t="shared" si="0"/>
        <v>72</v>
      </c>
      <c r="C57">
        <f t="shared" si="1"/>
        <v>5.76</v>
      </c>
      <c r="D57">
        <v>72</v>
      </c>
      <c r="E57">
        <f t="shared" si="2"/>
        <v>1.5707963267948966</v>
      </c>
      <c r="F57">
        <f t="shared" si="3"/>
        <v>88.918607743414398</v>
      </c>
      <c r="G57">
        <f t="shared" si="4"/>
        <v>4.1082780765627387E-3</v>
      </c>
      <c r="I57">
        <v>131.80000000000001</v>
      </c>
      <c r="J57">
        <f t="shared" si="5"/>
        <v>6.8000000000000114</v>
      </c>
      <c r="K57">
        <f t="shared" si="6"/>
        <v>0.54400000000000093</v>
      </c>
      <c r="L57">
        <v>6.2640000000000002</v>
      </c>
      <c r="M57">
        <f t="shared" si="7"/>
        <v>-0.21699999999999997</v>
      </c>
    </row>
    <row r="58" spans="2:13">
      <c r="B58">
        <f t="shared" si="0"/>
        <v>71</v>
      </c>
      <c r="C58">
        <f t="shared" si="1"/>
        <v>5.68</v>
      </c>
      <c r="D58">
        <v>71</v>
      </c>
      <c r="E58">
        <f t="shared" si="2"/>
        <v>1.5707963267948966</v>
      </c>
      <c r="F58">
        <f t="shared" si="3"/>
        <v>88.929808096439615</v>
      </c>
      <c r="G58">
        <f t="shared" si="4"/>
        <v>4.2347574207114097E-3</v>
      </c>
      <c r="I58">
        <v>134.29</v>
      </c>
      <c r="J58">
        <f t="shared" si="5"/>
        <v>9.289999999999992</v>
      </c>
      <c r="K58">
        <f t="shared" si="6"/>
        <v>0.74319999999999942</v>
      </c>
      <c r="L58">
        <v>6.6006999999999998</v>
      </c>
      <c r="M58">
        <f t="shared" si="7"/>
        <v>-0.17491250000000003</v>
      </c>
    </row>
    <row r="59" spans="2:13">
      <c r="B59">
        <f t="shared" si="0"/>
        <v>70</v>
      </c>
      <c r="C59">
        <f t="shared" si="1"/>
        <v>5.6</v>
      </c>
      <c r="D59">
        <v>70</v>
      </c>
      <c r="E59">
        <f t="shared" si="2"/>
        <v>1.5707963267948966</v>
      </c>
      <c r="F59">
        <f t="shared" si="3"/>
        <v>88.941543627736493</v>
      </c>
      <c r="G59">
        <f t="shared" si="4"/>
        <v>4.3672802347980355E-3</v>
      </c>
      <c r="I59">
        <v>136.78</v>
      </c>
      <c r="J59">
        <f t="shared" si="5"/>
        <v>11.780000000000001</v>
      </c>
      <c r="K59">
        <f t="shared" si="6"/>
        <v>0.94240000000000013</v>
      </c>
      <c r="L59">
        <v>8.7263999999999999</v>
      </c>
      <c r="M59">
        <f t="shared" si="7"/>
        <v>9.0799999999999992E-2</v>
      </c>
    </row>
    <row r="60" spans="2:13">
      <c r="B60">
        <f t="shared" si="0"/>
        <v>69</v>
      </c>
      <c r="C60">
        <f t="shared" si="1"/>
        <v>5.52</v>
      </c>
      <c r="D60">
        <v>69</v>
      </c>
      <c r="E60">
        <f t="shared" si="2"/>
        <v>1.5707963267948966</v>
      </c>
      <c r="F60">
        <f t="shared" si="3"/>
        <v>88.953849445081289</v>
      </c>
      <c r="G60">
        <f t="shared" si="4"/>
        <v>4.5062429713724032E-3</v>
      </c>
      <c r="I60">
        <v>139.27000000000001</v>
      </c>
      <c r="J60">
        <f t="shared" si="5"/>
        <v>14.27000000000001</v>
      </c>
      <c r="K60">
        <f t="shared" si="6"/>
        <v>1.1416000000000008</v>
      </c>
      <c r="L60">
        <v>9.9045000000000005</v>
      </c>
      <c r="M60">
        <f t="shared" si="7"/>
        <v>0.23806250000000007</v>
      </c>
    </row>
    <row r="61" spans="2:13">
      <c r="B61">
        <f t="shared" si="0"/>
        <v>68</v>
      </c>
      <c r="C61">
        <f t="shared" si="1"/>
        <v>5.44</v>
      </c>
      <c r="D61">
        <v>68</v>
      </c>
      <c r="E61">
        <f t="shared" si="2"/>
        <v>1.5707963267948966</v>
      </c>
      <c r="F61">
        <f t="shared" si="3"/>
        <v>88.966763607169298</v>
      </c>
      <c r="G61">
        <f t="shared" si="4"/>
        <v>4.6520754060683104E-3</v>
      </c>
      <c r="I61">
        <v>141.75</v>
      </c>
      <c r="J61">
        <f t="shared" si="5"/>
        <v>16.75</v>
      </c>
      <c r="K61">
        <f t="shared" si="6"/>
        <v>1.34</v>
      </c>
      <c r="L61">
        <v>9.3001000000000005</v>
      </c>
      <c r="M61">
        <f t="shared" si="7"/>
        <v>0.16251250000000006</v>
      </c>
    </row>
    <row r="62" spans="2:13">
      <c r="B62">
        <f t="shared" si="0"/>
        <v>67</v>
      </c>
      <c r="C62">
        <f t="shared" si="1"/>
        <v>5.36</v>
      </c>
      <c r="D62">
        <v>67</v>
      </c>
      <c r="E62">
        <f t="shared" si="2"/>
        <v>1.5707963267948966</v>
      </c>
      <c r="F62">
        <f t="shared" si="3"/>
        <v>88.980327427562997</v>
      </c>
      <c r="G62">
        <f t="shared" si="4"/>
        <v>4.8052440699205149E-3</v>
      </c>
      <c r="I62">
        <v>144.24</v>
      </c>
      <c r="J62">
        <f t="shared" si="5"/>
        <v>19.240000000000009</v>
      </c>
      <c r="K62">
        <f t="shared" si="6"/>
        <v>1.5392000000000008</v>
      </c>
      <c r="L62">
        <v>8.8413000000000004</v>
      </c>
      <c r="M62">
        <f t="shared" si="7"/>
        <v>0.10516250000000005</v>
      </c>
    </row>
    <row r="63" spans="2:13">
      <c r="B63">
        <f t="shared" si="0"/>
        <v>66</v>
      </c>
      <c r="C63">
        <f t="shared" si="1"/>
        <v>5.28</v>
      </c>
      <c r="D63">
        <v>66</v>
      </c>
      <c r="E63">
        <f t="shared" si="2"/>
        <v>1.5707963267948966</v>
      </c>
      <c r="F63">
        <f t="shared" si="3"/>
        <v>88.994585815831798</v>
      </c>
      <c r="G63">
        <f t="shared" si="4"/>
        <v>4.9662561016658308E-3</v>
      </c>
      <c r="I63">
        <v>146.72999999999999</v>
      </c>
      <c r="J63">
        <f t="shared" si="5"/>
        <v>21.72999999999999</v>
      </c>
      <c r="K63">
        <f t="shared" si="6"/>
        <v>1.7383999999999993</v>
      </c>
      <c r="L63">
        <v>8.5854999999999997</v>
      </c>
      <c r="M63">
        <f t="shared" si="7"/>
        <v>7.3187499999999961E-2</v>
      </c>
    </row>
    <row r="64" spans="2:13">
      <c r="B64">
        <f t="shared" si="0"/>
        <v>65</v>
      </c>
      <c r="C64">
        <f t="shared" si="1"/>
        <v>5.2</v>
      </c>
      <c r="D64">
        <v>65</v>
      </c>
      <c r="E64">
        <f t="shared" si="2"/>
        <v>1.5707963267948966</v>
      </c>
      <c r="F64">
        <f t="shared" si="3"/>
        <v>89.009587661168197</v>
      </c>
      <c r="G64">
        <f t="shared" si="4"/>
        <v>5.1356635797065444E-3</v>
      </c>
      <c r="I64">
        <v>149.21</v>
      </c>
      <c r="J64">
        <f t="shared" si="5"/>
        <v>24.210000000000008</v>
      </c>
      <c r="K64">
        <f t="shared" si="6"/>
        <v>1.9368000000000007</v>
      </c>
      <c r="L64">
        <v>8.4309999999999992</v>
      </c>
      <c r="M64">
        <f t="shared" si="7"/>
        <v>5.3874999999999895E-2</v>
      </c>
    </row>
    <row r="65" spans="2:13">
      <c r="B65">
        <f t="shared" si="0"/>
        <v>64</v>
      </c>
      <c r="C65">
        <f t="shared" si="1"/>
        <v>5.12</v>
      </c>
      <c r="D65">
        <v>64</v>
      </c>
      <c r="E65">
        <f t="shared" si="2"/>
        <v>1.5707963267948966</v>
      </c>
      <c r="F65">
        <f t="shared" si="3"/>
        <v>89.025386264622398</v>
      </c>
      <c r="G65">
        <f t="shared" si="4"/>
        <v>5.3140684030950069E-3</v>
      </c>
      <c r="I65">
        <v>151.69999999999999</v>
      </c>
      <c r="J65">
        <f t="shared" si="5"/>
        <v>26.699999999999989</v>
      </c>
      <c r="K65">
        <f t="shared" si="6"/>
        <v>2.1359999999999992</v>
      </c>
      <c r="L65">
        <v>8.3317999999999994</v>
      </c>
      <c r="M65">
        <f t="shared" si="7"/>
        <v>4.1474999999999929E-2</v>
      </c>
    </row>
    <row r="66" spans="2:13">
      <c r="B66">
        <f t="shared" si="0"/>
        <v>63</v>
      </c>
      <c r="C66">
        <f t="shared" si="1"/>
        <v>5.04</v>
      </c>
      <c r="D66">
        <v>63</v>
      </c>
      <c r="E66">
        <f t="shared" si="2"/>
        <v>1.5707963267948966</v>
      </c>
      <c r="F66">
        <f t="shared" si="3"/>
        <v>89.042039827111907</v>
      </c>
      <c r="G66">
        <f t="shared" si="4"/>
        <v>5.5021278023540988E-3</v>
      </c>
      <c r="I66">
        <v>154.19</v>
      </c>
      <c r="J66">
        <f t="shared" si="5"/>
        <v>29.189999999999998</v>
      </c>
      <c r="K66">
        <f t="shared" si="6"/>
        <v>2.3351999999999999</v>
      </c>
      <c r="L66">
        <v>8.2646999999999995</v>
      </c>
      <c r="M66">
        <f t="shared" si="7"/>
        <v>3.3087499999999936E-2</v>
      </c>
    </row>
    <row r="67" spans="2:13">
      <c r="B67">
        <f t="shared" si="0"/>
        <v>62</v>
      </c>
      <c r="C67">
        <f t="shared" si="1"/>
        <v>4.96</v>
      </c>
      <c r="D67">
        <v>62</v>
      </c>
      <c r="E67">
        <f t="shared" si="2"/>
        <v>1.5707963267948966</v>
      </c>
      <c r="F67">
        <f t="shared" si="3"/>
        <v>89.059612001564744</v>
      </c>
      <c r="G67">
        <f t="shared" si="4"/>
        <v>5.7005605745227153E-3</v>
      </c>
      <c r="I67">
        <v>156.66999999999999</v>
      </c>
      <c r="J67">
        <f t="shared" si="5"/>
        <v>31.669999999999987</v>
      </c>
      <c r="K67">
        <f t="shared" si="6"/>
        <v>2.533599999999999</v>
      </c>
      <c r="L67">
        <v>8.2174999999999994</v>
      </c>
      <c r="M67">
        <f t="shared" si="7"/>
        <v>2.718749999999992E-2</v>
      </c>
    </row>
    <row r="68" spans="2:13">
      <c r="B68">
        <f t="shared" si="0"/>
        <v>61</v>
      </c>
      <c r="C68">
        <f t="shared" si="1"/>
        <v>4.88</v>
      </c>
      <c r="D68">
        <v>61</v>
      </c>
      <c r="E68">
        <f t="shared" si="2"/>
        <v>1.5707963267948966</v>
      </c>
      <c r="F68">
        <f t="shared" si="3"/>
        <v>89.078172518985355</v>
      </c>
      <c r="G68">
        <f t="shared" si="4"/>
        <v>5.910154152969172E-3</v>
      </c>
      <c r="I68">
        <v>159.16</v>
      </c>
      <c r="J68">
        <f t="shared" si="5"/>
        <v>34.159999999999997</v>
      </c>
      <c r="K68">
        <f t="shared" si="6"/>
        <v>2.7327999999999997</v>
      </c>
      <c r="L68">
        <v>8.1829000000000001</v>
      </c>
      <c r="M68">
        <f t="shared" si="7"/>
        <v>2.2862500000000008E-2</v>
      </c>
    </row>
    <row r="69" spans="2:13">
      <c r="B69">
        <f t="shared" ref="B69:B131" si="8">D69</f>
        <v>60</v>
      </c>
      <c r="C69">
        <f t="shared" ref="C69:C132" si="9">B69/12.5</f>
        <v>4.8</v>
      </c>
      <c r="D69">
        <v>60</v>
      </c>
      <c r="E69">
        <f t="shared" ref="E69:E130" si="10">PI()/2</f>
        <v>1.5707963267948966</v>
      </c>
      <c r="F69">
        <f t="shared" ref="F69:F117" si="11">88.5548*(2*(D69^4)-3*(-0.25)*(12.5^4)*COS(4*E69)+3*(-0.25)*(12.5^2)*(D69^2)*COS(2*E69)+2*(-0.25)*(12.5^2)*(D69^2)*COS(4*E69))/2/(D69^4)</f>
        <v>89.097797899938513</v>
      </c>
      <c r="G69">
        <f t="shared" ref="G69:G132" si="12">(F69-88.5548)/88.5548</f>
        <v>6.1317726417824082E-3</v>
      </c>
      <c r="I69">
        <v>161.65</v>
      </c>
      <c r="J69">
        <f t="shared" ref="J69:J104" si="13">I69-125</f>
        <v>36.650000000000006</v>
      </c>
      <c r="K69">
        <f t="shared" ref="K69:K104" si="14">J69/12.5</f>
        <v>2.9320000000000004</v>
      </c>
      <c r="L69">
        <v>8.1568000000000005</v>
      </c>
      <c r="M69">
        <f t="shared" ref="M69:M104" si="15">(L69-8)/8</f>
        <v>1.9600000000000062E-2</v>
      </c>
    </row>
    <row r="70" spans="2:13">
      <c r="B70">
        <f t="shared" si="8"/>
        <v>59</v>
      </c>
      <c r="C70">
        <f t="shared" si="9"/>
        <v>4.72</v>
      </c>
      <c r="D70">
        <v>59</v>
      </c>
      <c r="E70">
        <f t="shared" si="10"/>
        <v>1.5707963267948966</v>
      </c>
      <c r="F70">
        <f t="shared" si="11"/>
        <v>89.118572264987463</v>
      </c>
      <c r="G70">
        <f t="shared" si="12"/>
        <v>6.3663659675981792E-3</v>
      </c>
      <c r="I70">
        <v>164.13</v>
      </c>
      <c r="J70">
        <f t="shared" si="13"/>
        <v>39.129999999999995</v>
      </c>
      <c r="K70">
        <f t="shared" si="14"/>
        <v>3.1303999999999998</v>
      </c>
      <c r="L70">
        <v>8.1364000000000001</v>
      </c>
      <c r="M70">
        <f t="shared" si="15"/>
        <v>1.705000000000001E-2</v>
      </c>
    </row>
    <row r="71" spans="2:13">
      <c r="B71">
        <f t="shared" si="8"/>
        <v>58</v>
      </c>
      <c r="C71">
        <f t="shared" si="9"/>
        <v>4.6399999999999997</v>
      </c>
      <c r="D71">
        <v>58</v>
      </c>
      <c r="E71">
        <f t="shared" si="10"/>
        <v>1.5707963267948966</v>
      </c>
      <c r="F71">
        <f t="shared" si="11"/>
        <v>89.140588260072121</v>
      </c>
      <c r="G71">
        <f t="shared" si="12"/>
        <v>6.6149803293793349E-3</v>
      </c>
      <c r="I71">
        <v>166.62</v>
      </c>
      <c r="J71">
        <f t="shared" si="13"/>
        <v>41.620000000000005</v>
      </c>
      <c r="K71">
        <f t="shared" si="14"/>
        <v>3.3296000000000006</v>
      </c>
      <c r="L71">
        <v>8.1199999999999992</v>
      </c>
      <c r="M71">
        <f t="shared" si="15"/>
        <v>1.4999999999999902E-2</v>
      </c>
    </row>
    <row r="72" spans="2:13">
      <c r="B72">
        <f t="shared" si="8"/>
        <v>57</v>
      </c>
      <c r="C72">
        <f t="shared" si="9"/>
        <v>4.5599999999999996</v>
      </c>
      <c r="D72">
        <v>57</v>
      </c>
      <c r="E72">
        <f t="shared" si="10"/>
        <v>1.5707963267948966</v>
      </c>
      <c r="F72">
        <f t="shared" si="11"/>
        <v>89.163948115762835</v>
      </c>
      <c r="G72">
        <f t="shared" si="12"/>
        <v>6.8787701599781733E-3</v>
      </c>
      <c r="I72">
        <v>169.11</v>
      </c>
      <c r="J72">
        <f t="shared" si="13"/>
        <v>44.110000000000014</v>
      </c>
      <c r="K72">
        <f t="shared" si="14"/>
        <v>3.5288000000000013</v>
      </c>
      <c r="L72">
        <v>8.1067</v>
      </c>
      <c r="M72">
        <f t="shared" si="15"/>
        <v>1.3337500000000002E-2</v>
      </c>
    </row>
    <row r="73" spans="2:13">
      <c r="B73">
        <f t="shared" si="8"/>
        <v>56</v>
      </c>
      <c r="C73">
        <f t="shared" si="9"/>
        <v>4.4800000000000004</v>
      </c>
      <c r="D73">
        <v>56</v>
      </c>
      <c r="E73">
        <f t="shared" si="10"/>
        <v>1.5707963267948966</v>
      </c>
      <c r="F73">
        <f t="shared" si="11"/>
        <v>89.188764862887041</v>
      </c>
      <c r="G73">
        <f t="shared" si="12"/>
        <v>7.1590118535307026E-3</v>
      </c>
      <c r="I73">
        <v>171.59</v>
      </c>
      <c r="J73">
        <f t="shared" si="13"/>
        <v>46.59</v>
      </c>
      <c r="K73">
        <f t="shared" si="14"/>
        <v>3.7272000000000003</v>
      </c>
      <c r="L73">
        <v>8.0954999999999995</v>
      </c>
      <c r="M73">
        <f t="shared" si="15"/>
        <v>1.1937499999999934E-2</v>
      </c>
    </row>
    <row r="74" spans="2:13">
      <c r="B74">
        <f t="shared" si="8"/>
        <v>55</v>
      </c>
      <c r="C74">
        <f t="shared" si="9"/>
        <v>4.4000000000000004</v>
      </c>
      <c r="D74">
        <v>55</v>
      </c>
      <c r="E74">
        <f t="shared" si="10"/>
        <v>1.5707963267948966</v>
      </c>
      <c r="F74">
        <f t="shared" si="11"/>
        <v>89.2151637313452</v>
      </c>
      <c r="G74">
        <f t="shared" si="12"/>
        <v>7.4571195615054158E-3</v>
      </c>
      <c r="I74">
        <v>174.08</v>
      </c>
      <c r="J74">
        <f t="shared" si="13"/>
        <v>49.080000000000013</v>
      </c>
      <c r="K74">
        <f t="shared" si="14"/>
        <v>3.926400000000001</v>
      </c>
      <c r="L74">
        <v>8.0860000000000003</v>
      </c>
      <c r="M74">
        <f t="shared" si="15"/>
        <v>1.0750000000000037E-2</v>
      </c>
    </row>
    <row r="75" spans="2:13">
      <c r="B75">
        <f t="shared" si="8"/>
        <v>54</v>
      </c>
      <c r="C75">
        <f t="shared" si="9"/>
        <v>4.32</v>
      </c>
      <c r="D75">
        <v>54</v>
      </c>
      <c r="E75">
        <f t="shared" si="10"/>
        <v>1.5707963267948966</v>
      </c>
      <c r="F75">
        <f t="shared" si="11"/>
        <v>89.243283764184667</v>
      </c>
      <c r="G75">
        <f t="shared" si="12"/>
        <v>7.7746634195398475E-3</v>
      </c>
      <c r="I75">
        <v>176.57</v>
      </c>
      <c r="J75">
        <f t="shared" si="13"/>
        <v>51.569999999999993</v>
      </c>
      <c r="K75">
        <f t="shared" si="14"/>
        <v>4.1255999999999995</v>
      </c>
      <c r="L75">
        <v>8.0777000000000001</v>
      </c>
      <c r="M75">
        <f t="shared" si="15"/>
        <v>9.7125000000000128E-3</v>
      </c>
    </row>
    <row r="76" spans="2:13">
      <c r="B76">
        <f t="shared" si="8"/>
        <v>53</v>
      </c>
      <c r="C76">
        <f t="shared" si="9"/>
        <v>4.24</v>
      </c>
      <c r="D76">
        <v>53</v>
      </c>
      <c r="E76">
        <f t="shared" si="10"/>
        <v>1.5707963267948966</v>
      </c>
      <c r="F76">
        <f t="shared" si="11"/>
        <v>89.273279685413428</v>
      </c>
      <c r="G76">
        <f t="shared" si="12"/>
        <v>8.1133906396200738E-3</v>
      </c>
      <c r="I76">
        <v>179.06</v>
      </c>
      <c r="J76">
        <f t="shared" si="13"/>
        <v>54.06</v>
      </c>
      <c r="K76">
        <f t="shared" si="14"/>
        <v>4.3247999999999998</v>
      </c>
      <c r="L76">
        <v>8.0703999999999994</v>
      </c>
      <c r="M76">
        <f t="shared" si="15"/>
        <v>8.799999999999919E-3</v>
      </c>
    </row>
    <row r="77" spans="2:13">
      <c r="B77">
        <f t="shared" si="8"/>
        <v>52</v>
      </c>
      <c r="C77">
        <f t="shared" si="9"/>
        <v>4.16</v>
      </c>
      <c r="D77">
        <v>52</v>
      </c>
      <c r="E77">
        <f t="shared" si="10"/>
        <v>1.5707963267948966</v>
      </c>
      <c r="F77">
        <f t="shared" si="11"/>
        <v>89.305324067894588</v>
      </c>
      <c r="G77">
        <f t="shared" si="12"/>
        <v>8.4752499909049334E-3</v>
      </c>
      <c r="I77">
        <v>181.54</v>
      </c>
      <c r="J77">
        <f t="shared" si="13"/>
        <v>56.539999999999992</v>
      </c>
      <c r="K77">
        <f t="shared" si="14"/>
        <v>4.5231999999999992</v>
      </c>
      <c r="L77">
        <v>8.0638000000000005</v>
      </c>
      <c r="M77">
        <f t="shared" si="15"/>
        <v>7.9750000000000654E-3</v>
      </c>
    </row>
    <row r="78" spans="2:13">
      <c r="B78">
        <f t="shared" si="8"/>
        <v>51</v>
      </c>
      <c r="C78">
        <f t="shared" si="9"/>
        <v>4.08</v>
      </c>
      <c r="D78">
        <v>51</v>
      </c>
      <c r="E78">
        <f t="shared" si="10"/>
        <v>1.5707963267948966</v>
      </c>
      <c r="F78">
        <f t="shared" si="11"/>
        <v>89.33960985733323</v>
      </c>
      <c r="G78">
        <f t="shared" si="12"/>
        <v>8.8624203017027801E-3</v>
      </c>
      <c r="I78">
        <v>184.03</v>
      </c>
      <c r="J78">
        <f t="shared" si="13"/>
        <v>59.03</v>
      </c>
      <c r="K78">
        <f t="shared" si="14"/>
        <v>4.7224000000000004</v>
      </c>
      <c r="L78">
        <v>8.0578000000000003</v>
      </c>
      <c r="M78">
        <f t="shared" si="15"/>
        <v>7.2250000000000369E-3</v>
      </c>
    </row>
    <row r="79" spans="2:13">
      <c r="B79">
        <f t="shared" si="8"/>
        <v>50</v>
      </c>
      <c r="C79">
        <f t="shared" si="9"/>
        <v>4</v>
      </c>
      <c r="D79">
        <v>50</v>
      </c>
      <c r="E79">
        <f t="shared" si="10"/>
        <v>1.5707963267948966</v>
      </c>
      <c r="F79">
        <f t="shared" si="11"/>
        <v>89.376353320312504</v>
      </c>
      <c r="G79">
        <f t="shared" si="12"/>
        <v>9.2773437500000382E-3</v>
      </c>
      <c r="I79">
        <v>186.52</v>
      </c>
      <c r="J79">
        <f t="shared" si="13"/>
        <v>61.52000000000001</v>
      </c>
      <c r="K79">
        <f t="shared" si="14"/>
        <v>4.9216000000000006</v>
      </c>
      <c r="L79">
        <v>8.0523000000000007</v>
      </c>
      <c r="M79">
        <f t="shared" si="15"/>
        <v>6.5375000000000849E-3</v>
      </c>
    </row>
    <row r="80" spans="2:13">
      <c r="B80">
        <f t="shared" si="8"/>
        <v>49</v>
      </c>
      <c r="C80">
        <f t="shared" si="9"/>
        <v>3.92</v>
      </c>
      <c r="D80">
        <v>49</v>
      </c>
      <c r="E80">
        <f t="shared" si="10"/>
        <v>1.5707963267948966</v>
      </c>
      <c r="F80">
        <f t="shared" si="11"/>
        <v>89.415797499157492</v>
      </c>
      <c r="G80">
        <f t="shared" si="12"/>
        <v>9.7227648773131614E-3</v>
      </c>
      <c r="I80">
        <v>189</v>
      </c>
      <c r="J80">
        <f t="shared" si="13"/>
        <v>64</v>
      </c>
      <c r="K80">
        <f t="shared" si="14"/>
        <v>5.12</v>
      </c>
      <c r="L80">
        <v>8.0471000000000004</v>
      </c>
      <c r="M80">
        <f t="shared" si="15"/>
        <v>5.8875000000000455E-3</v>
      </c>
    </row>
    <row r="81" spans="2:13">
      <c r="B81">
        <f t="shared" si="8"/>
        <v>48</v>
      </c>
      <c r="C81">
        <f t="shared" si="9"/>
        <v>3.84</v>
      </c>
      <c r="D81">
        <v>48</v>
      </c>
      <c r="E81">
        <f t="shared" si="10"/>
        <v>1.5707963267948966</v>
      </c>
      <c r="F81">
        <f t="shared" si="11"/>
        <v>89.458216274874303</v>
      </c>
      <c r="G81">
        <f t="shared" si="12"/>
        <v>1.0201776469195378E-2</v>
      </c>
      <c r="I81">
        <v>191.49</v>
      </c>
      <c r="J81">
        <f t="shared" si="13"/>
        <v>66.490000000000009</v>
      </c>
      <c r="K81">
        <f t="shared" si="14"/>
        <v>5.3192000000000004</v>
      </c>
      <c r="L81">
        <v>8.0421999999999993</v>
      </c>
      <c r="M81">
        <f t="shared" si="15"/>
        <v>5.2749999999999186E-3</v>
      </c>
    </row>
    <row r="82" spans="2:13">
      <c r="B82">
        <f t="shared" si="8"/>
        <v>47</v>
      </c>
      <c r="C82">
        <f t="shared" si="9"/>
        <v>3.76</v>
      </c>
      <c r="D82">
        <v>47</v>
      </c>
      <c r="E82">
        <f t="shared" si="10"/>
        <v>1.5707963267948966</v>
      </c>
      <c r="F82">
        <f t="shared" si="11"/>
        <v>89.50391916253146</v>
      </c>
      <c r="G82">
        <f t="shared" si="12"/>
        <v>1.0717873706805953E-2</v>
      </c>
      <c r="I82">
        <v>193.98</v>
      </c>
      <c r="J82">
        <f t="shared" si="13"/>
        <v>68.97999999999999</v>
      </c>
      <c r="K82">
        <f t="shared" si="14"/>
        <v>5.5183999999999989</v>
      </c>
      <c r="L82">
        <v>8.0374999999999996</v>
      </c>
      <c r="M82">
        <f t="shared" si="15"/>
        <v>4.6874999999999556E-3</v>
      </c>
    </row>
    <row r="83" spans="2:13">
      <c r="B83">
        <f t="shared" si="8"/>
        <v>46</v>
      </c>
      <c r="C83">
        <f t="shared" si="9"/>
        <v>3.68</v>
      </c>
      <c r="D83">
        <v>46</v>
      </c>
      <c r="E83">
        <f t="shared" si="10"/>
        <v>1.5707963267948966</v>
      </c>
      <c r="F83">
        <f t="shared" si="11"/>
        <v>89.553256992531729</v>
      </c>
      <c r="G83">
        <f t="shared" si="12"/>
        <v>1.1275018322346489E-2</v>
      </c>
      <c r="I83">
        <v>196.46</v>
      </c>
      <c r="J83">
        <f t="shared" si="13"/>
        <v>71.460000000000008</v>
      </c>
      <c r="K83">
        <f t="shared" si="14"/>
        <v>5.716800000000001</v>
      </c>
      <c r="L83">
        <v>8.0329999999999995</v>
      </c>
      <c r="M83">
        <f t="shared" si="15"/>
        <v>4.1249999999999343E-3</v>
      </c>
    </row>
    <row r="84" spans="2:13">
      <c r="B84">
        <f t="shared" si="8"/>
        <v>45</v>
      </c>
      <c r="C84">
        <f t="shared" si="9"/>
        <v>3.6</v>
      </c>
      <c r="D84">
        <v>45</v>
      </c>
      <c r="E84">
        <f t="shared" si="10"/>
        <v>1.5707963267948966</v>
      </c>
      <c r="F84">
        <f t="shared" si="11"/>
        <v>89.606628667981255</v>
      </c>
      <c r="G84">
        <f t="shared" si="12"/>
        <v>1.1877714906264309E-2</v>
      </c>
      <c r="I84">
        <v>198.95</v>
      </c>
      <c r="J84">
        <f t="shared" si="13"/>
        <v>73.949999999999989</v>
      </c>
      <c r="K84">
        <f t="shared" si="14"/>
        <v>5.9159999999999995</v>
      </c>
      <c r="L84">
        <v>8.0286000000000008</v>
      </c>
      <c r="M84">
        <f t="shared" si="15"/>
        <v>3.5750000000001059E-3</v>
      </c>
    </row>
    <row r="85" spans="2:13">
      <c r="B85">
        <f t="shared" si="8"/>
        <v>44</v>
      </c>
      <c r="C85">
        <f t="shared" si="9"/>
        <v>3.52</v>
      </c>
      <c r="D85">
        <v>44</v>
      </c>
      <c r="E85">
        <f t="shared" si="10"/>
        <v>1.5707963267948966</v>
      </c>
      <c r="F85">
        <f t="shared" si="11"/>
        <v>89.664489235068444</v>
      </c>
      <c r="G85">
        <f t="shared" si="12"/>
        <v>1.2531102041543138E-2</v>
      </c>
      <c r="I85">
        <v>201.44</v>
      </c>
      <c r="J85">
        <f t="shared" si="13"/>
        <v>76.44</v>
      </c>
      <c r="K85">
        <f t="shared" si="14"/>
        <v>6.1151999999999997</v>
      </c>
      <c r="L85">
        <v>8.0243000000000002</v>
      </c>
      <c r="M85">
        <f t="shared" si="15"/>
        <v>3.0375000000000263E-3</v>
      </c>
    </row>
    <row r="86" spans="2:13">
      <c r="B86">
        <f t="shared" si="8"/>
        <v>43</v>
      </c>
      <c r="C86">
        <f t="shared" si="9"/>
        <v>3.44</v>
      </c>
      <c r="D86">
        <v>43</v>
      </c>
      <c r="E86">
        <f t="shared" si="10"/>
        <v>1.5707963267948966</v>
      </c>
      <c r="F86">
        <f t="shared" si="11"/>
        <v>89.727359563028273</v>
      </c>
      <c r="G86">
        <f t="shared" si="12"/>
        <v>1.3241061614144831E-2</v>
      </c>
      <c r="I86">
        <v>203.92</v>
      </c>
      <c r="J86">
        <f t="shared" si="13"/>
        <v>78.919999999999987</v>
      </c>
      <c r="K86">
        <f t="shared" si="14"/>
        <v>6.3135999999999992</v>
      </c>
      <c r="L86">
        <v>8.02</v>
      </c>
      <c r="M86">
        <f t="shared" si="15"/>
        <v>2.4999999999999467E-3</v>
      </c>
    </row>
    <row r="87" spans="2:13">
      <c r="B87">
        <f t="shared" si="8"/>
        <v>42</v>
      </c>
      <c r="C87">
        <f t="shared" si="9"/>
        <v>3.36</v>
      </c>
      <c r="D87">
        <v>42</v>
      </c>
      <c r="E87">
        <f t="shared" si="10"/>
        <v>1.5707963267948966</v>
      </c>
      <c r="F87">
        <f t="shared" si="11"/>
        <v>89.795838006911069</v>
      </c>
      <c r="G87">
        <f t="shared" si="12"/>
        <v>1.4014350514156981E-2</v>
      </c>
      <c r="I87">
        <v>206.41</v>
      </c>
      <c r="J87">
        <f t="shared" si="13"/>
        <v>81.41</v>
      </c>
      <c r="K87">
        <f t="shared" si="14"/>
        <v>6.5127999999999995</v>
      </c>
      <c r="L87">
        <v>8.0158000000000005</v>
      </c>
      <c r="M87">
        <f t="shared" si="15"/>
        <v>1.97500000000006E-3</v>
      </c>
    </row>
    <row r="88" spans="2:13">
      <c r="B88">
        <f t="shared" si="8"/>
        <v>41</v>
      </c>
      <c r="C88">
        <f t="shared" si="9"/>
        <v>3.28</v>
      </c>
      <c r="D88">
        <v>41</v>
      </c>
      <c r="E88">
        <f t="shared" si="10"/>
        <v>1.5707963267948966</v>
      </c>
      <c r="F88">
        <f t="shared" si="11"/>
        <v>89.870614525411256</v>
      </c>
      <c r="G88">
        <f t="shared" si="12"/>
        <v>1.4858760060564254E-2</v>
      </c>
      <c r="I88">
        <v>208.9</v>
      </c>
      <c r="J88">
        <f t="shared" si="13"/>
        <v>83.9</v>
      </c>
      <c r="K88">
        <f t="shared" si="14"/>
        <v>6.7120000000000006</v>
      </c>
      <c r="L88">
        <v>8.0114999999999998</v>
      </c>
      <c r="M88">
        <f t="shared" si="15"/>
        <v>1.4374999999999805E-3</v>
      </c>
    </row>
    <row r="89" spans="2:13">
      <c r="B89">
        <f t="shared" si="8"/>
        <v>40</v>
      </c>
      <c r="C89">
        <f t="shared" si="9"/>
        <v>3.2</v>
      </c>
      <c r="D89">
        <v>40</v>
      </c>
      <c r="E89">
        <f t="shared" si="10"/>
        <v>1.5707963267948966</v>
      </c>
      <c r="F89">
        <f t="shared" si="11"/>
        <v>89.952487854766844</v>
      </c>
      <c r="G89">
        <f t="shared" si="12"/>
        <v>1.5783309936523413E-2</v>
      </c>
      <c r="I89">
        <v>211.38</v>
      </c>
      <c r="J89">
        <f t="shared" si="13"/>
        <v>86.38</v>
      </c>
      <c r="K89">
        <f t="shared" si="14"/>
        <v>6.9103999999999992</v>
      </c>
      <c r="L89">
        <v>8.0071999999999992</v>
      </c>
      <c r="M89">
        <f t="shared" si="15"/>
        <v>8.9999999999990088E-4</v>
      </c>
    </row>
    <row r="90" spans="2:13">
      <c r="B90">
        <f t="shared" si="8"/>
        <v>39</v>
      </c>
      <c r="C90">
        <f t="shared" si="9"/>
        <v>3.12</v>
      </c>
      <c r="D90">
        <v>39</v>
      </c>
      <c r="E90">
        <f t="shared" si="10"/>
        <v>1.5707963267948966</v>
      </c>
      <c r="F90">
        <f t="shared" si="11"/>
        <v>90.042386508210328</v>
      </c>
      <c r="G90">
        <f t="shared" si="12"/>
        <v>1.679848532445816E-2</v>
      </c>
      <c r="I90">
        <v>213.87</v>
      </c>
      <c r="J90">
        <f t="shared" si="13"/>
        <v>88.87</v>
      </c>
      <c r="K90">
        <f t="shared" si="14"/>
        <v>7.1096000000000004</v>
      </c>
      <c r="L90">
        <v>8.0029000000000003</v>
      </c>
      <c r="M90">
        <f t="shared" si="15"/>
        <v>3.6250000000004334E-4</v>
      </c>
    </row>
    <row r="91" spans="2:13">
      <c r="B91">
        <f t="shared" si="8"/>
        <v>38</v>
      </c>
      <c r="C91">
        <f t="shared" si="9"/>
        <v>3.04</v>
      </c>
      <c r="D91">
        <v>38</v>
      </c>
      <c r="E91">
        <f t="shared" si="10"/>
        <v>1.5707963267948966</v>
      </c>
      <c r="F91">
        <f t="shared" si="11"/>
        <v>90.141394592368613</v>
      </c>
      <c r="G91">
        <f t="shared" si="12"/>
        <v>1.7916528436274632E-2</v>
      </c>
      <c r="I91">
        <v>216.36</v>
      </c>
      <c r="J91">
        <f t="shared" si="13"/>
        <v>91.360000000000014</v>
      </c>
      <c r="K91">
        <f t="shared" si="14"/>
        <v>7.3088000000000015</v>
      </c>
      <c r="L91">
        <v>7.9984000000000002</v>
      </c>
      <c r="M91">
        <f t="shared" si="15"/>
        <v>-1.9999999999997797E-4</v>
      </c>
    </row>
    <row r="92" spans="2:13">
      <c r="B92">
        <f t="shared" si="8"/>
        <v>37</v>
      </c>
      <c r="C92">
        <f t="shared" si="9"/>
        <v>2.96</v>
      </c>
      <c r="D92">
        <v>37</v>
      </c>
      <c r="E92">
        <f t="shared" si="10"/>
        <v>1.5707963267948966</v>
      </c>
      <c r="F92">
        <f t="shared" si="11"/>
        <v>90.250783726393109</v>
      </c>
      <c r="G92">
        <f t="shared" si="12"/>
        <v>1.9151798958307278E-2</v>
      </c>
      <c r="I92">
        <v>218.85</v>
      </c>
      <c r="J92">
        <f t="shared" si="13"/>
        <v>93.85</v>
      </c>
      <c r="K92">
        <f t="shared" si="14"/>
        <v>7.5079999999999991</v>
      </c>
      <c r="L92">
        <v>7.9938000000000002</v>
      </c>
      <c r="M92">
        <f t="shared" si="15"/>
        <v>-7.7499999999997016E-4</v>
      </c>
    </row>
    <row r="93" spans="2:13">
      <c r="B93">
        <f t="shared" si="8"/>
        <v>36</v>
      </c>
      <c r="C93">
        <f t="shared" si="9"/>
        <v>2.88</v>
      </c>
      <c r="D93">
        <v>36</v>
      </c>
      <c r="E93">
        <f t="shared" si="10"/>
        <v>1.5707963267948966</v>
      </c>
      <c r="F93">
        <f t="shared" si="11"/>
        <v>90.372052743009789</v>
      </c>
      <c r="G93">
        <f t="shared" si="12"/>
        <v>2.0521222373149604E-2</v>
      </c>
      <c r="I93">
        <v>221.33</v>
      </c>
      <c r="J93">
        <f t="shared" si="13"/>
        <v>96.330000000000013</v>
      </c>
      <c r="K93">
        <f t="shared" si="14"/>
        <v>7.7064000000000012</v>
      </c>
      <c r="L93">
        <v>7.9890999999999996</v>
      </c>
      <c r="M93">
        <f t="shared" si="15"/>
        <v>-1.3625000000000442E-3</v>
      </c>
    </row>
    <row r="94" spans="2:13">
      <c r="B94">
        <f t="shared" si="8"/>
        <v>35</v>
      </c>
      <c r="C94">
        <f t="shared" si="9"/>
        <v>2.8</v>
      </c>
      <c r="D94">
        <v>35</v>
      </c>
      <c r="E94">
        <f t="shared" si="10"/>
        <v>1.5707963267948966</v>
      </c>
      <c r="F94">
        <f t="shared" si="11"/>
        <v>90.506977380518535</v>
      </c>
      <c r="G94">
        <f t="shared" si="12"/>
        <v>2.2044851103706797E-2</v>
      </c>
      <c r="I94">
        <v>223.82</v>
      </c>
      <c r="J94">
        <f t="shared" si="13"/>
        <v>98.82</v>
      </c>
      <c r="K94">
        <f t="shared" si="14"/>
        <v>7.9055999999999997</v>
      </c>
      <c r="L94">
        <v>7.9840999999999998</v>
      </c>
      <c r="M94">
        <f t="shared" si="15"/>
        <v>-1.9875000000000309E-3</v>
      </c>
    </row>
    <row r="95" spans="2:13">
      <c r="B95">
        <f t="shared" si="8"/>
        <v>34</v>
      </c>
      <c r="C95">
        <f t="shared" si="9"/>
        <v>2.72</v>
      </c>
      <c r="D95">
        <v>34</v>
      </c>
      <c r="E95">
        <f t="shared" si="10"/>
        <v>1.5707963267948966</v>
      </c>
      <c r="F95">
        <f t="shared" si="11"/>
        <v>90.657672894207082</v>
      </c>
      <c r="G95">
        <f t="shared" si="12"/>
        <v>2.3746571548996568E-2</v>
      </c>
      <c r="I95">
        <v>226.31</v>
      </c>
      <c r="J95">
        <f t="shared" si="13"/>
        <v>101.31</v>
      </c>
      <c r="K95">
        <f t="shared" si="14"/>
        <v>8.1048000000000009</v>
      </c>
      <c r="L95">
        <v>7.9790000000000001</v>
      </c>
      <c r="M95">
        <f t="shared" si="15"/>
        <v>-2.6249999999999885E-3</v>
      </c>
    </row>
    <row r="96" spans="2:13">
      <c r="B96">
        <f t="shared" si="8"/>
        <v>33</v>
      </c>
      <c r="C96">
        <f t="shared" si="9"/>
        <v>2.64</v>
      </c>
      <c r="D96">
        <v>33</v>
      </c>
      <c r="E96">
        <f t="shared" si="10"/>
        <v>1.5707963267948966</v>
      </c>
      <c r="F96">
        <f t="shared" si="11"/>
        <v>90.826673500967289</v>
      </c>
      <c r="G96">
        <f t="shared" si="12"/>
        <v>2.5655001207921968E-2</v>
      </c>
      <c r="I96">
        <v>228.79</v>
      </c>
      <c r="J96">
        <f t="shared" si="13"/>
        <v>103.78999999999999</v>
      </c>
      <c r="K96">
        <f t="shared" si="14"/>
        <v>8.3031999999999986</v>
      </c>
      <c r="L96">
        <v>7.9736000000000002</v>
      </c>
      <c r="M96">
        <f t="shared" si="15"/>
        <v>-3.2999999999999696E-3</v>
      </c>
    </row>
    <row r="97" spans="2:13">
      <c r="B97">
        <f t="shared" si="8"/>
        <v>32</v>
      </c>
      <c r="C97">
        <f t="shared" si="9"/>
        <v>2.56</v>
      </c>
      <c r="D97">
        <v>32</v>
      </c>
      <c r="E97">
        <f t="shared" si="10"/>
        <v>1.5707963267948966</v>
      </c>
      <c r="F97">
        <f t="shared" si="11"/>
        <v>91.017033932688832</v>
      </c>
      <c r="G97">
        <f t="shared" si="12"/>
        <v>2.7804635465145111E-2</v>
      </c>
      <c r="I97">
        <v>231.28</v>
      </c>
      <c r="J97">
        <f t="shared" si="13"/>
        <v>106.28</v>
      </c>
      <c r="K97">
        <f t="shared" si="14"/>
        <v>8.5023999999999997</v>
      </c>
      <c r="L97">
        <v>7.9679000000000002</v>
      </c>
      <c r="M97">
        <f t="shared" si="15"/>
        <v>-4.0124999999999744E-3</v>
      </c>
    </row>
    <row r="98" spans="2:13">
      <c r="B98">
        <f t="shared" si="8"/>
        <v>31</v>
      </c>
      <c r="C98">
        <f t="shared" si="9"/>
        <v>2.48</v>
      </c>
      <c r="D98">
        <v>31</v>
      </c>
      <c r="E98">
        <f t="shared" si="10"/>
        <v>1.5707963267948966</v>
      </c>
      <c r="F98">
        <f t="shared" si="11"/>
        <v>91.232460274255402</v>
      </c>
      <c r="G98">
        <f t="shared" si="12"/>
        <v>3.0237325071655087E-2</v>
      </c>
      <c r="I98">
        <v>233.77</v>
      </c>
      <c r="J98">
        <f t="shared" si="13"/>
        <v>108.77000000000001</v>
      </c>
      <c r="K98">
        <f t="shared" si="14"/>
        <v>8.7016000000000009</v>
      </c>
      <c r="L98">
        <v>7.9618000000000002</v>
      </c>
      <c r="M98">
        <f t="shared" si="15"/>
        <v>-4.7749999999999737E-3</v>
      </c>
    </row>
    <row r="99" spans="2:13">
      <c r="B99">
        <f t="shared" si="8"/>
        <v>30</v>
      </c>
      <c r="C99">
        <f t="shared" si="9"/>
        <v>2.4</v>
      </c>
      <c r="D99">
        <v>30</v>
      </c>
      <c r="E99">
        <f t="shared" si="10"/>
        <v>1.5707963267948966</v>
      </c>
      <c r="F99">
        <f t="shared" si="11"/>
        <v>91.477479940682869</v>
      </c>
      <c r="G99">
        <f t="shared" si="12"/>
        <v>3.3004195601851839E-2</v>
      </c>
      <c r="I99">
        <v>236.25</v>
      </c>
      <c r="J99">
        <f t="shared" si="13"/>
        <v>111.25</v>
      </c>
      <c r="K99">
        <f t="shared" si="14"/>
        <v>8.9</v>
      </c>
      <c r="L99">
        <v>7.9554</v>
      </c>
      <c r="M99">
        <f t="shared" si="15"/>
        <v>-5.5749999999999966E-3</v>
      </c>
    </row>
    <row r="100" spans="2:13">
      <c r="B100">
        <f t="shared" si="8"/>
        <v>29</v>
      </c>
      <c r="C100">
        <f t="shared" si="9"/>
        <v>2.3199999999999998</v>
      </c>
      <c r="D100">
        <v>29</v>
      </c>
      <c r="E100">
        <f t="shared" si="10"/>
        <v>1.5707963267948966</v>
      </c>
      <c r="F100">
        <f t="shared" si="11"/>
        <v>91.75766446495895</v>
      </c>
      <c r="G100">
        <f t="shared" si="12"/>
        <v>3.6168163272447679E-2</v>
      </c>
      <c r="I100">
        <v>238.74</v>
      </c>
      <c r="J100">
        <f t="shared" si="13"/>
        <v>113.74000000000001</v>
      </c>
      <c r="K100">
        <f t="shared" si="14"/>
        <v>9.0992000000000015</v>
      </c>
      <c r="L100">
        <v>7.9484000000000004</v>
      </c>
      <c r="M100">
        <f t="shared" si="15"/>
        <v>-6.4499999999999558E-3</v>
      </c>
    </row>
    <row r="101" spans="2:13">
      <c r="B101">
        <f t="shared" si="8"/>
        <v>28</v>
      </c>
      <c r="C101">
        <f t="shared" si="9"/>
        <v>2.2400000000000002</v>
      </c>
      <c r="D101">
        <v>28</v>
      </c>
      <c r="E101">
        <f t="shared" si="10"/>
        <v>1.5707963267948966</v>
      </c>
      <c r="F101">
        <f t="shared" si="11"/>
        <v>92.079924269840575</v>
      </c>
      <c r="G101">
        <f t="shared" si="12"/>
        <v>3.9807263636082682E-2</v>
      </c>
      <c r="I101">
        <v>241.23</v>
      </c>
      <c r="J101">
        <f t="shared" si="13"/>
        <v>116.22999999999999</v>
      </c>
      <c r="K101">
        <f t="shared" si="14"/>
        <v>9.2983999999999991</v>
      </c>
      <c r="L101">
        <v>7.9409000000000001</v>
      </c>
      <c r="M101">
        <f t="shared" si="15"/>
        <v>-7.3874999999999913E-3</v>
      </c>
    </row>
    <row r="102" spans="2:13">
      <c r="B102">
        <f t="shared" si="8"/>
        <v>27</v>
      </c>
      <c r="C102">
        <f t="shared" si="9"/>
        <v>2.16</v>
      </c>
      <c r="D102">
        <v>27</v>
      </c>
      <c r="E102">
        <f t="shared" si="10"/>
        <v>1.5707963267948966</v>
      </c>
      <c r="F102">
        <f t="shared" si="11"/>
        <v>92.452902624074213</v>
      </c>
      <c r="G102">
        <f t="shared" si="12"/>
        <v>4.4019100309347574E-2</v>
      </c>
      <c r="I102">
        <v>243.71</v>
      </c>
      <c r="J102">
        <f t="shared" si="13"/>
        <v>118.71000000000001</v>
      </c>
      <c r="K102">
        <f t="shared" si="14"/>
        <v>9.4968000000000004</v>
      </c>
      <c r="L102">
        <v>7.9328000000000003</v>
      </c>
      <c r="M102">
        <f t="shared" si="15"/>
        <v>-8.3999999999999631E-3</v>
      </c>
    </row>
    <row r="103" spans="2:13">
      <c r="B103">
        <f t="shared" si="8"/>
        <v>26</v>
      </c>
      <c r="C103">
        <f t="shared" si="9"/>
        <v>2.08</v>
      </c>
      <c r="D103">
        <v>26</v>
      </c>
      <c r="E103">
        <f t="shared" si="10"/>
        <v>1.5707963267948966</v>
      </c>
      <c r="F103">
        <f t="shared" si="11"/>
        <v>92.88750784888731</v>
      </c>
      <c r="G103">
        <f t="shared" si="12"/>
        <v>4.8926854884063987E-2</v>
      </c>
      <c r="I103">
        <v>246.2</v>
      </c>
      <c r="J103">
        <f t="shared" si="13"/>
        <v>121.19999999999999</v>
      </c>
      <c r="K103">
        <f t="shared" si="14"/>
        <v>9.6959999999999997</v>
      </c>
      <c r="L103">
        <v>7.9240000000000004</v>
      </c>
      <c r="M103">
        <f t="shared" si="15"/>
        <v>-9.4999999999999529E-3</v>
      </c>
    </row>
    <row r="104" spans="2:13">
      <c r="B104">
        <f t="shared" si="8"/>
        <v>25</v>
      </c>
      <c r="C104">
        <f t="shared" si="9"/>
        <v>2</v>
      </c>
      <c r="D104">
        <v>25</v>
      </c>
      <c r="E104">
        <f t="shared" si="10"/>
        <v>1.5707963267948966</v>
      </c>
      <c r="F104">
        <f t="shared" si="11"/>
        <v>93.397640624999994</v>
      </c>
      <c r="G104">
        <f t="shared" si="12"/>
        <v>5.4687499999999931E-2</v>
      </c>
      <c r="I104">
        <v>248.69</v>
      </c>
      <c r="J104">
        <f t="shared" si="13"/>
        <v>123.69</v>
      </c>
      <c r="K104">
        <f t="shared" si="14"/>
        <v>9.8951999999999991</v>
      </c>
      <c r="M104">
        <v>0</v>
      </c>
    </row>
    <row r="105" spans="2:13">
      <c r="B105">
        <f t="shared" si="8"/>
        <v>24</v>
      </c>
      <c r="C105">
        <f t="shared" si="9"/>
        <v>1.92</v>
      </c>
      <c r="D105">
        <v>24</v>
      </c>
      <c r="E105">
        <f t="shared" si="10"/>
        <v>1.5707963267948966</v>
      </c>
      <c r="F105">
        <f t="shared" si="11"/>
        <v>94.001200306842946</v>
      </c>
      <c r="G105">
        <f t="shared" si="12"/>
        <v>6.1503163090458633E-2</v>
      </c>
    </row>
    <row r="106" spans="2:13">
      <c r="B106">
        <f t="shared" si="8"/>
        <v>23</v>
      </c>
      <c r="C106">
        <f t="shared" si="9"/>
        <v>1.84</v>
      </c>
      <c r="D106">
        <v>23</v>
      </c>
      <c r="E106">
        <f t="shared" si="10"/>
        <v>1.5707963267948966</v>
      </c>
      <c r="F106">
        <f t="shared" si="11"/>
        <v>94.721495977861096</v>
      </c>
      <c r="G106">
        <f t="shared" si="12"/>
        <v>6.9637060643365417E-2</v>
      </c>
    </row>
    <row r="107" spans="2:13">
      <c r="B107">
        <f t="shared" si="8"/>
        <v>22</v>
      </c>
      <c r="C107">
        <f t="shared" si="9"/>
        <v>1.76</v>
      </c>
      <c r="D107">
        <v>22</v>
      </c>
      <c r="E107">
        <f t="shared" si="10"/>
        <v>1.5707963267948966</v>
      </c>
      <c r="F107">
        <f t="shared" si="11"/>
        <v>95.589253768326628</v>
      </c>
      <c r="G107">
        <f t="shared" si="12"/>
        <v>7.9436165722542737E-2</v>
      </c>
    </row>
    <row r="108" spans="2:13">
      <c r="B108">
        <f t="shared" si="8"/>
        <v>21</v>
      </c>
      <c r="C108">
        <f t="shared" si="9"/>
        <v>1.68</v>
      </c>
      <c r="D108">
        <v>21</v>
      </c>
      <c r="E108">
        <f t="shared" si="10"/>
        <v>1.5707963267948966</v>
      </c>
      <c r="F108">
        <f t="shared" si="11"/>
        <v>96.645517379284485</v>
      </c>
      <c r="G108">
        <f t="shared" si="12"/>
        <v>9.136396196800721E-2</v>
      </c>
    </row>
    <row r="109" spans="2:13">
      <c r="B109">
        <f t="shared" si="8"/>
        <v>20</v>
      </c>
      <c r="C109">
        <f t="shared" si="9"/>
        <v>1.6</v>
      </c>
      <c r="D109">
        <v>20</v>
      </c>
      <c r="E109">
        <f t="shared" si="10"/>
        <v>1.5707963267948966</v>
      </c>
      <c r="F109">
        <f t="shared" si="11"/>
        <v>97.945911145019537</v>
      </c>
      <c r="G109">
        <f t="shared" si="12"/>
        <v>0.10604858398437506</v>
      </c>
    </row>
    <row r="110" spans="2:13">
      <c r="B110">
        <f t="shared" si="8"/>
        <v>19</v>
      </c>
      <c r="C110">
        <f t="shared" si="9"/>
        <v>1.52</v>
      </c>
      <c r="D110">
        <v>19</v>
      </c>
      <c r="E110">
        <f t="shared" si="10"/>
        <v>1.5707963267948966</v>
      </c>
      <c r="F110">
        <f t="shared" si="11"/>
        <v>99.567023138562661</v>
      </c>
      <c r="G110">
        <f t="shared" si="12"/>
        <v>0.12435489819369092</v>
      </c>
    </row>
    <row r="111" spans="2:13">
      <c r="B111">
        <f t="shared" si="8"/>
        <v>18</v>
      </c>
      <c r="C111">
        <f t="shared" si="9"/>
        <v>1.44</v>
      </c>
      <c r="D111">
        <v>18</v>
      </c>
      <c r="E111">
        <f t="shared" si="10"/>
        <v>1.5707963267948966</v>
      </c>
      <c r="F111">
        <f t="shared" si="11"/>
        <v>101.61615928167511</v>
      </c>
      <c r="G111">
        <f t="shared" si="12"/>
        <v>0.14749465056298597</v>
      </c>
    </row>
    <row r="112" spans="2:13">
      <c r="B112">
        <f t="shared" si="8"/>
        <v>17</v>
      </c>
      <c r="C112">
        <f t="shared" si="9"/>
        <v>1.36</v>
      </c>
      <c r="D112">
        <v>17</v>
      </c>
      <c r="E112">
        <f t="shared" si="10"/>
        <v>1.5707963267948966</v>
      </c>
      <c r="F112">
        <f t="shared" si="11"/>
        <v>104.24658702530651</v>
      </c>
      <c r="G112">
        <f t="shared" si="12"/>
        <v>0.17719860499155901</v>
      </c>
    </row>
    <row r="113" spans="2:7">
      <c r="B113">
        <f t="shared" si="8"/>
        <v>16</v>
      </c>
      <c r="C113">
        <f t="shared" si="9"/>
        <v>1.28</v>
      </c>
      <c r="D113">
        <v>16</v>
      </c>
      <c r="E113">
        <f t="shared" si="10"/>
        <v>1.5707963267948966</v>
      </c>
      <c r="F113">
        <f t="shared" si="11"/>
        <v>107.68195771794319</v>
      </c>
      <c r="G113">
        <f t="shared" si="12"/>
        <v>0.21599233150482178</v>
      </c>
    </row>
    <row r="114" spans="2:7">
      <c r="B114">
        <f t="shared" si="8"/>
        <v>15</v>
      </c>
      <c r="C114">
        <f t="shared" si="9"/>
        <v>1.2</v>
      </c>
      <c r="D114">
        <v>15</v>
      </c>
      <c r="E114">
        <f t="shared" si="10"/>
        <v>1.5707963267948966</v>
      </c>
      <c r="F114">
        <f t="shared" si="11"/>
        <v>112.25653321759259</v>
      </c>
      <c r="G114">
        <f t="shared" si="12"/>
        <v>0.26765046296296291</v>
      </c>
    </row>
    <row r="115" spans="2:7">
      <c r="B115">
        <f t="shared" si="8"/>
        <v>14</v>
      </c>
      <c r="C115">
        <f t="shared" si="9"/>
        <v>1.1200000000000001</v>
      </c>
      <c r="D115">
        <v>14</v>
      </c>
      <c r="E115">
        <f t="shared" si="10"/>
        <v>1.5707963267948966</v>
      </c>
      <c r="F115">
        <f t="shared" si="11"/>
        <v>118.48353417204095</v>
      </c>
      <c r="G115">
        <f t="shared" si="12"/>
        <v>0.33796851409568929</v>
      </c>
    </row>
    <row r="116" spans="2:7">
      <c r="B116">
        <f t="shared" si="8"/>
        <v>13</v>
      </c>
      <c r="C116">
        <f t="shared" si="9"/>
        <v>1.04</v>
      </c>
      <c r="D116">
        <v>13</v>
      </c>
      <c r="E116">
        <f t="shared" si="10"/>
        <v>1.5707963267948966</v>
      </c>
      <c r="F116">
        <f t="shared" si="11"/>
        <v>127.17541663249274</v>
      </c>
      <c r="G116">
        <f t="shared" si="12"/>
        <v>0.4361210982633662</v>
      </c>
    </row>
    <row r="117" spans="2:7">
      <c r="B117">
        <v>12.5</v>
      </c>
      <c r="C117">
        <f t="shared" si="9"/>
        <v>1</v>
      </c>
      <c r="D117">
        <v>12.5</v>
      </c>
      <c r="E117">
        <f t="shared" si="10"/>
        <v>1.5707963267948966</v>
      </c>
      <c r="F117">
        <f t="shared" si="11"/>
        <v>132.8322</v>
      </c>
      <c r="G117">
        <f t="shared" si="12"/>
        <v>0.5</v>
      </c>
    </row>
    <row r="118" spans="2:7">
      <c r="B118">
        <v>12.4</v>
      </c>
      <c r="C118">
        <f t="shared" si="9"/>
        <v>0.99199999999999999</v>
      </c>
      <c r="D118">
        <v>12.4</v>
      </c>
      <c r="E118">
        <f t="shared" si="10"/>
        <v>1.5707963267948966</v>
      </c>
      <c r="F118">
        <f>1.5*88.5548/2</f>
        <v>66.4161</v>
      </c>
      <c r="G118">
        <f t="shared" si="12"/>
        <v>-0.25</v>
      </c>
    </row>
    <row r="119" spans="2:7">
      <c r="B119">
        <f t="shared" si="8"/>
        <v>12</v>
      </c>
      <c r="C119">
        <f t="shared" si="9"/>
        <v>0.96</v>
      </c>
      <c r="D119">
        <v>12</v>
      </c>
      <c r="E119">
        <f t="shared" si="10"/>
        <v>1.5707963267948966</v>
      </c>
      <c r="F119">
        <f t="shared" ref="F119:F144" si="16">1.5*88.5548/2</f>
        <v>66.4161</v>
      </c>
      <c r="G119">
        <f t="shared" si="12"/>
        <v>-0.25</v>
      </c>
    </row>
    <row r="120" spans="2:7">
      <c r="B120">
        <f t="shared" si="8"/>
        <v>11</v>
      </c>
      <c r="C120">
        <f t="shared" si="9"/>
        <v>0.88</v>
      </c>
      <c r="D120">
        <v>11</v>
      </c>
      <c r="E120">
        <f t="shared" si="10"/>
        <v>1.5707963267948966</v>
      </c>
      <c r="F120">
        <f t="shared" si="16"/>
        <v>66.4161</v>
      </c>
      <c r="G120">
        <f t="shared" si="12"/>
        <v>-0.25</v>
      </c>
    </row>
    <row r="121" spans="2:7">
      <c r="B121">
        <f t="shared" si="8"/>
        <v>10</v>
      </c>
      <c r="C121">
        <f t="shared" si="9"/>
        <v>0.8</v>
      </c>
      <c r="D121">
        <v>10</v>
      </c>
      <c r="E121">
        <f t="shared" si="10"/>
        <v>1.5707963267948966</v>
      </c>
      <c r="F121">
        <f t="shared" si="16"/>
        <v>66.4161</v>
      </c>
      <c r="G121">
        <f t="shared" si="12"/>
        <v>-0.25</v>
      </c>
    </row>
    <row r="122" spans="2:7">
      <c r="B122">
        <f t="shared" si="8"/>
        <v>9</v>
      </c>
      <c r="C122">
        <f t="shared" si="9"/>
        <v>0.72</v>
      </c>
      <c r="D122">
        <v>9</v>
      </c>
      <c r="E122">
        <f t="shared" si="10"/>
        <v>1.5707963267948966</v>
      </c>
      <c r="F122">
        <f t="shared" si="16"/>
        <v>66.4161</v>
      </c>
      <c r="G122">
        <f t="shared" si="12"/>
        <v>-0.25</v>
      </c>
    </row>
    <row r="123" spans="2:7">
      <c r="B123">
        <f t="shared" si="8"/>
        <v>8</v>
      </c>
      <c r="C123">
        <f t="shared" si="9"/>
        <v>0.64</v>
      </c>
      <c r="D123">
        <v>8</v>
      </c>
      <c r="E123">
        <f t="shared" si="10"/>
        <v>1.5707963267948966</v>
      </c>
      <c r="F123">
        <f t="shared" si="16"/>
        <v>66.4161</v>
      </c>
      <c r="G123">
        <f t="shared" si="12"/>
        <v>-0.25</v>
      </c>
    </row>
    <row r="124" spans="2:7">
      <c r="B124">
        <f t="shared" si="8"/>
        <v>7</v>
      </c>
      <c r="C124">
        <f t="shared" si="9"/>
        <v>0.56000000000000005</v>
      </c>
      <c r="D124">
        <v>7</v>
      </c>
      <c r="E124">
        <f t="shared" si="10"/>
        <v>1.5707963267948966</v>
      </c>
      <c r="F124">
        <f t="shared" si="16"/>
        <v>66.4161</v>
      </c>
      <c r="G124">
        <f t="shared" si="12"/>
        <v>-0.25</v>
      </c>
    </row>
    <row r="125" spans="2:7">
      <c r="B125">
        <f t="shared" si="8"/>
        <v>6</v>
      </c>
      <c r="C125">
        <f t="shared" si="9"/>
        <v>0.48</v>
      </c>
      <c r="D125">
        <v>6</v>
      </c>
      <c r="E125">
        <f t="shared" si="10"/>
        <v>1.5707963267948966</v>
      </c>
      <c r="F125">
        <f t="shared" si="16"/>
        <v>66.4161</v>
      </c>
      <c r="G125">
        <f t="shared" si="12"/>
        <v>-0.25</v>
      </c>
    </row>
    <row r="126" spans="2:7">
      <c r="B126">
        <f t="shared" si="8"/>
        <v>5</v>
      </c>
      <c r="C126">
        <f t="shared" si="9"/>
        <v>0.4</v>
      </c>
      <c r="D126">
        <v>5</v>
      </c>
      <c r="E126">
        <f t="shared" si="10"/>
        <v>1.5707963267948966</v>
      </c>
      <c r="F126">
        <f t="shared" si="16"/>
        <v>66.4161</v>
      </c>
      <c r="G126">
        <f t="shared" si="12"/>
        <v>-0.25</v>
      </c>
    </row>
    <row r="127" spans="2:7">
      <c r="B127">
        <f t="shared" si="8"/>
        <v>4</v>
      </c>
      <c r="C127">
        <f t="shared" si="9"/>
        <v>0.32</v>
      </c>
      <c r="D127">
        <v>4</v>
      </c>
      <c r="E127">
        <f t="shared" si="10"/>
        <v>1.5707963267948966</v>
      </c>
      <c r="F127">
        <f t="shared" si="16"/>
        <v>66.4161</v>
      </c>
      <c r="G127">
        <f t="shared" si="12"/>
        <v>-0.25</v>
      </c>
    </row>
    <row r="128" spans="2:7">
      <c r="B128">
        <f t="shared" si="8"/>
        <v>3</v>
      </c>
      <c r="C128">
        <f t="shared" si="9"/>
        <v>0.24</v>
      </c>
      <c r="D128">
        <v>3</v>
      </c>
      <c r="E128">
        <f t="shared" si="10"/>
        <v>1.5707963267948966</v>
      </c>
      <c r="F128">
        <f t="shared" si="16"/>
        <v>66.4161</v>
      </c>
      <c r="G128">
        <f t="shared" si="12"/>
        <v>-0.25</v>
      </c>
    </row>
    <row r="129" spans="2:7">
      <c r="B129">
        <f t="shared" si="8"/>
        <v>2</v>
      </c>
      <c r="C129">
        <f t="shared" si="9"/>
        <v>0.16</v>
      </c>
      <c r="D129">
        <v>2</v>
      </c>
      <c r="E129">
        <f t="shared" si="10"/>
        <v>1.5707963267948966</v>
      </c>
      <c r="F129">
        <f t="shared" si="16"/>
        <v>66.4161</v>
      </c>
      <c r="G129">
        <f t="shared" si="12"/>
        <v>-0.25</v>
      </c>
    </row>
    <row r="130" spans="2:7">
      <c r="B130">
        <f t="shared" si="8"/>
        <v>1</v>
      </c>
      <c r="C130">
        <f t="shared" si="9"/>
        <v>0.08</v>
      </c>
      <c r="D130">
        <v>1</v>
      </c>
      <c r="E130">
        <f t="shared" si="10"/>
        <v>1.5707963267948966</v>
      </c>
      <c r="F130">
        <f t="shared" si="16"/>
        <v>66.4161</v>
      </c>
      <c r="G130">
        <f t="shared" si="12"/>
        <v>-0.25</v>
      </c>
    </row>
    <row r="131" spans="2:7">
      <c r="B131">
        <f t="shared" si="8"/>
        <v>0</v>
      </c>
      <c r="C131">
        <f t="shared" si="9"/>
        <v>0</v>
      </c>
      <c r="D131">
        <v>0</v>
      </c>
      <c r="E131">
        <v>0</v>
      </c>
      <c r="F131">
        <f t="shared" si="16"/>
        <v>66.4161</v>
      </c>
      <c r="G131">
        <f t="shared" si="12"/>
        <v>-0.25</v>
      </c>
    </row>
    <row r="132" spans="2:7">
      <c r="B132">
        <f>-D132</f>
        <v>-1</v>
      </c>
      <c r="C132">
        <f t="shared" si="9"/>
        <v>-0.08</v>
      </c>
      <c r="D132">
        <v>1</v>
      </c>
      <c r="E132">
        <f>1.5*PI()</f>
        <v>4.7123889803846897</v>
      </c>
      <c r="F132">
        <f t="shared" si="16"/>
        <v>66.4161</v>
      </c>
      <c r="G132">
        <f t="shared" si="12"/>
        <v>-0.25</v>
      </c>
    </row>
    <row r="133" spans="2:7">
      <c r="B133">
        <f t="shared" ref="B133:B198" si="17">-D133</f>
        <v>-2</v>
      </c>
      <c r="C133">
        <f t="shared" ref="C133:C196" si="18">B133/12.5</f>
        <v>-0.16</v>
      </c>
      <c r="D133">
        <v>2</v>
      </c>
      <c r="E133">
        <f t="shared" ref="E133:E198" si="19">1.5*PI()</f>
        <v>4.7123889803846897</v>
      </c>
      <c r="F133">
        <f t="shared" si="16"/>
        <v>66.4161</v>
      </c>
      <c r="G133">
        <f t="shared" ref="G133:G196" si="20">(F133-88.5548)/88.5548</f>
        <v>-0.25</v>
      </c>
    </row>
    <row r="134" spans="2:7">
      <c r="B134">
        <f t="shared" si="17"/>
        <v>-3</v>
      </c>
      <c r="C134">
        <f t="shared" si="18"/>
        <v>-0.24</v>
      </c>
      <c r="D134">
        <v>3</v>
      </c>
      <c r="E134">
        <f t="shared" si="19"/>
        <v>4.7123889803846897</v>
      </c>
      <c r="F134">
        <f t="shared" si="16"/>
        <v>66.4161</v>
      </c>
      <c r="G134">
        <f t="shared" si="20"/>
        <v>-0.25</v>
      </c>
    </row>
    <row r="135" spans="2:7">
      <c r="B135">
        <f t="shared" si="17"/>
        <v>-4</v>
      </c>
      <c r="C135">
        <f t="shared" si="18"/>
        <v>-0.32</v>
      </c>
      <c r="D135">
        <v>4</v>
      </c>
      <c r="E135">
        <f t="shared" si="19"/>
        <v>4.7123889803846897</v>
      </c>
      <c r="F135">
        <f t="shared" si="16"/>
        <v>66.4161</v>
      </c>
      <c r="G135">
        <f t="shared" si="20"/>
        <v>-0.25</v>
      </c>
    </row>
    <row r="136" spans="2:7">
      <c r="B136">
        <f t="shared" si="17"/>
        <v>-5</v>
      </c>
      <c r="C136">
        <f t="shared" si="18"/>
        <v>-0.4</v>
      </c>
      <c r="D136">
        <v>5</v>
      </c>
      <c r="E136">
        <f t="shared" si="19"/>
        <v>4.7123889803846897</v>
      </c>
      <c r="F136">
        <f t="shared" si="16"/>
        <v>66.4161</v>
      </c>
      <c r="G136">
        <f t="shared" si="20"/>
        <v>-0.25</v>
      </c>
    </row>
    <row r="137" spans="2:7">
      <c r="B137">
        <f t="shared" si="17"/>
        <v>-6</v>
      </c>
      <c r="C137">
        <f t="shared" si="18"/>
        <v>-0.48</v>
      </c>
      <c r="D137">
        <v>6</v>
      </c>
      <c r="E137">
        <f t="shared" si="19"/>
        <v>4.7123889803846897</v>
      </c>
      <c r="F137">
        <f t="shared" si="16"/>
        <v>66.4161</v>
      </c>
      <c r="G137">
        <f t="shared" si="20"/>
        <v>-0.25</v>
      </c>
    </row>
    <row r="138" spans="2:7">
      <c r="B138">
        <f t="shared" si="17"/>
        <v>-7</v>
      </c>
      <c r="C138">
        <f t="shared" si="18"/>
        <v>-0.56000000000000005</v>
      </c>
      <c r="D138">
        <v>7</v>
      </c>
      <c r="E138">
        <f t="shared" si="19"/>
        <v>4.7123889803846897</v>
      </c>
      <c r="F138">
        <f t="shared" si="16"/>
        <v>66.4161</v>
      </c>
      <c r="G138">
        <f t="shared" si="20"/>
        <v>-0.25</v>
      </c>
    </row>
    <row r="139" spans="2:7">
      <c r="B139">
        <f t="shared" si="17"/>
        <v>-8</v>
      </c>
      <c r="C139">
        <f t="shared" si="18"/>
        <v>-0.64</v>
      </c>
      <c r="D139">
        <v>8</v>
      </c>
      <c r="E139">
        <f t="shared" si="19"/>
        <v>4.7123889803846897</v>
      </c>
      <c r="F139">
        <f t="shared" si="16"/>
        <v>66.4161</v>
      </c>
      <c r="G139">
        <f t="shared" si="20"/>
        <v>-0.25</v>
      </c>
    </row>
    <row r="140" spans="2:7">
      <c r="B140">
        <f t="shared" si="17"/>
        <v>-9</v>
      </c>
      <c r="C140">
        <f t="shared" si="18"/>
        <v>-0.72</v>
      </c>
      <c r="D140">
        <v>9</v>
      </c>
      <c r="E140">
        <f t="shared" si="19"/>
        <v>4.7123889803846897</v>
      </c>
      <c r="F140">
        <f t="shared" si="16"/>
        <v>66.4161</v>
      </c>
      <c r="G140">
        <f t="shared" si="20"/>
        <v>-0.25</v>
      </c>
    </row>
    <row r="141" spans="2:7">
      <c r="B141">
        <f t="shared" si="17"/>
        <v>-10</v>
      </c>
      <c r="C141">
        <f t="shared" si="18"/>
        <v>-0.8</v>
      </c>
      <c r="D141">
        <v>10</v>
      </c>
      <c r="E141">
        <f t="shared" si="19"/>
        <v>4.7123889803846897</v>
      </c>
      <c r="F141">
        <f t="shared" si="16"/>
        <v>66.4161</v>
      </c>
      <c r="G141">
        <f t="shared" si="20"/>
        <v>-0.25</v>
      </c>
    </row>
    <row r="142" spans="2:7">
      <c r="B142">
        <f t="shared" si="17"/>
        <v>-11</v>
      </c>
      <c r="C142">
        <f t="shared" si="18"/>
        <v>-0.88</v>
      </c>
      <c r="D142">
        <v>11</v>
      </c>
      <c r="E142">
        <f t="shared" si="19"/>
        <v>4.7123889803846897</v>
      </c>
      <c r="F142">
        <f t="shared" si="16"/>
        <v>66.4161</v>
      </c>
      <c r="G142">
        <f t="shared" si="20"/>
        <v>-0.25</v>
      </c>
    </row>
    <row r="143" spans="2:7">
      <c r="B143">
        <f t="shared" si="17"/>
        <v>-12</v>
      </c>
      <c r="C143">
        <f t="shared" si="18"/>
        <v>-0.96</v>
      </c>
      <c r="D143">
        <v>12</v>
      </c>
      <c r="E143">
        <f t="shared" si="19"/>
        <v>4.7123889803846897</v>
      </c>
      <c r="F143">
        <f t="shared" si="16"/>
        <v>66.4161</v>
      </c>
      <c r="G143">
        <f t="shared" si="20"/>
        <v>-0.25</v>
      </c>
    </row>
    <row r="144" spans="2:7">
      <c r="B144">
        <v>-12.4</v>
      </c>
      <c r="C144">
        <f t="shared" si="18"/>
        <v>-0.99199999999999999</v>
      </c>
      <c r="D144">
        <v>12.4</v>
      </c>
      <c r="E144">
        <f t="shared" si="19"/>
        <v>4.7123889803846897</v>
      </c>
      <c r="F144">
        <f t="shared" si="16"/>
        <v>66.4161</v>
      </c>
      <c r="G144">
        <f t="shared" si="20"/>
        <v>-0.25</v>
      </c>
    </row>
    <row r="145" spans="2:7">
      <c r="B145">
        <v>-12.5</v>
      </c>
      <c r="C145">
        <f t="shared" si="18"/>
        <v>-1</v>
      </c>
      <c r="D145">
        <v>12.5</v>
      </c>
      <c r="E145">
        <f t="shared" si="19"/>
        <v>4.7123889803846897</v>
      </c>
      <c r="F145">
        <f t="shared" ref="F145:F208" si="21">88.5548*(2*(D145^4)-3*(-0.25)*(12.5^4)*COS(4*E145)+3*(-0.25)*(12.5^2)*(D145^2)*COS(2*E145)+2*(-0.25)*(12.5^2)*(D145^2)*COS(4*E145))/2/(D145^4)</f>
        <v>132.8322</v>
      </c>
      <c r="G145">
        <f t="shared" si="20"/>
        <v>0.5</v>
      </c>
    </row>
    <row r="146" spans="2:7">
      <c r="B146">
        <f t="shared" si="17"/>
        <v>-13</v>
      </c>
      <c r="C146">
        <f t="shared" si="18"/>
        <v>-1.04</v>
      </c>
      <c r="D146">
        <v>13</v>
      </c>
      <c r="E146">
        <f t="shared" si="19"/>
        <v>4.7123889803846897</v>
      </c>
      <c r="F146">
        <f t="shared" si="21"/>
        <v>127.17541663249274</v>
      </c>
      <c r="G146">
        <f t="shared" si="20"/>
        <v>0.4361210982633662</v>
      </c>
    </row>
    <row r="147" spans="2:7">
      <c r="B147">
        <f t="shared" si="17"/>
        <v>-14</v>
      </c>
      <c r="C147">
        <f t="shared" si="18"/>
        <v>-1.1200000000000001</v>
      </c>
      <c r="D147">
        <v>14</v>
      </c>
      <c r="E147">
        <f t="shared" si="19"/>
        <v>4.7123889803846897</v>
      </c>
      <c r="F147">
        <f t="shared" si="21"/>
        <v>118.48353417204095</v>
      </c>
      <c r="G147">
        <f t="shared" si="20"/>
        <v>0.33796851409568929</v>
      </c>
    </row>
    <row r="148" spans="2:7">
      <c r="B148">
        <f t="shared" si="17"/>
        <v>-15</v>
      </c>
      <c r="C148">
        <f t="shared" si="18"/>
        <v>-1.2</v>
      </c>
      <c r="D148">
        <v>15</v>
      </c>
      <c r="E148">
        <f t="shared" si="19"/>
        <v>4.7123889803846897</v>
      </c>
      <c r="F148">
        <f t="shared" si="21"/>
        <v>112.25653321759259</v>
      </c>
      <c r="G148">
        <f t="shared" si="20"/>
        <v>0.26765046296296291</v>
      </c>
    </row>
    <row r="149" spans="2:7">
      <c r="B149">
        <f t="shared" si="17"/>
        <v>-16</v>
      </c>
      <c r="C149">
        <f t="shared" si="18"/>
        <v>-1.28</v>
      </c>
      <c r="D149">
        <v>16</v>
      </c>
      <c r="E149">
        <f t="shared" si="19"/>
        <v>4.7123889803846897</v>
      </c>
      <c r="F149">
        <f t="shared" si="21"/>
        <v>107.68195771794319</v>
      </c>
      <c r="G149">
        <f t="shared" si="20"/>
        <v>0.21599233150482178</v>
      </c>
    </row>
    <row r="150" spans="2:7">
      <c r="B150">
        <f t="shared" si="17"/>
        <v>-17</v>
      </c>
      <c r="C150">
        <f t="shared" si="18"/>
        <v>-1.36</v>
      </c>
      <c r="D150">
        <v>17</v>
      </c>
      <c r="E150">
        <f t="shared" si="19"/>
        <v>4.7123889803846897</v>
      </c>
      <c r="F150">
        <f t="shared" si="21"/>
        <v>104.24658702530651</v>
      </c>
      <c r="G150">
        <f t="shared" si="20"/>
        <v>0.17719860499155901</v>
      </c>
    </row>
    <row r="151" spans="2:7">
      <c r="B151">
        <f t="shared" si="17"/>
        <v>-18</v>
      </c>
      <c r="C151">
        <f t="shared" si="18"/>
        <v>-1.44</v>
      </c>
      <c r="D151">
        <v>18</v>
      </c>
      <c r="E151">
        <f t="shared" si="19"/>
        <v>4.7123889803846897</v>
      </c>
      <c r="F151">
        <f t="shared" si="21"/>
        <v>101.61615928167511</v>
      </c>
      <c r="G151">
        <f t="shared" si="20"/>
        <v>0.14749465056298597</v>
      </c>
    </row>
    <row r="152" spans="2:7">
      <c r="B152">
        <f t="shared" si="17"/>
        <v>-19</v>
      </c>
      <c r="C152">
        <f t="shared" si="18"/>
        <v>-1.52</v>
      </c>
      <c r="D152">
        <v>19</v>
      </c>
      <c r="E152">
        <f t="shared" si="19"/>
        <v>4.7123889803846897</v>
      </c>
      <c r="F152">
        <f t="shared" si="21"/>
        <v>99.567023138562661</v>
      </c>
      <c r="G152">
        <f t="shared" si="20"/>
        <v>0.12435489819369092</v>
      </c>
    </row>
    <row r="153" spans="2:7">
      <c r="B153">
        <f t="shared" si="17"/>
        <v>-20</v>
      </c>
      <c r="C153">
        <f t="shared" si="18"/>
        <v>-1.6</v>
      </c>
      <c r="D153">
        <v>20</v>
      </c>
      <c r="E153">
        <f t="shared" si="19"/>
        <v>4.7123889803846897</v>
      </c>
      <c r="F153">
        <f t="shared" si="21"/>
        <v>97.945911145019537</v>
      </c>
      <c r="G153">
        <f t="shared" si="20"/>
        <v>0.10604858398437506</v>
      </c>
    </row>
    <row r="154" spans="2:7">
      <c r="B154">
        <f t="shared" si="17"/>
        <v>-21</v>
      </c>
      <c r="C154">
        <f t="shared" si="18"/>
        <v>-1.68</v>
      </c>
      <c r="D154">
        <v>21</v>
      </c>
      <c r="E154">
        <f t="shared" si="19"/>
        <v>4.7123889803846897</v>
      </c>
      <c r="F154">
        <f t="shared" si="21"/>
        <v>96.645517379284485</v>
      </c>
      <c r="G154">
        <f t="shared" si="20"/>
        <v>9.136396196800721E-2</v>
      </c>
    </row>
    <row r="155" spans="2:7">
      <c r="B155">
        <f t="shared" si="17"/>
        <v>-22</v>
      </c>
      <c r="C155">
        <f t="shared" si="18"/>
        <v>-1.76</v>
      </c>
      <c r="D155">
        <v>22</v>
      </c>
      <c r="E155">
        <f t="shared" si="19"/>
        <v>4.7123889803846897</v>
      </c>
      <c r="F155">
        <f t="shared" si="21"/>
        <v>95.589253768326628</v>
      </c>
      <c r="G155">
        <f t="shared" si="20"/>
        <v>7.9436165722542737E-2</v>
      </c>
    </row>
    <row r="156" spans="2:7">
      <c r="B156">
        <f t="shared" si="17"/>
        <v>-23</v>
      </c>
      <c r="C156">
        <f t="shared" si="18"/>
        <v>-1.84</v>
      </c>
      <c r="D156">
        <v>23</v>
      </c>
      <c r="E156">
        <f t="shared" si="19"/>
        <v>4.7123889803846897</v>
      </c>
      <c r="F156">
        <f t="shared" si="21"/>
        <v>94.721495977861096</v>
      </c>
      <c r="G156">
        <f t="shared" si="20"/>
        <v>6.9637060643365417E-2</v>
      </c>
    </row>
    <row r="157" spans="2:7">
      <c r="B157">
        <f t="shared" si="17"/>
        <v>-24</v>
      </c>
      <c r="C157">
        <f t="shared" si="18"/>
        <v>-1.92</v>
      </c>
      <c r="D157">
        <v>24</v>
      </c>
      <c r="E157">
        <f t="shared" si="19"/>
        <v>4.7123889803846897</v>
      </c>
      <c r="F157">
        <f t="shared" si="21"/>
        <v>94.001200306842946</v>
      </c>
      <c r="G157">
        <f t="shared" si="20"/>
        <v>6.1503163090458633E-2</v>
      </c>
    </row>
    <row r="158" spans="2:7">
      <c r="B158">
        <f t="shared" si="17"/>
        <v>-25</v>
      </c>
      <c r="C158">
        <f t="shared" si="18"/>
        <v>-2</v>
      </c>
      <c r="D158">
        <v>25</v>
      </c>
      <c r="E158">
        <f t="shared" si="19"/>
        <v>4.7123889803846897</v>
      </c>
      <c r="F158">
        <f t="shared" si="21"/>
        <v>93.397640624999994</v>
      </c>
      <c r="G158">
        <f t="shared" si="20"/>
        <v>5.4687499999999931E-2</v>
      </c>
    </row>
    <row r="159" spans="2:7">
      <c r="B159">
        <f t="shared" si="17"/>
        <v>-26</v>
      </c>
      <c r="C159">
        <f t="shared" si="18"/>
        <v>-2.08</v>
      </c>
      <c r="D159">
        <v>26</v>
      </c>
      <c r="E159">
        <f t="shared" si="19"/>
        <v>4.7123889803846897</v>
      </c>
      <c r="F159">
        <f t="shared" si="21"/>
        <v>92.88750784888731</v>
      </c>
      <c r="G159">
        <f t="shared" si="20"/>
        <v>4.8926854884063987E-2</v>
      </c>
    </row>
    <row r="160" spans="2:7">
      <c r="B160">
        <f t="shared" si="17"/>
        <v>-27</v>
      </c>
      <c r="C160">
        <f t="shared" si="18"/>
        <v>-2.16</v>
      </c>
      <c r="D160">
        <v>27</v>
      </c>
      <c r="E160">
        <f t="shared" si="19"/>
        <v>4.7123889803846897</v>
      </c>
      <c r="F160">
        <f t="shared" si="21"/>
        <v>92.452902624074213</v>
      </c>
      <c r="G160">
        <f t="shared" si="20"/>
        <v>4.4019100309347574E-2</v>
      </c>
    </row>
    <row r="161" spans="2:7">
      <c r="B161">
        <f t="shared" si="17"/>
        <v>-28</v>
      </c>
      <c r="C161">
        <f t="shared" si="18"/>
        <v>-2.2400000000000002</v>
      </c>
      <c r="D161">
        <v>28</v>
      </c>
      <c r="E161">
        <f t="shared" si="19"/>
        <v>4.7123889803846897</v>
      </c>
      <c r="F161">
        <f t="shared" si="21"/>
        <v>92.079924269840575</v>
      </c>
      <c r="G161">
        <f t="shared" si="20"/>
        <v>3.9807263636082682E-2</v>
      </c>
    </row>
    <row r="162" spans="2:7">
      <c r="B162">
        <f t="shared" si="17"/>
        <v>-29</v>
      </c>
      <c r="C162">
        <f t="shared" si="18"/>
        <v>-2.3199999999999998</v>
      </c>
      <c r="D162">
        <v>29</v>
      </c>
      <c r="E162">
        <f t="shared" si="19"/>
        <v>4.7123889803846897</v>
      </c>
      <c r="F162">
        <f t="shared" si="21"/>
        <v>91.75766446495895</v>
      </c>
      <c r="G162">
        <f t="shared" si="20"/>
        <v>3.6168163272447679E-2</v>
      </c>
    </row>
    <row r="163" spans="2:7">
      <c r="B163">
        <f t="shared" si="17"/>
        <v>-30</v>
      </c>
      <c r="C163">
        <f t="shared" si="18"/>
        <v>-2.4</v>
      </c>
      <c r="D163">
        <v>30</v>
      </c>
      <c r="E163">
        <f t="shared" si="19"/>
        <v>4.7123889803846897</v>
      </c>
      <c r="F163">
        <f t="shared" si="21"/>
        <v>91.477479940682869</v>
      </c>
      <c r="G163">
        <f t="shared" si="20"/>
        <v>3.3004195601851839E-2</v>
      </c>
    </row>
    <row r="164" spans="2:7">
      <c r="B164">
        <f t="shared" si="17"/>
        <v>-31</v>
      </c>
      <c r="C164">
        <f t="shared" si="18"/>
        <v>-2.48</v>
      </c>
      <c r="D164">
        <v>31</v>
      </c>
      <c r="E164">
        <f t="shared" si="19"/>
        <v>4.7123889803846897</v>
      </c>
      <c r="F164">
        <f t="shared" si="21"/>
        <v>91.232460274255402</v>
      </c>
      <c r="G164">
        <f t="shared" si="20"/>
        <v>3.0237325071655087E-2</v>
      </c>
    </row>
    <row r="165" spans="2:7">
      <c r="B165">
        <f t="shared" si="17"/>
        <v>-32</v>
      </c>
      <c r="C165">
        <f t="shared" si="18"/>
        <v>-2.56</v>
      </c>
      <c r="D165">
        <v>32</v>
      </c>
      <c r="E165">
        <f t="shared" si="19"/>
        <v>4.7123889803846897</v>
      </c>
      <c r="F165">
        <f t="shared" si="21"/>
        <v>91.017033932688832</v>
      </c>
      <c r="G165">
        <f t="shared" si="20"/>
        <v>2.7804635465145111E-2</v>
      </c>
    </row>
    <row r="166" spans="2:7">
      <c r="B166">
        <f t="shared" si="17"/>
        <v>-33</v>
      </c>
      <c r="C166">
        <f t="shared" si="18"/>
        <v>-2.64</v>
      </c>
      <c r="D166">
        <v>33</v>
      </c>
      <c r="E166">
        <f t="shared" si="19"/>
        <v>4.7123889803846897</v>
      </c>
      <c r="F166">
        <f t="shared" si="21"/>
        <v>90.826673500967289</v>
      </c>
      <c r="G166">
        <f t="shared" si="20"/>
        <v>2.5655001207921968E-2</v>
      </c>
    </row>
    <row r="167" spans="2:7">
      <c r="B167">
        <f t="shared" si="17"/>
        <v>-34</v>
      </c>
      <c r="C167">
        <f t="shared" si="18"/>
        <v>-2.72</v>
      </c>
      <c r="D167">
        <v>34</v>
      </c>
      <c r="E167">
        <f t="shared" si="19"/>
        <v>4.7123889803846897</v>
      </c>
      <c r="F167">
        <f t="shared" si="21"/>
        <v>90.657672894207082</v>
      </c>
      <c r="G167">
        <f t="shared" si="20"/>
        <v>2.3746571548996568E-2</v>
      </c>
    </row>
    <row r="168" spans="2:7">
      <c r="B168">
        <f t="shared" si="17"/>
        <v>-35</v>
      </c>
      <c r="C168">
        <f t="shared" si="18"/>
        <v>-2.8</v>
      </c>
      <c r="D168">
        <v>35</v>
      </c>
      <c r="E168">
        <f t="shared" si="19"/>
        <v>4.7123889803846897</v>
      </c>
      <c r="F168">
        <f t="shared" si="21"/>
        <v>90.506977380518535</v>
      </c>
      <c r="G168">
        <f t="shared" si="20"/>
        <v>2.2044851103706797E-2</v>
      </c>
    </row>
    <row r="169" spans="2:7">
      <c r="B169">
        <f t="shared" si="17"/>
        <v>-36</v>
      </c>
      <c r="C169">
        <f t="shared" si="18"/>
        <v>-2.88</v>
      </c>
      <c r="D169">
        <v>36</v>
      </c>
      <c r="E169">
        <f t="shared" si="19"/>
        <v>4.7123889803846897</v>
      </c>
      <c r="F169">
        <f t="shared" si="21"/>
        <v>90.372052743009789</v>
      </c>
      <c r="G169">
        <f t="shared" si="20"/>
        <v>2.0521222373149604E-2</v>
      </c>
    </row>
    <row r="170" spans="2:7">
      <c r="B170">
        <f t="shared" si="17"/>
        <v>-37</v>
      </c>
      <c r="C170">
        <f t="shared" si="18"/>
        <v>-2.96</v>
      </c>
      <c r="D170">
        <v>37</v>
      </c>
      <c r="E170">
        <f t="shared" si="19"/>
        <v>4.7123889803846897</v>
      </c>
      <c r="F170">
        <f t="shared" si="21"/>
        <v>90.250783726393109</v>
      </c>
      <c r="G170">
        <f t="shared" si="20"/>
        <v>1.9151798958307278E-2</v>
      </c>
    </row>
    <row r="171" spans="2:7">
      <c r="B171">
        <f t="shared" si="17"/>
        <v>-38</v>
      </c>
      <c r="C171">
        <f t="shared" si="18"/>
        <v>-3.04</v>
      </c>
      <c r="D171">
        <v>38</v>
      </c>
      <c r="E171">
        <f t="shared" si="19"/>
        <v>4.7123889803846897</v>
      </c>
      <c r="F171">
        <f t="shared" si="21"/>
        <v>90.141394592368613</v>
      </c>
      <c r="G171">
        <f t="shared" si="20"/>
        <v>1.7916528436274632E-2</v>
      </c>
    </row>
    <row r="172" spans="2:7">
      <c r="B172">
        <f t="shared" si="17"/>
        <v>-39</v>
      </c>
      <c r="C172">
        <f t="shared" si="18"/>
        <v>-3.12</v>
      </c>
      <c r="D172">
        <v>39</v>
      </c>
      <c r="E172">
        <f t="shared" si="19"/>
        <v>4.7123889803846897</v>
      </c>
      <c r="F172">
        <f t="shared" si="21"/>
        <v>90.042386508210328</v>
      </c>
      <c r="G172">
        <f t="shared" si="20"/>
        <v>1.679848532445816E-2</v>
      </c>
    </row>
    <row r="173" spans="2:7">
      <c r="B173">
        <f t="shared" si="17"/>
        <v>-40</v>
      </c>
      <c r="C173">
        <f t="shared" si="18"/>
        <v>-3.2</v>
      </c>
      <c r="D173">
        <v>40</v>
      </c>
      <c r="E173">
        <f t="shared" si="19"/>
        <v>4.7123889803846897</v>
      </c>
      <c r="F173">
        <f t="shared" si="21"/>
        <v>89.952487854766844</v>
      </c>
      <c r="G173">
        <f t="shared" si="20"/>
        <v>1.5783309936523413E-2</v>
      </c>
    </row>
    <row r="174" spans="2:7">
      <c r="B174">
        <f t="shared" si="17"/>
        <v>-41</v>
      </c>
      <c r="C174">
        <f t="shared" si="18"/>
        <v>-3.28</v>
      </c>
      <c r="D174">
        <v>41</v>
      </c>
      <c r="E174">
        <f t="shared" si="19"/>
        <v>4.7123889803846897</v>
      </c>
      <c r="F174">
        <f t="shared" si="21"/>
        <v>89.870614525411256</v>
      </c>
      <c r="G174">
        <f t="shared" si="20"/>
        <v>1.4858760060564254E-2</v>
      </c>
    </row>
    <row r="175" spans="2:7">
      <c r="B175">
        <f t="shared" si="17"/>
        <v>-42</v>
      </c>
      <c r="C175">
        <f t="shared" si="18"/>
        <v>-3.36</v>
      </c>
      <c r="D175">
        <v>42</v>
      </c>
      <c r="E175">
        <f t="shared" si="19"/>
        <v>4.7123889803846897</v>
      </c>
      <c r="F175">
        <f t="shared" si="21"/>
        <v>89.795838006911069</v>
      </c>
      <c r="G175">
        <f t="shared" si="20"/>
        <v>1.4014350514156981E-2</v>
      </c>
    </row>
    <row r="176" spans="2:7">
      <c r="B176">
        <f t="shared" si="17"/>
        <v>-43</v>
      </c>
      <c r="C176">
        <f t="shared" si="18"/>
        <v>-3.44</v>
      </c>
      <c r="D176">
        <v>43</v>
      </c>
      <c r="E176">
        <f t="shared" si="19"/>
        <v>4.7123889803846897</v>
      </c>
      <c r="F176">
        <f t="shared" si="21"/>
        <v>89.727359563028273</v>
      </c>
      <c r="G176">
        <f t="shared" si="20"/>
        <v>1.3241061614144831E-2</v>
      </c>
    </row>
    <row r="177" spans="2:7">
      <c r="B177">
        <f t="shared" si="17"/>
        <v>-44</v>
      </c>
      <c r="C177">
        <f t="shared" si="18"/>
        <v>-3.52</v>
      </c>
      <c r="D177">
        <v>44</v>
      </c>
      <c r="E177">
        <f t="shared" si="19"/>
        <v>4.7123889803846897</v>
      </c>
      <c r="F177">
        <f t="shared" si="21"/>
        <v>89.664489235068444</v>
      </c>
      <c r="G177">
        <f t="shared" si="20"/>
        <v>1.2531102041543138E-2</v>
      </c>
    </row>
    <row r="178" spans="2:7">
      <c r="B178">
        <f t="shared" si="17"/>
        <v>-45</v>
      </c>
      <c r="C178">
        <f t="shared" si="18"/>
        <v>-3.6</v>
      </c>
      <c r="D178">
        <v>45</v>
      </c>
      <c r="E178">
        <f t="shared" si="19"/>
        <v>4.7123889803846897</v>
      </c>
      <c r="F178">
        <f t="shared" si="21"/>
        <v>89.606628667981255</v>
      </c>
      <c r="G178">
        <f t="shared" si="20"/>
        <v>1.1877714906264309E-2</v>
      </c>
    </row>
    <row r="179" spans="2:7">
      <c r="B179">
        <f t="shared" si="17"/>
        <v>-46</v>
      </c>
      <c r="C179">
        <f t="shared" si="18"/>
        <v>-3.68</v>
      </c>
      <c r="D179">
        <v>46</v>
      </c>
      <c r="E179">
        <f t="shared" si="19"/>
        <v>4.7123889803846897</v>
      </c>
      <c r="F179">
        <f t="shared" si="21"/>
        <v>89.553256992531729</v>
      </c>
      <c r="G179">
        <f t="shared" si="20"/>
        <v>1.1275018322346489E-2</v>
      </c>
    </row>
    <row r="180" spans="2:7">
      <c r="B180">
        <f t="shared" si="17"/>
        <v>-47</v>
      </c>
      <c r="C180">
        <f t="shared" si="18"/>
        <v>-3.76</v>
      </c>
      <c r="D180">
        <v>47</v>
      </c>
      <c r="E180">
        <f t="shared" si="19"/>
        <v>4.7123889803846897</v>
      </c>
      <c r="F180">
        <f t="shared" si="21"/>
        <v>89.50391916253146</v>
      </c>
      <c r="G180">
        <f t="shared" si="20"/>
        <v>1.0717873706805953E-2</v>
      </c>
    </row>
    <row r="181" spans="2:7">
      <c r="B181">
        <f t="shared" si="17"/>
        <v>-48</v>
      </c>
      <c r="C181">
        <f t="shared" si="18"/>
        <v>-3.84</v>
      </c>
      <c r="D181">
        <v>48</v>
      </c>
      <c r="E181">
        <f t="shared" si="19"/>
        <v>4.7123889803846897</v>
      </c>
      <c r="F181">
        <f t="shared" si="21"/>
        <v>89.458216274874303</v>
      </c>
      <c r="G181">
        <f t="shared" si="20"/>
        <v>1.0201776469195378E-2</v>
      </c>
    </row>
    <row r="182" spans="2:7">
      <c r="B182">
        <f t="shared" si="17"/>
        <v>-49</v>
      </c>
      <c r="C182">
        <f t="shared" si="18"/>
        <v>-3.92</v>
      </c>
      <c r="D182">
        <v>49</v>
      </c>
      <c r="E182">
        <f t="shared" si="19"/>
        <v>4.7123889803846897</v>
      </c>
      <c r="F182">
        <f t="shared" si="21"/>
        <v>89.415797499157492</v>
      </c>
      <c r="G182">
        <f t="shared" si="20"/>
        <v>9.7227648773131614E-3</v>
      </c>
    </row>
    <row r="183" spans="2:7">
      <c r="B183">
        <f t="shared" si="17"/>
        <v>-50</v>
      </c>
      <c r="C183">
        <f t="shared" si="18"/>
        <v>-4</v>
      </c>
      <c r="D183">
        <v>50</v>
      </c>
      <c r="E183">
        <f t="shared" si="19"/>
        <v>4.7123889803846897</v>
      </c>
      <c r="F183">
        <f t="shared" si="21"/>
        <v>89.376353320312504</v>
      </c>
      <c r="G183">
        <f t="shared" si="20"/>
        <v>9.2773437500000382E-3</v>
      </c>
    </row>
    <row r="184" spans="2:7">
      <c r="B184">
        <f t="shared" si="17"/>
        <v>-51</v>
      </c>
      <c r="C184">
        <f t="shared" si="18"/>
        <v>-4.08</v>
      </c>
      <c r="D184">
        <v>51</v>
      </c>
      <c r="E184">
        <f t="shared" si="19"/>
        <v>4.7123889803846897</v>
      </c>
      <c r="F184">
        <f t="shared" si="21"/>
        <v>89.33960985733323</v>
      </c>
      <c r="G184">
        <f t="shared" si="20"/>
        <v>8.8624203017027801E-3</v>
      </c>
    </row>
    <row r="185" spans="2:7">
      <c r="B185">
        <f t="shared" si="17"/>
        <v>-52</v>
      </c>
      <c r="C185">
        <f t="shared" si="18"/>
        <v>-4.16</v>
      </c>
      <c r="D185">
        <v>52</v>
      </c>
      <c r="E185">
        <f t="shared" si="19"/>
        <v>4.7123889803846897</v>
      </c>
      <c r="F185">
        <f t="shared" si="21"/>
        <v>89.305324067894588</v>
      </c>
      <c r="G185">
        <f t="shared" si="20"/>
        <v>8.4752499909049334E-3</v>
      </c>
    </row>
    <row r="186" spans="2:7">
      <c r="B186">
        <f t="shared" si="17"/>
        <v>-53</v>
      </c>
      <c r="C186">
        <f t="shared" si="18"/>
        <v>-4.24</v>
      </c>
      <c r="D186">
        <v>53</v>
      </c>
      <c r="E186">
        <f t="shared" si="19"/>
        <v>4.7123889803846897</v>
      </c>
      <c r="F186">
        <f t="shared" si="21"/>
        <v>89.273279685413428</v>
      </c>
      <c r="G186">
        <f t="shared" si="20"/>
        <v>8.1133906396200738E-3</v>
      </c>
    </row>
    <row r="187" spans="2:7">
      <c r="B187">
        <f t="shared" si="17"/>
        <v>-54</v>
      </c>
      <c r="C187">
        <f t="shared" si="18"/>
        <v>-4.32</v>
      </c>
      <c r="D187">
        <v>54</v>
      </c>
      <c r="E187">
        <f t="shared" si="19"/>
        <v>4.7123889803846897</v>
      </c>
      <c r="F187">
        <f t="shared" si="21"/>
        <v>89.243283764184667</v>
      </c>
      <c r="G187">
        <f t="shared" si="20"/>
        <v>7.7746634195398475E-3</v>
      </c>
    </row>
    <row r="188" spans="2:7">
      <c r="B188">
        <f t="shared" si="17"/>
        <v>-55</v>
      </c>
      <c r="C188">
        <f t="shared" si="18"/>
        <v>-4.4000000000000004</v>
      </c>
      <c r="D188">
        <v>55</v>
      </c>
      <c r="E188">
        <f t="shared" si="19"/>
        <v>4.7123889803846897</v>
      </c>
      <c r="F188">
        <f t="shared" si="21"/>
        <v>89.2151637313452</v>
      </c>
      <c r="G188">
        <f t="shared" si="20"/>
        <v>7.4571195615054158E-3</v>
      </c>
    </row>
    <row r="189" spans="2:7">
      <c r="B189">
        <f t="shared" si="17"/>
        <v>-56</v>
      </c>
      <c r="C189">
        <f t="shared" si="18"/>
        <v>-4.4800000000000004</v>
      </c>
      <c r="D189">
        <v>56</v>
      </c>
      <c r="E189">
        <f t="shared" si="19"/>
        <v>4.7123889803846897</v>
      </c>
      <c r="F189">
        <f t="shared" si="21"/>
        <v>89.188764862887041</v>
      </c>
      <c r="G189">
        <f t="shared" si="20"/>
        <v>7.1590118535307026E-3</v>
      </c>
    </row>
    <row r="190" spans="2:7">
      <c r="B190">
        <f t="shared" si="17"/>
        <v>-57</v>
      </c>
      <c r="C190">
        <f t="shared" si="18"/>
        <v>-4.5599999999999996</v>
      </c>
      <c r="D190">
        <v>57</v>
      </c>
      <c r="E190">
        <f t="shared" si="19"/>
        <v>4.7123889803846897</v>
      </c>
      <c r="F190">
        <f t="shared" si="21"/>
        <v>89.163948115762835</v>
      </c>
      <c r="G190">
        <f t="shared" si="20"/>
        <v>6.8787701599781733E-3</v>
      </c>
    </row>
    <row r="191" spans="2:7">
      <c r="B191">
        <f t="shared" si="17"/>
        <v>-58</v>
      </c>
      <c r="C191">
        <f t="shared" si="18"/>
        <v>-4.6399999999999997</v>
      </c>
      <c r="D191">
        <v>58</v>
      </c>
      <c r="E191">
        <f t="shared" si="19"/>
        <v>4.7123889803846897</v>
      </c>
      <c r="F191">
        <f t="shared" si="21"/>
        <v>89.140588260072121</v>
      </c>
      <c r="G191">
        <f t="shared" si="20"/>
        <v>6.6149803293793349E-3</v>
      </c>
    </row>
    <row r="192" spans="2:7">
      <c r="B192">
        <f t="shared" si="17"/>
        <v>-59</v>
      </c>
      <c r="C192">
        <f t="shared" si="18"/>
        <v>-4.72</v>
      </c>
      <c r="D192">
        <v>59</v>
      </c>
      <c r="E192">
        <f t="shared" si="19"/>
        <v>4.7123889803846897</v>
      </c>
      <c r="F192">
        <f t="shared" si="21"/>
        <v>89.118572264987463</v>
      </c>
      <c r="G192">
        <f t="shared" si="20"/>
        <v>6.3663659675981792E-3</v>
      </c>
    </row>
    <row r="193" spans="2:7">
      <c r="B193">
        <f t="shared" si="17"/>
        <v>-60</v>
      </c>
      <c r="C193">
        <f t="shared" si="18"/>
        <v>-4.8</v>
      </c>
      <c r="D193">
        <v>60</v>
      </c>
      <c r="E193">
        <f t="shared" si="19"/>
        <v>4.7123889803846897</v>
      </c>
      <c r="F193">
        <f t="shared" si="21"/>
        <v>89.097797899938513</v>
      </c>
      <c r="G193">
        <f t="shared" si="20"/>
        <v>6.1317726417824082E-3</v>
      </c>
    </row>
    <row r="194" spans="2:7">
      <c r="B194">
        <f t="shared" si="17"/>
        <v>-61</v>
      </c>
      <c r="C194">
        <f t="shared" si="18"/>
        <v>-4.88</v>
      </c>
      <c r="D194">
        <v>61</v>
      </c>
      <c r="E194">
        <f t="shared" si="19"/>
        <v>4.7123889803846897</v>
      </c>
      <c r="F194">
        <f t="shared" si="21"/>
        <v>89.078172518985355</v>
      </c>
      <c r="G194">
        <f t="shared" si="20"/>
        <v>5.910154152969172E-3</v>
      </c>
    </row>
    <row r="195" spans="2:7">
      <c r="B195">
        <f t="shared" si="17"/>
        <v>-62</v>
      </c>
      <c r="C195">
        <f t="shared" si="18"/>
        <v>-4.96</v>
      </c>
      <c r="D195">
        <v>62</v>
      </c>
      <c r="E195">
        <f t="shared" si="19"/>
        <v>4.7123889803846897</v>
      </c>
      <c r="F195">
        <f t="shared" si="21"/>
        <v>89.059612001564744</v>
      </c>
      <c r="G195">
        <f t="shared" si="20"/>
        <v>5.7005605745227153E-3</v>
      </c>
    </row>
    <row r="196" spans="2:7">
      <c r="B196">
        <f t="shared" si="17"/>
        <v>-63</v>
      </c>
      <c r="C196">
        <f t="shared" si="18"/>
        <v>-5.04</v>
      </c>
      <c r="D196">
        <v>63</v>
      </c>
      <c r="E196">
        <f t="shared" si="19"/>
        <v>4.7123889803846897</v>
      </c>
      <c r="F196">
        <f t="shared" si="21"/>
        <v>89.042039827111907</v>
      </c>
      <c r="G196">
        <f t="shared" si="20"/>
        <v>5.5021278023540988E-3</v>
      </c>
    </row>
    <row r="197" spans="2:7">
      <c r="B197">
        <f t="shared" si="17"/>
        <v>-64</v>
      </c>
      <c r="C197">
        <f t="shared" ref="C197:C258" si="22">B197/12.5</f>
        <v>-5.12</v>
      </c>
      <c r="D197">
        <v>64</v>
      </c>
      <c r="E197">
        <f t="shared" si="19"/>
        <v>4.7123889803846897</v>
      </c>
      <c r="F197">
        <f t="shared" si="21"/>
        <v>89.025386264622398</v>
      </c>
      <c r="G197">
        <f t="shared" ref="G197:G258" si="23">(F197-88.5548)/88.5548</f>
        <v>5.3140684030950069E-3</v>
      </c>
    </row>
    <row r="198" spans="2:7">
      <c r="B198">
        <f t="shared" si="17"/>
        <v>-65</v>
      </c>
      <c r="C198">
        <f t="shared" si="22"/>
        <v>-5.2</v>
      </c>
      <c r="D198">
        <v>65</v>
      </c>
      <c r="E198">
        <f t="shared" si="19"/>
        <v>4.7123889803846897</v>
      </c>
      <c r="F198">
        <f t="shared" si="21"/>
        <v>89.009587661168197</v>
      </c>
      <c r="G198">
        <f t="shared" si="23"/>
        <v>5.1356635797065444E-3</v>
      </c>
    </row>
    <row r="199" spans="2:7">
      <c r="B199">
        <f t="shared" ref="B199:B258" si="24">-D199</f>
        <v>-66</v>
      </c>
      <c r="C199">
        <f t="shared" si="22"/>
        <v>-5.28</v>
      </c>
      <c r="D199">
        <v>66</v>
      </c>
      <c r="E199">
        <f t="shared" ref="E199:E258" si="25">1.5*PI()</f>
        <v>4.7123889803846897</v>
      </c>
      <c r="F199">
        <f t="shared" si="21"/>
        <v>88.994585815831798</v>
      </c>
      <c r="G199">
        <f t="shared" si="23"/>
        <v>4.9662561016658308E-3</v>
      </c>
    </row>
    <row r="200" spans="2:7">
      <c r="B200">
        <f t="shared" si="24"/>
        <v>-67</v>
      </c>
      <c r="C200">
        <f t="shared" si="22"/>
        <v>-5.36</v>
      </c>
      <c r="D200">
        <v>67</v>
      </c>
      <c r="E200">
        <f t="shared" si="25"/>
        <v>4.7123889803846897</v>
      </c>
      <c r="F200">
        <f t="shared" si="21"/>
        <v>88.980327427562997</v>
      </c>
      <c r="G200">
        <f t="shared" si="23"/>
        <v>4.8052440699205149E-3</v>
      </c>
    </row>
    <row r="201" spans="2:7">
      <c r="B201">
        <f t="shared" si="24"/>
        <v>-68</v>
      </c>
      <c r="C201">
        <f t="shared" si="22"/>
        <v>-5.44</v>
      </c>
      <c r="D201">
        <v>68</v>
      </c>
      <c r="E201">
        <f t="shared" si="25"/>
        <v>4.7123889803846897</v>
      </c>
      <c r="F201">
        <f t="shared" si="21"/>
        <v>88.966763607169298</v>
      </c>
      <c r="G201">
        <f t="shared" si="23"/>
        <v>4.6520754060683104E-3</v>
      </c>
    </row>
    <row r="202" spans="2:7">
      <c r="B202">
        <f t="shared" si="24"/>
        <v>-69</v>
      </c>
      <c r="C202">
        <f t="shared" si="22"/>
        <v>-5.52</v>
      </c>
      <c r="D202">
        <v>69</v>
      </c>
      <c r="E202">
        <f t="shared" si="25"/>
        <v>4.7123889803846897</v>
      </c>
      <c r="F202">
        <f t="shared" si="21"/>
        <v>88.953849445081289</v>
      </c>
      <c r="G202">
        <f t="shared" si="23"/>
        <v>4.5062429713724032E-3</v>
      </c>
    </row>
    <row r="203" spans="2:7">
      <c r="B203">
        <f t="shared" si="24"/>
        <v>-70</v>
      </c>
      <c r="C203">
        <f t="shared" si="22"/>
        <v>-5.6</v>
      </c>
      <c r="D203">
        <v>70</v>
      </c>
      <c r="E203">
        <f t="shared" si="25"/>
        <v>4.7123889803846897</v>
      </c>
      <c r="F203">
        <f t="shared" si="21"/>
        <v>88.941543627736493</v>
      </c>
      <c r="G203">
        <f t="shared" si="23"/>
        <v>4.3672802347980355E-3</v>
      </c>
    </row>
    <row r="204" spans="2:7">
      <c r="B204">
        <f t="shared" si="24"/>
        <v>-71</v>
      </c>
      <c r="C204">
        <f t="shared" si="22"/>
        <v>-5.68</v>
      </c>
      <c r="D204">
        <v>71</v>
      </c>
      <c r="E204">
        <f t="shared" si="25"/>
        <v>4.7123889803846897</v>
      </c>
      <c r="F204">
        <f t="shared" si="21"/>
        <v>88.929808096439615</v>
      </c>
      <c r="G204">
        <f t="shared" si="23"/>
        <v>4.2347574207114097E-3</v>
      </c>
    </row>
    <row r="205" spans="2:7">
      <c r="B205">
        <f t="shared" si="24"/>
        <v>-72</v>
      </c>
      <c r="C205">
        <f t="shared" si="22"/>
        <v>-5.76</v>
      </c>
      <c r="D205">
        <v>72</v>
      </c>
      <c r="E205">
        <f t="shared" si="25"/>
        <v>4.7123889803846897</v>
      </c>
      <c r="F205">
        <f t="shared" si="21"/>
        <v>88.918607743414398</v>
      </c>
      <c r="G205">
        <f t="shared" si="23"/>
        <v>4.1082780765627387E-3</v>
      </c>
    </row>
    <row r="206" spans="2:7">
      <c r="B206">
        <f t="shared" si="24"/>
        <v>-73</v>
      </c>
      <c r="C206">
        <f t="shared" si="22"/>
        <v>-5.84</v>
      </c>
      <c r="D206">
        <v>73</v>
      </c>
      <c r="E206">
        <f t="shared" si="25"/>
        <v>4.7123889803846897</v>
      </c>
      <c r="F206">
        <f t="shared" si="21"/>
        <v>88.907910140488653</v>
      </c>
      <c r="G206">
        <f t="shared" si="23"/>
        <v>3.9874760090774612E-3</v>
      </c>
    </row>
    <row r="207" spans="2:7">
      <c r="B207">
        <f t="shared" si="24"/>
        <v>-74</v>
      </c>
      <c r="C207">
        <f t="shared" si="22"/>
        <v>-5.92</v>
      </c>
      <c r="D207">
        <v>74</v>
      </c>
      <c r="E207">
        <f t="shared" si="25"/>
        <v>4.7123889803846897</v>
      </c>
      <c r="F207">
        <f t="shared" si="21"/>
        <v>88.897685296472432</v>
      </c>
      <c r="G207">
        <f t="shared" si="23"/>
        <v>3.8720125444632182E-3</v>
      </c>
    </row>
    <row r="208" spans="2:7">
      <c r="B208">
        <f t="shared" si="24"/>
        <v>-75</v>
      </c>
      <c r="C208">
        <f t="shared" si="22"/>
        <v>-6</v>
      </c>
      <c r="D208">
        <v>75</v>
      </c>
      <c r="E208">
        <f t="shared" si="25"/>
        <v>4.7123889803846897</v>
      </c>
      <c r="F208">
        <f t="shared" si="21"/>
        <v>88.887905439814816</v>
      </c>
      <c r="G208">
        <f t="shared" si="23"/>
        <v>3.7615740740740812E-3</v>
      </c>
    </row>
    <row r="209" spans="2:7">
      <c r="B209">
        <f t="shared" si="24"/>
        <v>-76</v>
      </c>
      <c r="C209">
        <f t="shared" si="22"/>
        <v>-6.08</v>
      </c>
      <c r="D209">
        <v>76</v>
      </c>
      <c r="E209">
        <f t="shared" si="25"/>
        <v>4.7123889803846897</v>
      </c>
      <c r="F209">
        <f t="shared" ref="F209:F258" si="26">88.5548*(2*(D209^4)-3*(-0.25)*(12.5^4)*COS(4*E209)+3*(-0.25)*(12.5^2)*(D209^2)*COS(2*E209)+2*(-0.25)*(12.5^2)*(D209^2)*COS(4*E209))/2/(D209^4)</f>
        <v>88.878544823575155</v>
      </c>
      <c r="G209">
        <f t="shared" si="23"/>
        <v>3.6558698520594516E-3</v>
      </c>
    </row>
    <row r="210" spans="2:7">
      <c r="B210">
        <f t="shared" si="24"/>
        <v>-77</v>
      </c>
      <c r="C210">
        <f t="shared" si="22"/>
        <v>-6.16</v>
      </c>
      <c r="D210">
        <v>77</v>
      </c>
      <c r="E210">
        <f t="shared" si="25"/>
        <v>4.7123889803846897</v>
      </c>
      <c r="F210">
        <f t="shared" si="26"/>
        <v>88.869579550128833</v>
      </c>
      <c r="G210">
        <f t="shared" si="23"/>
        <v>3.5546300158639946E-3</v>
      </c>
    </row>
    <row r="211" spans="2:7">
      <c r="B211">
        <f t="shared" si="24"/>
        <v>-78</v>
      </c>
      <c r="C211">
        <f t="shared" si="22"/>
        <v>-6.24</v>
      </c>
      <c r="D211">
        <v>78</v>
      </c>
      <c r="E211">
        <f t="shared" si="25"/>
        <v>4.7123889803846897</v>
      </c>
      <c r="F211">
        <f t="shared" si="26"/>
        <v>88.860987413358316</v>
      </c>
      <c r="G211">
        <f t="shared" si="23"/>
        <v>3.4576038041790619E-3</v>
      </c>
    </row>
    <row r="212" spans="2:7">
      <c r="B212">
        <f t="shared" si="24"/>
        <v>-79</v>
      </c>
      <c r="C212">
        <f t="shared" si="22"/>
        <v>-6.32</v>
      </c>
      <c r="D212">
        <v>79</v>
      </c>
      <c r="E212">
        <f t="shared" si="25"/>
        <v>4.7123889803846897</v>
      </c>
      <c r="F212">
        <f t="shared" si="26"/>
        <v>88.852747756363854</v>
      </c>
      <c r="G212">
        <f t="shared" si="23"/>
        <v>3.3645579501489918E-3</v>
      </c>
    </row>
    <row r="213" spans="2:7">
      <c r="B213">
        <f t="shared" si="24"/>
        <v>-80</v>
      </c>
      <c r="C213">
        <f t="shared" si="22"/>
        <v>-6.4</v>
      </c>
      <c r="D213">
        <v>80</v>
      </c>
      <c r="E213">
        <f t="shared" si="25"/>
        <v>4.7123889803846897</v>
      </c>
      <c r="F213">
        <f t="shared" si="26"/>
        <v>88.844841342973709</v>
      </c>
      <c r="G213">
        <f t="shared" si="23"/>
        <v>3.2752752304077083E-3</v>
      </c>
    </row>
    <row r="214" spans="2:7">
      <c r="B214">
        <f t="shared" si="24"/>
        <v>-81</v>
      </c>
      <c r="C214">
        <f t="shared" si="22"/>
        <v>-6.48</v>
      </c>
      <c r="D214">
        <v>81</v>
      </c>
      <c r="E214">
        <f t="shared" si="25"/>
        <v>4.7123889803846897</v>
      </c>
      <c r="F214">
        <f t="shared" si="26"/>
        <v>88.837250241544311</v>
      </c>
      <c r="G214">
        <f t="shared" si="23"/>
        <v>3.1895531528986646E-3</v>
      </c>
    </row>
    <row r="215" spans="2:7">
      <c r="B215">
        <f t="shared" si="24"/>
        <v>-82</v>
      </c>
      <c r="C215">
        <f t="shared" si="22"/>
        <v>-6.56</v>
      </c>
      <c r="D215">
        <v>82</v>
      </c>
      <c r="E215">
        <f t="shared" si="25"/>
        <v>4.7123889803846897</v>
      </c>
      <c r="F215">
        <f t="shared" si="26"/>
        <v>88.829957719724732</v>
      </c>
      <c r="G215">
        <f t="shared" si="23"/>
        <v>3.1072027685086689E-3</v>
      </c>
    </row>
    <row r="216" spans="2:7">
      <c r="B216">
        <f t="shared" si="24"/>
        <v>-83</v>
      </c>
      <c r="C216">
        <f t="shared" si="22"/>
        <v>-6.64</v>
      </c>
      <c r="D216">
        <v>83</v>
      </c>
      <c r="E216">
        <f t="shared" si="25"/>
        <v>4.7123889803846897</v>
      </c>
      <c r="F216">
        <f t="shared" si="26"/>
        <v>88.822948149017762</v>
      </c>
      <c r="G216">
        <f t="shared" si="23"/>
        <v>3.0280475933293477E-3</v>
      </c>
    </row>
    <row r="217" spans="2:7">
      <c r="B217">
        <f t="shared" si="24"/>
        <v>-84</v>
      </c>
      <c r="C217">
        <f t="shared" si="22"/>
        <v>-6.72</v>
      </c>
      <c r="D217">
        <v>84</v>
      </c>
      <c r="E217">
        <f t="shared" si="25"/>
        <v>4.7123889803846897</v>
      </c>
      <c r="F217">
        <f t="shared" si="26"/>
        <v>88.816206918108392</v>
      </c>
      <c r="G217">
        <f t="shared" si="23"/>
        <v>2.9519226299239794E-3</v>
      </c>
    </row>
    <row r="218" spans="2:7">
      <c r="B218">
        <f t="shared" si="24"/>
        <v>-85</v>
      </c>
      <c r="C218">
        <f t="shared" si="22"/>
        <v>-6.8</v>
      </c>
      <c r="D218">
        <v>85</v>
      </c>
      <c r="E218">
        <f t="shared" si="25"/>
        <v>4.7123889803846897</v>
      </c>
      <c r="F218">
        <f t="shared" si="26"/>
        <v>88.809720354050185</v>
      </c>
      <c r="G218">
        <f t="shared" si="23"/>
        <v>2.8786734773291224E-3</v>
      </c>
    </row>
    <row r="219" spans="2:7">
      <c r="B219">
        <f t="shared" si="24"/>
        <v>-86</v>
      </c>
      <c r="C219">
        <f t="shared" si="22"/>
        <v>-6.88</v>
      </c>
      <c r="D219">
        <v>86</v>
      </c>
      <c r="E219">
        <f t="shared" si="25"/>
        <v>4.7123889803846897</v>
      </c>
      <c r="F219">
        <f t="shared" si="26"/>
        <v>88.803475650504978</v>
      </c>
      <c r="G219">
        <f t="shared" si="23"/>
        <v>2.8081555207055777E-3</v>
      </c>
    </row>
    <row r="220" spans="2:7">
      <c r="B220">
        <f t="shared" si="24"/>
        <v>-87</v>
      </c>
      <c r="C220">
        <f t="shared" si="22"/>
        <v>-6.96</v>
      </c>
      <c r="D220">
        <v>87</v>
      </c>
      <c r="E220">
        <f t="shared" si="25"/>
        <v>4.7123889803846897</v>
      </c>
      <c r="F220">
        <f t="shared" si="26"/>
        <v>88.797460802322774</v>
      </c>
      <c r="G220">
        <f t="shared" si="23"/>
        <v>2.7402331925855438E-3</v>
      </c>
    </row>
    <row r="221" spans="2:7">
      <c r="B221">
        <f t="shared" si="24"/>
        <v>-88</v>
      </c>
      <c r="C221">
        <f t="shared" si="22"/>
        <v>-7.04</v>
      </c>
      <c r="D221">
        <v>88</v>
      </c>
      <c r="E221">
        <f t="shared" si="25"/>
        <v>4.7123889803846897</v>
      </c>
      <c r="F221">
        <f t="shared" si="26"/>
        <v>88.79166454582878</v>
      </c>
      <c r="G221">
        <f t="shared" si="23"/>
        <v>2.6747792985674424E-3</v>
      </c>
    </row>
    <row r="222" spans="2:7">
      <c r="B222">
        <f t="shared" si="24"/>
        <v>-89</v>
      </c>
      <c r="C222">
        <f t="shared" si="22"/>
        <v>-7.12</v>
      </c>
      <c r="D222">
        <v>89</v>
      </c>
      <c r="E222">
        <f t="shared" si="25"/>
        <v>4.7123889803846897</v>
      </c>
      <c r="F222">
        <f t="shared" si="26"/>
        <v>88.786076304254749</v>
      </c>
      <c r="G222">
        <f t="shared" si="23"/>
        <v>2.6116744011024672E-3</v>
      </c>
    </row>
    <row r="223" spans="2:7">
      <c r="B223">
        <f t="shared" si="24"/>
        <v>-90</v>
      </c>
      <c r="C223">
        <f t="shared" si="22"/>
        <v>-7.2</v>
      </c>
      <c r="D223">
        <v>90</v>
      </c>
      <c r="E223">
        <f t="shared" si="25"/>
        <v>4.7123889803846897</v>
      </c>
      <c r="F223">
        <f t="shared" si="26"/>
        <v>88.780686137813646</v>
      </c>
      <c r="G223">
        <f t="shared" si="23"/>
        <v>2.5508062557156232E-3</v>
      </c>
    </row>
    <row r="224" spans="2:7">
      <c r="B224">
        <f t="shared" si="24"/>
        <v>-91</v>
      </c>
      <c r="C224">
        <f t="shared" si="22"/>
        <v>-7.28</v>
      </c>
      <c r="D224">
        <v>91</v>
      </c>
      <c r="E224">
        <f t="shared" si="25"/>
        <v>4.7123889803846897</v>
      </c>
      <c r="F224">
        <f t="shared" si="26"/>
        <v>88.775484697970739</v>
      </c>
      <c r="G224">
        <f t="shared" si="23"/>
        <v>2.4920692946146261E-3</v>
      </c>
    </row>
    <row r="225" spans="2:7">
      <c r="B225">
        <f t="shared" si="24"/>
        <v>-92</v>
      </c>
      <c r="C225">
        <f t="shared" si="22"/>
        <v>-7.36</v>
      </c>
      <c r="D225">
        <v>92</v>
      </c>
      <c r="E225">
        <f t="shared" si="25"/>
        <v>4.7123889803846897</v>
      </c>
      <c r="F225">
        <f t="shared" si="26"/>
        <v>88.770463185512085</v>
      </c>
      <c r="G225">
        <f t="shared" si="23"/>
        <v>2.4353641531806853E-3</v>
      </c>
    </row>
    <row r="226" spans="2:7">
      <c r="B226">
        <f t="shared" si="24"/>
        <v>-93</v>
      </c>
      <c r="C226">
        <f t="shared" si="22"/>
        <v>-7.44</v>
      </c>
      <c r="D226">
        <v>93</v>
      </c>
      <c r="E226">
        <f t="shared" si="25"/>
        <v>4.7123889803846897</v>
      </c>
      <c r="F226">
        <f t="shared" si="26"/>
        <v>88.765613312053546</v>
      </c>
      <c r="G226">
        <f t="shared" si="23"/>
        <v>2.3805972353113055E-3</v>
      </c>
    </row>
    <row r="227" spans="2:7">
      <c r="B227">
        <f t="shared" si="24"/>
        <v>-94</v>
      </c>
      <c r="C227">
        <f t="shared" si="22"/>
        <v>-7.52</v>
      </c>
      <c r="D227">
        <v>94</v>
      </c>
      <c r="E227">
        <f t="shared" si="25"/>
        <v>4.7123889803846897</v>
      </c>
      <c r="F227">
        <f t="shared" si="26"/>
        <v>88.760927264671011</v>
      </c>
      <c r="G227">
        <f t="shared" si="23"/>
        <v>2.3276803140090752E-3</v>
      </c>
    </row>
    <row r="228" spans="2:7">
      <c r="B228">
        <f t="shared" si="24"/>
        <v>-95</v>
      </c>
      <c r="C228">
        <f t="shared" si="22"/>
        <v>-7.6</v>
      </c>
      <c r="D228">
        <v>95</v>
      </c>
      <c r="E228">
        <f t="shared" si="25"/>
        <v>4.7123889803846897</v>
      </c>
      <c r="F228">
        <f t="shared" si="26"/>
        <v>88.756397673365186</v>
      </c>
      <c r="G228">
        <f t="shared" si="23"/>
        <v>2.2765301639796533E-3</v>
      </c>
    </row>
    <row r="229" spans="2:7">
      <c r="B229">
        <f t="shared" si="24"/>
        <v>-96</v>
      </c>
      <c r="C229">
        <f t="shared" si="22"/>
        <v>-7.68</v>
      </c>
      <c r="D229">
        <v>96</v>
      </c>
      <c r="E229">
        <f t="shared" si="25"/>
        <v>4.7123889803846897</v>
      </c>
      <c r="F229">
        <f t="shared" si="26"/>
        <v>88.7520175811038</v>
      </c>
      <c r="G229">
        <f t="shared" si="23"/>
        <v>2.2270682233351546E-3</v>
      </c>
    </row>
    <row r="230" spans="2:7">
      <c r="B230">
        <f t="shared" si="24"/>
        <v>-97</v>
      </c>
      <c r="C230">
        <f t="shared" si="22"/>
        <v>-7.76</v>
      </c>
      <c r="D230">
        <v>97</v>
      </c>
      <c r="E230">
        <f t="shared" si="25"/>
        <v>4.7123889803846897</v>
      </c>
      <c r="F230">
        <f t="shared" si="26"/>
        <v>88.747780416209864</v>
      </c>
      <c r="G230">
        <f t="shared" si="23"/>
        <v>2.1792202817900713E-3</v>
      </c>
    </row>
    <row r="231" spans="2:7">
      <c r="B231">
        <f t="shared" si="24"/>
        <v>-98</v>
      </c>
      <c r="C231">
        <f t="shared" si="22"/>
        <v>-7.84</v>
      </c>
      <c r="D231">
        <v>98</v>
      </c>
      <c r="E231">
        <f t="shared" si="25"/>
        <v>4.7123889803846897</v>
      </c>
      <c r="F231">
        <f t="shared" si="26"/>
        <v>88.743679966888195</v>
      </c>
      <c r="G231">
        <f t="shared" si="23"/>
        <v>2.1329161930035913E-3</v>
      </c>
    </row>
    <row r="232" spans="2:7">
      <c r="B232">
        <f t="shared" si="24"/>
        <v>-99</v>
      </c>
      <c r="C232">
        <f t="shared" si="22"/>
        <v>-7.92</v>
      </c>
      <c r="D232">
        <v>99</v>
      </c>
      <c r="E232">
        <f t="shared" si="25"/>
        <v>4.7123889803846897</v>
      </c>
      <c r="F232">
        <f t="shared" si="26"/>
        <v>88.739710357702194</v>
      </c>
      <c r="G232">
        <f t="shared" si="23"/>
        <v>2.0880896089448967E-3</v>
      </c>
    </row>
    <row r="233" spans="2:7">
      <c r="B233">
        <f t="shared" si="24"/>
        <v>-100</v>
      </c>
      <c r="C233">
        <f t="shared" si="22"/>
        <v>-8</v>
      </c>
      <c r="D233">
        <v>100</v>
      </c>
      <c r="E233">
        <f t="shared" si="25"/>
        <v>4.7123889803846897</v>
      </c>
      <c r="F233">
        <f t="shared" si="26"/>
        <v>88.735866027832031</v>
      </c>
      <c r="G233">
        <f t="shared" si="23"/>
        <v>2.0446777343750004E-3</v>
      </c>
    </row>
    <row r="234" spans="2:7">
      <c r="B234">
        <f t="shared" si="24"/>
        <v>-101</v>
      </c>
      <c r="C234">
        <f t="shared" si="22"/>
        <v>-8.08</v>
      </c>
      <c r="D234">
        <v>101</v>
      </c>
      <c r="E234">
        <f t="shared" si="25"/>
        <v>4.7123889803846897</v>
      </c>
      <c r="F234">
        <f t="shared" si="26"/>
        <v>88.73214171096113</v>
      </c>
      <c r="G234">
        <f t="shared" si="23"/>
        <v>2.0026210997159967E-3</v>
      </c>
    </row>
    <row r="235" spans="2:7">
      <c r="B235">
        <f t="shared" si="24"/>
        <v>-102</v>
      </c>
      <c r="C235">
        <f t="shared" si="22"/>
        <v>-8.16</v>
      </c>
      <c r="D235">
        <v>102</v>
      </c>
      <c r="E235">
        <f t="shared" si="25"/>
        <v>4.7123889803846897</v>
      </c>
      <c r="F235">
        <f t="shared" si="26"/>
        <v>88.728532416652811</v>
      </c>
      <c r="G235">
        <f t="shared" si="23"/>
        <v>1.9618633507479115E-3</v>
      </c>
    </row>
    <row r="236" spans="2:7">
      <c r="B236">
        <f t="shared" si="24"/>
        <v>-103</v>
      </c>
      <c r="C236">
        <f t="shared" si="22"/>
        <v>-8.24</v>
      </c>
      <c r="D236">
        <v>103</v>
      </c>
      <c r="E236">
        <f t="shared" si="25"/>
        <v>4.7123889803846897</v>
      </c>
      <c r="F236">
        <f t="shared" si="26"/>
        <v>88.725033413092007</v>
      </c>
      <c r="G236">
        <f t="shared" si="23"/>
        <v>1.9223510537204811E-3</v>
      </c>
    </row>
    <row r="237" spans="2:7">
      <c r="B237">
        <f t="shared" si="24"/>
        <v>-104</v>
      </c>
      <c r="C237">
        <f t="shared" si="22"/>
        <v>-8.32</v>
      </c>
      <c r="D237">
        <v>104</v>
      </c>
      <c r="E237">
        <f t="shared" si="25"/>
        <v>4.7123889803846897</v>
      </c>
      <c r="F237">
        <f t="shared" si="26"/>
        <v>88.721640211078196</v>
      </c>
      <c r="G237">
        <f t="shared" si="23"/>
        <v>1.8840335145943017E-3</v>
      </c>
    </row>
    <row r="238" spans="2:7">
      <c r="B238">
        <f t="shared" si="24"/>
        <v>-105</v>
      </c>
      <c r="C238">
        <f t="shared" si="22"/>
        <v>-8.4</v>
      </c>
      <c r="D238">
        <v>105</v>
      </c>
      <c r="E238">
        <f t="shared" si="25"/>
        <v>4.7123889803846897</v>
      </c>
      <c r="F238">
        <f t="shared" si="26"/>
        <v>88.718348549167402</v>
      </c>
      <c r="G238">
        <f t="shared" si="23"/>
        <v>1.8468626112576822E-3</v>
      </c>
    </row>
    <row r="239" spans="2:7">
      <c r="B239">
        <f t="shared" si="24"/>
        <v>-106</v>
      </c>
      <c r="C239">
        <f t="shared" si="22"/>
        <v>-8.48</v>
      </c>
      <c r="D239">
        <v>106</v>
      </c>
      <c r="E239">
        <f t="shared" si="25"/>
        <v>4.7123889803846897</v>
      </c>
      <c r="F239">
        <f t="shared" si="26"/>
        <v>88.715154379868878</v>
      </c>
      <c r="G239">
        <f t="shared" si="23"/>
        <v>1.8107926376534932E-3</v>
      </c>
    </row>
    <row r="240" spans="2:7">
      <c r="B240">
        <f t="shared" si="24"/>
        <v>-107</v>
      </c>
      <c r="C240">
        <f t="shared" si="22"/>
        <v>-8.56</v>
      </c>
      <c r="D240">
        <v>107</v>
      </c>
      <c r="E240">
        <f t="shared" si="25"/>
        <v>4.7123889803846897</v>
      </c>
      <c r="F240">
        <f t="shared" si="26"/>
        <v>88.712053856812091</v>
      </c>
      <c r="G240">
        <f t="shared" si="23"/>
        <v>1.7757801588631048E-3</v>
      </c>
    </row>
    <row r="241" spans="2:7">
      <c r="B241">
        <f t="shared" si="24"/>
        <v>-108</v>
      </c>
      <c r="C241">
        <f t="shared" si="22"/>
        <v>-8.64</v>
      </c>
      <c r="D241">
        <v>108</v>
      </c>
      <c r="E241">
        <f t="shared" si="25"/>
        <v>4.7123889803846897</v>
      </c>
      <c r="F241">
        <f t="shared" si="26"/>
        <v>88.709043322806551</v>
      </c>
      <c r="G241">
        <f t="shared" si="23"/>
        <v>1.741783876272664E-3</v>
      </c>
    </row>
    <row r="242" spans="2:7">
      <c r="B242">
        <f t="shared" si="24"/>
        <v>-109</v>
      </c>
      <c r="C242">
        <f t="shared" si="22"/>
        <v>-8.7200000000000006</v>
      </c>
      <c r="D242">
        <v>109</v>
      </c>
      <c r="E242">
        <f t="shared" si="25"/>
        <v>4.7123889803846897</v>
      </c>
      <c r="F242">
        <f t="shared" si="26"/>
        <v>88.70611929872365</v>
      </c>
      <c r="G242">
        <f t="shared" si="23"/>
        <v>1.7087645020219045E-3</v>
      </c>
    </row>
    <row r="243" spans="2:7">
      <c r="B243">
        <f t="shared" si="24"/>
        <v>-110</v>
      </c>
      <c r="C243">
        <f t="shared" si="22"/>
        <v>-8.8000000000000007</v>
      </c>
      <c r="D243">
        <v>110</v>
      </c>
      <c r="E243">
        <f t="shared" si="25"/>
        <v>4.7123889803846897</v>
      </c>
      <c r="F243">
        <f t="shared" si="26"/>
        <v>88.703278473136763</v>
      </c>
      <c r="G243">
        <f t="shared" si="23"/>
        <v>1.6766846420155942E-3</v>
      </c>
    </row>
    <row r="244" spans="2:7">
      <c r="B244">
        <f t="shared" si="24"/>
        <v>-111</v>
      </c>
      <c r="C244">
        <f t="shared" si="22"/>
        <v>-8.8800000000000008</v>
      </c>
      <c r="D244">
        <v>111</v>
      </c>
      <c r="E244">
        <f t="shared" si="25"/>
        <v>4.7123889803846897</v>
      </c>
      <c r="F244">
        <f t="shared" si="26"/>
        <v>88.700517692660512</v>
      </c>
      <c r="G244">
        <f t="shared" si="23"/>
        <v>1.6455086868302055E-3</v>
      </c>
    </row>
    <row r="245" spans="2:7">
      <c r="B245">
        <f t="shared" si="24"/>
        <v>-112</v>
      </c>
      <c r="C245">
        <f t="shared" si="22"/>
        <v>-8.9600000000000009</v>
      </c>
      <c r="D245">
        <v>112</v>
      </c>
      <c r="E245">
        <f t="shared" si="25"/>
        <v>4.7123889803846897</v>
      </c>
      <c r="F245">
        <f t="shared" si="26"/>
        <v>88.697833952935937</v>
      </c>
      <c r="G245">
        <f t="shared" si="23"/>
        <v>1.6152027099145076E-3</v>
      </c>
    </row>
    <row r="246" spans="2:7">
      <c r="B246">
        <f t="shared" si="24"/>
        <v>-113</v>
      </c>
      <c r="C246">
        <f t="shared" si="22"/>
        <v>-9.0399999999999991</v>
      </c>
      <c r="D246">
        <v>113</v>
      </c>
      <c r="E246">
        <f t="shared" si="25"/>
        <v>4.7123889803846897</v>
      </c>
      <c r="F246">
        <f t="shared" si="26"/>
        <v>88.695224390212232</v>
      </c>
      <c r="G246">
        <f t="shared" si="23"/>
        <v>1.5857343725267489E-3</v>
      </c>
    </row>
    <row r="247" spans="2:7">
      <c r="B247">
        <f t="shared" si="24"/>
        <v>-114</v>
      </c>
      <c r="C247">
        <f t="shared" si="22"/>
        <v>-9.1199999999999992</v>
      </c>
      <c r="D247">
        <v>114</v>
      </c>
      <c r="E247">
        <f t="shared" si="25"/>
        <v>4.7123889803846897</v>
      </c>
      <c r="F247">
        <f t="shared" si="26"/>
        <v>88.692686273480561</v>
      </c>
      <c r="G247">
        <f t="shared" si="23"/>
        <v>1.5570728349063045E-3</v>
      </c>
    </row>
    <row r="248" spans="2:7">
      <c r="B248">
        <f t="shared" si="24"/>
        <v>-115</v>
      </c>
      <c r="C248">
        <f t="shared" si="22"/>
        <v>-9.1999999999999993</v>
      </c>
      <c r="D248">
        <v>115</v>
      </c>
      <c r="E248">
        <f t="shared" si="25"/>
        <v>4.7123889803846897</v>
      </c>
      <c r="F248">
        <f t="shared" si="26"/>
        <v>88.690216997118455</v>
      </c>
      <c r="G248">
        <f t="shared" si="23"/>
        <v>1.5291886732108782E-3</v>
      </c>
    </row>
    <row r="249" spans="2:7">
      <c r="B249">
        <f t="shared" si="24"/>
        <v>-116</v>
      </c>
      <c r="C249">
        <f t="shared" si="22"/>
        <v>-9.2799999999999994</v>
      </c>
      <c r="D249">
        <v>116</v>
      </c>
      <c r="E249">
        <f t="shared" si="25"/>
        <v>4.7123889803846897</v>
      </c>
      <c r="F249">
        <f t="shared" si="26"/>
        <v>88.687814074007562</v>
      </c>
      <c r="G249">
        <f t="shared" si="23"/>
        <v>1.5020538017991351E-3</v>
      </c>
    </row>
    <row r="250" spans="2:7">
      <c r="B250">
        <f t="shared" si="24"/>
        <v>-117</v>
      </c>
      <c r="C250">
        <f t="shared" si="22"/>
        <v>-9.36</v>
      </c>
      <c r="D250">
        <v>117</v>
      </c>
      <c r="E250">
        <f t="shared" si="25"/>
        <v>4.7123889803846897</v>
      </c>
      <c r="F250">
        <f t="shared" si="26"/>
        <v>88.685475129089767</v>
      </c>
      <c r="G250">
        <f t="shared" si="23"/>
        <v>1.4756414004635156E-3</v>
      </c>
    </row>
    <row r="251" spans="2:7">
      <c r="B251">
        <f t="shared" si="24"/>
        <v>-118</v>
      </c>
      <c r="C251">
        <f t="shared" si="22"/>
        <v>-9.44</v>
      </c>
      <c r="D251">
        <v>118</v>
      </c>
      <c r="E251">
        <f t="shared" si="25"/>
        <v>4.7123889803846897</v>
      </c>
      <c r="F251">
        <f t="shared" si="26"/>
        <v>88.683197893330259</v>
      </c>
      <c r="G251">
        <f t="shared" si="23"/>
        <v>1.4499258462585787E-3</v>
      </c>
    </row>
    <row r="252" spans="2:7">
      <c r="B252">
        <f t="shared" si="24"/>
        <v>-119</v>
      </c>
      <c r="C252">
        <f t="shared" si="22"/>
        <v>-9.52</v>
      </c>
      <c r="D252">
        <v>119</v>
      </c>
      <c r="E252">
        <f t="shared" si="25"/>
        <v>4.7123889803846897</v>
      </c>
      <c r="F252">
        <f t="shared" si="26"/>
        <v>88.680980198058066</v>
      </c>
      <c r="G252">
        <f t="shared" si="23"/>
        <v>1.4248826495917295E-3</v>
      </c>
    </row>
    <row r="253" spans="2:7">
      <c r="B253">
        <f t="shared" si="24"/>
        <v>-120</v>
      </c>
      <c r="C253">
        <f t="shared" si="22"/>
        <v>-9.6</v>
      </c>
      <c r="D253">
        <v>120</v>
      </c>
      <c r="E253">
        <f t="shared" si="25"/>
        <v>4.7123889803846897</v>
      </c>
      <c r="F253">
        <f t="shared" si="26"/>
        <v>88.67881996965761</v>
      </c>
      <c r="G253">
        <f t="shared" si="23"/>
        <v>1.4004883942780049E-3</v>
      </c>
    </row>
    <row r="254" spans="2:7">
      <c r="B254">
        <f t="shared" si="24"/>
        <v>-121</v>
      </c>
      <c r="C254">
        <f t="shared" si="22"/>
        <v>-9.68</v>
      </c>
      <c r="D254">
        <v>121</v>
      </c>
      <c r="E254">
        <f t="shared" si="25"/>
        <v>4.7123889803846897</v>
      </c>
      <c r="F254">
        <f t="shared" si="26"/>
        <v>88.67671522458609</v>
      </c>
      <c r="G254">
        <f t="shared" si="23"/>
        <v>1.3767206812740781E-3</v>
      </c>
    </row>
    <row r="255" spans="2:7">
      <c r="B255">
        <f t="shared" si="24"/>
        <v>-122</v>
      </c>
      <c r="C255">
        <f t="shared" si="22"/>
        <v>-9.76</v>
      </c>
      <c r="D255">
        <v>122</v>
      </c>
      <c r="E255">
        <f t="shared" si="25"/>
        <v>4.7123889803846897</v>
      </c>
      <c r="F255">
        <f t="shared" si="26"/>
        <v>88.674664064694383</v>
      </c>
      <c r="G255">
        <f t="shared" si="23"/>
        <v>1.3535580758398521E-3</v>
      </c>
    </row>
    <row r="256" spans="2:7">
      <c r="B256">
        <f t="shared" si="24"/>
        <v>-123</v>
      </c>
      <c r="C256">
        <f t="shared" si="22"/>
        <v>-9.84</v>
      </c>
      <c r="D256">
        <v>123</v>
      </c>
      <c r="E256">
        <f t="shared" si="25"/>
        <v>4.7123889803846897</v>
      </c>
      <c r="F256">
        <f t="shared" si="26"/>
        <v>88.672664672830081</v>
      </c>
      <c r="G256">
        <f t="shared" si="23"/>
        <v>1.3309800578859702E-3</v>
      </c>
    </row>
    <row r="257" spans="2:7">
      <c r="B257">
        <f t="shared" si="24"/>
        <v>-124</v>
      </c>
      <c r="C257">
        <f t="shared" si="22"/>
        <v>-9.92</v>
      </c>
      <c r="D257">
        <v>124</v>
      </c>
      <c r="E257">
        <f t="shared" si="25"/>
        <v>4.7123889803846897</v>
      </c>
      <c r="F257">
        <f t="shared" si="26"/>
        <v>88.670715308703748</v>
      </c>
      <c r="G257">
        <f t="shared" si="23"/>
        <v>1.3089669752938081E-3</v>
      </c>
    </row>
    <row r="258" spans="2:7">
      <c r="B258">
        <f t="shared" si="24"/>
        <v>-125</v>
      </c>
      <c r="C258">
        <f t="shared" si="22"/>
        <v>-10</v>
      </c>
      <c r="D258">
        <v>125</v>
      </c>
      <c r="E258">
        <f t="shared" si="25"/>
        <v>4.7123889803846897</v>
      </c>
      <c r="F258">
        <f t="shared" si="26"/>
        <v>88.668814304999998</v>
      </c>
      <c r="G258">
        <f t="shared" si="23"/>
        <v>1.2874999999999746E-3</v>
      </c>
    </row>
  </sheetData>
  <mergeCells count="2">
    <mergeCell ref="B2:G2"/>
    <mergeCell ref="I2:M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selection activeCell="V57" sqref="V57"/>
    </sheetView>
  </sheetViews>
  <sheetFormatPr baseColWidth="10" defaultRowHeight="15" x14ac:dyDescent="0"/>
  <cols>
    <col min="6" max="6" width="12.1640625" bestFit="1" customWidth="1"/>
    <col min="7" max="7" width="12.1640625" customWidth="1"/>
    <col min="12" max="12" width="12.83203125" customWidth="1"/>
    <col min="13" max="13" width="12.1640625" bestFit="1" customWidth="1"/>
    <col min="22" max="22" width="18.83203125" customWidth="1"/>
    <col min="23" max="23" width="15.83203125" customWidth="1"/>
  </cols>
  <sheetData>
    <row r="1" spans="1:23">
      <c r="O1" s="1" t="s">
        <v>9</v>
      </c>
      <c r="P1" s="1"/>
      <c r="Q1" s="1"/>
    </row>
    <row r="2" spans="1:23">
      <c r="B2" t="s">
        <v>4</v>
      </c>
      <c r="C2" t="s">
        <v>12</v>
      </c>
      <c r="D2" t="s">
        <v>1</v>
      </c>
      <c r="E2" t="s">
        <v>2</v>
      </c>
      <c r="F2" t="s">
        <v>3</v>
      </c>
      <c r="G2" t="s">
        <v>10</v>
      </c>
      <c r="I2" t="s">
        <v>4</v>
      </c>
      <c r="J2" t="s">
        <v>7</v>
      </c>
      <c r="K2" t="s">
        <v>12</v>
      </c>
      <c r="L2" t="s">
        <v>8</v>
      </c>
      <c r="M2" t="s">
        <v>11</v>
      </c>
      <c r="O2" t="s">
        <v>4</v>
      </c>
      <c r="P2" t="s">
        <v>7</v>
      </c>
      <c r="Q2" t="s">
        <v>8</v>
      </c>
      <c r="S2" t="s">
        <v>4</v>
      </c>
      <c r="T2" t="s">
        <v>7</v>
      </c>
      <c r="U2" t="s">
        <v>12</v>
      </c>
      <c r="V2" t="s">
        <v>13</v>
      </c>
      <c r="W2" t="s">
        <v>14</v>
      </c>
    </row>
    <row r="3" spans="1:23">
      <c r="A3" t="s">
        <v>5</v>
      </c>
      <c r="B3">
        <f>D3</f>
        <v>125</v>
      </c>
      <c r="C3">
        <f>B3/12.5</f>
        <v>10</v>
      </c>
      <c r="D3">
        <v>125</v>
      </c>
      <c r="E3">
        <f>PI()/2</f>
        <v>1.5707963267948966</v>
      </c>
      <c r="F3">
        <f t="shared" ref="F3:F66" si="0">88.5548*(2*(D3^4)-3*0.2*(12.5^4)*COS(4*E3)+3*0.2*(12.5^2)*(D3^2)*COS(2*E3)+2*0.2*(12.5^2)*(D3^2)*COS(4*E3))/2/(D3^4)</f>
        <v>88.463588556000005</v>
      </c>
      <c r="G3">
        <f>(F3-88.5548)/88.5548</f>
        <v>-1.0299999999999476E-3</v>
      </c>
      <c r="I3">
        <v>0</v>
      </c>
      <c r="J3">
        <f t="shared" ref="J3:J66" si="1">I3-125</f>
        <v>-125</v>
      </c>
      <c r="K3">
        <f>J3/12.5</f>
        <v>-10</v>
      </c>
      <c r="L3">
        <v>88.555000000000007</v>
      </c>
      <c r="M3">
        <f>(L3-88.5548)/88.5548</f>
        <v>2.2584885292117344E-6</v>
      </c>
      <c r="O3">
        <v>0</v>
      </c>
      <c r="P3">
        <f>O3-125</f>
        <v>-125</v>
      </c>
      <c r="Q3">
        <v>88.572000000000003</v>
      </c>
      <c r="S3">
        <v>0</v>
      </c>
      <c r="T3">
        <f>S3-125</f>
        <v>-125</v>
      </c>
      <c r="U3">
        <f>T3/12.5</f>
        <v>-10</v>
      </c>
      <c r="V3">
        <v>8.0810999999999993</v>
      </c>
      <c r="W3">
        <f>(V3-8)/8</f>
        <v>1.013749999999991E-2</v>
      </c>
    </row>
    <row r="4" spans="1:23">
      <c r="A4" t="s">
        <v>0</v>
      </c>
      <c r="B4">
        <f t="shared" ref="B4:B67" si="2">D4</f>
        <v>124</v>
      </c>
      <c r="C4">
        <f t="shared" ref="C4:C67" si="3">B4/12.5</f>
        <v>9.92</v>
      </c>
      <c r="D4">
        <v>124</v>
      </c>
      <c r="E4">
        <f t="shared" ref="E4:E67" si="4">PI()/2</f>
        <v>1.5707963267948966</v>
      </c>
      <c r="F4">
        <f t="shared" si="0"/>
        <v>88.462067753037005</v>
      </c>
      <c r="G4">
        <f t="shared" ref="G4:G67" si="5">(F4-88.5548)/88.5548</f>
        <v>-1.0471735802350143E-3</v>
      </c>
      <c r="I4">
        <v>2.4990999999999999</v>
      </c>
      <c r="J4">
        <f t="shared" si="1"/>
        <v>-122.5009</v>
      </c>
      <c r="K4">
        <f t="shared" ref="K4:K67" si="6">J4/12.5</f>
        <v>-9.8000720000000001</v>
      </c>
      <c r="L4">
        <v>88.52</v>
      </c>
      <c r="M4">
        <f t="shared" ref="M4:M67" si="7">(L4-88.5548)/88.5548</f>
        <v>-3.9297700406984334E-4</v>
      </c>
      <c r="O4">
        <v>2.4990999999999999</v>
      </c>
      <c r="P4">
        <f t="shared" ref="P4:P67" si="8">O4-125</f>
        <v>-122.5009</v>
      </c>
      <c r="Q4">
        <v>88.516999999999996</v>
      </c>
      <c r="S4">
        <v>2.4870000000000001</v>
      </c>
      <c r="T4">
        <f t="shared" ref="T4:T67" si="9">S4-125</f>
        <v>-122.51300000000001</v>
      </c>
      <c r="U4">
        <f t="shared" ref="U4:U67" si="10">T4/12.5</f>
        <v>-9.8010400000000004</v>
      </c>
      <c r="V4">
        <v>8.0732999999999997</v>
      </c>
      <c r="W4">
        <f t="shared" ref="W4:W67" si="11">(V4-8)/8</f>
        <v>9.1624999999999623E-3</v>
      </c>
    </row>
    <row r="5" spans="1:23">
      <c r="B5">
        <f t="shared" si="2"/>
        <v>123</v>
      </c>
      <c r="C5">
        <f t="shared" si="3"/>
        <v>9.84</v>
      </c>
      <c r="D5">
        <v>123</v>
      </c>
      <c r="E5">
        <f t="shared" si="4"/>
        <v>1.5707963267948966</v>
      </c>
      <c r="F5">
        <f t="shared" si="0"/>
        <v>88.460508261735939</v>
      </c>
      <c r="G5">
        <f t="shared" si="5"/>
        <v>-1.064784046308744E-3</v>
      </c>
      <c r="I5">
        <v>4.9983000000000004</v>
      </c>
      <c r="J5">
        <f t="shared" si="1"/>
        <v>-120.0017</v>
      </c>
      <c r="K5">
        <f t="shared" si="6"/>
        <v>-9.6001359999999991</v>
      </c>
      <c r="L5">
        <v>88.453999999999994</v>
      </c>
      <c r="M5">
        <f t="shared" si="7"/>
        <v>-1.1382782186850026E-3</v>
      </c>
      <c r="O5">
        <v>4.9983000000000004</v>
      </c>
      <c r="P5">
        <f t="shared" si="8"/>
        <v>-120.0017</v>
      </c>
      <c r="Q5">
        <v>88.451999999999998</v>
      </c>
      <c r="S5">
        <v>4.9739000000000004</v>
      </c>
      <c r="T5">
        <f t="shared" si="9"/>
        <v>-120.0261</v>
      </c>
      <c r="U5">
        <f t="shared" si="10"/>
        <v>-9.6020880000000002</v>
      </c>
      <c r="V5">
        <v>8.0650999999999993</v>
      </c>
      <c r="W5">
        <f t="shared" si="11"/>
        <v>8.1374999999999087E-3</v>
      </c>
    </row>
    <row r="6" spans="1:23">
      <c r="A6" t="s">
        <v>6</v>
      </c>
      <c r="B6">
        <f t="shared" si="2"/>
        <v>122</v>
      </c>
      <c r="C6">
        <f t="shared" si="3"/>
        <v>9.76</v>
      </c>
      <c r="D6">
        <v>122</v>
      </c>
      <c r="E6">
        <f t="shared" si="4"/>
        <v>1.5707963267948966</v>
      </c>
      <c r="F6">
        <f t="shared" si="0"/>
        <v>88.458908748244497</v>
      </c>
      <c r="G6">
        <f t="shared" si="5"/>
        <v>-1.0828464606718496E-3</v>
      </c>
      <c r="I6">
        <v>7.4973999999999998</v>
      </c>
      <c r="J6">
        <f t="shared" si="1"/>
        <v>-117.5026</v>
      </c>
      <c r="K6">
        <f t="shared" si="6"/>
        <v>-9.4002079999999992</v>
      </c>
      <c r="L6">
        <v>88.396000000000001</v>
      </c>
      <c r="M6">
        <f t="shared" si="7"/>
        <v>-1.7932398921345809E-3</v>
      </c>
      <c r="O6">
        <v>7.4973999999999998</v>
      </c>
      <c r="P6">
        <f t="shared" si="8"/>
        <v>-117.5026</v>
      </c>
      <c r="Q6">
        <v>88.394000000000005</v>
      </c>
      <c r="S6">
        <v>7.4608999999999996</v>
      </c>
      <c r="T6">
        <f t="shared" si="9"/>
        <v>-117.5391</v>
      </c>
      <c r="U6">
        <f t="shared" si="10"/>
        <v>-9.4031280000000006</v>
      </c>
      <c r="V6">
        <v>8.0574999999999992</v>
      </c>
      <c r="W6">
        <f t="shared" si="11"/>
        <v>7.1874999999999023E-3</v>
      </c>
    </row>
    <row r="7" spans="1:23">
      <c r="B7">
        <f t="shared" si="2"/>
        <v>121</v>
      </c>
      <c r="C7">
        <f t="shared" si="3"/>
        <v>9.68</v>
      </c>
      <c r="D7">
        <v>121</v>
      </c>
      <c r="E7">
        <f t="shared" si="4"/>
        <v>1.5707963267948966</v>
      </c>
      <c r="F7">
        <f t="shared" si="0"/>
        <v>88.457267820331126</v>
      </c>
      <c r="G7">
        <f t="shared" si="5"/>
        <v>-1.1013765450192945E-3</v>
      </c>
      <c r="I7">
        <v>9.9966000000000008</v>
      </c>
      <c r="J7">
        <f t="shared" si="1"/>
        <v>-115.0034</v>
      </c>
      <c r="K7">
        <f t="shared" si="6"/>
        <v>-9.200272</v>
      </c>
      <c r="L7">
        <v>88.344999999999999</v>
      </c>
      <c r="M7">
        <f t="shared" si="7"/>
        <v>-2.3691544670644766E-3</v>
      </c>
      <c r="O7">
        <v>9.9966000000000008</v>
      </c>
      <c r="P7">
        <f t="shared" si="8"/>
        <v>-115.0034</v>
      </c>
      <c r="Q7">
        <v>88.343000000000004</v>
      </c>
      <c r="S7">
        <v>9.9478000000000009</v>
      </c>
      <c r="T7">
        <f t="shared" si="9"/>
        <v>-115.0522</v>
      </c>
      <c r="U7">
        <f t="shared" si="10"/>
        <v>-9.2041760000000004</v>
      </c>
      <c r="V7">
        <v>8.0505999999999993</v>
      </c>
      <c r="W7">
        <f t="shared" si="11"/>
        <v>6.324999999999914E-3</v>
      </c>
    </row>
    <row r="8" spans="1:23">
      <c r="B8">
        <f t="shared" si="2"/>
        <v>120</v>
      </c>
      <c r="C8">
        <f t="shared" si="3"/>
        <v>9.6</v>
      </c>
      <c r="D8">
        <v>120</v>
      </c>
      <c r="E8">
        <f t="shared" si="4"/>
        <v>1.5707963267948966</v>
      </c>
      <c r="F8">
        <f t="shared" si="0"/>
        <v>88.455584024273904</v>
      </c>
      <c r="G8">
        <f t="shared" si="5"/>
        <v>-1.1203907154225001E-3</v>
      </c>
      <c r="I8">
        <v>12.496</v>
      </c>
      <c r="J8">
        <f t="shared" si="1"/>
        <v>-112.504</v>
      </c>
      <c r="K8">
        <f t="shared" si="6"/>
        <v>-9.0003200000000003</v>
      </c>
      <c r="L8">
        <v>88.299000000000007</v>
      </c>
      <c r="M8">
        <f t="shared" si="7"/>
        <v>-2.8886068287658443E-3</v>
      </c>
      <c r="O8">
        <v>12.496</v>
      </c>
      <c r="P8">
        <f t="shared" si="8"/>
        <v>-112.504</v>
      </c>
      <c r="Q8">
        <v>88.296999999999997</v>
      </c>
      <c r="S8">
        <v>12.435</v>
      </c>
      <c r="T8">
        <f t="shared" si="9"/>
        <v>-112.565</v>
      </c>
      <c r="U8">
        <f t="shared" si="10"/>
        <v>-9.0052000000000003</v>
      </c>
      <c r="V8">
        <v>8.0441000000000003</v>
      </c>
      <c r="W8">
        <f t="shared" si="11"/>
        <v>5.5125000000000313E-3</v>
      </c>
    </row>
    <row r="9" spans="1:23">
      <c r="B9">
        <f t="shared" si="2"/>
        <v>119</v>
      </c>
      <c r="C9">
        <f t="shared" si="3"/>
        <v>9.52</v>
      </c>
      <c r="D9">
        <v>119</v>
      </c>
      <c r="E9">
        <f t="shared" si="4"/>
        <v>1.5707963267948966</v>
      </c>
      <c r="F9">
        <f t="shared" si="0"/>
        <v>88.453855841553548</v>
      </c>
      <c r="G9">
        <f t="shared" si="5"/>
        <v>-1.1399061196733836E-3</v>
      </c>
      <c r="I9">
        <v>14.994999999999999</v>
      </c>
      <c r="J9">
        <f t="shared" si="1"/>
        <v>-110.005</v>
      </c>
      <c r="K9">
        <f t="shared" si="6"/>
        <v>-8.8003999999999998</v>
      </c>
      <c r="L9">
        <v>88.257999999999996</v>
      </c>
      <c r="M9">
        <f t="shared" si="7"/>
        <v>-3.3515969772390047E-3</v>
      </c>
      <c r="O9">
        <v>14.994999999999999</v>
      </c>
      <c r="P9">
        <f t="shared" si="8"/>
        <v>-110.005</v>
      </c>
      <c r="Q9">
        <v>88.256</v>
      </c>
      <c r="S9">
        <v>14.922000000000001</v>
      </c>
      <c r="T9">
        <f t="shared" si="9"/>
        <v>-110.078</v>
      </c>
      <c r="U9">
        <f t="shared" si="10"/>
        <v>-8.8062400000000007</v>
      </c>
      <c r="V9">
        <v>8.0381</v>
      </c>
      <c r="W9">
        <f t="shared" si="11"/>
        <v>4.7625000000000028E-3</v>
      </c>
    </row>
    <row r="10" spans="1:23">
      <c r="B10">
        <f t="shared" si="2"/>
        <v>118</v>
      </c>
      <c r="C10">
        <f t="shared" si="3"/>
        <v>9.44</v>
      </c>
      <c r="D10">
        <v>118</v>
      </c>
      <c r="E10">
        <f t="shared" si="4"/>
        <v>1.5707963267948966</v>
      </c>
      <c r="F10">
        <f t="shared" si="0"/>
        <v>88.452081685335813</v>
      </c>
      <c r="G10">
        <f t="shared" si="5"/>
        <v>-1.1599406770066384E-3</v>
      </c>
      <c r="I10">
        <v>17.494</v>
      </c>
      <c r="J10">
        <f t="shared" si="1"/>
        <v>-107.506</v>
      </c>
      <c r="K10">
        <f t="shared" si="6"/>
        <v>-8.6004799999999992</v>
      </c>
      <c r="L10">
        <v>88.221000000000004</v>
      </c>
      <c r="M10">
        <f t="shared" si="7"/>
        <v>-3.7694173551292144E-3</v>
      </c>
      <c r="O10">
        <v>17.494</v>
      </c>
      <c r="P10">
        <f t="shared" si="8"/>
        <v>-107.506</v>
      </c>
      <c r="Q10">
        <v>88.22</v>
      </c>
      <c r="S10">
        <v>17.408999999999999</v>
      </c>
      <c r="T10">
        <f t="shared" si="9"/>
        <v>-107.59100000000001</v>
      </c>
      <c r="U10">
        <f t="shared" si="10"/>
        <v>-8.6072800000000012</v>
      </c>
      <c r="V10">
        <v>8.0325000000000006</v>
      </c>
      <c r="W10">
        <f t="shared" si="11"/>
        <v>4.0625000000000799E-3</v>
      </c>
    </row>
    <row r="11" spans="1:23">
      <c r="B11">
        <f t="shared" si="2"/>
        <v>117</v>
      </c>
      <c r="C11">
        <f t="shared" si="3"/>
        <v>9.36</v>
      </c>
      <c r="D11">
        <v>117</v>
      </c>
      <c r="E11">
        <f t="shared" si="4"/>
        <v>1.5707963267948966</v>
      </c>
      <c r="F11">
        <f t="shared" si="0"/>
        <v>88.450259896728184</v>
      </c>
      <c r="G11">
        <f t="shared" si="5"/>
        <v>-1.1805131203708446E-3</v>
      </c>
      <c r="I11">
        <v>19.992999999999999</v>
      </c>
      <c r="J11">
        <f t="shared" si="1"/>
        <v>-105.00700000000001</v>
      </c>
      <c r="K11">
        <f t="shared" si="6"/>
        <v>-8.4005600000000005</v>
      </c>
      <c r="L11">
        <v>88.188000000000002</v>
      </c>
      <c r="M11">
        <f t="shared" si="7"/>
        <v>-4.1420679624367936E-3</v>
      </c>
      <c r="O11">
        <v>19.992999999999999</v>
      </c>
      <c r="P11">
        <f t="shared" si="8"/>
        <v>-105.00700000000001</v>
      </c>
      <c r="Q11">
        <v>88.186999999999998</v>
      </c>
      <c r="S11">
        <v>19.896000000000001</v>
      </c>
      <c r="T11">
        <f t="shared" si="9"/>
        <v>-105.104</v>
      </c>
      <c r="U11">
        <f t="shared" si="10"/>
        <v>-8.4083199999999998</v>
      </c>
      <c r="V11">
        <v>8.0272000000000006</v>
      </c>
      <c r="W11">
        <f t="shared" si="11"/>
        <v>3.4000000000000696E-3</v>
      </c>
    </row>
    <row r="12" spans="1:23">
      <c r="B12">
        <f t="shared" si="2"/>
        <v>116</v>
      </c>
      <c r="C12">
        <f t="shared" si="3"/>
        <v>9.2799999999999994</v>
      </c>
      <c r="D12">
        <v>116</v>
      </c>
      <c r="E12">
        <f t="shared" si="4"/>
        <v>1.5707963267948966</v>
      </c>
      <c r="F12">
        <f t="shared" si="0"/>
        <v>88.448388740793959</v>
      </c>
      <c r="G12">
        <f t="shared" si="5"/>
        <v>-1.2016430414392117E-3</v>
      </c>
      <c r="I12">
        <v>22.492000000000001</v>
      </c>
      <c r="J12">
        <f t="shared" si="1"/>
        <v>-102.508</v>
      </c>
      <c r="K12">
        <f t="shared" si="6"/>
        <v>-8.2006399999999999</v>
      </c>
      <c r="L12">
        <v>88.158000000000001</v>
      </c>
      <c r="M12">
        <f t="shared" si="7"/>
        <v>-4.4808412418073209E-3</v>
      </c>
      <c r="O12">
        <v>22.492000000000001</v>
      </c>
      <c r="P12">
        <f t="shared" si="8"/>
        <v>-102.508</v>
      </c>
      <c r="Q12">
        <v>88.156999999999996</v>
      </c>
      <c r="S12">
        <v>22.382999999999999</v>
      </c>
      <c r="T12">
        <f t="shared" si="9"/>
        <v>-102.617</v>
      </c>
      <c r="U12">
        <f t="shared" si="10"/>
        <v>-8.2093600000000002</v>
      </c>
      <c r="V12">
        <v>8.0221999999999998</v>
      </c>
      <c r="W12">
        <f t="shared" si="11"/>
        <v>2.7749999999999719E-3</v>
      </c>
    </row>
    <row r="13" spans="1:23">
      <c r="B13">
        <f t="shared" si="2"/>
        <v>115</v>
      </c>
      <c r="C13">
        <f t="shared" si="3"/>
        <v>9.1999999999999993</v>
      </c>
      <c r="D13">
        <v>115</v>
      </c>
      <c r="E13">
        <f t="shared" si="4"/>
        <v>1.5707963267948966</v>
      </c>
      <c r="F13">
        <f t="shared" si="0"/>
        <v>88.446466402305234</v>
      </c>
      <c r="G13">
        <f t="shared" si="5"/>
        <v>-1.2233509385687347E-3</v>
      </c>
      <c r="I13">
        <v>24.991</v>
      </c>
      <c r="J13">
        <f t="shared" si="1"/>
        <v>-100.009</v>
      </c>
      <c r="K13">
        <f t="shared" si="6"/>
        <v>-8.0007199999999994</v>
      </c>
      <c r="L13">
        <v>88.132000000000005</v>
      </c>
      <c r="M13">
        <f t="shared" si="7"/>
        <v>-4.7744447505950575E-3</v>
      </c>
      <c r="O13">
        <v>24.991</v>
      </c>
      <c r="P13">
        <f t="shared" si="8"/>
        <v>-100.009</v>
      </c>
      <c r="Q13">
        <v>88.131</v>
      </c>
      <c r="S13">
        <v>24.87</v>
      </c>
      <c r="T13">
        <f t="shared" si="9"/>
        <v>-100.13</v>
      </c>
      <c r="U13">
        <f t="shared" si="10"/>
        <v>-8.0103999999999989</v>
      </c>
      <c r="V13">
        <v>8.0175000000000001</v>
      </c>
      <c r="W13">
        <f t="shared" si="11"/>
        <v>2.1875000000000089E-3</v>
      </c>
    </row>
    <row r="14" spans="1:23">
      <c r="B14">
        <f t="shared" si="2"/>
        <v>114</v>
      </c>
      <c r="C14">
        <f t="shared" si="3"/>
        <v>9.1199999999999992</v>
      </c>
      <c r="D14">
        <v>114</v>
      </c>
      <c r="E14">
        <f t="shared" si="4"/>
        <v>1.5707963267948966</v>
      </c>
      <c r="F14">
        <f t="shared" si="0"/>
        <v>88.444490981215552</v>
      </c>
      <c r="G14">
        <f t="shared" si="5"/>
        <v>-1.2456582679250437E-3</v>
      </c>
      <c r="I14">
        <v>27.491</v>
      </c>
      <c r="J14">
        <f t="shared" si="1"/>
        <v>-97.509</v>
      </c>
      <c r="K14">
        <f t="shared" si="6"/>
        <v>-7.8007200000000001</v>
      </c>
      <c r="L14">
        <v>88.106999999999999</v>
      </c>
      <c r="M14">
        <f t="shared" si="7"/>
        <v>-5.0567558167372165E-3</v>
      </c>
      <c r="O14">
        <v>27.491</v>
      </c>
      <c r="P14">
        <f t="shared" si="8"/>
        <v>-97.509</v>
      </c>
      <c r="Q14">
        <v>88.105999999999995</v>
      </c>
      <c r="S14">
        <v>27.356999999999999</v>
      </c>
      <c r="T14">
        <f t="shared" si="9"/>
        <v>-97.643000000000001</v>
      </c>
      <c r="U14">
        <f t="shared" si="10"/>
        <v>-7.8114400000000002</v>
      </c>
      <c r="V14">
        <v>8.0129999999999999</v>
      </c>
      <c r="W14">
        <f t="shared" si="11"/>
        <v>1.6249999999999876E-3</v>
      </c>
    </row>
    <row r="15" spans="1:23">
      <c r="B15">
        <f t="shared" si="2"/>
        <v>113</v>
      </c>
      <c r="C15">
        <f t="shared" si="3"/>
        <v>9.0399999999999991</v>
      </c>
      <c r="D15">
        <v>113</v>
      </c>
      <c r="E15">
        <f t="shared" si="4"/>
        <v>1.5707963267948966</v>
      </c>
      <c r="F15">
        <f t="shared" si="0"/>
        <v>88.442460487830203</v>
      </c>
      <c r="G15">
        <f t="shared" si="5"/>
        <v>-1.2685874980215275E-3</v>
      </c>
      <c r="I15">
        <v>29.99</v>
      </c>
      <c r="J15">
        <f t="shared" si="1"/>
        <v>-95.01</v>
      </c>
      <c r="K15">
        <f t="shared" si="6"/>
        <v>-7.6008000000000004</v>
      </c>
      <c r="L15">
        <v>88.084999999999994</v>
      </c>
      <c r="M15">
        <f t="shared" si="7"/>
        <v>-5.3051895549423231E-3</v>
      </c>
      <c r="O15">
        <v>29.99</v>
      </c>
      <c r="P15">
        <f t="shared" si="8"/>
        <v>-95.01</v>
      </c>
      <c r="Q15">
        <v>88.084000000000003</v>
      </c>
      <c r="S15">
        <v>29.843</v>
      </c>
      <c r="T15">
        <f t="shared" si="9"/>
        <v>-95.156999999999996</v>
      </c>
      <c r="U15">
        <f t="shared" si="10"/>
        <v>-7.6125599999999993</v>
      </c>
      <c r="V15">
        <v>8.0085999999999995</v>
      </c>
      <c r="W15">
        <f t="shared" si="11"/>
        <v>1.0749999999999371E-3</v>
      </c>
    </row>
    <row r="16" spans="1:23">
      <c r="B16">
        <f t="shared" si="2"/>
        <v>112</v>
      </c>
      <c r="C16">
        <f t="shared" si="3"/>
        <v>8.9600000000000009</v>
      </c>
      <c r="D16">
        <v>112</v>
      </c>
      <c r="E16">
        <f t="shared" si="4"/>
        <v>1.5707963267948966</v>
      </c>
      <c r="F16">
        <f t="shared" si="0"/>
        <v>88.440372837651253</v>
      </c>
      <c r="G16">
        <f t="shared" si="5"/>
        <v>-1.2921621679315739E-3</v>
      </c>
      <c r="I16">
        <v>32.488999999999997</v>
      </c>
      <c r="J16">
        <f t="shared" si="1"/>
        <v>-92.510999999999996</v>
      </c>
      <c r="K16">
        <f t="shared" si="6"/>
        <v>-7.4008799999999999</v>
      </c>
      <c r="L16">
        <v>88.063999999999993</v>
      </c>
      <c r="M16">
        <f t="shared" si="7"/>
        <v>-5.5423308505016923E-3</v>
      </c>
      <c r="O16">
        <v>32.488999999999997</v>
      </c>
      <c r="P16">
        <f t="shared" si="8"/>
        <v>-92.510999999999996</v>
      </c>
      <c r="Q16">
        <v>88.063000000000002</v>
      </c>
      <c r="S16">
        <v>32.33</v>
      </c>
      <c r="T16">
        <f t="shared" si="9"/>
        <v>-92.67</v>
      </c>
      <c r="U16">
        <f t="shared" si="10"/>
        <v>-7.4135999999999997</v>
      </c>
      <c r="V16">
        <v>8.0045000000000002</v>
      </c>
      <c r="W16">
        <f t="shared" si="11"/>
        <v>5.6250000000002132E-4</v>
      </c>
    </row>
    <row r="17" spans="2:23">
      <c r="B17">
        <f t="shared" si="2"/>
        <v>111</v>
      </c>
      <c r="C17">
        <f t="shared" si="3"/>
        <v>8.8800000000000008</v>
      </c>
      <c r="D17">
        <v>111</v>
      </c>
      <c r="E17">
        <f t="shared" si="4"/>
        <v>1.5707963267948966</v>
      </c>
      <c r="F17">
        <f t="shared" si="0"/>
        <v>88.438225845871585</v>
      </c>
      <c r="G17">
        <f t="shared" si="5"/>
        <v>-1.3164069494642286E-3</v>
      </c>
      <c r="I17">
        <v>34.988</v>
      </c>
      <c r="J17">
        <f t="shared" si="1"/>
        <v>-90.012</v>
      </c>
      <c r="K17">
        <f t="shared" si="6"/>
        <v>-7.2009600000000002</v>
      </c>
      <c r="L17">
        <v>88.043999999999997</v>
      </c>
      <c r="M17">
        <f t="shared" si="7"/>
        <v>-5.7681797034153234E-3</v>
      </c>
      <c r="O17">
        <v>34.988</v>
      </c>
      <c r="P17">
        <f t="shared" si="8"/>
        <v>-90.012</v>
      </c>
      <c r="Q17">
        <v>88.043999999999997</v>
      </c>
      <c r="S17">
        <v>34.817</v>
      </c>
      <c r="T17">
        <f t="shared" si="9"/>
        <v>-90.182999999999993</v>
      </c>
      <c r="U17">
        <f t="shared" si="10"/>
        <v>-7.2146399999999993</v>
      </c>
      <c r="V17">
        <v>8.0004000000000008</v>
      </c>
      <c r="W17">
        <f t="shared" si="11"/>
        <v>5.0000000000105516E-5</v>
      </c>
    </row>
    <row r="18" spans="2:23">
      <c r="B18">
        <f t="shared" si="2"/>
        <v>110</v>
      </c>
      <c r="C18">
        <f t="shared" si="3"/>
        <v>8.8000000000000007</v>
      </c>
      <c r="D18">
        <v>110</v>
      </c>
      <c r="E18">
        <f t="shared" si="4"/>
        <v>1.5707963267948966</v>
      </c>
      <c r="F18">
        <f t="shared" si="0"/>
        <v>88.436017221490587</v>
      </c>
      <c r="G18">
        <f t="shared" si="5"/>
        <v>-1.3413477136125075E-3</v>
      </c>
      <c r="I18">
        <v>37.487000000000002</v>
      </c>
      <c r="J18">
        <f t="shared" si="1"/>
        <v>-87.513000000000005</v>
      </c>
      <c r="K18">
        <f t="shared" si="6"/>
        <v>-7.0010400000000006</v>
      </c>
      <c r="L18">
        <v>88.025999999999996</v>
      </c>
      <c r="M18">
        <f t="shared" si="7"/>
        <v>-5.9714436710376394E-3</v>
      </c>
      <c r="O18">
        <v>37.487000000000002</v>
      </c>
      <c r="P18">
        <f t="shared" si="8"/>
        <v>-87.513000000000005</v>
      </c>
      <c r="Q18">
        <v>88.025999999999996</v>
      </c>
      <c r="S18">
        <v>37.304000000000002</v>
      </c>
      <c r="T18">
        <f t="shared" si="9"/>
        <v>-87.695999999999998</v>
      </c>
      <c r="U18">
        <f t="shared" si="10"/>
        <v>-7.0156799999999997</v>
      </c>
      <c r="V18">
        <v>7.9965000000000002</v>
      </c>
      <c r="W18">
        <f t="shared" si="11"/>
        <v>-4.3749999999997957E-4</v>
      </c>
    </row>
    <row r="19" spans="2:23">
      <c r="B19">
        <f t="shared" si="2"/>
        <v>109</v>
      </c>
      <c r="C19">
        <f t="shared" si="3"/>
        <v>8.7200000000000006</v>
      </c>
      <c r="D19">
        <v>109</v>
      </c>
      <c r="E19">
        <f t="shared" si="4"/>
        <v>1.5707963267948966</v>
      </c>
      <c r="F19">
        <f t="shared" si="0"/>
        <v>88.433744561021086</v>
      </c>
      <c r="G19">
        <f t="shared" si="5"/>
        <v>-1.3670116016174594E-3</v>
      </c>
      <c r="I19">
        <v>39.985999999999997</v>
      </c>
      <c r="J19">
        <f t="shared" si="1"/>
        <v>-85.01400000000001</v>
      </c>
      <c r="K19">
        <f t="shared" si="6"/>
        <v>-6.8011200000000009</v>
      </c>
      <c r="L19">
        <v>88.007999999999996</v>
      </c>
      <c r="M19">
        <f t="shared" si="7"/>
        <v>-6.1747076386599554E-3</v>
      </c>
      <c r="O19">
        <v>39.985999999999997</v>
      </c>
      <c r="P19">
        <f t="shared" si="8"/>
        <v>-85.01400000000001</v>
      </c>
      <c r="Q19">
        <v>88.007999999999996</v>
      </c>
      <c r="S19">
        <v>39.790999999999997</v>
      </c>
      <c r="T19">
        <f t="shared" si="9"/>
        <v>-85.209000000000003</v>
      </c>
      <c r="U19">
        <f t="shared" si="10"/>
        <v>-6.8167200000000001</v>
      </c>
      <c r="V19">
        <v>7.9926000000000004</v>
      </c>
      <c r="W19">
        <f t="shared" si="11"/>
        <v>-9.2499999999995364E-4</v>
      </c>
    </row>
    <row r="20" spans="2:23">
      <c r="B20">
        <f t="shared" si="2"/>
        <v>108</v>
      </c>
      <c r="C20">
        <f t="shared" si="3"/>
        <v>8.64</v>
      </c>
      <c r="D20">
        <v>108</v>
      </c>
      <c r="E20">
        <f t="shared" si="4"/>
        <v>1.5707963267948966</v>
      </c>
      <c r="F20">
        <f t="shared" si="0"/>
        <v>88.431405341754754</v>
      </c>
      <c r="G20">
        <f t="shared" si="5"/>
        <v>-1.3934271010181954E-3</v>
      </c>
      <c r="I20">
        <v>42.485999999999997</v>
      </c>
      <c r="J20">
        <f t="shared" si="1"/>
        <v>-82.51400000000001</v>
      </c>
      <c r="K20">
        <f t="shared" si="6"/>
        <v>-6.6011200000000008</v>
      </c>
      <c r="L20">
        <v>87.991</v>
      </c>
      <c r="M20">
        <f t="shared" si="7"/>
        <v>-6.3666791636365341E-3</v>
      </c>
      <c r="O20">
        <v>42.485999999999997</v>
      </c>
      <c r="P20">
        <f t="shared" si="8"/>
        <v>-82.51400000000001</v>
      </c>
      <c r="Q20">
        <v>87.991</v>
      </c>
      <c r="S20">
        <v>42.277999999999999</v>
      </c>
      <c r="T20">
        <f t="shared" si="9"/>
        <v>-82.722000000000008</v>
      </c>
      <c r="U20">
        <f t="shared" si="10"/>
        <v>-6.6177600000000005</v>
      </c>
      <c r="V20">
        <v>7.9888000000000003</v>
      </c>
      <c r="W20">
        <f t="shared" si="11"/>
        <v>-1.3999999999999568E-3</v>
      </c>
    </row>
    <row r="21" spans="2:23">
      <c r="B21">
        <f t="shared" si="2"/>
        <v>107</v>
      </c>
      <c r="C21">
        <f t="shared" si="3"/>
        <v>8.56</v>
      </c>
      <c r="D21">
        <v>107</v>
      </c>
      <c r="E21">
        <f t="shared" si="4"/>
        <v>1.5707963267948966</v>
      </c>
      <c r="F21">
        <f t="shared" si="0"/>
        <v>88.428996914550325</v>
      </c>
      <c r="G21">
        <f t="shared" si="5"/>
        <v>-1.420624127090516E-3</v>
      </c>
      <c r="I21">
        <v>44.984999999999999</v>
      </c>
      <c r="J21">
        <f t="shared" si="1"/>
        <v>-80.015000000000001</v>
      </c>
      <c r="K21">
        <f t="shared" si="6"/>
        <v>-6.4012000000000002</v>
      </c>
      <c r="L21">
        <v>87.972999999999999</v>
      </c>
      <c r="M21">
        <f t="shared" si="7"/>
        <v>-6.5699431312588501E-3</v>
      </c>
      <c r="O21">
        <v>44.984999999999999</v>
      </c>
      <c r="P21">
        <f t="shared" si="8"/>
        <v>-80.015000000000001</v>
      </c>
      <c r="Q21">
        <v>87.972999999999999</v>
      </c>
      <c r="S21">
        <v>44.765000000000001</v>
      </c>
      <c r="T21">
        <f t="shared" si="9"/>
        <v>-80.234999999999999</v>
      </c>
      <c r="U21">
        <f t="shared" si="10"/>
        <v>-6.4188000000000001</v>
      </c>
      <c r="V21">
        <v>7.9850000000000003</v>
      </c>
      <c r="W21">
        <f t="shared" si="11"/>
        <v>-1.87499999999996E-3</v>
      </c>
    </row>
    <row r="22" spans="2:23">
      <c r="B22">
        <f t="shared" si="2"/>
        <v>106</v>
      </c>
      <c r="C22">
        <f t="shared" si="3"/>
        <v>8.48</v>
      </c>
      <c r="D22">
        <v>106</v>
      </c>
      <c r="E22">
        <f t="shared" si="4"/>
        <v>1.5707963267948966</v>
      </c>
      <c r="F22">
        <f t="shared" si="0"/>
        <v>88.426516496104909</v>
      </c>
      <c r="G22">
        <f t="shared" si="5"/>
        <v>-1.4486341101226663E-3</v>
      </c>
      <c r="I22">
        <v>47.484000000000002</v>
      </c>
      <c r="J22">
        <f t="shared" si="1"/>
        <v>-77.515999999999991</v>
      </c>
      <c r="K22">
        <f t="shared" si="6"/>
        <v>-6.2012799999999997</v>
      </c>
      <c r="L22">
        <v>87.956000000000003</v>
      </c>
      <c r="M22">
        <f t="shared" si="7"/>
        <v>-6.7619146562354288E-3</v>
      </c>
      <c r="O22">
        <v>47.484000000000002</v>
      </c>
      <c r="P22">
        <f t="shared" si="8"/>
        <v>-77.515999999999991</v>
      </c>
      <c r="Q22">
        <v>87.956000000000003</v>
      </c>
      <c r="S22">
        <v>47.252000000000002</v>
      </c>
      <c r="T22">
        <f t="shared" si="9"/>
        <v>-77.74799999999999</v>
      </c>
      <c r="U22">
        <f t="shared" si="10"/>
        <v>-6.2198399999999996</v>
      </c>
      <c r="V22">
        <v>7.9812000000000003</v>
      </c>
      <c r="W22">
        <f t="shared" si="11"/>
        <v>-2.3499999999999632E-3</v>
      </c>
    </row>
    <row r="23" spans="2:23">
      <c r="B23">
        <f t="shared" si="2"/>
        <v>105</v>
      </c>
      <c r="C23">
        <f t="shared" si="3"/>
        <v>8.4</v>
      </c>
      <c r="D23">
        <v>105</v>
      </c>
      <c r="E23">
        <f t="shared" si="4"/>
        <v>1.5707963267948966</v>
      </c>
      <c r="F23">
        <f t="shared" si="0"/>
        <v>88.423961160666082</v>
      </c>
      <c r="G23">
        <f t="shared" si="5"/>
        <v>-1.4774900890061138E-3</v>
      </c>
      <c r="I23">
        <v>49.982999999999997</v>
      </c>
      <c r="J23">
        <f t="shared" si="1"/>
        <v>-75.016999999999996</v>
      </c>
      <c r="K23">
        <f t="shared" si="6"/>
        <v>-6.00136</v>
      </c>
      <c r="L23">
        <v>87.936999999999998</v>
      </c>
      <c r="M23">
        <f t="shared" si="7"/>
        <v>-6.9764710665034821E-3</v>
      </c>
      <c r="O23">
        <v>49.982999999999997</v>
      </c>
      <c r="P23">
        <f t="shared" si="8"/>
        <v>-75.016999999999996</v>
      </c>
      <c r="Q23">
        <v>87.938000000000002</v>
      </c>
      <c r="S23">
        <v>49.738999999999997</v>
      </c>
      <c r="T23">
        <f t="shared" si="9"/>
        <v>-75.260999999999996</v>
      </c>
      <c r="U23">
        <f t="shared" si="10"/>
        <v>-6.02088</v>
      </c>
      <c r="V23">
        <v>7.9774000000000003</v>
      </c>
      <c r="W23">
        <f t="shared" si="11"/>
        <v>-2.8249999999999664E-3</v>
      </c>
    </row>
    <row r="24" spans="2:23">
      <c r="B24">
        <f t="shared" si="2"/>
        <v>104</v>
      </c>
      <c r="C24">
        <f t="shared" si="3"/>
        <v>8.32</v>
      </c>
      <c r="D24">
        <v>104</v>
      </c>
      <c r="E24">
        <f t="shared" si="4"/>
        <v>1.5707963267948966</v>
      </c>
      <c r="F24">
        <f t="shared" si="0"/>
        <v>88.421327831137447</v>
      </c>
      <c r="G24">
        <f t="shared" si="5"/>
        <v>-1.5072268116754091E-3</v>
      </c>
      <c r="I24">
        <v>52.481999999999999</v>
      </c>
      <c r="J24">
        <f t="shared" si="1"/>
        <v>-72.518000000000001</v>
      </c>
      <c r="K24">
        <f t="shared" si="6"/>
        <v>-5.8014400000000004</v>
      </c>
      <c r="L24">
        <v>87.918000000000006</v>
      </c>
      <c r="M24">
        <f t="shared" si="7"/>
        <v>-7.1910274767713759E-3</v>
      </c>
      <c r="O24">
        <v>52.481999999999999</v>
      </c>
      <c r="P24">
        <f t="shared" si="8"/>
        <v>-72.518000000000001</v>
      </c>
      <c r="Q24">
        <v>87.918999999999997</v>
      </c>
      <c r="S24">
        <v>52.225999999999999</v>
      </c>
      <c r="T24">
        <f t="shared" si="9"/>
        <v>-72.774000000000001</v>
      </c>
      <c r="U24">
        <f t="shared" si="10"/>
        <v>-5.8219200000000004</v>
      </c>
      <c r="V24">
        <v>7.9734999999999996</v>
      </c>
      <c r="W24">
        <f t="shared" si="11"/>
        <v>-3.3125000000000515E-3</v>
      </c>
    </row>
    <row r="25" spans="2:23">
      <c r="B25">
        <f t="shared" si="2"/>
        <v>103</v>
      </c>
      <c r="C25">
        <f t="shared" si="3"/>
        <v>8.24</v>
      </c>
      <c r="D25">
        <v>103</v>
      </c>
      <c r="E25">
        <f t="shared" si="4"/>
        <v>1.5707963267948966</v>
      </c>
      <c r="F25">
        <f t="shared" si="0"/>
        <v>88.418613269526404</v>
      </c>
      <c r="G25">
        <f t="shared" si="5"/>
        <v>-1.5378808429762885E-3</v>
      </c>
      <c r="I25">
        <v>54.981000000000002</v>
      </c>
      <c r="J25">
        <f t="shared" si="1"/>
        <v>-70.019000000000005</v>
      </c>
      <c r="K25">
        <f t="shared" si="6"/>
        <v>-5.6015200000000007</v>
      </c>
      <c r="L25">
        <v>87.897999999999996</v>
      </c>
      <c r="M25">
        <f t="shared" si="7"/>
        <v>-7.4168763296851674E-3</v>
      </c>
      <c r="O25">
        <v>54.981000000000002</v>
      </c>
      <c r="P25">
        <f t="shared" si="8"/>
        <v>-70.019000000000005</v>
      </c>
      <c r="Q25">
        <v>87.897999999999996</v>
      </c>
      <c r="S25">
        <v>54.713000000000001</v>
      </c>
      <c r="T25">
        <f t="shared" si="9"/>
        <v>-70.287000000000006</v>
      </c>
      <c r="U25">
        <f t="shared" si="10"/>
        <v>-5.6229600000000008</v>
      </c>
      <c r="V25">
        <v>7.9695</v>
      </c>
      <c r="W25">
        <f t="shared" si="11"/>
        <v>-3.8124999999999964E-3</v>
      </c>
    </row>
    <row r="26" spans="2:23">
      <c r="B26">
        <f t="shared" si="2"/>
        <v>102</v>
      </c>
      <c r="C26">
        <f t="shared" si="3"/>
        <v>8.16</v>
      </c>
      <c r="D26">
        <v>102</v>
      </c>
      <c r="E26">
        <f t="shared" si="4"/>
        <v>1.5707963267948966</v>
      </c>
      <c r="F26">
        <f t="shared" si="0"/>
        <v>88.41581406667774</v>
      </c>
      <c r="G26">
        <f t="shared" si="5"/>
        <v>-1.5694906805984574E-3</v>
      </c>
      <c r="I26">
        <v>57.48</v>
      </c>
      <c r="J26">
        <f t="shared" si="1"/>
        <v>-67.52000000000001</v>
      </c>
      <c r="K26">
        <f t="shared" si="6"/>
        <v>-5.4016000000000011</v>
      </c>
      <c r="L26">
        <v>87.875</v>
      </c>
      <c r="M26">
        <f t="shared" si="7"/>
        <v>-7.6766025105358508E-3</v>
      </c>
      <c r="O26">
        <v>57.48</v>
      </c>
      <c r="P26">
        <f t="shared" si="8"/>
        <v>-67.52000000000001</v>
      </c>
      <c r="Q26">
        <v>87.876000000000005</v>
      </c>
      <c r="S26">
        <v>57.2</v>
      </c>
      <c r="T26">
        <f t="shared" si="9"/>
        <v>-67.8</v>
      </c>
      <c r="U26">
        <f t="shared" si="10"/>
        <v>-5.4239999999999995</v>
      </c>
      <c r="V26">
        <v>7.9653999999999998</v>
      </c>
      <c r="W26">
        <f t="shared" si="11"/>
        <v>-4.3250000000000233E-3</v>
      </c>
    </row>
    <row r="27" spans="2:23">
      <c r="B27">
        <f t="shared" si="2"/>
        <v>101</v>
      </c>
      <c r="C27">
        <f t="shared" si="3"/>
        <v>8.08</v>
      </c>
      <c r="D27">
        <v>101</v>
      </c>
      <c r="E27">
        <f t="shared" si="4"/>
        <v>1.5707963267948966</v>
      </c>
      <c r="F27">
        <f t="shared" si="0"/>
        <v>88.412926631231102</v>
      </c>
      <c r="G27">
        <f t="shared" si="5"/>
        <v>-1.6020968797727333E-3</v>
      </c>
      <c r="I27">
        <v>59.98</v>
      </c>
      <c r="J27">
        <f t="shared" si="1"/>
        <v>-65.02000000000001</v>
      </c>
      <c r="K27">
        <f t="shared" si="6"/>
        <v>-5.2016000000000009</v>
      </c>
      <c r="L27">
        <v>87.85</v>
      </c>
      <c r="M27">
        <f t="shared" si="7"/>
        <v>-7.9589135766780107E-3</v>
      </c>
      <c r="O27">
        <v>59.98</v>
      </c>
      <c r="P27">
        <f t="shared" si="8"/>
        <v>-65.02000000000001</v>
      </c>
      <c r="Q27">
        <v>87.850999999999999</v>
      </c>
      <c r="S27">
        <v>59.686999999999998</v>
      </c>
      <c r="T27">
        <f t="shared" si="9"/>
        <v>-65.313000000000002</v>
      </c>
      <c r="U27">
        <f t="shared" si="10"/>
        <v>-5.2250399999999999</v>
      </c>
      <c r="V27">
        <v>7.9611999999999998</v>
      </c>
      <c r="W27">
        <f t="shared" si="11"/>
        <v>-4.850000000000021E-3</v>
      </c>
    </row>
    <row r="28" spans="2:23">
      <c r="B28">
        <f t="shared" si="2"/>
        <v>100</v>
      </c>
      <c r="C28">
        <f t="shared" si="3"/>
        <v>8</v>
      </c>
      <c r="D28">
        <v>100</v>
      </c>
      <c r="E28">
        <f t="shared" si="4"/>
        <v>1.5707963267948966</v>
      </c>
      <c r="F28">
        <f t="shared" si="0"/>
        <v>88.409947177734381</v>
      </c>
      <c r="G28">
        <f t="shared" si="5"/>
        <v>-1.6357421874999363E-3</v>
      </c>
      <c r="I28">
        <v>62.478999999999999</v>
      </c>
      <c r="J28">
        <f t="shared" si="1"/>
        <v>-62.521000000000001</v>
      </c>
      <c r="K28">
        <f t="shared" si="6"/>
        <v>-5.0016800000000003</v>
      </c>
      <c r="L28">
        <v>87.822000000000003</v>
      </c>
      <c r="M28">
        <f t="shared" si="7"/>
        <v>-8.2751019707570615E-3</v>
      </c>
      <c r="O28">
        <v>62.478999999999999</v>
      </c>
      <c r="P28">
        <f t="shared" si="8"/>
        <v>-62.521000000000001</v>
      </c>
      <c r="Q28">
        <v>87.822999999999993</v>
      </c>
      <c r="S28">
        <v>62.173999999999999</v>
      </c>
      <c r="T28">
        <f t="shared" si="9"/>
        <v>-62.826000000000001</v>
      </c>
      <c r="U28">
        <f t="shared" si="10"/>
        <v>-5.0260800000000003</v>
      </c>
      <c r="V28">
        <v>7.9566999999999997</v>
      </c>
      <c r="W28">
        <f t="shared" si="11"/>
        <v>-5.4125000000000423E-3</v>
      </c>
    </row>
    <row r="29" spans="2:23">
      <c r="B29">
        <f t="shared" si="2"/>
        <v>99</v>
      </c>
      <c r="C29">
        <f t="shared" si="3"/>
        <v>7.92</v>
      </c>
      <c r="D29">
        <v>99</v>
      </c>
      <c r="E29">
        <f t="shared" si="4"/>
        <v>1.5707963267948966</v>
      </c>
      <c r="F29">
        <f t="shared" si="0"/>
        <v>88.406871713838242</v>
      </c>
      <c r="G29">
        <f t="shared" si="5"/>
        <v>-1.6704716871559495E-3</v>
      </c>
      <c r="I29">
        <v>64.977999999999994</v>
      </c>
      <c r="J29">
        <f t="shared" si="1"/>
        <v>-60.022000000000006</v>
      </c>
      <c r="K29">
        <f t="shared" si="6"/>
        <v>-4.8017600000000007</v>
      </c>
      <c r="L29">
        <v>87.79</v>
      </c>
      <c r="M29">
        <f t="shared" si="7"/>
        <v>-8.6364601354189038E-3</v>
      </c>
      <c r="O29">
        <v>64.977999999999994</v>
      </c>
      <c r="P29">
        <f t="shared" si="8"/>
        <v>-60.022000000000006</v>
      </c>
      <c r="Q29">
        <v>87.792000000000002</v>
      </c>
      <c r="S29">
        <v>64.661000000000001</v>
      </c>
      <c r="T29">
        <f t="shared" si="9"/>
        <v>-60.338999999999999</v>
      </c>
      <c r="U29">
        <f t="shared" si="10"/>
        <v>-4.8271199999999999</v>
      </c>
      <c r="V29">
        <v>7.9519000000000002</v>
      </c>
      <c r="W29">
        <f t="shared" si="11"/>
        <v>-6.0124999999999762E-3</v>
      </c>
    </row>
    <row r="30" spans="2:23">
      <c r="B30">
        <f t="shared" si="2"/>
        <v>98</v>
      </c>
      <c r="C30">
        <f t="shared" si="3"/>
        <v>7.84</v>
      </c>
      <c r="D30">
        <v>98</v>
      </c>
      <c r="E30">
        <f t="shared" si="4"/>
        <v>1.5707963267948966</v>
      </c>
      <c r="F30">
        <f t="shared" si="0"/>
        <v>88.403696026489442</v>
      </c>
      <c r="G30">
        <f t="shared" si="5"/>
        <v>-1.7063329544029051E-3</v>
      </c>
      <c r="I30">
        <v>67.477000000000004</v>
      </c>
      <c r="J30">
        <f t="shared" si="1"/>
        <v>-57.522999999999996</v>
      </c>
      <c r="K30">
        <f t="shared" si="6"/>
        <v>-4.6018399999999993</v>
      </c>
      <c r="L30">
        <v>87.753</v>
      </c>
      <c r="M30">
        <f t="shared" si="7"/>
        <v>-9.0542805133092732E-3</v>
      </c>
      <c r="O30">
        <v>67.477000000000004</v>
      </c>
      <c r="P30">
        <f t="shared" si="8"/>
        <v>-57.522999999999996</v>
      </c>
      <c r="Q30">
        <v>87.754999999999995</v>
      </c>
      <c r="S30">
        <v>67.147999999999996</v>
      </c>
      <c r="T30">
        <f t="shared" si="9"/>
        <v>-57.852000000000004</v>
      </c>
      <c r="U30">
        <f t="shared" si="10"/>
        <v>-4.6281600000000003</v>
      </c>
      <c r="V30">
        <v>7.9466999999999999</v>
      </c>
      <c r="W30">
        <f t="shared" si="11"/>
        <v>-6.6625000000000156E-3</v>
      </c>
    </row>
    <row r="31" spans="2:23">
      <c r="B31">
        <f t="shared" si="2"/>
        <v>97</v>
      </c>
      <c r="C31">
        <f t="shared" si="3"/>
        <v>7.76</v>
      </c>
      <c r="D31">
        <v>97</v>
      </c>
      <c r="E31">
        <f t="shared" si="4"/>
        <v>1.5707963267948966</v>
      </c>
      <c r="F31">
        <f t="shared" si="0"/>
        <v>88.400415667032107</v>
      </c>
      <c r="G31">
        <f t="shared" si="5"/>
        <v>-1.7433762254320891E-3</v>
      </c>
      <c r="I31">
        <v>69.975999999999999</v>
      </c>
      <c r="J31">
        <f t="shared" si="1"/>
        <v>-55.024000000000001</v>
      </c>
      <c r="K31">
        <f t="shared" si="6"/>
        <v>-4.4019200000000005</v>
      </c>
      <c r="L31">
        <v>87.71</v>
      </c>
      <c r="M31">
        <f t="shared" si="7"/>
        <v>-9.539855547073749E-3</v>
      </c>
      <c r="O31">
        <v>69.975999999999999</v>
      </c>
      <c r="P31">
        <f t="shared" si="8"/>
        <v>-55.024000000000001</v>
      </c>
      <c r="Q31">
        <v>87.712000000000003</v>
      </c>
      <c r="S31">
        <v>69.635000000000005</v>
      </c>
      <c r="T31">
        <f t="shared" si="9"/>
        <v>-55.364999999999995</v>
      </c>
      <c r="U31">
        <f t="shared" si="10"/>
        <v>-4.4291999999999998</v>
      </c>
      <c r="V31">
        <v>7.9410999999999996</v>
      </c>
      <c r="W31">
        <f t="shared" si="11"/>
        <v>-7.3625000000000496E-3</v>
      </c>
    </row>
    <row r="32" spans="2:23">
      <c r="B32">
        <f t="shared" si="2"/>
        <v>96</v>
      </c>
      <c r="C32">
        <f t="shared" si="3"/>
        <v>7.68</v>
      </c>
      <c r="D32">
        <v>96</v>
      </c>
      <c r="E32">
        <f t="shared" si="4"/>
        <v>1.5707963267948966</v>
      </c>
      <c r="F32">
        <f t="shared" si="0"/>
        <v>88.397025935116957</v>
      </c>
      <c r="G32">
        <f t="shared" si="5"/>
        <v>-1.7816545786681556E-3</v>
      </c>
      <c r="I32">
        <v>72.474999999999994</v>
      </c>
      <c r="J32">
        <f t="shared" si="1"/>
        <v>-52.525000000000006</v>
      </c>
      <c r="K32">
        <f t="shared" si="6"/>
        <v>-4.2020000000000008</v>
      </c>
      <c r="L32">
        <v>87.659000000000006</v>
      </c>
      <c r="M32">
        <f t="shared" si="7"/>
        <v>-1.0115770122003485E-2</v>
      </c>
      <c r="O32">
        <v>72.474999999999994</v>
      </c>
      <c r="P32">
        <f t="shared" si="8"/>
        <v>-52.525000000000006</v>
      </c>
      <c r="Q32">
        <v>87.662000000000006</v>
      </c>
      <c r="S32">
        <v>72.122</v>
      </c>
      <c r="T32">
        <f t="shared" si="9"/>
        <v>-52.878</v>
      </c>
      <c r="U32">
        <f t="shared" si="10"/>
        <v>-4.2302400000000002</v>
      </c>
      <c r="V32">
        <v>7.9348000000000001</v>
      </c>
      <c r="W32">
        <f t="shared" si="11"/>
        <v>-8.1499999999999906E-3</v>
      </c>
    </row>
    <row r="33" spans="2:23">
      <c r="B33">
        <f t="shared" si="2"/>
        <v>95</v>
      </c>
      <c r="C33">
        <f t="shared" si="3"/>
        <v>7.6</v>
      </c>
      <c r="D33">
        <v>95</v>
      </c>
      <c r="E33">
        <f t="shared" si="4"/>
        <v>1.5707963267948966</v>
      </c>
      <c r="F33">
        <f t="shared" si="0"/>
        <v>88.393521861307846</v>
      </c>
      <c r="G33">
        <f t="shared" si="5"/>
        <v>-1.8212241311837869E-3</v>
      </c>
      <c r="I33">
        <v>74.974000000000004</v>
      </c>
      <c r="J33">
        <f t="shared" si="1"/>
        <v>-50.025999999999996</v>
      </c>
      <c r="K33">
        <f t="shared" si="6"/>
        <v>-4.0020799999999994</v>
      </c>
      <c r="L33">
        <v>87.597999999999999</v>
      </c>
      <c r="M33">
        <f t="shared" si="7"/>
        <v>-1.0804609123390275E-2</v>
      </c>
      <c r="O33">
        <v>74.974000000000004</v>
      </c>
      <c r="P33">
        <f t="shared" si="8"/>
        <v>-50.025999999999996</v>
      </c>
      <c r="Q33">
        <v>87.602000000000004</v>
      </c>
      <c r="S33">
        <v>74.608999999999995</v>
      </c>
      <c r="T33">
        <f t="shared" si="9"/>
        <v>-50.391000000000005</v>
      </c>
      <c r="U33">
        <f t="shared" si="10"/>
        <v>-4.0312800000000006</v>
      </c>
      <c r="V33">
        <v>7.9276999999999997</v>
      </c>
      <c r="W33">
        <f t="shared" si="11"/>
        <v>-9.0375000000000316E-3</v>
      </c>
    </row>
    <row r="34" spans="2:23">
      <c r="B34">
        <f t="shared" si="2"/>
        <v>94</v>
      </c>
      <c r="C34">
        <f t="shared" si="3"/>
        <v>7.52</v>
      </c>
      <c r="D34">
        <v>94</v>
      </c>
      <c r="E34">
        <f t="shared" si="4"/>
        <v>1.5707963267948966</v>
      </c>
      <c r="F34">
        <f t="shared" si="0"/>
        <v>88.389898188263189</v>
      </c>
      <c r="G34">
        <f t="shared" si="5"/>
        <v>-1.862144251207292E-3</v>
      </c>
      <c r="I34">
        <v>77.474000000000004</v>
      </c>
      <c r="J34">
        <f t="shared" si="1"/>
        <v>-47.525999999999996</v>
      </c>
      <c r="K34">
        <f t="shared" si="6"/>
        <v>-3.8020799999999997</v>
      </c>
      <c r="L34">
        <v>87.525000000000006</v>
      </c>
      <c r="M34">
        <f t="shared" si="7"/>
        <v>-1.1628957436525117E-2</v>
      </c>
      <c r="O34">
        <v>77.474000000000004</v>
      </c>
      <c r="P34">
        <f t="shared" si="8"/>
        <v>-47.525999999999996</v>
      </c>
      <c r="Q34">
        <v>87.53</v>
      </c>
      <c r="S34">
        <v>77.096000000000004</v>
      </c>
      <c r="T34">
        <f t="shared" si="9"/>
        <v>-47.903999999999996</v>
      </c>
      <c r="U34">
        <f t="shared" si="10"/>
        <v>-3.8323199999999997</v>
      </c>
      <c r="V34">
        <v>7.9195000000000002</v>
      </c>
      <c r="W34">
        <f t="shared" si="11"/>
        <v>-1.0062499999999974E-2</v>
      </c>
    </row>
    <row r="35" spans="2:23">
      <c r="B35">
        <f t="shared" si="2"/>
        <v>93</v>
      </c>
      <c r="C35">
        <f t="shared" si="3"/>
        <v>7.44</v>
      </c>
      <c r="D35">
        <v>93</v>
      </c>
      <c r="E35">
        <f t="shared" si="4"/>
        <v>1.5707963267948966</v>
      </c>
      <c r="F35">
        <f t="shared" si="0"/>
        <v>88.386149350357172</v>
      </c>
      <c r="G35">
        <f t="shared" si="5"/>
        <v>-1.904477788248948E-3</v>
      </c>
      <c r="I35">
        <v>79.972999999999999</v>
      </c>
      <c r="J35">
        <f t="shared" si="1"/>
        <v>-45.027000000000001</v>
      </c>
      <c r="K35">
        <f t="shared" si="6"/>
        <v>-3.60216</v>
      </c>
      <c r="L35">
        <v>87.435000000000002</v>
      </c>
      <c r="M35">
        <f t="shared" si="7"/>
        <v>-1.2645277274636699E-2</v>
      </c>
      <c r="O35">
        <v>79.972999999999999</v>
      </c>
      <c r="P35">
        <f t="shared" si="8"/>
        <v>-45.027000000000001</v>
      </c>
      <c r="Q35">
        <v>87.441000000000003</v>
      </c>
      <c r="S35">
        <v>79.582999999999998</v>
      </c>
      <c r="T35">
        <f t="shared" si="9"/>
        <v>-45.417000000000002</v>
      </c>
      <c r="U35">
        <f t="shared" si="10"/>
        <v>-3.6333600000000001</v>
      </c>
      <c r="V35">
        <v>7.9097999999999997</v>
      </c>
      <c r="W35">
        <f t="shared" si="11"/>
        <v>-1.1275000000000035E-2</v>
      </c>
    </row>
    <row r="36" spans="2:23">
      <c r="B36">
        <f t="shared" si="2"/>
        <v>92</v>
      </c>
      <c r="C36">
        <f t="shared" si="3"/>
        <v>7.36</v>
      </c>
      <c r="D36">
        <v>92</v>
      </c>
      <c r="E36">
        <f t="shared" si="4"/>
        <v>1.5707963267948966</v>
      </c>
      <c r="F36">
        <f t="shared" si="0"/>
        <v>88.382269451590332</v>
      </c>
      <c r="G36">
        <f t="shared" si="5"/>
        <v>-1.9482913225445484E-3</v>
      </c>
      <c r="I36">
        <v>82.471999999999994</v>
      </c>
      <c r="J36">
        <f t="shared" si="1"/>
        <v>-42.528000000000006</v>
      </c>
      <c r="K36">
        <f t="shared" si="6"/>
        <v>-3.4022400000000004</v>
      </c>
      <c r="L36">
        <v>87.323999999999998</v>
      </c>
      <c r="M36">
        <f t="shared" si="7"/>
        <v>-1.3898738408307649E-2</v>
      </c>
      <c r="O36">
        <v>82.471999999999994</v>
      </c>
      <c r="P36">
        <f t="shared" si="8"/>
        <v>-42.528000000000006</v>
      </c>
      <c r="Q36">
        <v>87.331999999999994</v>
      </c>
      <c r="S36">
        <v>82.07</v>
      </c>
      <c r="T36">
        <f t="shared" si="9"/>
        <v>-42.930000000000007</v>
      </c>
      <c r="U36">
        <f t="shared" si="10"/>
        <v>-3.4344000000000006</v>
      </c>
      <c r="V36">
        <v>7.8982999999999999</v>
      </c>
      <c r="W36">
        <f t="shared" si="11"/>
        <v>-1.2712500000000015E-2</v>
      </c>
    </row>
    <row r="37" spans="2:23">
      <c r="B37">
        <f t="shared" si="2"/>
        <v>91</v>
      </c>
      <c r="C37">
        <f t="shared" si="3"/>
        <v>7.28</v>
      </c>
      <c r="D37">
        <v>91</v>
      </c>
      <c r="E37">
        <f t="shared" si="4"/>
        <v>1.5707963267948966</v>
      </c>
      <c r="F37">
        <f t="shared" si="0"/>
        <v>88.3782522416234</v>
      </c>
      <c r="G37">
        <f t="shared" si="5"/>
        <v>-1.9936554356917973E-3</v>
      </c>
      <c r="I37">
        <v>84.971000000000004</v>
      </c>
      <c r="J37">
        <f t="shared" si="1"/>
        <v>-40.028999999999996</v>
      </c>
      <c r="K37">
        <f t="shared" si="6"/>
        <v>-3.2023199999999998</v>
      </c>
      <c r="L37">
        <v>87.183000000000007</v>
      </c>
      <c r="M37">
        <f t="shared" si="7"/>
        <v>-1.5490972821348963E-2</v>
      </c>
      <c r="O37">
        <v>84.971000000000004</v>
      </c>
      <c r="P37">
        <f t="shared" si="8"/>
        <v>-40.028999999999996</v>
      </c>
      <c r="Q37">
        <v>87.194000000000003</v>
      </c>
      <c r="S37">
        <v>84.557000000000002</v>
      </c>
      <c r="T37">
        <f t="shared" si="9"/>
        <v>-40.442999999999998</v>
      </c>
      <c r="U37">
        <f t="shared" si="10"/>
        <v>-3.2354399999999996</v>
      </c>
      <c r="V37">
        <v>7.8841000000000001</v>
      </c>
      <c r="W37">
        <f t="shared" si="11"/>
        <v>-1.4487499999999986E-2</v>
      </c>
    </row>
    <row r="38" spans="2:23">
      <c r="B38">
        <f t="shared" si="2"/>
        <v>90</v>
      </c>
      <c r="C38">
        <f t="shared" si="3"/>
        <v>7.2</v>
      </c>
      <c r="D38">
        <v>90</v>
      </c>
      <c r="E38">
        <f t="shared" si="4"/>
        <v>1.5707963267948966</v>
      </c>
      <c r="F38">
        <f t="shared" si="0"/>
        <v>88.374091089749086</v>
      </c>
      <c r="G38">
        <f t="shared" si="5"/>
        <v>-2.0406450045724663E-3</v>
      </c>
      <c r="I38">
        <v>87.47</v>
      </c>
      <c r="J38">
        <f t="shared" si="1"/>
        <v>-37.53</v>
      </c>
      <c r="K38">
        <f t="shared" si="6"/>
        <v>-3.0024000000000002</v>
      </c>
      <c r="L38">
        <v>87.004000000000005</v>
      </c>
      <c r="M38">
        <f t="shared" si="7"/>
        <v>-1.7512320054926388E-2</v>
      </c>
      <c r="O38">
        <v>87.47</v>
      </c>
      <c r="P38">
        <f t="shared" si="8"/>
        <v>-37.53</v>
      </c>
      <c r="Q38">
        <v>87.018000000000001</v>
      </c>
      <c r="S38">
        <v>87.043000000000006</v>
      </c>
      <c r="T38">
        <f t="shared" si="9"/>
        <v>-37.956999999999994</v>
      </c>
      <c r="U38">
        <f t="shared" si="10"/>
        <v>-3.0365599999999997</v>
      </c>
      <c r="V38">
        <v>7.8662000000000001</v>
      </c>
      <c r="W38">
        <f t="shared" si="11"/>
        <v>-1.672499999999999E-2</v>
      </c>
    </row>
    <row r="39" spans="2:23">
      <c r="B39">
        <f t="shared" si="2"/>
        <v>89</v>
      </c>
      <c r="C39">
        <f t="shared" si="3"/>
        <v>7.12</v>
      </c>
      <c r="D39">
        <v>89</v>
      </c>
      <c r="E39">
        <f t="shared" si="4"/>
        <v>1.5707963267948966</v>
      </c>
      <c r="F39">
        <f t="shared" si="0"/>
        <v>88.369778956596207</v>
      </c>
      <c r="G39">
        <f t="shared" si="5"/>
        <v>-2.0893395208819096E-3</v>
      </c>
      <c r="I39">
        <v>89.968999999999994</v>
      </c>
      <c r="J39">
        <f t="shared" si="1"/>
        <v>-35.031000000000006</v>
      </c>
      <c r="K39">
        <f t="shared" si="6"/>
        <v>-2.8024800000000005</v>
      </c>
      <c r="L39">
        <v>86.769000000000005</v>
      </c>
      <c r="M39">
        <f t="shared" si="7"/>
        <v>-2.0166044076662074E-2</v>
      </c>
      <c r="O39">
        <v>89.968999999999994</v>
      </c>
      <c r="P39">
        <f t="shared" si="8"/>
        <v>-35.031000000000006</v>
      </c>
      <c r="Q39">
        <v>86.787000000000006</v>
      </c>
      <c r="S39">
        <v>89.53</v>
      </c>
      <c r="T39">
        <f t="shared" si="9"/>
        <v>-35.47</v>
      </c>
      <c r="U39">
        <f t="shared" si="10"/>
        <v>-2.8376000000000001</v>
      </c>
      <c r="V39">
        <v>7.8432000000000004</v>
      </c>
      <c r="W39">
        <f t="shared" si="11"/>
        <v>-1.9599999999999951E-2</v>
      </c>
    </row>
    <row r="40" spans="2:23">
      <c r="B40">
        <f t="shared" si="2"/>
        <v>88</v>
      </c>
      <c r="C40">
        <f t="shared" si="3"/>
        <v>7.04</v>
      </c>
      <c r="D40">
        <v>88</v>
      </c>
      <c r="E40">
        <f t="shared" si="4"/>
        <v>1.5707963267948966</v>
      </c>
      <c r="F40">
        <f t="shared" si="0"/>
        <v>88.365308363336979</v>
      </c>
      <c r="G40">
        <f t="shared" si="5"/>
        <v>-2.1398234388539219E-3</v>
      </c>
      <c r="I40">
        <v>92.468999999999994</v>
      </c>
      <c r="J40">
        <f t="shared" si="1"/>
        <v>-32.531000000000006</v>
      </c>
      <c r="K40">
        <f t="shared" si="6"/>
        <v>-2.6024800000000003</v>
      </c>
      <c r="L40">
        <v>86.454999999999998</v>
      </c>
      <c r="M40">
        <f t="shared" si="7"/>
        <v>-2.3711871067406871E-2</v>
      </c>
      <c r="O40">
        <v>92.468999999999994</v>
      </c>
      <c r="P40">
        <f t="shared" si="8"/>
        <v>-32.531000000000006</v>
      </c>
      <c r="Q40">
        <v>86.478999999999999</v>
      </c>
      <c r="S40">
        <v>92.016999999999996</v>
      </c>
      <c r="T40">
        <f t="shared" si="9"/>
        <v>-32.983000000000004</v>
      </c>
      <c r="U40">
        <f t="shared" si="10"/>
        <v>-2.6386400000000005</v>
      </c>
      <c r="V40">
        <v>7.8125</v>
      </c>
      <c r="W40">
        <f t="shared" si="11"/>
        <v>-2.34375E-2</v>
      </c>
    </row>
    <row r="41" spans="2:23">
      <c r="B41">
        <f t="shared" si="2"/>
        <v>87</v>
      </c>
      <c r="C41">
        <f t="shared" si="3"/>
        <v>6.96</v>
      </c>
      <c r="D41">
        <v>87</v>
      </c>
      <c r="E41">
        <f t="shared" si="4"/>
        <v>1.5707963267948966</v>
      </c>
      <c r="F41">
        <f t="shared" si="0"/>
        <v>88.360671358141772</v>
      </c>
      <c r="G41">
        <f t="shared" si="5"/>
        <v>-2.1921865540685316E-3</v>
      </c>
      <c r="I41">
        <v>94.968000000000004</v>
      </c>
      <c r="J41">
        <f t="shared" si="1"/>
        <v>-30.031999999999996</v>
      </c>
      <c r="K41">
        <f t="shared" si="6"/>
        <v>-2.4025599999999998</v>
      </c>
      <c r="L41">
        <v>86.021000000000001</v>
      </c>
      <c r="M41">
        <f t="shared" si="7"/>
        <v>-2.861279117563361E-2</v>
      </c>
      <c r="O41">
        <v>94.968000000000004</v>
      </c>
      <c r="P41">
        <f t="shared" si="8"/>
        <v>-30.031999999999996</v>
      </c>
      <c r="Q41">
        <v>86.055000000000007</v>
      </c>
      <c r="S41">
        <v>94.504000000000005</v>
      </c>
      <c r="T41">
        <f t="shared" si="9"/>
        <v>-30.495999999999995</v>
      </c>
      <c r="U41">
        <f t="shared" si="10"/>
        <v>-2.4396799999999996</v>
      </c>
      <c r="V41">
        <v>7.7702999999999998</v>
      </c>
      <c r="W41">
        <f t="shared" si="11"/>
        <v>-2.871250000000003E-2</v>
      </c>
    </row>
    <row r="42" spans="2:23">
      <c r="B42">
        <f t="shared" si="2"/>
        <v>86</v>
      </c>
      <c r="C42">
        <f t="shared" si="3"/>
        <v>6.88</v>
      </c>
      <c r="D42">
        <v>86</v>
      </c>
      <c r="E42">
        <f t="shared" si="4"/>
        <v>1.5707963267948966</v>
      </c>
      <c r="F42">
        <f t="shared" si="0"/>
        <v>88.35585947959602</v>
      </c>
      <c r="G42">
        <f t="shared" si="5"/>
        <v>-2.2465244165644303E-3</v>
      </c>
      <c r="I42">
        <v>97.466999999999999</v>
      </c>
      <c r="J42">
        <f t="shared" si="1"/>
        <v>-27.533000000000001</v>
      </c>
      <c r="K42">
        <f t="shared" si="6"/>
        <v>-2.2026400000000002</v>
      </c>
      <c r="L42">
        <v>85.402000000000001</v>
      </c>
      <c r="M42">
        <f t="shared" si="7"/>
        <v>-3.5602813173311883E-2</v>
      </c>
      <c r="O42">
        <v>97.466999999999999</v>
      </c>
      <c r="P42">
        <f t="shared" si="8"/>
        <v>-27.533000000000001</v>
      </c>
      <c r="Q42">
        <v>85.451999999999998</v>
      </c>
      <c r="S42">
        <v>96.991</v>
      </c>
      <c r="T42">
        <f t="shared" si="9"/>
        <v>-28.009</v>
      </c>
      <c r="U42">
        <f t="shared" si="10"/>
        <v>-2.24072</v>
      </c>
      <c r="V42">
        <v>7.71</v>
      </c>
      <c r="W42">
        <f t="shared" si="11"/>
        <v>-3.6250000000000004E-2</v>
      </c>
    </row>
    <row r="43" spans="2:23">
      <c r="B43">
        <f t="shared" si="2"/>
        <v>85</v>
      </c>
      <c r="C43">
        <f t="shared" si="3"/>
        <v>6.8</v>
      </c>
      <c r="D43">
        <v>85</v>
      </c>
      <c r="E43">
        <f t="shared" si="4"/>
        <v>1.5707963267948966</v>
      </c>
      <c r="F43">
        <f t="shared" si="0"/>
        <v>88.350863716759861</v>
      </c>
      <c r="G43">
        <f t="shared" si="5"/>
        <v>-2.3029387818632018E-3</v>
      </c>
      <c r="I43">
        <v>99.965999999999994</v>
      </c>
      <c r="J43">
        <f t="shared" si="1"/>
        <v>-25.034000000000006</v>
      </c>
      <c r="K43">
        <f t="shared" si="6"/>
        <v>-2.0027200000000005</v>
      </c>
      <c r="L43">
        <v>84.475999999999999</v>
      </c>
      <c r="M43">
        <f t="shared" si="7"/>
        <v>-4.6059615063215105E-2</v>
      </c>
      <c r="O43">
        <v>99.965999999999994</v>
      </c>
      <c r="P43">
        <f t="shared" si="8"/>
        <v>-25.034000000000006</v>
      </c>
      <c r="Q43">
        <v>84.558999999999997</v>
      </c>
      <c r="S43">
        <v>99.477999999999994</v>
      </c>
      <c r="T43">
        <f t="shared" si="9"/>
        <v>-25.522000000000006</v>
      </c>
      <c r="U43">
        <f t="shared" si="10"/>
        <v>-2.0417600000000005</v>
      </c>
      <c r="V43">
        <v>7.62</v>
      </c>
      <c r="W43">
        <f t="shared" si="11"/>
        <v>-4.7499999999999987E-2</v>
      </c>
    </row>
    <row r="44" spans="2:23">
      <c r="B44">
        <f t="shared" si="2"/>
        <v>84</v>
      </c>
      <c r="C44">
        <f t="shared" si="3"/>
        <v>6.72</v>
      </c>
      <c r="D44">
        <v>84</v>
      </c>
      <c r="E44">
        <f t="shared" si="4"/>
        <v>1.5707963267948966</v>
      </c>
      <c r="F44">
        <f t="shared" si="0"/>
        <v>88.345674465513298</v>
      </c>
      <c r="G44">
        <f t="shared" si="5"/>
        <v>-2.3615381039390551E-3</v>
      </c>
      <c r="I44">
        <v>102.47</v>
      </c>
      <c r="J44">
        <f t="shared" si="1"/>
        <v>-22.53</v>
      </c>
      <c r="K44">
        <f t="shared" si="6"/>
        <v>-1.8024</v>
      </c>
      <c r="L44">
        <v>83</v>
      </c>
      <c r="M44">
        <f t="shared" si="7"/>
        <v>-6.272726040824439E-2</v>
      </c>
      <c r="O44">
        <v>102.47</v>
      </c>
      <c r="P44">
        <f t="shared" si="8"/>
        <v>-22.53</v>
      </c>
      <c r="Q44">
        <v>83.161000000000001</v>
      </c>
      <c r="S44">
        <v>101.97</v>
      </c>
      <c r="T44">
        <f t="shared" si="9"/>
        <v>-23.03</v>
      </c>
      <c r="U44">
        <f t="shared" si="10"/>
        <v>-1.8424</v>
      </c>
      <c r="V44">
        <v>7.4787999999999997</v>
      </c>
      <c r="W44">
        <f t="shared" si="11"/>
        <v>-6.5150000000000041E-2</v>
      </c>
    </row>
    <row r="45" spans="2:23">
      <c r="B45">
        <f t="shared" si="2"/>
        <v>83</v>
      </c>
      <c r="C45">
        <f t="shared" si="3"/>
        <v>6.64</v>
      </c>
      <c r="D45">
        <v>83</v>
      </c>
      <c r="E45">
        <f t="shared" si="4"/>
        <v>1.5707963267948966</v>
      </c>
      <c r="F45">
        <f t="shared" si="0"/>
        <v>88.340281480785791</v>
      </c>
      <c r="G45">
        <f t="shared" si="5"/>
        <v>-2.4224380746634784E-3</v>
      </c>
      <c r="I45">
        <v>104.96</v>
      </c>
      <c r="J45">
        <f t="shared" si="1"/>
        <v>-20.040000000000006</v>
      </c>
      <c r="K45">
        <f t="shared" si="6"/>
        <v>-1.6032000000000004</v>
      </c>
      <c r="L45">
        <v>80.503</v>
      </c>
      <c r="M45">
        <f t="shared" si="7"/>
        <v>-9.0924489694516844E-2</v>
      </c>
      <c r="O45">
        <v>104.96</v>
      </c>
      <c r="P45">
        <f t="shared" si="8"/>
        <v>-20.040000000000006</v>
      </c>
      <c r="Q45">
        <v>80.837999999999994</v>
      </c>
      <c r="S45">
        <v>104.45</v>
      </c>
      <c r="T45">
        <f t="shared" si="9"/>
        <v>-20.549999999999997</v>
      </c>
      <c r="U45">
        <f t="shared" si="10"/>
        <v>-1.6439999999999997</v>
      </c>
      <c r="V45">
        <v>7.2434000000000003</v>
      </c>
      <c r="W45">
        <f t="shared" si="11"/>
        <v>-9.4574999999999965E-2</v>
      </c>
    </row>
    <row r="46" spans="2:23">
      <c r="B46">
        <f t="shared" si="2"/>
        <v>82</v>
      </c>
      <c r="C46">
        <f t="shared" si="3"/>
        <v>6.56</v>
      </c>
      <c r="D46">
        <v>82</v>
      </c>
      <c r="E46">
        <f t="shared" si="4"/>
        <v>1.5707963267948966</v>
      </c>
      <c r="F46">
        <f t="shared" si="0"/>
        <v>88.334673824220218</v>
      </c>
      <c r="G46">
        <f t="shared" si="5"/>
        <v>-2.485762214806903E-3</v>
      </c>
      <c r="I46">
        <v>107.46</v>
      </c>
      <c r="J46">
        <f t="shared" si="1"/>
        <v>-17.540000000000006</v>
      </c>
      <c r="K46">
        <f t="shared" si="6"/>
        <v>-1.4032000000000004</v>
      </c>
      <c r="L46">
        <v>76.016000000000005</v>
      </c>
      <c r="M46">
        <f t="shared" si="7"/>
        <v>-0.14159367984570001</v>
      </c>
      <c r="O46">
        <v>107.46</v>
      </c>
      <c r="P46">
        <f t="shared" si="8"/>
        <v>-17.540000000000006</v>
      </c>
      <c r="Q46">
        <v>76.697999999999993</v>
      </c>
      <c r="S46">
        <v>106.94</v>
      </c>
      <c r="T46">
        <f t="shared" si="9"/>
        <v>-18.060000000000002</v>
      </c>
      <c r="U46">
        <f t="shared" si="10"/>
        <v>-1.4448000000000001</v>
      </c>
      <c r="V46">
        <v>6.8204000000000002</v>
      </c>
      <c r="W46">
        <f t="shared" si="11"/>
        <v>-0.14744999999999997</v>
      </c>
    </row>
    <row r="47" spans="2:23">
      <c r="B47">
        <f t="shared" si="2"/>
        <v>81</v>
      </c>
      <c r="C47">
        <f t="shared" si="3"/>
        <v>6.48</v>
      </c>
      <c r="D47">
        <v>81</v>
      </c>
      <c r="E47">
        <f t="shared" si="4"/>
        <v>1.5707963267948966</v>
      </c>
      <c r="F47">
        <f t="shared" si="0"/>
        <v>88.328839806764549</v>
      </c>
      <c r="G47">
        <f t="shared" si="5"/>
        <v>-2.5516425223189635E-3</v>
      </c>
      <c r="I47">
        <v>109.96</v>
      </c>
      <c r="J47">
        <f t="shared" si="1"/>
        <v>-15.040000000000006</v>
      </c>
      <c r="K47">
        <f t="shared" si="6"/>
        <v>-1.2032000000000005</v>
      </c>
      <c r="L47">
        <v>67.369</v>
      </c>
      <c r="M47">
        <f t="shared" si="7"/>
        <v>-0.23923943140292792</v>
      </c>
      <c r="O47">
        <v>109.96</v>
      </c>
      <c r="P47">
        <f t="shared" si="8"/>
        <v>-15.040000000000006</v>
      </c>
      <c r="Q47">
        <v>68.644999999999996</v>
      </c>
      <c r="S47">
        <v>109.43</v>
      </c>
      <c r="T47">
        <f t="shared" si="9"/>
        <v>-15.569999999999993</v>
      </c>
      <c r="U47">
        <f t="shared" si="10"/>
        <v>-1.2455999999999994</v>
      </c>
      <c r="V47">
        <v>6.0595999999999997</v>
      </c>
      <c r="W47">
        <f t="shared" si="11"/>
        <v>-0.24255000000000004</v>
      </c>
    </row>
    <row r="48" spans="2:23">
      <c r="B48">
        <f t="shared" si="2"/>
        <v>80</v>
      </c>
      <c r="C48">
        <f t="shared" si="3"/>
        <v>6.4</v>
      </c>
      <c r="D48">
        <v>80</v>
      </c>
      <c r="E48">
        <f t="shared" si="4"/>
        <v>1.5707963267948966</v>
      </c>
      <c r="F48">
        <f t="shared" si="0"/>
        <v>88.322766925621039</v>
      </c>
      <c r="G48">
        <f t="shared" si="5"/>
        <v>-2.6202201843261025E-3</v>
      </c>
      <c r="I48">
        <v>112.46</v>
      </c>
      <c r="J48">
        <f t="shared" si="1"/>
        <v>-12.540000000000006</v>
      </c>
      <c r="K48">
        <f t="shared" si="6"/>
        <v>-1.0032000000000005</v>
      </c>
      <c r="L48">
        <v>83.688999999999993</v>
      </c>
      <c r="M48">
        <f t="shared" si="7"/>
        <v>-5.4946767425368331E-2</v>
      </c>
      <c r="O48">
        <v>112.46</v>
      </c>
      <c r="P48">
        <f t="shared" si="8"/>
        <v>-12.540000000000006</v>
      </c>
      <c r="Q48">
        <v>81.492000000000004</v>
      </c>
      <c r="S48">
        <v>111.91</v>
      </c>
      <c r="T48">
        <f t="shared" si="9"/>
        <v>-13.090000000000003</v>
      </c>
      <c r="U48">
        <f t="shared" si="10"/>
        <v>-1.0472000000000004</v>
      </c>
      <c r="V48">
        <v>7.5911999999999997</v>
      </c>
      <c r="W48">
        <f t="shared" si="11"/>
        <v>-5.1100000000000034E-2</v>
      </c>
    </row>
    <row r="49" spans="2:23">
      <c r="B49">
        <f t="shared" si="2"/>
        <v>79</v>
      </c>
      <c r="C49">
        <f t="shared" si="3"/>
        <v>6.32</v>
      </c>
      <c r="D49">
        <v>79</v>
      </c>
      <c r="E49">
        <f t="shared" si="4"/>
        <v>1.5707963267948966</v>
      </c>
      <c r="F49">
        <f t="shared" si="0"/>
        <v>88.316441794908911</v>
      </c>
      <c r="G49">
        <f t="shared" si="5"/>
        <v>-2.6916463601192576E-3</v>
      </c>
      <c r="I49">
        <v>114.96</v>
      </c>
      <c r="J49">
        <f t="shared" si="1"/>
        <v>-10.040000000000006</v>
      </c>
      <c r="K49">
        <f t="shared" si="6"/>
        <v>-0.80320000000000047</v>
      </c>
      <c r="L49">
        <v>105.73</v>
      </c>
      <c r="M49">
        <f t="shared" si="7"/>
        <v>0.19394996092814848</v>
      </c>
      <c r="O49">
        <v>114.96</v>
      </c>
      <c r="P49">
        <f t="shared" si="8"/>
        <v>-10.040000000000006</v>
      </c>
      <c r="Q49">
        <v>105.32</v>
      </c>
      <c r="S49">
        <v>114.4</v>
      </c>
      <c r="T49">
        <f t="shared" si="9"/>
        <v>-10.599999999999994</v>
      </c>
      <c r="U49">
        <f t="shared" si="10"/>
        <v>-0.84799999999999953</v>
      </c>
      <c r="V49">
        <v>9.5147999999999993</v>
      </c>
      <c r="W49">
        <f t="shared" si="11"/>
        <v>0.18934999999999991</v>
      </c>
    </row>
    <row r="50" spans="2:23">
      <c r="B50">
        <f t="shared" si="2"/>
        <v>78</v>
      </c>
      <c r="C50">
        <f t="shared" si="3"/>
        <v>6.24</v>
      </c>
      <c r="D50">
        <v>78</v>
      </c>
      <c r="E50">
        <f t="shared" si="4"/>
        <v>1.5707963267948966</v>
      </c>
      <c r="F50">
        <f t="shared" si="0"/>
        <v>88.309850069313342</v>
      </c>
      <c r="G50">
        <f t="shared" si="5"/>
        <v>-2.7660830433433137E-3</v>
      </c>
      <c r="I50">
        <v>117.46</v>
      </c>
      <c r="J50">
        <f t="shared" si="1"/>
        <v>-7.5400000000000063</v>
      </c>
      <c r="K50">
        <f t="shared" si="6"/>
        <v>-0.60320000000000051</v>
      </c>
      <c r="L50">
        <v>105.58</v>
      </c>
      <c r="M50">
        <f t="shared" si="7"/>
        <v>0.19225609453129586</v>
      </c>
      <c r="O50">
        <v>117.46</v>
      </c>
      <c r="P50">
        <f t="shared" si="8"/>
        <v>-7.5400000000000063</v>
      </c>
      <c r="Q50">
        <v>105.27</v>
      </c>
      <c r="S50">
        <v>116.89</v>
      </c>
      <c r="T50">
        <f t="shared" si="9"/>
        <v>-8.11</v>
      </c>
      <c r="U50">
        <f t="shared" si="10"/>
        <v>-0.64879999999999993</v>
      </c>
      <c r="V50">
        <v>9.5096000000000007</v>
      </c>
      <c r="W50">
        <f t="shared" si="11"/>
        <v>0.18870000000000009</v>
      </c>
    </row>
    <row r="51" spans="2:23">
      <c r="B51">
        <f t="shared" si="2"/>
        <v>77</v>
      </c>
      <c r="C51">
        <f t="shared" si="3"/>
        <v>6.16</v>
      </c>
      <c r="D51">
        <v>77</v>
      </c>
      <c r="E51">
        <f t="shared" si="4"/>
        <v>1.5707963267948966</v>
      </c>
      <c r="F51">
        <f t="shared" si="0"/>
        <v>88.302976359896931</v>
      </c>
      <c r="G51">
        <f t="shared" si="5"/>
        <v>-2.8437040126912277E-3</v>
      </c>
      <c r="I51">
        <v>119.96</v>
      </c>
      <c r="J51">
        <f t="shared" si="1"/>
        <v>-5.0400000000000063</v>
      </c>
      <c r="K51">
        <f t="shared" si="6"/>
        <v>-0.4032000000000005</v>
      </c>
      <c r="L51">
        <v>105.4</v>
      </c>
      <c r="M51">
        <f t="shared" si="7"/>
        <v>0.19022345485507286</v>
      </c>
      <c r="O51">
        <v>119.96</v>
      </c>
      <c r="P51">
        <f t="shared" si="8"/>
        <v>-5.0400000000000063</v>
      </c>
      <c r="Q51">
        <v>105.21</v>
      </c>
      <c r="S51">
        <v>119.37</v>
      </c>
      <c r="T51">
        <f t="shared" si="9"/>
        <v>-5.6299999999999955</v>
      </c>
      <c r="U51">
        <f t="shared" si="10"/>
        <v>-0.45039999999999963</v>
      </c>
      <c r="V51">
        <v>9.4575999999999993</v>
      </c>
      <c r="W51">
        <f t="shared" si="11"/>
        <v>0.18219999999999992</v>
      </c>
    </row>
    <row r="52" spans="2:23">
      <c r="B52">
        <f t="shared" si="2"/>
        <v>76</v>
      </c>
      <c r="C52">
        <f t="shared" si="3"/>
        <v>6.08</v>
      </c>
      <c r="D52">
        <v>76</v>
      </c>
      <c r="E52">
        <f t="shared" si="4"/>
        <v>1.5707963267948966</v>
      </c>
      <c r="F52">
        <f t="shared" si="0"/>
        <v>88.295804141139868</v>
      </c>
      <c r="G52">
        <f t="shared" si="5"/>
        <v>-2.9246958816476574E-3</v>
      </c>
      <c r="I52">
        <v>122.46</v>
      </c>
      <c r="J52">
        <f t="shared" si="1"/>
        <v>-2.5400000000000063</v>
      </c>
      <c r="K52">
        <f t="shared" si="6"/>
        <v>-0.20320000000000049</v>
      </c>
      <c r="L52">
        <v>105.27</v>
      </c>
      <c r="M52">
        <f t="shared" si="7"/>
        <v>0.18875543731113384</v>
      </c>
      <c r="O52">
        <v>122.46</v>
      </c>
      <c r="P52">
        <f t="shared" si="8"/>
        <v>-2.5400000000000063</v>
      </c>
      <c r="Q52">
        <v>105.18</v>
      </c>
      <c r="S52">
        <v>121.86</v>
      </c>
      <c r="T52">
        <f t="shared" si="9"/>
        <v>-3.1400000000000006</v>
      </c>
      <c r="U52">
        <f t="shared" si="10"/>
        <v>-0.25120000000000003</v>
      </c>
      <c r="V52">
        <v>9.4263999999999992</v>
      </c>
      <c r="W52">
        <f t="shared" si="11"/>
        <v>0.1782999999999999</v>
      </c>
    </row>
    <row r="53" spans="2:23">
      <c r="B53">
        <f t="shared" si="2"/>
        <v>75</v>
      </c>
      <c r="C53">
        <f t="shared" si="3"/>
        <v>6</v>
      </c>
      <c r="D53">
        <v>75</v>
      </c>
      <c r="E53">
        <f t="shared" si="4"/>
        <v>1.5707963267948966</v>
      </c>
      <c r="F53">
        <f t="shared" si="0"/>
        <v>88.288315648148142</v>
      </c>
      <c r="G53">
        <f t="shared" si="5"/>
        <v>-3.0092592592593291E-3</v>
      </c>
      <c r="I53">
        <v>124.96</v>
      </c>
      <c r="J53">
        <f t="shared" si="1"/>
        <v>-4.0000000000006253E-2</v>
      </c>
      <c r="K53">
        <f t="shared" si="6"/>
        <v>-3.2000000000005002E-3</v>
      </c>
      <c r="L53">
        <v>105.23</v>
      </c>
      <c r="M53">
        <f t="shared" si="7"/>
        <v>0.18830373960530658</v>
      </c>
      <c r="O53">
        <v>124.96</v>
      </c>
      <c r="P53">
        <f t="shared" si="8"/>
        <v>-4.0000000000006253E-2</v>
      </c>
      <c r="Q53">
        <v>105.17</v>
      </c>
      <c r="S53">
        <v>124.35</v>
      </c>
      <c r="T53">
        <f t="shared" si="9"/>
        <v>-0.65000000000000568</v>
      </c>
      <c r="U53">
        <f t="shared" si="10"/>
        <v>-5.2000000000000456E-2</v>
      </c>
      <c r="V53">
        <v>9.4159000000000006</v>
      </c>
      <c r="W53">
        <f t="shared" si="11"/>
        <v>0.17698750000000008</v>
      </c>
    </row>
    <row r="54" spans="2:23">
      <c r="B54">
        <f t="shared" si="2"/>
        <v>74</v>
      </c>
      <c r="C54">
        <f t="shared" si="3"/>
        <v>5.92</v>
      </c>
      <c r="D54">
        <v>74</v>
      </c>
      <c r="E54">
        <f t="shared" si="4"/>
        <v>1.5707963267948966</v>
      </c>
      <c r="F54">
        <f t="shared" si="0"/>
        <v>88.280491762822066</v>
      </c>
      <c r="G54">
        <f t="shared" si="5"/>
        <v>-3.0976100355704461E-3</v>
      </c>
      <c r="I54">
        <v>127.46</v>
      </c>
      <c r="J54">
        <f t="shared" si="1"/>
        <v>2.4599999999999937</v>
      </c>
      <c r="K54">
        <f t="shared" si="6"/>
        <v>0.1967999999999995</v>
      </c>
      <c r="L54">
        <v>105.27</v>
      </c>
      <c r="M54">
        <f t="shared" si="7"/>
        <v>0.18875543731113384</v>
      </c>
      <c r="O54">
        <v>127.46</v>
      </c>
      <c r="P54">
        <f t="shared" si="8"/>
        <v>2.4599999999999937</v>
      </c>
      <c r="Q54">
        <v>105.18</v>
      </c>
      <c r="S54">
        <v>126.83</v>
      </c>
      <c r="T54">
        <f t="shared" si="9"/>
        <v>1.8299999999999983</v>
      </c>
      <c r="U54">
        <f t="shared" si="10"/>
        <v>0.14639999999999986</v>
      </c>
      <c r="V54">
        <v>9.4263999999999992</v>
      </c>
      <c r="W54">
        <f t="shared" si="11"/>
        <v>0.1782999999999999</v>
      </c>
    </row>
    <row r="55" spans="2:23">
      <c r="B55">
        <f t="shared" si="2"/>
        <v>73</v>
      </c>
      <c r="C55">
        <f t="shared" si="3"/>
        <v>5.84</v>
      </c>
      <c r="D55">
        <v>73</v>
      </c>
      <c r="E55">
        <f t="shared" si="4"/>
        <v>1.5707963267948966</v>
      </c>
      <c r="F55">
        <f t="shared" si="0"/>
        <v>88.272311887609078</v>
      </c>
      <c r="G55">
        <f t="shared" si="5"/>
        <v>-3.1899808072619689E-3</v>
      </c>
      <c r="I55">
        <v>129.96</v>
      </c>
      <c r="J55">
        <f t="shared" si="1"/>
        <v>4.960000000000008</v>
      </c>
      <c r="K55">
        <f t="shared" si="6"/>
        <v>0.39680000000000065</v>
      </c>
      <c r="L55">
        <v>105.4</v>
      </c>
      <c r="M55">
        <f t="shared" si="7"/>
        <v>0.19022345485507286</v>
      </c>
      <c r="O55">
        <v>129.96</v>
      </c>
      <c r="P55">
        <f t="shared" si="8"/>
        <v>4.960000000000008</v>
      </c>
      <c r="Q55">
        <v>105.21</v>
      </c>
      <c r="S55">
        <v>129.32</v>
      </c>
      <c r="T55">
        <f t="shared" si="9"/>
        <v>4.3199999999999932</v>
      </c>
      <c r="U55">
        <f t="shared" si="10"/>
        <v>0.34559999999999946</v>
      </c>
      <c r="V55">
        <v>9.4575999999999993</v>
      </c>
      <c r="W55">
        <f t="shared" si="11"/>
        <v>0.18219999999999992</v>
      </c>
    </row>
    <row r="56" spans="2:23">
      <c r="B56">
        <f t="shared" si="2"/>
        <v>72</v>
      </c>
      <c r="C56">
        <f t="shared" si="3"/>
        <v>5.76</v>
      </c>
      <c r="D56">
        <v>72</v>
      </c>
      <c r="E56">
        <f t="shared" si="4"/>
        <v>1.5707963267948966</v>
      </c>
      <c r="F56">
        <f t="shared" si="0"/>
        <v>88.263753805268493</v>
      </c>
      <c r="G56">
        <f t="shared" si="5"/>
        <v>-3.2866224612500628E-3</v>
      </c>
      <c r="I56">
        <v>132.44999999999999</v>
      </c>
      <c r="J56">
        <f t="shared" si="1"/>
        <v>7.4499999999999886</v>
      </c>
      <c r="K56">
        <f t="shared" si="6"/>
        <v>0.59599999999999909</v>
      </c>
      <c r="L56">
        <v>105.58</v>
      </c>
      <c r="M56">
        <f t="shared" si="7"/>
        <v>0.19225609453129586</v>
      </c>
      <c r="O56">
        <v>132.44999999999999</v>
      </c>
      <c r="P56">
        <f t="shared" si="8"/>
        <v>7.4499999999999886</v>
      </c>
      <c r="Q56">
        <v>105.27</v>
      </c>
      <c r="S56">
        <v>131.81</v>
      </c>
      <c r="T56">
        <f t="shared" si="9"/>
        <v>6.8100000000000023</v>
      </c>
      <c r="U56">
        <f t="shared" si="10"/>
        <v>0.54480000000000017</v>
      </c>
      <c r="V56">
        <v>9.5096000000000007</v>
      </c>
      <c r="W56">
        <f t="shared" si="11"/>
        <v>0.18870000000000009</v>
      </c>
    </row>
    <row r="57" spans="2:23">
      <c r="B57">
        <f t="shared" si="2"/>
        <v>71</v>
      </c>
      <c r="C57">
        <f t="shared" si="3"/>
        <v>5.68</v>
      </c>
      <c r="D57">
        <v>71</v>
      </c>
      <c r="E57">
        <f t="shared" si="4"/>
        <v>1.5707963267948966</v>
      </c>
      <c r="F57">
        <f t="shared" si="0"/>
        <v>88.254793522848303</v>
      </c>
      <c r="G57">
        <f t="shared" si="5"/>
        <v>-3.3878059365691918E-3</v>
      </c>
      <c r="I57">
        <v>134.94999999999999</v>
      </c>
      <c r="J57">
        <f t="shared" si="1"/>
        <v>9.9499999999999886</v>
      </c>
      <c r="K57">
        <f t="shared" si="6"/>
        <v>0.79599999999999904</v>
      </c>
      <c r="L57">
        <v>105.73</v>
      </c>
      <c r="M57">
        <f t="shared" si="7"/>
        <v>0.19394996092814848</v>
      </c>
      <c r="O57">
        <v>134.94999999999999</v>
      </c>
      <c r="P57">
        <f t="shared" si="8"/>
        <v>9.9499999999999886</v>
      </c>
      <c r="Q57">
        <v>105.32</v>
      </c>
      <c r="S57">
        <v>134.30000000000001</v>
      </c>
      <c r="T57">
        <f t="shared" si="9"/>
        <v>9.3000000000000114</v>
      </c>
      <c r="U57">
        <f t="shared" si="10"/>
        <v>0.74400000000000088</v>
      </c>
      <c r="V57">
        <v>9.5147999999999993</v>
      </c>
      <c r="W57">
        <f t="shared" si="11"/>
        <v>0.18934999999999991</v>
      </c>
    </row>
    <row r="58" spans="2:23">
      <c r="B58">
        <f t="shared" si="2"/>
        <v>70</v>
      </c>
      <c r="C58">
        <f t="shared" si="3"/>
        <v>5.6</v>
      </c>
      <c r="D58">
        <v>70</v>
      </c>
      <c r="E58">
        <f t="shared" si="4"/>
        <v>1.5707963267948966</v>
      </c>
      <c r="F58">
        <f t="shared" si="0"/>
        <v>88.245405097810803</v>
      </c>
      <c r="G58">
        <f t="shared" si="5"/>
        <v>-3.4938241878384605E-3</v>
      </c>
      <c r="I58">
        <v>137.44999999999999</v>
      </c>
      <c r="J58">
        <f t="shared" si="1"/>
        <v>12.449999999999989</v>
      </c>
      <c r="K58">
        <f t="shared" si="6"/>
        <v>0.99599999999999911</v>
      </c>
      <c r="L58">
        <v>83.688999999999993</v>
      </c>
      <c r="M58">
        <f t="shared" si="7"/>
        <v>-5.4946767425368331E-2</v>
      </c>
      <c r="O58">
        <v>137.44999999999999</v>
      </c>
      <c r="P58">
        <f t="shared" si="8"/>
        <v>12.449999999999989</v>
      </c>
      <c r="Q58">
        <v>81.492999999999995</v>
      </c>
      <c r="S58">
        <v>136.78</v>
      </c>
      <c r="T58">
        <f t="shared" si="9"/>
        <v>11.780000000000001</v>
      </c>
      <c r="U58">
        <f t="shared" si="10"/>
        <v>0.94240000000000013</v>
      </c>
      <c r="V58">
        <v>7.5911999999999997</v>
      </c>
      <c r="W58">
        <f t="shared" si="11"/>
        <v>-5.1100000000000034E-2</v>
      </c>
    </row>
    <row r="59" spans="2:23">
      <c r="B59">
        <f t="shared" si="2"/>
        <v>69</v>
      </c>
      <c r="C59">
        <f t="shared" si="3"/>
        <v>5.52</v>
      </c>
      <c r="D59">
        <v>69</v>
      </c>
      <c r="E59">
        <f t="shared" si="4"/>
        <v>1.5707963267948966</v>
      </c>
      <c r="F59">
        <f t="shared" si="0"/>
        <v>88.235560443934972</v>
      </c>
      <c r="G59">
        <f t="shared" si="5"/>
        <v>-3.6049943770978909E-3</v>
      </c>
      <c r="I59">
        <v>139.94999999999999</v>
      </c>
      <c r="J59">
        <f t="shared" si="1"/>
        <v>14.949999999999989</v>
      </c>
      <c r="K59">
        <f t="shared" si="6"/>
        <v>1.1959999999999991</v>
      </c>
      <c r="L59">
        <v>67.369</v>
      </c>
      <c r="M59">
        <f t="shared" si="7"/>
        <v>-0.23923943140292792</v>
      </c>
      <c r="O59">
        <v>139.94999999999999</v>
      </c>
      <c r="P59">
        <f t="shared" si="8"/>
        <v>14.949999999999989</v>
      </c>
      <c r="Q59">
        <v>68.644999999999996</v>
      </c>
      <c r="S59">
        <v>139.27000000000001</v>
      </c>
      <c r="T59">
        <f t="shared" si="9"/>
        <v>14.27000000000001</v>
      </c>
      <c r="U59">
        <f t="shared" si="10"/>
        <v>1.1416000000000008</v>
      </c>
      <c r="V59">
        <v>6.0595999999999997</v>
      </c>
      <c r="W59">
        <f t="shared" si="11"/>
        <v>-0.24255000000000004</v>
      </c>
    </row>
    <row r="60" spans="2:23">
      <c r="B60">
        <f t="shared" si="2"/>
        <v>68</v>
      </c>
      <c r="C60">
        <f t="shared" si="3"/>
        <v>5.44</v>
      </c>
      <c r="D60">
        <v>68</v>
      </c>
      <c r="E60">
        <f t="shared" si="4"/>
        <v>1.5707963267948966</v>
      </c>
      <c r="F60">
        <f t="shared" si="0"/>
        <v>88.225229114264565</v>
      </c>
      <c r="G60">
        <f t="shared" si="5"/>
        <v>-3.7216603248546162E-3</v>
      </c>
      <c r="I60">
        <v>142.44999999999999</v>
      </c>
      <c r="J60">
        <f t="shared" si="1"/>
        <v>17.449999999999989</v>
      </c>
      <c r="K60">
        <f t="shared" si="6"/>
        <v>1.395999999999999</v>
      </c>
      <c r="L60">
        <v>76.016000000000005</v>
      </c>
      <c r="M60">
        <f t="shared" si="7"/>
        <v>-0.14159367984570001</v>
      </c>
      <c r="O60">
        <v>142.44999999999999</v>
      </c>
      <c r="P60">
        <f t="shared" si="8"/>
        <v>17.449999999999989</v>
      </c>
      <c r="Q60">
        <v>76.697999999999993</v>
      </c>
      <c r="S60">
        <v>141.76</v>
      </c>
      <c r="T60">
        <f t="shared" si="9"/>
        <v>16.759999999999991</v>
      </c>
      <c r="U60">
        <f t="shared" si="10"/>
        <v>1.3407999999999993</v>
      </c>
      <c r="V60">
        <v>6.8204000000000002</v>
      </c>
      <c r="W60">
        <f t="shared" si="11"/>
        <v>-0.14744999999999997</v>
      </c>
    </row>
    <row r="61" spans="2:23">
      <c r="B61">
        <f t="shared" si="2"/>
        <v>67</v>
      </c>
      <c r="C61">
        <f t="shared" si="3"/>
        <v>5.36</v>
      </c>
      <c r="D61">
        <v>67</v>
      </c>
      <c r="E61">
        <f t="shared" si="4"/>
        <v>1.5707963267948966</v>
      </c>
      <c r="F61">
        <f t="shared" si="0"/>
        <v>88.214378057949602</v>
      </c>
      <c r="G61">
        <f t="shared" si="5"/>
        <v>-3.8441952559364122E-3</v>
      </c>
      <c r="I61">
        <v>144.94999999999999</v>
      </c>
      <c r="J61">
        <f t="shared" si="1"/>
        <v>19.949999999999989</v>
      </c>
      <c r="K61">
        <f t="shared" si="6"/>
        <v>1.5959999999999992</v>
      </c>
      <c r="L61">
        <v>80.503</v>
      </c>
      <c r="M61">
        <f t="shared" si="7"/>
        <v>-9.0924489694516844E-2</v>
      </c>
      <c r="O61">
        <v>144.94999999999999</v>
      </c>
      <c r="P61">
        <f t="shared" si="8"/>
        <v>19.949999999999989</v>
      </c>
      <c r="Q61">
        <v>80.837999999999994</v>
      </c>
      <c r="S61">
        <v>144.24</v>
      </c>
      <c r="T61">
        <f t="shared" si="9"/>
        <v>19.240000000000009</v>
      </c>
      <c r="U61">
        <f t="shared" si="10"/>
        <v>1.5392000000000008</v>
      </c>
      <c r="V61">
        <v>7.2434000000000003</v>
      </c>
      <c r="W61">
        <f t="shared" si="11"/>
        <v>-9.4574999999999965E-2</v>
      </c>
    </row>
    <row r="62" spans="2:23">
      <c r="B62">
        <f t="shared" si="2"/>
        <v>66</v>
      </c>
      <c r="C62">
        <f t="shared" si="3"/>
        <v>5.28</v>
      </c>
      <c r="D62">
        <v>66</v>
      </c>
      <c r="E62">
        <f t="shared" si="4"/>
        <v>1.5707963267948966</v>
      </c>
      <c r="F62">
        <f t="shared" si="0"/>
        <v>88.202971347334554</v>
      </c>
      <c r="G62">
        <f t="shared" si="5"/>
        <v>-3.9730048813327607E-3</v>
      </c>
      <c r="I62">
        <v>147.44999999999999</v>
      </c>
      <c r="J62">
        <f t="shared" si="1"/>
        <v>22.449999999999989</v>
      </c>
      <c r="K62">
        <f t="shared" si="6"/>
        <v>1.7959999999999992</v>
      </c>
      <c r="L62">
        <v>83</v>
      </c>
      <c r="M62">
        <f t="shared" si="7"/>
        <v>-6.272726040824439E-2</v>
      </c>
      <c r="O62">
        <v>147.44999999999999</v>
      </c>
      <c r="P62">
        <f t="shared" si="8"/>
        <v>22.449999999999989</v>
      </c>
      <c r="Q62">
        <v>83.161000000000001</v>
      </c>
      <c r="S62">
        <v>146.72999999999999</v>
      </c>
      <c r="T62">
        <f t="shared" si="9"/>
        <v>21.72999999999999</v>
      </c>
      <c r="U62">
        <f t="shared" si="10"/>
        <v>1.7383999999999993</v>
      </c>
      <c r="V62">
        <v>7.4787999999999997</v>
      </c>
      <c r="W62">
        <f t="shared" si="11"/>
        <v>-6.5150000000000041E-2</v>
      </c>
    </row>
    <row r="63" spans="2:23">
      <c r="B63">
        <f t="shared" si="2"/>
        <v>65</v>
      </c>
      <c r="C63">
        <f t="shared" si="3"/>
        <v>5.2</v>
      </c>
      <c r="D63">
        <v>65</v>
      </c>
      <c r="E63">
        <f t="shared" si="4"/>
        <v>1.5707963267948966</v>
      </c>
      <c r="F63">
        <f t="shared" si="0"/>
        <v>88.190969871065434</v>
      </c>
      <c r="G63">
        <f t="shared" si="5"/>
        <v>-4.1085308637653318E-3</v>
      </c>
      <c r="I63">
        <v>149.94999999999999</v>
      </c>
      <c r="J63">
        <f t="shared" si="1"/>
        <v>24.949999999999989</v>
      </c>
      <c r="K63">
        <f t="shared" si="6"/>
        <v>1.9959999999999991</v>
      </c>
      <c r="L63">
        <v>84.475999999999999</v>
      </c>
      <c r="M63">
        <f t="shared" si="7"/>
        <v>-4.6059615063215105E-2</v>
      </c>
      <c r="O63">
        <v>149.94999999999999</v>
      </c>
      <c r="P63">
        <f t="shared" si="8"/>
        <v>24.949999999999989</v>
      </c>
      <c r="Q63">
        <v>84.558999999999997</v>
      </c>
      <c r="S63">
        <v>149.22</v>
      </c>
      <c r="T63">
        <f t="shared" si="9"/>
        <v>24.22</v>
      </c>
      <c r="U63">
        <f t="shared" si="10"/>
        <v>1.9376</v>
      </c>
      <c r="V63">
        <v>7.62</v>
      </c>
      <c r="W63">
        <f t="shared" si="11"/>
        <v>-4.7499999999999987E-2</v>
      </c>
    </row>
    <row r="64" spans="2:23">
      <c r="B64">
        <f t="shared" si="2"/>
        <v>64</v>
      </c>
      <c r="C64">
        <f t="shared" si="3"/>
        <v>5.12</v>
      </c>
      <c r="D64">
        <v>64</v>
      </c>
      <c r="E64">
        <f t="shared" si="4"/>
        <v>1.5707963267948966</v>
      </c>
      <c r="F64">
        <f t="shared" si="0"/>
        <v>88.178330988302079</v>
      </c>
      <c r="G64">
        <f t="shared" si="5"/>
        <v>-4.2512547224760376E-3</v>
      </c>
      <c r="I64">
        <v>152.44999999999999</v>
      </c>
      <c r="J64">
        <f t="shared" si="1"/>
        <v>27.449999999999989</v>
      </c>
      <c r="K64">
        <f t="shared" si="6"/>
        <v>2.1959999999999993</v>
      </c>
      <c r="L64">
        <v>85.402000000000001</v>
      </c>
      <c r="M64">
        <f t="shared" si="7"/>
        <v>-3.5602813173311883E-2</v>
      </c>
      <c r="O64">
        <v>152.44999999999999</v>
      </c>
      <c r="P64">
        <f t="shared" si="8"/>
        <v>27.449999999999989</v>
      </c>
      <c r="Q64">
        <v>85.451999999999998</v>
      </c>
      <c r="S64">
        <v>151.69999999999999</v>
      </c>
      <c r="T64">
        <f t="shared" si="9"/>
        <v>26.699999999999989</v>
      </c>
      <c r="U64">
        <f t="shared" si="10"/>
        <v>2.1359999999999992</v>
      </c>
      <c r="V64">
        <v>7.71</v>
      </c>
      <c r="W64">
        <f t="shared" si="11"/>
        <v>-3.6250000000000004E-2</v>
      </c>
    </row>
    <row r="65" spans="2:23">
      <c r="B65">
        <f t="shared" si="2"/>
        <v>63</v>
      </c>
      <c r="C65">
        <f t="shared" si="3"/>
        <v>5.04</v>
      </c>
      <c r="D65">
        <v>63</v>
      </c>
      <c r="E65">
        <f t="shared" si="4"/>
        <v>1.5707963267948966</v>
      </c>
      <c r="F65">
        <f t="shared" si="0"/>
        <v>88.165008138310469</v>
      </c>
      <c r="G65">
        <f t="shared" si="5"/>
        <v>-4.4017022418833427E-3</v>
      </c>
      <c r="I65">
        <v>154.94999999999999</v>
      </c>
      <c r="J65">
        <f t="shared" si="1"/>
        <v>29.949999999999989</v>
      </c>
      <c r="K65">
        <f t="shared" si="6"/>
        <v>2.395999999999999</v>
      </c>
      <c r="L65">
        <v>86.021000000000001</v>
      </c>
      <c r="M65">
        <f t="shared" si="7"/>
        <v>-2.861279117563361E-2</v>
      </c>
      <c r="O65">
        <v>154.94999999999999</v>
      </c>
      <c r="P65">
        <f t="shared" si="8"/>
        <v>29.949999999999989</v>
      </c>
      <c r="Q65">
        <v>86.055000000000007</v>
      </c>
      <c r="S65">
        <v>154.19</v>
      </c>
      <c r="T65">
        <f t="shared" si="9"/>
        <v>29.189999999999998</v>
      </c>
      <c r="U65">
        <f t="shared" si="10"/>
        <v>2.3351999999999999</v>
      </c>
      <c r="V65">
        <v>7.7702999999999998</v>
      </c>
      <c r="W65">
        <f t="shared" si="11"/>
        <v>-2.871250000000003E-2</v>
      </c>
    </row>
    <row r="66" spans="2:23">
      <c r="B66">
        <f t="shared" si="2"/>
        <v>62</v>
      </c>
      <c r="C66">
        <f t="shared" si="3"/>
        <v>4.96</v>
      </c>
      <c r="D66">
        <v>62</v>
      </c>
      <c r="E66">
        <f t="shared" si="4"/>
        <v>1.5707963267948966</v>
      </c>
      <c r="F66">
        <f t="shared" si="0"/>
        <v>88.150950398748208</v>
      </c>
      <c r="G66">
        <f t="shared" si="5"/>
        <v>-4.5604484596181404E-3</v>
      </c>
      <c r="I66">
        <v>157.44999999999999</v>
      </c>
      <c r="J66">
        <f t="shared" si="1"/>
        <v>32.449999999999989</v>
      </c>
      <c r="K66">
        <f t="shared" si="6"/>
        <v>2.5959999999999992</v>
      </c>
      <c r="L66">
        <v>86.454999999999998</v>
      </c>
      <c r="M66">
        <f t="shared" si="7"/>
        <v>-2.3711871067406871E-2</v>
      </c>
      <c r="O66">
        <v>157.44999999999999</v>
      </c>
      <c r="P66">
        <f t="shared" si="8"/>
        <v>32.449999999999989</v>
      </c>
      <c r="Q66">
        <v>86.478999999999999</v>
      </c>
      <c r="S66">
        <v>156.68</v>
      </c>
      <c r="T66">
        <f t="shared" si="9"/>
        <v>31.680000000000007</v>
      </c>
      <c r="U66">
        <f t="shared" si="10"/>
        <v>2.5344000000000007</v>
      </c>
      <c r="V66">
        <v>7.8125</v>
      </c>
      <c r="W66">
        <f t="shared" si="11"/>
        <v>-2.34375E-2</v>
      </c>
    </row>
    <row r="67" spans="2:23">
      <c r="B67">
        <f t="shared" si="2"/>
        <v>61</v>
      </c>
      <c r="C67">
        <f t="shared" si="3"/>
        <v>4.88</v>
      </c>
      <c r="D67">
        <v>61</v>
      </c>
      <c r="E67">
        <f t="shared" si="4"/>
        <v>1.5707963267948966</v>
      </c>
      <c r="F67">
        <f t="shared" ref="F67:F114" si="12">88.5548*(2*(D67^4)-3*0.2*(12.5^4)*COS(4*E67)+3*0.2*(12.5^2)*(D67^2)*COS(2*E67)+2*0.2*(12.5^2)*(D67^2)*COS(4*E67))/2/(D67^4)</f>
        <v>88.136101984811731</v>
      </c>
      <c r="G67">
        <f t="shared" si="5"/>
        <v>-4.7281233223751768E-3</v>
      </c>
      <c r="I67">
        <v>159.94999999999999</v>
      </c>
      <c r="J67">
        <f t="shared" ref="J67:J103" si="13">I67-125</f>
        <v>34.949999999999989</v>
      </c>
      <c r="K67">
        <f t="shared" si="6"/>
        <v>2.7959999999999989</v>
      </c>
      <c r="L67">
        <v>86.769000000000005</v>
      </c>
      <c r="M67">
        <f t="shared" si="7"/>
        <v>-2.0166044076662074E-2</v>
      </c>
      <c r="O67">
        <v>159.94999999999999</v>
      </c>
      <c r="P67">
        <f t="shared" si="8"/>
        <v>34.949999999999989</v>
      </c>
      <c r="Q67">
        <v>86.787000000000006</v>
      </c>
      <c r="S67">
        <v>159.16999999999999</v>
      </c>
      <c r="T67">
        <f t="shared" si="9"/>
        <v>34.169999999999987</v>
      </c>
      <c r="U67">
        <f t="shared" si="10"/>
        <v>2.7335999999999991</v>
      </c>
      <c r="V67">
        <v>7.8432000000000004</v>
      </c>
      <c r="W67">
        <f t="shared" si="11"/>
        <v>-1.9599999999999951E-2</v>
      </c>
    </row>
    <row r="68" spans="2:23">
      <c r="B68">
        <f t="shared" ref="B68:B130" si="14">D68</f>
        <v>60</v>
      </c>
      <c r="C68">
        <f t="shared" ref="C68:C131" si="15">B68/12.5</f>
        <v>4.8</v>
      </c>
      <c r="D68">
        <v>60</v>
      </c>
      <c r="E68">
        <f t="shared" ref="E68:E129" si="16">PI()/2</f>
        <v>1.5707963267948966</v>
      </c>
      <c r="F68">
        <f t="shared" si="12"/>
        <v>88.120401680049184</v>
      </c>
      <c r="G68">
        <f t="shared" ref="G68:G131" si="17">(F68-88.5548)/88.5548</f>
        <v>-4.9054181134259908E-3</v>
      </c>
      <c r="I68">
        <v>162.44</v>
      </c>
      <c r="J68">
        <f t="shared" si="13"/>
        <v>37.44</v>
      </c>
      <c r="K68">
        <f t="shared" ref="K68:K103" si="18">J68/12.5</f>
        <v>2.9951999999999996</v>
      </c>
      <c r="L68">
        <v>87.004000000000005</v>
      </c>
      <c r="M68">
        <f t="shared" ref="M68:M103" si="19">(L68-88.5548)/88.5548</f>
        <v>-1.7512320054926388E-2</v>
      </c>
      <c r="O68">
        <v>162.44</v>
      </c>
      <c r="P68">
        <f t="shared" ref="P68:P103" si="20">O68-125</f>
        <v>37.44</v>
      </c>
      <c r="Q68">
        <v>87.018000000000001</v>
      </c>
      <c r="S68">
        <v>161.65</v>
      </c>
      <c r="T68">
        <f t="shared" ref="T68:T103" si="21">S68-125</f>
        <v>36.650000000000006</v>
      </c>
      <c r="U68">
        <f t="shared" ref="U68:U103" si="22">T68/12.5</f>
        <v>2.9320000000000004</v>
      </c>
      <c r="V68">
        <v>7.8662000000000001</v>
      </c>
      <c r="W68">
        <f t="shared" ref="W68:W103" si="23">(V68-8)/8</f>
        <v>-1.672499999999999E-2</v>
      </c>
    </row>
    <row r="69" spans="2:23">
      <c r="B69">
        <f t="shared" si="14"/>
        <v>59</v>
      </c>
      <c r="C69">
        <f t="shared" si="15"/>
        <v>4.72</v>
      </c>
      <c r="D69">
        <v>59</v>
      </c>
      <c r="E69">
        <f t="shared" si="16"/>
        <v>1.5707963267948966</v>
      </c>
      <c r="F69">
        <f t="shared" si="12"/>
        <v>88.103782188010044</v>
      </c>
      <c r="G69">
        <f t="shared" si="17"/>
        <v>-5.0930927740783826E-3</v>
      </c>
      <c r="I69">
        <v>164.94</v>
      </c>
      <c r="J69">
        <f t="shared" si="13"/>
        <v>39.94</v>
      </c>
      <c r="K69">
        <f t="shared" si="18"/>
        <v>3.1951999999999998</v>
      </c>
      <c r="L69">
        <v>87.183000000000007</v>
      </c>
      <c r="M69">
        <f t="shared" si="19"/>
        <v>-1.5490972821348963E-2</v>
      </c>
      <c r="O69">
        <v>164.94</v>
      </c>
      <c r="P69">
        <f t="shared" si="20"/>
        <v>39.94</v>
      </c>
      <c r="Q69">
        <v>87.194000000000003</v>
      </c>
      <c r="S69">
        <v>164.14</v>
      </c>
      <c r="T69">
        <f t="shared" si="21"/>
        <v>39.139999999999986</v>
      </c>
      <c r="U69">
        <f t="shared" si="22"/>
        <v>3.1311999999999989</v>
      </c>
      <c r="V69">
        <v>7.8841000000000001</v>
      </c>
      <c r="W69">
        <f t="shared" si="23"/>
        <v>-1.4487499999999986E-2</v>
      </c>
    </row>
    <row r="70" spans="2:23">
      <c r="B70">
        <f t="shared" si="14"/>
        <v>58</v>
      </c>
      <c r="C70">
        <f t="shared" si="15"/>
        <v>4.6399999999999997</v>
      </c>
      <c r="D70">
        <v>58</v>
      </c>
      <c r="E70">
        <f t="shared" si="16"/>
        <v>1.5707963267948966</v>
      </c>
      <c r="F70">
        <f t="shared" si="12"/>
        <v>88.086169391942306</v>
      </c>
      <c r="G70">
        <f t="shared" si="17"/>
        <v>-5.2919842635034357E-3</v>
      </c>
      <c r="I70">
        <v>167.44</v>
      </c>
      <c r="J70">
        <f t="shared" si="13"/>
        <v>42.44</v>
      </c>
      <c r="K70">
        <f t="shared" si="18"/>
        <v>3.3952</v>
      </c>
      <c r="L70">
        <v>87.323999999999998</v>
      </c>
      <c r="M70">
        <f t="shared" si="19"/>
        <v>-1.3898738408307649E-2</v>
      </c>
      <c r="O70">
        <v>167.44</v>
      </c>
      <c r="P70">
        <f t="shared" si="20"/>
        <v>42.44</v>
      </c>
      <c r="Q70">
        <v>87.331999999999994</v>
      </c>
      <c r="S70">
        <v>166.63</v>
      </c>
      <c r="T70">
        <f t="shared" si="21"/>
        <v>41.629999999999995</v>
      </c>
      <c r="U70">
        <f t="shared" si="22"/>
        <v>3.3303999999999996</v>
      </c>
      <c r="V70">
        <v>7.8982999999999999</v>
      </c>
      <c r="W70">
        <f t="shared" si="23"/>
        <v>-1.2712500000000015E-2</v>
      </c>
    </row>
    <row r="71" spans="2:23">
      <c r="B71">
        <f t="shared" si="14"/>
        <v>57</v>
      </c>
      <c r="C71">
        <f t="shared" si="15"/>
        <v>4.5599999999999996</v>
      </c>
      <c r="D71">
        <v>57</v>
      </c>
      <c r="E71">
        <f t="shared" si="16"/>
        <v>1.5707963267948966</v>
      </c>
      <c r="F71">
        <f t="shared" si="12"/>
        <v>88.067481507389729</v>
      </c>
      <c r="G71">
        <f t="shared" si="17"/>
        <v>-5.5030161279825702E-3</v>
      </c>
      <c r="I71">
        <v>169.94</v>
      </c>
      <c r="J71">
        <f t="shared" si="13"/>
        <v>44.94</v>
      </c>
      <c r="K71">
        <f t="shared" si="18"/>
        <v>3.5951999999999997</v>
      </c>
      <c r="L71">
        <v>87.435000000000002</v>
      </c>
      <c r="M71">
        <f t="shared" si="19"/>
        <v>-1.2645277274636699E-2</v>
      </c>
      <c r="O71">
        <v>169.94</v>
      </c>
      <c r="P71">
        <f t="shared" si="20"/>
        <v>44.94</v>
      </c>
      <c r="Q71">
        <v>87.441000000000003</v>
      </c>
      <c r="S71">
        <v>169.11</v>
      </c>
      <c r="T71">
        <f t="shared" si="21"/>
        <v>44.110000000000014</v>
      </c>
      <c r="U71">
        <f t="shared" si="22"/>
        <v>3.5288000000000013</v>
      </c>
      <c r="V71">
        <v>7.9097999999999997</v>
      </c>
      <c r="W71">
        <f t="shared" si="23"/>
        <v>-1.1275000000000035E-2</v>
      </c>
    </row>
    <row r="72" spans="2:23">
      <c r="B72">
        <f t="shared" si="14"/>
        <v>56</v>
      </c>
      <c r="C72">
        <f t="shared" si="15"/>
        <v>4.4800000000000004</v>
      </c>
      <c r="D72">
        <v>56</v>
      </c>
      <c r="E72">
        <f t="shared" si="16"/>
        <v>1.5707963267948966</v>
      </c>
      <c r="F72">
        <f t="shared" si="12"/>
        <v>88.047628109690365</v>
      </c>
      <c r="G72">
        <f t="shared" si="17"/>
        <v>-5.7272094828245941E-3</v>
      </c>
      <c r="I72">
        <v>172.44</v>
      </c>
      <c r="J72">
        <f t="shared" si="13"/>
        <v>47.44</v>
      </c>
      <c r="K72">
        <f t="shared" si="18"/>
        <v>3.7951999999999999</v>
      </c>
      <c r="L72">
        <v>87.525000000000006</v>
      </c>
      <c r="M72">
        <f t="shared" si="19"/>
        <v>-1.1628957436525117E-2</v>
      </c>
      <c r="O72">
        <v>172.44</v>
      </c>
      <c r="P72">
        <f t="shared" si="20"/>
        <v>47.44</v>
      </c>
      <c r="Q72">
        <v>87.53</v>
      </c>
      <c r="S72">
        <v>171.6</v>
      </c>
      <c r="T72">
        <f t="shared" si="21"/>
        <v>46.599999999999994</v>
      </c>
      <c r="U72">
        <f t="shared" si="22"/>
        <v>3.7279999999999998</v>
      </c>
      <c r="V72">
        <v>7.9195000000000002</v>
      </c>
      <c r="W72">
        <f t="shared" si="23"/>
        <v>-1.0062499999999974E-2</v>
      </c>
    </row>
    <row r="73" spans="2:23">
      <c r="B73">
        <f t="shared" si="14"/>
        <v>55</v>
      </c>
      <c r="C73">
        <f t="shared" si="15"/>
        <v>4.4000000000000004</v>
      </c>
      <c r="D73">
        <v>55</v>
      </c>
      <c r="E73">
        <f t="shared" si="16"/>
        <v>1.5707963267948966</v>
      </c>
      <c r="F73">
        <f t="shared" si="12"/>
        <v>88.026509014923846</v>
      </c>
      <c r="G73">
        <f t="shared" si="17"/>
        <v>-5.9656956492042685E-3</v>
      </c>
      <c r="I73">
        <v>174.94</v>
      </c>
      <c r="J73">
        <f t="shared" si="13"/>
        <v>49.94</v>
      </c>
      <c r="K73">
        <f t="shared" si="18"/>
        <v>3.9951999999999996</v>
      </c>
      <c r="L73">
        <v>87.597999999999999</v>
      </c>
      <c r="M73">
        <f t="shared" si="19"/>
        <v>-1.0804609123390275E-2</v>
      </c>
      <c r="O73">
        <v>174.94</v>
      </c>
      <c r="P73">
        <f t="shared" si="20"/>
        <v>49.94</v>
      </c>
      <c r="Q73">
        <v>87.602000000000004</v>
      </c>
      <c r="S73">
        <v>174.09</v>
      </c>
      <c r="T73">
        <f t="shared" si="21"/>
        <v>49.09</v>
      </c>
      <c r="U73">
        <f t="shared" si="22"/>
        <v>3.9272000000000005</v>
      </c>
      <c r="V73">
        <v>7.9276999999999997</v>
      </c>
      <c r="W73">
        <f t="shared" si="23"/>
        <v>-9.0375000000000316E-3</v>
      </c>
    </row>
    <row r="74" spans="2:23">
      <c r="B74">
        <f t="shared" si="14"/>
        <v>54</v>
      </c>
      <c r="C74">
        <f t="shared" si="15"/>
        <v>4.32</v>
      </c>
      <c r="D74">
        <v>54</v>
      </c>
      <c r="E74">
        <f t="shared" si="16"/>
        <v>1.5707963267948966</v>
      </c>
      <c r="F74">
        <f t="shared" si="12"/>
        <v>88.004012988652264</v>
      </c>
      <c r="G74">
        <f t="shared" si="17"/>
        <v>-6.2197307356319101E-3</v>
      </c>
      <c r="I74">
        <v>177.44</v>
      </c>
      <c r="J74">
        <f t="shared" si="13"/>
        <v>52.44</v>
      </c>
      <c r="K74">
        <f t="shared" si="18"/>
        <v>4.1951999999999998</v>
      </c>
      <c r="L74">
        <v>87.659000000000006</v>
      </c>
      <c r="M74">
        <f t="shared" si="19"/>
        <v>-1.0115770122003485E-2</v>
      </c>
      <c r="O74">
        <v>177.44</v>
      </c>
      <c r="P74">
        <f t="shared" si="20"/>
        <v>52.44</v>
      </c>
      <c r="Q74">
        <v>87.662000000000006</v>
      </c>
      <c r="S74">
        <v>176.57</v>
      </c>
      <c r="T74">
        <f t="shared" si="21"/>
        <v>51.569999999999993</v>
      </c>
      <c r="U74">
        <f t="shared" si="22"/>
        <v>4.1255999999999995</v>
      </c>
      <c r="V74">
        <v>7.9348000000000001</v>
      </c>
      <c r="W74">
        <f t="shared" si="23"/>
        <v>-8.1499999999999906E-3</v>
      </c>
    </row>
    <row r="75" spans="2:23">
      <c r="B75">
        <f t="shared" si="14"/>
        <v>53</v>
      </c>
      <c r="C75">
        <f t="shared" si="15"/>
        <v>4.24</v>
      </c>
      <c r="D75">
        <v>53</v>
      </c>
      <c r="E75">
        <f t="shared" si="16"/>
        <v>1.5707963267948966</v>
      </c>
      <c r="F75">
        <f t="shared" si="12"/>
        <v>87.980016251669255</v>
      </c>
      <c r="G75">
        <f t="shared" si="17"/>
        <v>-6.4907125116960909E-3</v>
      </c>
      <c r="I75">
        <v>179.94</v>
      </c>
      <c r="J75">
        <f t="shared" si="13"/>
        <v>54.94</v>
      </c>
      <c r="K75">
        <f t="shared" si="18"/>
        <v>4.3952</v>
      </c>
      <c r="L75">
        <v>87.71</v>
      </c>
      <c r="M75">
        <f t="shared" si="19"/>
        <v>-9.539855547073749E-3</v>
      </c>
      <c r="O75">
        <v>179.94</v>
      </c>
      <c r="P75">
        <f t="shared" si="20"/>
        <v>54.94</v>
      </c>
      <c r="Q75">
        <v>87.712000000000003</v>
      </c>
      <c r="S75">
        <v>179.06</v>
      </c>
      <c r="T75">
        <f t="shared" si="21"/>
        <v>54.06</v>
      </c>
      <c r="U75">
        <f t="shared" si="22"/>
        <v>4.3247999999999998</v>
      </c>
      <c r="V75">
        <v>7.9410999999999996</v>
      </c>
      <c r="W75">
        <f t="shared" si="23"/>
        <v>-7.3625000000000496E-3</v>
      </c>
    </row>
    <row r="76" spans="2:23">
      <c r="B76">
        <f t="shared" si="14"/>
        <v>52</v>
      </c>
      <c r="C76">
        <f t="shared" si="15"/>
        <v>4.16</v>
      </c>
      <c r="D76">
        <v>52</v>
      </c>
      <c r="E76">
        <f t="shared" si="16"/>
        <v>1.5707963267948966</v>
      </c>
      <c r="F76">
        <f t="shared" si="12"/>
        <v>87.954380745684347</v>
      </c>
      <c r="G76">
        <f t="shared" si="17"/>
        <v>-6.7801999927237537E-3</v>
      </c>
      <c r="I76">
        <v>182.44</v>
      </c>
      <c r="J76">
        <f t="shared" si="13"/>
        <v>57.44</v>
      </c>
      <c r="K76">
        <f t="shared" si="18"/>
        <v>4.5952000000000002</v>
      </c>
      <c r="L76">
        <v>87.753</v>
      </c>
      <c r="M76">
        <f t="shared" si="19"/>
        <v>-9.0542805133092732E-3</v>
      </c>
      <c r="O76">
        <v>182.44</v>
      </c>
      <c r="P76">
        <f t="shared" si="20"/>
        <v>57.44</v>
      </c>
      <c r="Q76">
        <v>87.754999999999995</v>
      </c>
      <c r="S76">
        <v>181.55</v>
      </c>
      <c r="T76">
        <f t="shared" si="21"/>
        <v>56.550000000000011</v>
      </c>
      <c r="U76">
        <f t="shared" si="22"/>
        <v>4.5240000000000009</v>
      </c>
      <c r="V76">
        <v>7.9466999999999999</v>
      </c>
      <c r="W76">
        <f t="shared" si="23"/>
        <v>-6.6625000000000156E-3</v>
      </c>
    </row>
    <row r="77" spans="2:23">
      <c r="B77">
        <f t="shared" si="14"/>
        <v>51</v>
      </c>
      <c r="C77">
        <f t="shared" si="15"/>
        <v>4.08</v>
      </c>
      <c r="D77">
        <v>51</v>
      </c>
      <c r="E77">
        <f t="shared" si="16"/>
        <v>1.5707963267948966</v>
      </c>
      <c r="F77">
        <f t="shared" si="12"/>
        <v>87.926952114133414</v>
      </c>
      <c r="G77">
        <f t="shared" si="17"/>
        <v>-7.0899362413622564E-3</v>
      </c>
      <c r="I77">
        <v>184.94</v>
      </c>
      <c r="J77">
        <f t="shared" si="13"/>
        <v>59.94</v>
      </c>
      <c r="K77">
        <f t="shared" si="18"/>
        <v>4.7951999999999995</v>
      </c>
      <c r="L77">
        <v>87.79</v>
      </c>
      <c r="M77">
        <f t="shared" si="19"/>
        <v>-8.6364601354189038E-3</v>
      </c>
      <c r="O77">
        <v>184.94</v>
      </c>
      <c r="P77">
        <f t="shared" si="20"/>
        <v>59.94</v>
      </c>
      <c r="Q77">
        <v>87.792000000000002</v>
      </c>
      <c r="S77">
        <v>184.03</v>
      </c>
      <c r="T77">
        <f t="shared" si="21"/>
        <v>59.03</v>
      </c>
      <c r="U77">
        <f t="shared" si="22"/>
        <v>4.7224000000000004</v>
      </c>
      <c r="V77">
        <v>7.9519000000000002</v>
      </c>
      <c r="W77">
        <f t="shared" si="23"/>
        <v>-6.0124999999999762E-3</v>
      </c>
    </row>
    <row r="78" spans="2:23">
      <c r="B78">
        <f t="shared" si="14"/>
        <v>50</v>
      </c>
      <c r="C78">
        <f t="shared" si="15"/>
        <v>4</v>
      </c>
      <c r="D78">
        <v>50</v>
      </c>
      <c r="E78">
        <f t="shared" si="16"/>
        <v>1.5707963267948966</v>
      </c>
      <c r="F78">
        <f t="shared" si="12"/>
        <v>87.897557343749995</v>
      </c>
      <c r="G78">
        <f t="shared" si="17"/>
        <v>-7.421875000000063E-3</v>
      </c>
      <c r="I78">
        <v>187.44</v>
      </c>
      <c r="J78">
        <f t="shared" si="13"/>
        <v>62.44</v>
      </c>
      <c r="K78">
        <f t="shared" si="18"/>
        <v>4.9951999999999996</v>
      </c>
      <c r="L78">
        <v>87.822000000000003</v>
      </c>
      <c r="M78">
        <f t="shared" si="19"/>
        <v>-8.2751019707570615E-3</v>
      </c>
      <c r="O78">
        <v>187.44</v>
      </c>
      <c r="P78">
        <f t="shared" si="20"/>
        <v>62.44</v>
      </c>
      <c r="Q78">
        <v>87.822999999999993</v>
      </c>
      <c r="S78">
        <v>186.52</v>
      </c>
      <c r="T78">
        <f t="shared" si="21"/>
        <v>61.52000000000001</v>
      </c>
      <c r="U78">
        <f t="shared" si="22"/>
        <v>4.9216000000000006</v>
      </c>
      <c r="V78">
        <v>7.9566999999999997</v>
      </c>
      <c r="W78">
        <f t="shared" si="23"/>
        <v>-5.4125000000000423E-3</v>
      </c>
    </row>
    <row r="79" spans="2:23">
      <c r="B79">
        <f t="shared" si="14"/>
        <v>49</v>
      </c>
      <c r="C79">
        <f t="shared" si="15"/>
        <v>3.92</v>
      </c>
      <c r="D79">
        <v>49</v>
      </c>
      <c r="E79">
        <f t="shared" si="16"/>
        <v>1.5707963267948966</v>
      </c>
      <c r="F79">
        <f t="shared" si="12"/>
        <v>87.866002000674001</v>
      </c>
      <c r="G79">
        <f t="shared" si="17"/>
        <v>-7.7782119018505935E-3</v>
      </c>
      <c r="I79">
        <v>189.94</v>
      </c>
      <c r="J79">
        <f t="shared" si="13"/>
        <v>64.94</v>
      </c>
      <c r="K79">
        <f t="shared" si="18"/>
        <v>5.1951999999999998</v>
      </c>
      <c r="L79">
        <v>87.85</v>
      </c>
      <c r="M79">
        <f t="shared" si="19"/>
        <v>-7.9589135766780107E-3</v>
      </c>
      <c r="O79">
        <v>189.94</v>
      </c>
      <c r="P79">
        <f t="shared" si="20"/>
        <v>64.94</v>
      </c>
      <c r="Q79">
        <v>87.850999999999999</v>
      </c>
      <c r="S79">
        <v>189.01</v>
      </c>
      <c r="T79">
        <f t="shared" si="21"/>
        <v>64.009999999999991</v>
      </c>
      <c r="U79">
        <f t="shared" si="22"/>
        <v>5.1207999999999991</v>
      </c>
      <c r="V79">
        <v>7.9611999999999998</v>
      </c>
      <c r="W79">
        <f t="shared" si="23"/>
        <v>-4.850000000000021E-3</v>
      </c>
    </row>
    <row r="80" spans="2:23">
      <c r="B80">
        <f t="shared" si="14"/>
        <v>48</v>
      </c>
      <c r="C80">
        <f t="shared" si="15"/>
        <v>3.84</v>
      </c>
      <c r="D80">
        <v>48</v>
      </c>
      <c r="E80">
        <f t="shared" si="16"/>
        <v>1.5707963267948966</v>
      </c>
      <c r="F80">
        <f t="shared" si="12"/>
        <v>87.832066980100564</v>
      </c>
      <c r="G80">
        <f t="shared" si="17"/>
        <v>-8.1614211753562385E-3</v>
      </c>
      <c r="I80">
        <v>192.43</v>
      </c>
      <c r="J80">
        <f t="shared" si="13"/>
        <v>67.430000000000007</v>
      </c>
      <c r="K80">
        <f t="shared" si="18"/>
        <v>5.394400000000001</v>
      </c>
      <c r="L80">
        <v>87.875</v>
      </c>
      <c r="M80">
        <f t="shared" si="19"/>
        <v>-7.6766025105358508E-3</v>
      </c>
      <c r="O80">
        <v>192.43</v>
      </c>
      <c r="P80">
        <f t="shared" si="20"/>
        <v>67.430000000000007</v>
      </c>
      <c r="Q80">
        <v>87.876000000000005</v>
      </c>
      <c r="S80">
        <v>191.5</v>
      </c>
      <c r="T80">
        <f t="shared" si="21"/>
        <v>66.5</v>
      </c>
      <c r="U80">
        <f t="shared" si="22"/>
        <v>5.32</v>
      </c>
      <c r="V80">
        <v>7.9653999999999998</v>
      </c>
      <c r="W80">
        <f t="shared" si="23"/>
        <v>-4.3250000000000233E-3</v>
      </c>
    </row>
    <row r="81" spans="2:23">
      <c r="B81">
        <f t="shared" si="14"/>
        <v>47</v>
      </c>
      <c r="C81">
        <f t="shared" si="15"/>
        <v>3.76</v>
      </c>
      <c r="D81">
        <v>47</v>
      </c>
      <c r="E81">
        <f t="shared" si="16"/>
        <v>1.5707963267948966</v>
      </c>
      <c r="F81">
        <f t="shared" si="12"/>
        <v>87.795504669974846</v>
      </c>
      <c r="G81">
        <f t="shared" si="17"/>
        <v>-8.574298965444602E-3</v>
      </c>
      <c r="I81">
        <v>194.93</v>
      </c>
      <c r="J81">
        <f t="shared" si="13"/>
        <v>69.930000000000007</v>
      </c>
      <c r="K81">
        <f t="shared" si="18"/>
        <v>5.5944000000000003</v>
      </c>
      <c r="L81">
        <v>87.897999999999996</v>
      </c>
      <c r="M81">
        <f t="shared" si="19"/>
        <v>-7.4168763296851674E-3</v>
      </c>
      <c r="O81">
        <v>194.93</v>
      </c>
      <c r="P81">
        <f t="shared" si="20"/>
        <v>69.930000000000007</v>
      </c>
      <c r="Q81">
        <v>87.897999999999996</v>
      </c>
      <c r="S81">
        <v>193.98</v>
      </c>
      <c r="T81">
        <f t="shared" si="21"/>
        <v>68.97999999999999</v>
      </c>
      <c r="U81">
        <f t="shared" si="22"/>
        <v>5.5183999999999989</v>
      </c>
      <c r="V81">
        <v>7.9695</v>
      </c>
      <c r="W81">
        <f t="shared" si="23"/>
        <v>-3.8124999999999964E-3</v>
      </c>
    </row>
    <row r="82" spans="2:23">
      <c r="B82">
        <f t="shared" si="14"/>
        <v>46</v>
      </c>
      <c r="C82">
        <f t="shared" si="15"/>
        <v>3.68</v>
      </c>
      <c r="D82">
        <v>46</v>
      </c>
      <c r="E82">
        <f t="shared" si="16"/>
        <v>1.5707963267948966</v>
      </c>
      <c r="F82">
        <f t="shared" si="12"/>
        <v>87.756034405974631</v>
      </c>
      <c r="G82">
        <f t="shared" si="17"/>
        <v>-9.0200146578770304E-3</v>
      </c>
      <c r="I82">
        <v>197.43</v>
      </c>
      <c r="J82">
        <f t="shared" si="13"/>
        <v>72.430000000000007</v>
      </c>
      <c r="K82">
        <f t="shared" si="18"/>
        <v>5.7944000000000004</v>
      </c>
      <c r="L82">
        <v>87.918000000000006</v>
      </c>
      <c r="M82">
        <f t="shared" si="19"/>
        <v>-7.1910274767713759E-3</v>
      </c>
      <c r="O82">
        <v>197.43</v>
      </c>
      <c r="P82">
        <f t="shared" si="20"/>
        <v>72.430000000000007</v>
      </c>
      <c r="Q82">
        <v>87.918999999999997</v>
      </c>
      <c r="S82">
        <v>196.47</v>
      </c>
      <c r="T82">
        <f t="shared" si="21"/>
        <v>71.47</v>
      </c>
      <c r="U82">
        <f t="shared" si="22"/>
        <v>5.7176</v>
      </c>
      <c r="V82">
        <v>7.9734999999999996</v>
      </c>
      <c r="W82">
        <f t="shared" si="23"/>
        <v>-3.3125000000000515E-3</v>
      </c>
    </row>
    <row r="83" spans="2:23">
      <c r="B83">
        <f t="shared" si="14"/>
        <v>45</v>
      </c>
      <c r="C83">
        <f t="shared" si="15"/>
        <v>3.6</v>
      </c>
      <c r="D83">
        <v>45</v>
      </c>
      <c r="E83">
        <f t="shared" si="16"/>
        <v>1.5707963267948966</v>
      </c>
      <c r="F83">
        <f t="shared" si="12"/>
        <v>87.713337065614994</v>
      </c>
      <c r="G83">
        <f t="shared" si="17"/>
        <v>-9.5021719250114808E-3</v>
      </c>
      <c r="I83">
        <v>199.93</v>
      </c>
      <c r="J83">
        <f t="shared" si="13"/>
        <v>74.930000000000007</v>
      </c>
      <c r="K83">
        <f t="shared" si="18"/>
        <v>5.9944000000000006</v>
      </c>
      <c r="L83">
        <v>87.936999999999998</v>
      </c>
      <c r="M83">
        <f t="shared" si="19"/>
        <v>-6.9764710665034821E-3</v>
      </c>
      <c r="O83">
        <v>199.93</v>
      </c>
      <c r="P83">
        <f t="shared" si="20"/>
        <v>74.930000000000007</v>
      </c>
      <c r="Q83">
        <v>87.938000000000002</v>
      </c>
      <c r="S83">
        <v>198.96</v>
      </c>
      <c r="T83">
        <f t="shared" si="21"/>
        <v>73.960000000000008</v>
      </c>
      <c r="U83">
        <f t="shared" si="22"/>
        <v>5.9168000000000003</v>
      </c>
      <c r="V83">
        <v>7.9774000000000003</v>
      </c>
      <c r="W83">
        <f t="shared" si="23"/>
        <v>-2.8249999999999664E-3</v>
      </c>
    </row>
    <row r="84" spans="2:23">
      <c r="B84">
        <f t="shared" si="14"/>
        <v>44</v>
      </c>
      <c r="C84">
        <f t="shared" si="15"/>
        <v>3.52</v>
      </c>
      <c r="D84">
        <v>44</v>
      </c>
      <c r="E84">
        <f t="shared" si="16"/>
        <v>1.5707963267948966</v>
      </c>
      <c r="F84">
        <f t="shared" si="12"/>
        <v>87.667048611945233</v>
      </c>
      <c r="G84">
        <f t="shared" si="17"/>
        <v>-1.0024881633234638E-2</v>
      </c>
      <c r="I84">
        <v>202.43</v>
      </c>
      <c r="J84">
        <f t="shared" si="13"/>
        <v>77.430000000000007</v>
      </c>
      <c r="K84">
        <f t="shared" si="18"/>
        <v>6.1944000000000008</v>
      </c>
      <c r="L84">
        <v>87.956000000000003</v>
      </c>
      <c r="M84">
        <f t="shared" si="19"/>
        <v>-6.7619146562354288E-3</v>
      </c>
      <c r="O84">
        <v>202.43</v>
      </c>
      <c r="P84">
        <f t="shared" si="20"/>
        <v>77.430000000000007</v>
      </c>
      <c r="Q84">
        <v>87.956000000000003</v>
      </c>
      <c r="S84">
        <v>201.44</v>
      </c>
      <c r="T84">
        <f t="shared" si="21"/>
        <v>76.44</v>
      </c>
      <c r="U84">
        <f t="shared" si="22"/>
        <v>6.1151999999999997</v>
      </c>
      <c r="V84">
        <v>7.9812000000000003</v>
      </c>
      <c r="W84">
        <f t="shared" si="23"/>
        <v>-2.3499999999999632E-3</v>
      </c>
    </row>
    <row r="85" spans="2:23">
      <c r="B85">
        <f t="shared" si="14"/>
        <v>43</v>
      </c>
      <c r="C85">
        <f t="shared" si="15"/>
        <v>3.44</v>
      </c>
      <c r="D85">
        <v>43</v>
      </c>
      <c r="E85">
        <f t="shared" si="16"/>
        <v>1.5707963267948966</v>
      </c>
      <c r="F85">
        <f t="shared" si="12"/>
        <v>87.616752349577368</v>
      </c>
      <c r="G85">
        <f t="shared" si="17"/>
        <v>-1.0592849291316025E-2</v>
      </c>
      <c r="I85">
        <v>204.93</v>
      </c>
      <c r="J85">
        <f t="shared" si="13"/>
        <v>79.930000000000007</v>
      </c>
      <c r="K85">
        <f t="shared" si="18"/>
        <v>6.394400000000001</v>
      </c>
      <c r="L85">
        <v>87.972999999999999</v>
      </c>
      <c r="M85">
        <f t="shared" si="19"/>
        <v>-6.5699431312588501E-3</v>
      </c>
      <c r="O85">
        <v>204.93</v>
      </c>
      <c r="P85">
        <f t="shared" si="20"/>
        <v>79.930000000000007</v>
      </c>
      <c r="Q85">
        <v>87.972999999999999</v>
      </c>
      <c r="S85">
        <v>203.93</v>
      </c>
      <c r="T85">
        <f t="shared" si="21"/>
        <v>78.930000000000007</v>
      </c>
      <c r="U85">
        <f t="shared" si="22"/>
        <v>6.3144000000000009</v>
      </c>
      <c r="V85">
        <v>7.9850000000000003</v>
      </c>
      <c r="W85">
        <f t="shared" si="23"/>
        <v>-1.87499999999996E-3</v>
      </c>
    </row>
    <row r="86" spans="2:23">
      <c r="B86">
        <f t="shared" si="14"/>
        <v>42</v>
      </c>
      <c r="C86">
        <f t="shared" si="15"/>
        <v>3.36</v>
      </c>
      <c r="D86">
        <v>42</v>
      </c>
      <c r="E86">
        <f t="shared" si="16"/>
        <v>1.5707963267948966</v>
      </c>
      <c r="F86">
        <f t="shared" si="12"/>
        <v>87.561969594471151</v>
      </c>
      <c r="G86">
        <f t="shared" si="17"/>
        <v>-1.1211480411325522E-2</v>
      </c>
      <c r="I86">
        <v>207.43</v>
      </c>
      <c r="J86">
        <f t="shared" si="13"/>
        <v>82.43</v>
      </c>
      <c r="K86">
        <f t="shared" si="18"/>
        <v>6.5944000000000003</v>
      </c>
      <c r="L86">
        <v>87.991</v>
      </c>
      <c r="M86">
        <f t="shared" si="19"/>
        <v>-6.3666791636365341E-3</v>
      </c>
      <c r="O86">
        <v>207.43</v>
      </c>
      <c r="P86">
        <f t="shared" si="20"/>
        <v>82.43</v>
      </c>
      <c r="Q86">
        <v>87.991</v>
      </c>
      <c r="S86">
        <v>206.42</v>
      </c>
      <c r="T86">
        <f t="shared" si="21"/>
        <v>81.419999999999987</v>
      </c>
      <c r="U86">
        <f t="shared" si="22"/>
        <v>6.5135999999999994</v>
      </c>
      <c r="V86">
        <v>7.9888000000000003</v>
      </c>
      <c r="W86">
        <f t="shared" si="23"/>
        <v>-1.3999999999999568E-3</v>
      </c>
    </row>
    <row r="87" spans="2:23">
      <c r="B87">
        <f t="shared" si="14"/>
        <v>41</v>
      </c>
      <c r="C87">
        <f t="shared" si="15"/>
        <v>3.28</v>
      </c>
      <c r="D87">
        <v>41</v>
      </c>
      <c r="E87">
        <f t="shared" si="16"/>
        <v>1.5707963267948966</v>
      </c>
      <c r="F87">
        <f t="shared" si="12"/>
        <v>87.502148379670999</v>
      </c>
      <c r="G87">
        <f t="shared" si="17"/>
        <v>-1.1887008048451371E-2</v>
      </c>
      <c r="I87">
        <v>209.93</v>
      </c>
      <c r="J87">
        <f t="shared" si="13"/>
        <v>84.93</v>
      </c>
      <c r="K87">
        <f t="shared" si="18"/>
        <v>6.7944000000000004</v>
      </c>
      <c r="L87">
        <v>88.007999999999996</v>
      </c>
      <c r="M87">
        <f t="shared" si="19"/>
        <v>-6.1747076386599554E-3</v>
      </c>
      <c r="O87">
        <v>209.93</v>
      </c>
      <c r="P87">
        <f t="shared" si="20"/>
        <v>84.93</v>
      </c>
      <c r="Q87">
        <v>88.007999999999996</v>
      </c>
      <c r="S87">
        <v>208.9</v>
      </c>
      <c r="T87">
        <f t="shared" si="21"/>
        <v>83.9</v>
      </c>
      <c r="U87">
        <f t="shared" si="22"/>
        <v>6.7120000000000006</v>
      </c>
      <c r="V87">
        <v>7.9926000000000004</v>
      </c>
      <c r="W87">
        <f t="shared" si="23"/>
        <v>-9.2499999999995364E-4</v>
      </c>
    </row>
    <row r="88" spans="2:23">
      <c r="B88">
        <f t="shared" si="14"/>
        <v>40</v>
      </c>
      <c r="C88">
        <f t="shared" si="15"/>
        <v>3.2</v>
      </c>
      <c r="D88">
        <v>40</v>
      </c>
      <c r="E88">
        <f t="shared" si="16"/>
        <v>1.5707963267948966</v>
      </c>
      <c r="F88">
        <f t="shared" si="12"/>
        <v>87.436649716186523</v>
      </c>
      <c r="G88">
        <f t="shared" si="17"/>
        <v>-1.2626647949218762E-2</v>
      </c>
      <c r="I88">
        <v>212.43</v>
      </c>
      <c r="J88">
        <f t="shared" si="13"/>
        <v>87.43</v>
      </c>
      <c r="K88">
        <f t="shared" si="18"/>
        <v>6.9944000000000006</v>
      </c>
      <c r="L88">
        <v>88.025999999999996</v>
      </c>
      <c r="M88">
        <f t="shared" si="19"/>
        <v>-5.9714436710376394E-3</v>
      </c>
      <c r="O88">
        <v>212.43</v>
      </c>
      <c r="P88">
        <f t="shared" si="20"/>
        <v>87.43</v>
      </c>
      <c r="Q88">
        <v>88.025999999999996</v>
      </c>
      <c r="S88">
        <v>211.39</v>
      </c>
      <c r="T88">
        <f t="shared" si="21"/>
        <v>86.389999999999986</v>
      </c>
      <c r="U88">
        <f t="shared" si="22"/>
        <v>6.9111999999999991</v>
      </c>
      <c r="V88">
        <v>7.9965000000000002</v>
      </c>
      <c r="W88">
        <f t="shared" si="23"/>
        <v>-4.3749999999997957E-4</v>
      </c>
    </row>
    <row r="89" spans="2:23">
      <c r="B89">
        <f t="shared" si="14"/>
        <v>39</v>
      </c>
      <c r="C89">
        <f t="shared" si="15"/>
        <v>3.12</v>
      </c>
      <c r="D89">
        <v>39</v>
      </c>
      <c r="E89">
        <f t="shared" si="16"/>
        <v>1.5707963267948966</v>
      </c>
      <c r="F89">
        <f t="shared" si="12"/>
        <v>87.364730793431733</v>
      </c>
      <c r="G89">
        <f t="shared" si="17"/>
        <v>-1.3438788259566592E-2</v>
      </c>
      <c r="I89">
        <v>214.93</v>
      </c>
      <c r="J89">
        <f t="shared" si="13"/>
        <v>89.93</v>
      </c>
      <c r="K89">
        <f t="shared" si="18"/>
        <v>7.1944000000000008</v>
      </c>
      <c r="L89">
        <v>88.043999999999997</v>
      </c>
      <c r="M89">
        <f t="shared" si="19"/>
        <v>-5.7681797034153234E-3</v>
      </c>
      <c r="O89">
        <v>214.93</v>
      </c>
      <c r="P89">
        <f t="shared" si="20"/>
        <v>89.93</v>
      </c>
      <c r="Q89">
        <v>88.043999999999997</v>
      </c>
      <c r="S89">
        <v>213.88</v>
      </c>
      <c r="T89">
        <f t="shared" si="21"/>
        <v>88.88</v>
      </c>
      <c r="U89">
        <f t="shared" si="22"/>
        <v>7.1103999999999994</v>
      </c>
      <c r="V89">
        <v>8.0004000000000008</v>
      </c>
      <c r="W89">
        <f t="shared" si="23"/>
        <v>5.0000000000105516E-5</v>
      </c>
    </row>
    <row r="90" spans="2:23">
      <c r="B90">
        <f t="shared" si="14"/>
        <v>38</v>
      </c>
      <c r="C90">
        <f t="shared" si="15"/>
        <v>3.04</v>
      </c>
      <c r="D90">
        <v>38</v>
      </c>
      <c r="E90">
        <f t="shared" si="16"/>
        <v>1.5707963267948966</v>
      </c>
      <c r="F90">
        <f t="shared" si="12"/>
        <v>87.285524326105104</v>
      </c>
      <c r="G90">
        <f t="shared" si="17"/>
        <v>-1.4333222749019769E-2</v>
      </c>
      <c r="I90">
        <v>217.43</v>
      </c>
      <c r="J90">
        <f t="shared" si="13"/>
        <v>92.43</v>
      </c>
      <c r="K90">
        <f t="shared" si="18"/>
        <v>7.394400000000001</v>
      </c>
      <c r="L90">
        <v>88.063999999999993</v>
      </c>
      <c r="M90">
        <f t="shared" si="19"/>
        <v>-5.5423308505016923E-3</v>
      </c>
      <c r="O90">
        <v>217.43</v>
      </c>
      <c r="P90">
        <f t="shared" si="20"/>
        <v>92.43</v>
      </c>
      <c r="Q90">
        <v>88.063000000000002</v>
      </c>
      <c r="S90">
        <v>216.37</v>
      </c>
      <c r="T90">
        <f t="shared" si="21"/>
        <v>91.37</v>
      </c>
      <c r="U90">
        <f t="shared" si="22"/>
        <v>7.3096000000000005</v>
      </c>
      <c r="V90">
        <v>8.0045000000000002</v>
      </c>
      <c r="W90">
        <f t="shared" si="23"/>
        <v>5.6250000000002132E-4</v>
      </c>
    </row>
    <row r="91" spans="2:23">
      <c r="B91">
        <f t="shared" si="14"/>
        <v>37</v>
      </c>
      <c r="C91">
        <f t="shared" si="15"/>
        <v>2.96</v>
      </c>
      <c r="D91">
        <v>37</v>
      </c>
      <c r="E91">
        <f t="shared" si="16"/>
        <v>1.5707963267948966</v>
      </c>
      <c r="F91">
        <f t="shared" si="12"/>
        <v>87.198013018885504</v>
      </c>
      <c r="G91">
        <f t="shared" si="17"/>
        <v>-1.5321439166645918E-2</v>
      </c>
      <c r="I91">
        <v>219.93</v>
      </c>
      <c r="J91">
        <f t="shared" si="13"/>
        <v>94.93</v>
      </c>
      <c r="K91">
        <f t="shared" si="18"/>
        <v>7.5944000000000003</v>
      </c>
      <c r="L91">
        <v>88.084999999999994</v>
      </c>
      <c r="M91">
        <f t="shared" si="19"/>
        <v>-5.3051895549423231E-3</v>
      </c>
      <c r="O91">
        <v>219.93</v>
      </c>
      <c r="P91">
        <f t="shared" si="20"/>
        <v>94.93</v>
      </c>
      <c r="Q91">
        <v>88.084000000000003</v>
      </c>
      <c r="S91">
        <v>218.85</v>
      </c>
      <c r="T91">
        <f t="shared" si="21"/>
        <v>93.85</v>
      </c>
      <c r="U91">
        <f t="shared" si="22"/>
        <v>7.5079999999999991</v>
      </c>
      <c r="V91">
        <v>8.0085999999999995</v>
      </c>
      <c r="W91">
        <f t="shared" si="23"/>
        <v>1.0749999999999371E-3</v>
      </c>
    </row>
    <row r="92" spans="2:23">
      <c r="B92">
        <f t="shared" si="14"/>
        <v>36</v>
      </c>
      <c r="C92">
        <f t="shared" si="15"/>
        <v>2.88</v>
      </c>
      <c r="D92">
        <v>36</v>
      </c>
      <c r="E92">
        <f t="shared" si="16"/>
        <v>1.5707963267948966</v>
      </c>
      <c r="F92">
        <f t="shared" si="12"/>
        <v>87.100997805592172</v>
      </c>
      <c r="G92">
        <f t="shared" si="17"/>
        <v>-1.6416977898519654E-2</v>
      </c>
      <c r="I92">
        <v>222.42</v>
      </c>
      <c r="J92">
        <f t="shared" si="13"/>
        <v>97.419999999999987</v>
      </c>
      <c r="K92">
        <f t="shared" si="18"/>
        <v>7.7935999999999988</v>
      </c>
      <c r="L92">
        <v>88.106999999999999</v>
      </c>
      <c r="M92">
        <f t="shared" si="19"/>
        <v>-5.0567558167372165E-3</v>
      </c>
      <c r="O92">
        <v>222.42</v>
      </c>
      <c r="P92">
        <f t="shared" si="20"/>
        <v>97.419999999999987</v>
      </c>
      <c r="Q92">
        <v>88.105999999999995</v>
      </c>
      <c r="S92">
        <v>221.34</v>
      </c>
      <c r="T92">
        <f t="shared" si="21"/>
        <v>96.34</v>
      </c>
      <c r="U92">
        <f t="shared" si="22"/>
        <v>7.7072000000000003</v>
      </c>
      <c r="V92">
        <v>8.0129999999999999</v>
      </c>
      <c r="W92">
        <f t="shared" si="23"/>
        <v>1.6249999999999876E-3</v>
      </c>
    </row>
    <row r="93" spans="2:23">
      <c r="B93">
        <f t="shared" si="14"/>
        <v>35</v>
      </c>
      <c r="C93">
        <f t="shared" si="15"/>
        <v>2.8</v>
      </c>
      <c r="D93">
        <v>35</v>
      </c>
      <c r="E93">
        <f t="shared" si="16"/>
        <v>1.5707963267948966</v>
      </c>
      <c r="F93">
        <f t="shared" si="12"/>
        <v>86.99305809558517</v>
      </c>
      <c r="G93">
        <f t="shared" si="17"/>
        <v>-1.7635880882965471E-2</v>
      </c>
      <c r="I93">
        <v>224.92</v>
      </c>
      <c r="J93">
        <f t="shared" si="13"/>
        <v>99.919999999999987</v>
      </c>
      <c r="K93">
        <f t="shared" si="18"/>
        <v>7.9935999999999989</v>
      </c>
      <c r="L93">
        <v>88.132000000000005</v>
      </c>
      <c r="M93">
        <f t="shared" si="19"/>
        <v>-4.7744447505950575E-3</v>
      </c>
      <c r="O93">
        <v>224.92</v>
      </c>
      <c r="P93">
        <f t="shared" si="20"/>
        <v>99.919999999999987</v>
      </c>
      <c r="Q93">
        <v>88.131</v>
      </c>
      <c r="S93">
        <v>223.83</v>
      </c>
      <c r="T93">
        <f t="shared" si="21"/>
        <v>98.830000000000013</v>
      </c>
      <c r="U93">
        <f t="shared" si="22"/>
        <v>7.9064000000000014</v>
      </c>
      <c r="V93">
        <v>8.0175000000000001</v>
      </c>
      <c r="W93">
        <f t="shared" si="23"/>
        <v>2.1875000000000089E-3</v>
      </c>
    </row>
    <row r="94" spans="2:23">
      <c r="B94">
        <f t="shared" si="14"/>
        <v>34</v>
      </c>
      <c r="C94">
        <f t="shared" si="15"/>
        <v>2.72</v>
      </c>
      <c r="D94">
        <v>34</v>
      </c>
      <c r="E94">
        <f t="shared" si="16"/>
        <v>1.5707963267948966</v>
      </c>
      <c r="F94">
        <f t="shared" si="12"/>
        <v>86.872501684634329</v>
      </c>
      <c r="G94">
        <f t="shared" si="17"/>
        <v>-1.8997257239197318E-2</v>
      </c>
      <c r="I94">
        <v>227.42</v>
      </c>
      <c r="J94">
        <f t="shared" si="13"/>
        <v>102.41999999999999</v>
      </c>
      <c r="K94">
        <f t="shared" si="18"/>
        <v>8.1935999999999982</v>
      </c>
      <c r="L94">
        <v>88.158000000000001</v>
      </c>
      <c r="M94">
        <f t="shared" si="19"/>
        <v>-4.4808412418073209E-3</v>
      </c>
      <c r="O94">
        <v>227.42</v>
      </c>
      <c r="P94">
        <f t="shared" si="20"/>
        <v>102.41999999999999</v>
      </c>
      <c r="Q94">
        <v>88.156999999999996</v>
      </c>
      <c r="S94">
        <v>226.31</v>
      </c>
      <c r="T94">
        <f t="shared" si="21"/>
        <v>101.31</v>
      </c>
      <c r="U94">
        <f t="shared" si="22"/>
        <v>8.1048000000000009</v>
      </c>
      <c r="V94">
        <v>8.0221999999999998</v>
      </c>
      <c r="W94">
        <f t="shared" si="23"/>
        <v>2.7749999999999719E-3</v>
      </c>
    </row>
    <row r="95" spans="2:23">
      <c r="B95">
        <f t="shared" si="14"/>
        <v>33</v>
      </c>
      <c r="C95">
        <f t="shared" si="15"/>
        <v>2.64</v>
      </c>
      <c r="D95">
        <v>33</v>
      </c>
      <c r="E95">
        <f t="shared" si="16"/>
        <v>1.5707963267948966</v>
      </c>
      <c r="F95">
        <f t="shared" si="12"/>
        <v>86.737301199226167</v>
      </c>
      <c r="G95">
        <f t="shared" si="17"/>
        <v>-2.0524000966337608E-2</v>
      </c>
      <c r="I95">
        <v>229.92</v>
      </c>
      <c r="J95">
        <f t="shared" si="13"/>
        <v>104.91999999999999</v>
      </c>
      <c r="K95">
        <f t="shared" si="18"/>
        <v>8.3935999999999993</v>
      </c>
      <c r="L95">
        <v>88.188000000000002</v>
      </c>
      <c r="M95">
        <f t="shared" si="19"/>
        <v>-4.1420679624367936E-3</v>
      </c>
      <c r="O95">
        <v>229.92</v>
      </c>
      <c r="P95">
        <f t="shared" si="20"/>
        <v>104.91999999999999</v>
      </c>
      <c r="Q95">
        <v>88.186999999999998</v>
      </c>
      <c r="S95">
        <v>228.8</v>
      </c>
      <c r="T95">
        <f t="shared" si="21"/>
        <v>103.80000000000001</v>
      </c>
      <c r="U95">
        <f t="shared" si="22"/>
        <v>8.3040000000000003</v>
      </c>
      <c r="V95">
        <v>8.0272000000000006</v>
      </c>
      <c r="W95">
        <f t="shared" si="23"/>
        <v>3.4000000000000696E-3</v>
      </c>
    </row>
    <row r="96" spans="2:23">
      <c r="B96">
        <f t="shared" si="14"/>
        <v>32</v>
      </c>
      <c r="C96">
        <f t="shared" si="15"/>
        <v>2.56</v>
      </c>
      <c r="D96">
        <v>32</v>
      </c>
      <c r="E96">
        <f t="shared" si="16"/>
        <v>1.5707963267948966</v>
      </c>
      <c r="F96">
        <f t="shared" si="12"/>
        <v>86.585012853848937</v>
      </c>
      <c r="G96">
        <f t="shared" si="17"/>
        <v>-2.2243708372116058E-2</v>
      </c>
      <c r="I96">
        <v>232.42</v>
      </c>
      <c r="J96">
        <f t="shared" si="13"/>
        <v>107.41999999999999</v>
      </c>
      <c r="K96">
        <f t="shared" si="18"/>
        <v>8.5935999999999986</v>
      </c>
      <c r="L96">
        <v>88.221000000000004</v>
      </c>
      <c r="M96">
        <f t="shared" si="19"/>
        <v>-3.7694173551292144E-3</v>
      </c>
      <c r="O96">
        <v>232.42</v>
      </c>
      <c r="P96">
        <f t="shared" si="20"/>
        <v>107.41999999999999</v>
      </c>
      <c r="Q96">
        <v>88.22</v>
      </c>
      <c r="S96">
        <v>231.29</v>
      </c>
      <c r="T96">
        <f t="shared" si="21"/>
        <v>106.28999999999999</v>
      </c>
      <c r="U96">
        <f t="shared" si="22"/>
        <v>8.5031999999999996</v>
      </c>
      <c r="V96">
        <v>8.0325000000000006</v>
      </c>
      <c r="W96">
        <f t="shared" si="23"/>
        <v>4.0625000000000799E-3</v>
      </c>
    </row>
    <row r="97" spans="2:23">
      <c r="B97">
        <f t="shared" si="14"/>
        <v>31</v>
      </c>
      <c r="C97">
        <f t="shared" si="15"/>
        <v>2.48</v>
      </c>
      <c r="D97">
        <v>31</v>
      </c>
      <c r="E97">
        <f t="shared" si="16"/>
        <v>1.5707963267948966</v>
      </c>
      <c r="F97">
        <f t="shared" si="12"/>
        <v>86.412671780595673</v>
      </c>
      <c r="G97">
        <f t="shared" si="17"/>
        <v>-2.4189860057324132E-2</v>
      </c>
      <c r="I97">
        <v>234.92</v>
      </c>
      <c r="J97">
        <f t="shared" si="13"/>
        <v>109.91999999999999</v>
      </c>
      <c r="K97">
        <f t="shared" si="18"/>
        <v>8.7935999999999996</v>
      </c>
      <c r="L97">
        <v>88.257999999999996</v>
      </c>
      <c r="M97">
        <f t="shared" si="19"/>
        <v>-3.3515969772390047E-3</v>
      </c>
      <c r="O97">
        <v>234.92</v>
      </c>
      <c r="P97">
        <f t="shared" si="20"/>
        <v>109.91999999999999</v>
      </c>
      <c r="Q97">
        <v>88.256</v>
      </c>
      <c r="S97">
        <v>233.77</v>
      </c>
      <c r="T97">
        <f t="shared" si="21"/>
        <v>108.77000000000001</v>
      </c>
      <c r="U97">
        <f t="shared" si="22"/>
        <v>8.7016000000000009</v>
      </c>
      <c r="V97">
        <v>8.0381</v>
      </c>
      <c r="W97">
        <f t="shared" si="23"/>
        <v>4.7625000000000028E-3</v>
      </c>
    </row>
    <row r="98" spans="2:23">
      <c r="B98">
        <f t="shared" si="14"/>
        <v>30</v>
      </c>
      <c r="C98">
        <f t="shared" si="15"/>
        <v>2.4</v>
      </c>
      <c r="D98">
        <v>30</v>
      </c>
      <c r="E98">
        <f t="shared" si="16"/>
        <v>1.5707963267948966</v>
      </c>
      <c r="F98">
        <f t="shared" si="12"/>
        <v>86.216656047453711</v>
      </c>
      <c r="G98">
        <f t="shared" si="17"/>
        <v>-2.6403356481481406E-2</v>
      </c>
      <c r="I98">
        <v>237.42</v>
      </c>
      <c r="J98">
        <f t="shared" si="13"/>
        <v>112.41999999999999</v>
      </c>
      <c r="K98">
        <f t="shared" si="18"/>
        <v>8.9935999999999989</v>
      </c>
      <c r="L98">
        <v>88.299000000000007</v>
      </c>
      <c r="M98">
        <f t="shared" si="19"/>
        <v>-2.8886068287658443E-3</v>
      </c>
      <c r="O98">
        <v>237.42</v>
      </c>
      <c r="P98">
        <f t="shared" si="20"/>
        <v>112.41999999999999</v>
      </c>
      <c r="Q98">
        <v>88.296999999999997</v>
      </c>
      <c r="S98">
        <v>236.26</v>
      </c>
      <c r="T98">
        <f t="shared" si="21"/>
        <v>111.25999999999999</v>
      </c>
      <c r="U98">
        <f t="shared" si="22"/>
        <v>8.9007999999999985</v>
      </c>
      <c r="V98">
        <v>8.0441000000000003</v>
      </c>
      <c r="W98">
        <f t="shared" si="23"/>
        <v>5.5125000000000313E-3</v>
      </c>
    </row>
    <row r="99" spans="2:23">
      <c r="B99">
        <f t="shared" si="14"/>
        <v>29</v>
      </c>
      <c r="C99">
        <f t="shared" si="15"/>
        <v>2.3199999999999998</v>
      </c>
      <c r="D99">
        <v>29</v>
      </c>
      <c r="E99">
        <f t="shared" si="16"/>
        <v>1.5707963267948966</v>
      </c>
      <c r="F99">
        <f t="shared" si="12"/>
        <v>85.992508428032849</v>
      </c>
      <c r="G99">
        <f t="shared" si="17"/>
        <v>-2.8934530617958046E-2</v>
      </c>
      <c r="I99">
        <v>239.92</v>
      </c>
      <c r="J99">
        <f t="shared" si="13"/>
        <v>114.91999999999999</v>
      </c>
      <c r="K99">
        <f t="shared" si="18"/>
        <v>9.1935999999999982</v>
      </c>
      <c r="L99">
        <v>88.344999999999999</v>
      </c>
      <c r="M99">
        <f t="shared" si="19"/>
        <v>-2.3691544670644766E-3</v>
      </c>
      <c r="O99">
        <v>239.92</v>
      </c>
      <c r="P99">
        <f t="shared" si="20"/>
        <v>114.91999999999999</v>
      </c>
      <c r="Q99">
        <v>88.343000000000004</v>
      </c>
      <c r="S99">
        <v>238.75</v>
      </c>
      <c r="T99">
        <f t="shared" si="21"/>
        <v>113.75</v>
      </c>
      <c r="U99">
        <f t="shared" si="22"/>
        <v>9.1</v>
      </c>
      <c r="V99">
        <v>8.0505999999999993</v>
      </c>
      <c r="W99">
        <f t="shared" si="23"/>
        <v>6.324999999999914E-3</v>
      </c>
    </row>
    <row r="100" spans="2:23">
      <c r="B100">
        <f t="shared" si="14"/>
        <v>28</v>
      </c>
      <c r="C100">
        <f t="shared" si="15"/>
        <v>2.2400000000000002</v>
      </c>
      <c r="D100">
        <v>28</v>
      </c>
      <c r="E100">
        <f t="shared" si="16"/>
        <v>1.5707963267948966</v>
      </c>
      <c r="F100">
        <f t="shared" si="12"/>
        <v>85.734700584127552</v>
      </c>
      <c r="G100">
        <f t="shared" si="17"/>
        <v>-3.1845810908866019E-2</v>
      </c>
      <c r="I100">
        <v>242.42</v>
      </c>
      <c r="J100">
        <f t="shared" si="13"/>
        <v>117.41999999999999</v>
      </c>
      <c r="K100">
        <f t="shared" si="18"/>
        <v>9.3935999999999993</v>
      </c>
      <c r="L100">
        <v>88.396000000000001</v>
      </c>
      <c r="M100">
        <f t="shared" si="19"/>
        <v>-1.7932398921345809E-3</v>
      </c>
      <c r="O100">
        <v>242.42</v>
      </c>
      <c r="P100">
        <f t="shared" si="20"/>
        <v>117.41999999999999</v>
      </c>
      <c r="Q100">
        <v>88.394000000000005</v>
      </c>
      <c r="S100">
        <v>241.23</v>
      </c>
      <c r="T100">
        <f t="shared" si="21"/>
        <v>116.22999999999999</v>
      </c>
      <c r="U100">
        <f t="shared" si="22"/>
        <v>9.2983999999999991</v>
      </c>
      <c r="V100">
        <v>8.0574999999999992</v>
      </c>
      <c r="W100">
        <f t="shared" si="23"/>
        <v>7.1874999999999023E-3</v>
      </c>
    </row>
    <row r="101" spans="2:23">
      <c r="B101">
        <f t="shared" si="14"/>
        <v>27</v>
      </c>
      <c r="C101">
        <f t="shared" si="15"/>
        <v>2.16</v>
      </c>
      <c r="D101">
        <v>27</v>
      </c>
      <c r="E101">
        <f t="shared" si="16"/>
        <v>1.5707963267948966</v>
      </c>
      <c r="F101">
        <f t="shared" si="12"/>
        <v>85.436317900740633</v>
      </c>
      <c r="G101">
        <f t="shared" si="17"/>
        <v>-3.5215280247478026E-2</v>
      </c>
      <c r="I101">
        <v>244.92</v>
      </c>
      <c r="J101">
        <f t="shared" si="13"/>
        <v>119.91999999999999</v>
      </c>
      <c r="K101">
        <f t="shared" si="18"/>
        <v>9.5935999999999986</v>
      </c>
      <c r="L101">
        <v>88.453999999999994</v>
      </c>
      <c r="M101">
        <f t="shared" si="19"/>
        <v>-1.1382782186850026E-3</v>
      </c>
      <c r="O101">
        <v>244.92</v>
      </c>
      <c r="P101">
        <f t="shared" si="20"/>
        <v>119.91999999999999</v>
      </c>
      <c r="Q101">
        <v>88.451999999999998</v>
      </c>
      <c r="S101">
        <v>243.72</v>
      </c>
      <c r="T101">
        <f t="shared" si="21"/>
        <v>118.72</v>
      </c>
      <c r="U101">
        <f t="shared" si="22"/>
        <v>9.4976000000000003</v>
      </c>
      <c r="V101">
        <v>8.0650999999999993</v>
      </c>
      <c r="W101">
        <f t="shared" si="23"/>
        <v>8.1374999999999087E-3</v>
      </c>
    </row>
    <row r="102" spans="2:23">
      <c r="B102">
        <f t="shared" si="14"/>
        <v>26</v>
      </c>
      <c r="C102">
        <f t="shared" si="15"/>
        <v>2.08</v>
      </c>
      <c r="D102">
        <v>26</v>
      </c>
      <c r="E102">
        <f t="shared" si="16"/>
        <v>1.5707963267948966</v>
      </c>
      <c r="F102">
        <f t="shared" si="12"/>
        <v>85.088633720890144</v>
      </c>
      <c r="G102">
        <f t="shared" si="17"/>
        <v>-3.9141483907251286E-2</v>
      </c>
      <c r="I102">
        <v>247.42</v>
      </c>
      <c r="J102">
        <f t="shared" si="13"/>
        <v>122.41999999999999</v>
      </c>
      <c r="K102">
        <f t="shared" si="18"/>
        <v>9.7935999999999996</v>
      </c>
      <c r="L102">
        <v>88.52</v>
      </c>
      <c r="M102">
        <f t="shared" si="19"/>
        <v>-3.9297700406984334E-4</v>
      </c>
      <c r="O102">
        <v>247.42</v>
      </c>
      <c r="P102">
        <f t="shared" si="20"/>
        <v>122.41999999999999</v>
      </c>
      <c r="Q102">
        <v>88.516999999999996</v>
      </c>
      <c r="S102">
        <v>246.21</v>
      </c>
      <c r="T102">
        <f t="shared" si="21"/>
        <v>121.21000000000001</v>
      </c>
      <c r="U102">
        <f t="shared" si="22"/>
        <v>9.6968000000000014</v>
      </c>
      <c r="V102">
        <v>8.0732999999999997</v>
      </c>
      <c r="W102">
        <f t="shared" si="23"/>
        <v>9.1624999999999623E-3</v>
      </c>
    </row>
    <row r="103" spans="2:23">
      <c r="B103">
        <f t="shared" si="14"/>
        <v>25</v>
      </c>
      <c r="C103">
        <f t="shared" si="15"/>
        <v>2</v>
      </c>
      <c r="D103">
        <v>25</v>
      </c>
      <c r="E103">
        <f t="shared" si="16"/>
        <v>1.5707963267948966</v>
      </c>
      <c r="F103">
        <f t="shared" si="12"/>
        <v>84.680527499999997</v>
      </c>
      <c r="G103">
        <f t="shared" si="17"/>
        <v>-4.3750000000000039E-2</v>
      </c>
      <c r="I103">
        <v>249.91</v>
      </c>
      <c r="J103">
        <f t="shared" si="13"/>
        <v>124.91</v>
      </c>
      <c r="K103">
        <f t="shared" si="18"/>
        <v>9.992799999999999</v>
      </c>
      <c r="L103">
        <v>88.555000000000007</v>
      </c>
      <c r="M103">
        <f t="shared" si="19"/>
        <v>2.2584885292117344E-6</v>
      </c>
      <c r="O103">
        <v>249.91</v>
      </c>
      <c r="P103">
        <f t="shared" si="20"/>
        <v>124.91</v>
      </c>
      <c r="Q103">
        <v>88.572000000000003</v>
      </c>
      <c r="S103">
        <v>248.7</v>
      </c>
      <c r="T103">
        <f t="shared" si="21"/>
        <v>123.69999999999999</v>
      </c>
      <c r="U103">
        <f t="shared" si="22"/>
        <v>9.895999999999999</v>
      </c>
      <c r="V103">
        <v>8.0810999999999993</v>
      </c>
      <c r="W103">
        <f t="shared" si="23"/>
        <v>1.013749999999991E-2</v>
      </c>
    </row>
    <row r="104" spans="2:23">
      <c r="B104">
        <f t="shared" si="14"/>
        <v>24</v>
      </c>
      <c r="C104">
        <f t="shared" si="15"/>
        <v>1.92</v>
      </c>
      <c r="D104">
        <v>24</v>
      </c>
      <c r="E104">
        <f t="shared" si="16"/>
        <v>1.5707963267948966</v>
      </c>
      <c r="F104">
        <f t="shared" si="12"/>
        <v>84.197679754525652</v>
      </c>
      <c r="G104">
        <f t="shared" si="17"/>
        <v>-4.9202530472366814E-2</v>
      </c>
    </row>
    <row r="105" spans="2:23">
      <c r="B105">
        <f t="shared" si="14"/>
        <v>23</v>
      </c>
      <c r="C105">
        <f t="shared" si="15"/>
        <v>1.84</v>
      </c>
      <c r="D105">
        <v>23</v>
      </c>
      <c r="E105">
        <f t="shared" si="16"/>
        <v>1.5707963267948966</v>
      </c>
      <c r="F105">
        <f t="shared" si="12"/>
        <v>83.621443217711132</v>
      </c>
      <c r="G105">
        <f t="shared" si="17"/>
        <v>-5.5709648514692241E-2</v>
      </c>
    </row>
    <row r="106" spans="2:23">
      <c r="B106">
        <f t="shared" si="14"/>
        <v>22</v>
      </c>
      <c r="C106">
        <f t="shared" si="15"/>
        <v>1.76</v>
      </c>
      <c r="D106">
        <v>22</v>
      </c>
      <c r="E106">
        <f t="shared" si="16"/>
        <v>1.5707963267948966</v>
      </c>
      <c r="F106">
        <f t="shared" si="12"/>
        <v>82.927236985338695</v>
      </c>
      <c r="G106">
        <f t="shared" si="17"/>
        <v>-6.354893257803422E-2</v>
      </c>
    </row>
    <row r="107" spans="2:23">
      <c r="B107">
        <f t="shared" si="14"/>
        <v>21</v>
      </c>
      <c r="C107">
        <f t="shared" si="15"/>
        <v>1.68</v>
      </c>
      <c r="D107">
        <v>21</v>
      </c>
      <c r="E107">
        <f t="shared" si="16"/>
        <v>1.5707963267948966</v>
      </c>
      <c r="F107">
        <f t="shared" si="12"/>
        <v>82.082226096572413</v>
      </c>
      <c r="G107">
        <f t="shared" si="17"/>
        <v>-7.309116957440577E-2</v>
      </c>
    </row>
    <row r="108" spans="2:23">
      <c r="B108">
        <f t="shared" si="14"/>
        <v>20</v>
      </c>
      <c r="C108">
        <f t="shared" si="15"/>
        <v>1.6</v>
      </c>
      <c r="D108">
        <v>20</v>
      </c>
      <c r="E108">
        <f t="shared" si="16"/>
        <v>1.5707963267948966</v>
      </c>
      <c r="F108">
        <f t="shared" si="12"/>
        <v>81.041911083984374</v>
      </c>
      <c r="G108">
        <f t="shared" si="17"/>
        <v>-8.4838867187500014E-2</v>
      </c>
    </row>
    <row r="109" spans="2:23">
      <c r="B109">
        <f t="shared" si="14"/>
        <v>19</v>
      </c>
      <c r="C109">
        <f t="shared" si="15"/>
        <v>1.52</v>
      </c>
      <c r="D109">
        <v>19</v>
      </c>
      <c r="E109">
        <f t="shared" si="16"/>
        <v>1.5707963267948966</v>
      </c>
      <c r="F109">
        <f t="shared" si="12"/>
        <v>79.745021489149863</v>
      </c>
      <c r="G109">
        <f t="shared" si="17"/>
        <v>-9.9483918554952824E-2</v>
      </c>
    </row>
    <row r="110" spans="2:23">
      <c r="B110">
        <f t="shared" si="14"/>
        <v>18</v>
      </c>
      <c r="C110">
        <f t="shared" si="15"/>
        <v>1.44</v>
      </c>
      <c r="D110">
        <v>18</v>
      </c>
      <c r="E110">
        <f t="shared" si="16"/>
        <v>1.5707963267948966</v>
      </c>
      <c r="F110">
        <f t="shared" si="12"/>
        <v>78.105712574659918</v>
      </c>
      <c r="G110">
        <f t="shared" si="17"/>
        <v>-0.11799572045038871</v>
      </c>
    </row>
    <row r="111" spans="2:23">
      <c r="B111">
        <f t="shared" si="14"/>
        <v>17</v>
      </c>
      <c r="C111">
        <f t="shared" si="15"/>
        <v>1.36</v>
      </c>
      <c r="D111">
        <v>17</v>
      </c>
      <c r="E111">
        <f t="shared" si="16"/>
        <v>1.5707963267948966</v>
      </c>
      <c r="F111">
        <f t="shared" si="12"/>
        <v>76.001370379754789</v>
      </c>
      <c r="G111">
        <f t="shared" si="17"/>
        <v>-0.14175888399324724</v>
      </c>
    </row>
    <row r="112" spans="2:23">
      <c r="B112">
        <f t="shared" si="14"/>
        <v>16</v>
      </c>
      <c r="C112">
        <f t="shared" si="15"/>
        <v>1.28</v>
      </c>
      <c r="D112">
        <v>16</v>
      </c>
      <c r="E112">
        <f t="shared" si="16"/>
        <v>1.5707963267948966</v>
      </c>
      <c r="F112">
        <f t="shared" si="12"/>
        <v>73.253073825645444</v>
      </c>
      <c r="G112">
        <f t="shared" si="17"/>
        <v>-0.17279386520385745</v>
      </c>
    </row>
    <row r="113" spans="2:7">
      <c r="B113">
        <f t="shared" si="14"/>
        <v>15</v>
      </c>
      <c r="C113">
        <f t="shared" si="15"/>
        <v>1.2</v>
      </c>
      <c r="D113">
        <v>15</v>
      </c>
      <c r="E113">
        <f t="shared" si="16"/>
        <v>1.5707963267948966</v>
      </c>
      <c r="F113">
        <f t="shared" si="12"/>
        <v>69.593413425925931</v>
      </c>
      <c r="G113">
        <f t="shared" si="17"/>
        <v>-0.21412037037037032</v>
      </c>
    </row>
    <row r="114" spans="2:7">
      <c r="B114">
        <f t="shared" si="14"/>
        <v>14</v>
      </c>
      <c r="C114">
        <f t="shared" si="15"/>
        <v>1.1200000000000001</v>
      </c>
      <c r="D114">
        <v>14</v>
      </c>
      <c r="E114">
        <f t="shared" si="16"/>
        <v>1.5707963267948966</v>
      </c>
      <c r="F114">
        <f t="shared" si="12"/>
        <v>64.611812662367242</v>
      </c>
      <c r="G114">
        <f t="shared" si="17"/>
        <v>-0.27037481127655144</v>
      </c>
    </row>
    <row r="115" spans="2:7">
      <c r="B115">
        <f t="shared" si="14"/>
        <v>13</v>
      </c>
      <c r="C115">
        <f t="shared" si="15"/>
        <v>1.04</v>
      </c>
      <c r="D115">
        <v>13</v>
      </c>
      <c r="E115">
        <f t="shared" si="16"/>
        <v>1.5707963267948966</v>
      </c>
      <c r="F115">
        <f>88.5548*(2*(D115^4)-3*0.2*(12.5^4)*COS(4*E115)+3*0.2*(12.5^2)*(D115^2)*COS(2*E115)+2*0.2*(12.5^2)*(D115^2)*COS(4*E115))/2/(D115^4)</f>
        <v>57.658306694005809</v>
      </c>
      <c r="G115">
        <f t="shared" si="17"/>
        <v>-0.34889687861069296</v>
      </c>
    </row>
    <row r="116" spans="2:7">
      <c r="B116">
        <v>12.5</v>
      </c>
      <c r="C116">
        <f t="shared" si="15"/>
        <v>1</v>
      </c>
      <c r="D116">
        <v>12.5</v>
      </c>
      <c r="E116">
        <f t="shared" si="16"/>
        <v>1.5707963267948966</v>
      </c>
      <c r="F116">
        <f t="shared" ref="F116" si="24">88.5548*(2*D116^4-3*0.2*12.5^4*COS(4*E116)+3*0.2*12.5^2*D116^2*COS(2*E116)+2*0.2*12.5^2*D116^2*COS(4*E116))/2/D116^4</f>
        <v>53.13288</v>
      </c>
      <c r="G116">
        <f t="shared" si="17"/>
        <v>-0.4</v>
      </c>
    </row>
    <row r="117" spans="2:7">
      <c r="B117">
        <v>12.4</v>
      </c>
      <c r="C117">
        <f t="shared" si="15"/>
        <v>0.99199999999999999</v>
      </c>
      <c r="D117">
        <v>12.4</v>
      </c>
      <c r="E117">
        <f t="shared" si="16"/>
        <v>1.5707963267948966</v>
      </c>
      <c r="F117">
        <f t="shared" ref="F117:F143" si="25">6*88.5548/5</f>
        <v>106.26576</v>
      </c>
      <c r="G117">
        <f t="shared" si="17"/>
        <v>0.2</v>
      </c>
    </row>
    <row r="118" spans="2:7">
      <c r="B118">
        <f t="shared" si="14"/>
        <v>12</v>
      </c>
      <c r="C118">
        <f t="shared" si="15"/>
        <v>0.96</v>
      </c>
      <c r="D118">
        <v>12</v>
      </c>
      <c r="E118">
        <f t="shared" si="16"/>
        <v>1.5707963267948966</v>
      </c>
      <c r="F118">
        <f t="shared" si="25"/>
        <v>106.26576</v>
      </c>
      <c r="G118">
        <f t="shared" si="17"/>
        <v>0.2</v>
      </c>
    </row>
    <row r="119" spans="2:7">
      <c r="B119">
        <f t="shared" si="14"/>
        <v>11</v>
      </c>
      <c r="C119">
        <f t="shared" si="15"/>
        <v>0.88</v>
      </c>
      <c r="D119">
        <v>11</v>
      </c>
      <c r="E119">
        <f t="shared" si="16"/>
        <v>1.5707963267948966</v>
      </c>
      <c r="F119">
        <f t="shared" si="25"/>
        <v>106.26576</v>
      </c>
      <c r="G119">
        <f t="shared" si="17"/>
        <v>0.2</v>
      </c>
    </row>
    <row r="120" spans="2:7">
      <c r="B120">
        <f t="shared" si="14"/>
        <v>10</v>
      </c>
      <c r="C120">
        <f t="shared" si="15"/>
        <v>0.8</v>
      </c>
      <c r="D120">
        <v>10</v>
      </c>
      <c r="E120">
        <f t="shared" si="16"/>
        <v>1.5707963267948966</v>
      </c>
      <c r="F120">
        <f t="shared" si="25"/>
        <v>106.26576</v>
      </c>
      <c r="G120">
        <f t="shared" si="17"/>
        <v>0.2</v>
      </c>
    </row>
    <row r="121" spans="2:7">
      <c r="B121">
        <f t="shared" si="14"/>
        <v>9</v>
      </c>
      <c r="C121">
        <f t="shared" si="15"/>
        <v>0.72</v>
      </c>
      <c r="D121">
        <v>9</v>
      </c>
      <c r="E121">
        <f t="shared" si="16"/>
        <v>1.5707963267948966</v>
      </c>
      <c r="F121">
        <f t="shared" si="25"/>
        <v>106.26576</v>
      </c>
      <c r="G121">
        <f t="shared" si="17"/>
        <v>0.2</v>
      </c>
    </row>
    <row r="122" spans="2:7">
      <c r="B122">
        <f t="shared" si="14"/>
        <v>8</v>
      </c>
      <c r="C122">
        <f t="shared" si="15"/>
        <v>0.64</v>
      </c>
      <c r="D122">
        <v>8</v>
      </c>
      <c r="E122">
        <f t="shared" si="16"/>
        <v>1.5707963267948966</v>
      </c>
      <c r="F122">
        <f t="shared" si="25"/>
        <v>106.26576</v>
      </c>
      <c r="G122">
        <f t="shared" si="17"/>
        <v>0.2</v>
      </c>
    </row>
    <row r="123" spans="2:7">
      <c r="B123">
        <f t="shared" si="14"/>
        <v>7</v>
      </c>
      <c r="C123">
        <f t="shared" si="15"/>
        <v>0.56000000000000005</v>
      </c>
      <c r="D123">
        <v>7</v>
      </c>
      <c r="E123">
        <f t="shared" si="16"/>
        <v>1.5707963267948966</v>
      </c>
      <c r="F123">
        <f t="shared" si="25"/>
        <v>106.26576</v>
      </c>
      <c r="G123">
        <f t="shared" si="17"/>
        <v>0.2</v>
      </c>
    </row>
    <row r="124" spans="2:7">
      <c r="B124">
        <f t="shared" si="14"/>
        <v>6</v>
      </c>
      <c r="C124">
        <f t="shared" si="15"/>
        <v>0.48</v>
      </c>
      <c r="D124">
        <v>6</v>
      </c>
      <c r="E124">
        <f t="shared" si="16"/>
        <v>1.5707963267948966</v>
      </c>
      <c r="F124">
        <f t="shared" si="25"/>
        <v>106.26576</v>
      </c>
      <c r="G124">
        <f t="shared" si="17"/>
        <v>0.2</v>
      </c>
    </row>
    <row r="125" spans="2:7">
      <c r="B125">
        <f t="shared" si="14"/>
        <v>5</v>
      </c>
      <c r="C125">
        <f t="shared" si="15"/>
        <v>0.4</v>
      </c>
      <c r="D125">
        <v>5</v>
      </c>
      <c r="E125">
        <f t="shared" si="16"/>
        <v>1.5707963267948966</v>
      </c>
      <c r="F125">
        <f t="shared" si="25"/>
        <v>106.26576</v>
      </c>
      <c r="G125">
        <f t="shared" si="17"/>
        <v>0.2</v>
      </c>
    </row>
    <row r="126" spans="2:7">
      <c r="B126">
        <f t="shared" si="14"/>
        <v>4</v>
      </c>
      <c r="C126">
        <f t="shared" si="15"/>
        <v>0.32</v>
      </c>
      <c r="D126">
        <v>4</v>
      </c>
      <c r="E126">
        <f t="shared" si="16"/>
        <v>1.5707963267948966</v>
      </c>
      <c r="F126">
        <f t="shared" si="25"/>
        <v>106.26576</v>
      </c>
      <c r="G126">
        <f t="shared" si="17"/>
        <v>0.2</v>
      </c>
    </row>
    <row r="127" spans="2:7">
      <c r="B127">
        <f t="shared" si="14"/>
        <v>3</v>
      </c>
      <c r="C127">
        <f t="shared" si="15"/>
        <v>0.24</v>
      </c>
      <c r="D127">
        <v>3</v>
      </c>
      <c r="E127">
        <f t="shared" si="16"/>
        <v>1.5707963267948966</v>
      </c>
      <c r="F127">
        <f t="shared" si="25"/>
        <v>106.26576</v>
      </c>
      <c r="G127">
        <f t="shared" si="17"/>
        <v>0.2</v>
      </c>
    </row>
    <row r="128" spans="2:7">
      <c r="B128">
        <f t="shared" si="14"/>
        <v>2</v>
      </c>
      <c r="C128">
        <f t="shared" si="15"/>
        <v>0.16</v>
      </c>
      <c r="D128">
        <v>2</v>
      </c>
      <c r="E128">
        <f t="shared" si="16"/>
        <v>1.5707963267948966</v>
      </c>
      <c r="F128">
        <f t="shared" si="25"/>
        <v>106.26576</v>
      </c>
      <c r="G128">
        <f t="shared" si="17"/>
        <v>0.2</v>
      </c>
    </row>
    <row r="129" spans="2:7">
      <c r="B129">
        <f t="shared" si="14"/>
        <v>1</v>
      </c>
      <c r="C129">
        <f t="shared" si="15"/>
        <v>0.08</v>
      </c>
      <c r="D129">
        <v>1</v>
      </c>
      <c r="E129">
        <f t="shared" si="16"/>
        <v>1.5707963267948966</v>
      </c>
      <c r="F129">
        <f t="shared" si="25"/>
        <v>106.26576</v>
      </c>
      <c r="G129">
        <f t="shared" si="17"/>
        <v>0.2</v>
      </c>
    </row>
    <row r="130" spans="2:7">
      <c r="B130">
        <f t="shared" si="14"/>
        <v>0</v>
      </c>
      <c r="C130">
        <f t="shared" si="15"/>
        <v>0</v>
      </c>
      <c r="D130">
        <v>0</v>
      </c>
      <c r="E130">
        <v>0</v>
      </c>
      <c r="F130">
        <f t="shared" si="25"/>
        <v>106.26576</v>
      </c>
      <c r="G130">
        <f t="shared" si="17"/>
        <v>0.2</v>
      </c>
    </row>
    <row r="131" spans="2:7">
      <c r="B131">
        <f>-D131</f>
        <v>-1</v>
      </c>
      <c r="C131">
        <f t="shared" si="15"/>
        <v>-0.08</v>
      </c>
      <c r="D131">
        <v>1</v>
      </c>
      <c r="E131">
        <f>1.5*PI()</f>
        <v>4.7123889803846897</v>
      </c>
      <c r="F131">
        <f t="shared" si="25"/>
        <v>106.26576</v>
      </c>
      <c r="G131">
        <f t="shared" si="17"/>
        <v>0.2</v>
      </c>
    </row>
    <row r="132" spans="2:7">
      <c r="B132">
        <f t="shared" ref="B132:B197" si="26">-D132</f>
        <v>-2</v>
      </c>
      <c r="C132">
        <f t="shared" ref="C132:C195" si="27">B132/12.5</f>
        <v>-0.16</v>
      </c>
      <c r="D132">
        <v>2</v>
      </c>
      <c r="E132">
        <f t="shared" ref="E132:E197" si="28">1.5*PI()</f>
        <v>4.7123889803846897</v>
      </c>
      <c r="F132">
        <f t="shared" si="25"/>
        <v>106.26576</v>
      </c>
      <c r="G132">
        <f t="shared" ref="G132:G195" si="29">(F132-88.5548)/88.5548</f>
        <v>0.2</v>
      </c>
    </row>
    <row r="133" spans="2:7">
      <c r="B133">
        <f t="shared" si="26"/>
        <v>-3</v>
      </c>
      <c r="C133">
        <f t="shared" si="27"/>
        <v>-0.24</v>
      </c>
      <c r="D133">
        <v>3</v>
      </c>
      <c r="E133">
        <f t="shared" si="28"/>
        <v>4.7123889803846897</v>
      </c>
      <c r="F133">
        <f t="shared" si="25"/>
        <v>106.26576</v>
      </c>
      <c r="G133">
        <f t="shared" si="29"/>
        <v>0.2</v>
      </c>
    </row>
    <row r="134" spans="2:7">
      <c r="B134">
        <f t="shared" si="26"/>
        <v>-4</v>
      </c>
      <c r="C134">
        <f t="shared" si="27"/>
        <v>-0.32</v>
      </c>
      <c r="D134">
        <v>4</v>
      </c>
      <c r="E134">
        <f t="shared" si="28"/>
        <v>4.7123889803846897</v>
      </c>
      <c r="F134">
        <f t="shared" si="25"/>
        <v>106.26576</v>
      </c>
      <c r="G134">
        <f t="shared" si="29"/>
        <v>0.2</v>
      </c>
    </row>
    <row r="135" spans="2:7">
      <c r="B135">
        <f t="shared" si="26"/>
        <v>-5</v>
      </c>
      <c r="C135">
        <f t="shared" si="27"/>
        <v>-0.4</v>
      </c>
      <c r="D135">
        <v>5</v>
      </c>
      <c r="E135">
        <f t="shared" si="28"/>
        <v>4.7123889803846897</v>
      </c>
      <c r="F135">
        <f t="shared" si="25"/>
        <v>106.26576</v>
      </c>
      <c r="G135">
        <f t="shared" si="29"/>
        <v>0.2</v>
      </c>
    </row>
    <row r="136" spans="2:7">
      <c r="B136">
        <f t="shared" si="26"/>
        <v>-6</v>
      </c>
      <c r="C136">
        <f t="shared" si="27"/>
        <v>-0.48</v>
      </c>
      <c r="D136">
        <v>6</v>
      </c>
      <c r="E136">
        <f t="shared" si="28"/>
        <v>4.7123889803846897</v>
      </c>
      <c r="F136">
        <f t="shared" si="25"/>
        <v>106.26576</v>
      </c>
      <c r="G136">
        <f t="shared" si="29"/>
        <v>0.2</v>
      </c>
    </row>
    <row r="137" spans="2:7">
      <c r="B137">
        <f t="shared" si="26"/>
        <v>-7</v>
      </c>
      <c r="C137">
        <f t="shared" si="27"/>
        <v>-0.56000000000000005</v>
      </c>
      <c r="D137">
        <v>7</v>
      </c>
      <c r="E137">
        <f t="shared" si="28"/>
        <v>4.7123889803846897</v>
      </c>
      <c r="F137">
        <f t="shared" si="25"/>
        <v>106.26576</v>
      </c>
      <c r="G137">
        <f t="shared" si="29"/>
        <v>0.2</v>
      </c>
    </row>
    <row r="138" spans="2:7">
      <c r="B138">
        <f t="shared" si="26"/>
        <v>-8</v>
      </c>
      <c r="C138">
        <f t="shared" si="27"/>
        <v>-0.64</v>
      </c>
      <c r="D138">
        <v>8</v>
      </c>
      <c r="E138">
        <f t="shared" si="28"/>
        <v>4.7123889803846897</v>
      </c>
      <c r="F138">
        <f t="shared" si="25"/>
        <v>106.26576</v>
      </c>
      <c r="G138">
        <f t="shared" si="29"/>
        <v>0.2</v>
      </c>
    </row>
    <row r="139" spans="2:7">
      <c r="B139">
        <f t="shared" si="26"/>
        <v>-9</v>
      </c>
      <c r="C139">
        <f t="shared" si="27"/>
        <v>-0.72</v>
      </c>
      <c r="D139">
        <v>9</v>
      </c>
      <c r="E139">
        <f t="shared" si="28"/>
        <v>4.7123889803846897</v>
      </c>
      <c r="F139">
        <f t="shared" si="25"/>
        <v>106.26576</v>
      </c>
      <c r="G139">
        <f t="shared" si="29"/>
        <v>0.2</v>
      </c>
    </row>
    <row r="140" spans="2:7">
      <c r="B140">
        <f t="shared" si="26"/>
        <v>-10</v>
      </c>
      <c r="C140">
        <f t="shared" si="27"/>
        <v>-0.8</v>
      </c>
      <c r="D140">
        <v>10</v>
      </c>
      <c r="E140">
        <f t="shared" si="28"/>
        <v>4.7123889803846897</v>
      </c>
      <c r="F140">
        <f t="shared" si="25"/>
        <v>106.26576</v>
      </c>
      <c r="G140">
        <f t="shared" si="29"/>
        <v>0.2</v>
      </c>
    </row>
    <row r="141" spans="2:7">
      <c r="B141">
        <f t="shared" si="26"/>
        <v>-11</v>
      </c>
      <c r="C141">
        <f t="shared" si="27"/>
        <v>-0.88</v>
      </c>
      <c r="D141">
        <v>11</v>
      </c>
      <c r="E141">
        <f t="shared" si="28"/>
        <v>4.7123889803846897</v>
      </c>
      <c r="F141">
        <f t="shared" si="25"/>
        <v>106.26576</v>
      </c>
      <c r="G141">
        <f t="shared" si="29"/>
        <v>0.2</v>
      </c>
    </row>
    <row r="142" spans="2:7">
      <c r="B142">
        <f t="shared" si="26"/>
        <v>-12</v>
      </c>
      <c r="C142">
        <f t="shared" si="27"/>
        <v>-0.96</v>
      </c>
      <c r="D142">
        <v>12</v>
      </c>
      <c r="E142">
        <f t="shared" si="28"/>
        <v>4.7123889803846897</v>
      </c>
      <c r="F142">
        <f t="shared" si="25"/>
        <v>106.26576</v>
      </c>
      <c r="G142">
        <f t="shared" si="29"/>
        <v>0.2</v>
      </c>
    </row>
    <row r="143" spans="2:7">
      <c r="B143">
        <v>-12.4</v>
      </c>
      <c r="C143">
        <f t="shared" si="27"/>
        <v>-0.99199999999999999</v>
      </c>
      <c r="D143">
        <v>12.4</v>
      </c>
      <c r="E143">
        <f t="shared" si="28"/>
        <v>4.7123889803846897</v>
      </c>
      <c r="F143">
        <f t="shared" si="25"/>
        <v>106.26576</v>
      </c>
      <c r="G143">
        <f t="shared" si="29"/>
        <v>0.2</v>
      </c>
    </row>
    <row r="144" spans="2:7">
      <c r="B144">
        <v>-12.5</v>
      </c>
      <c r="C144">
        <f t="shared" si="27"/>
        <v>-1</v>
      </c>
      <c r="D144">
        <v>12.5</v>
      </c>
      <c r="E144">
        <f t="shared" si="28"/>
        <v>4.7123889803846897</v>
      </c>
      <c r="F144">
        <f t="shared" ref="F144:F157" si="30">88.5548*(2*D144^4-3*0.2*12.5^4*COS(4*E144)+3*0.2*12.5^2*D144^2*COS(2*E144)+2*0.2*12.5^2*D144^2*COS(4*E144))/2/D144^4</f>
        <v>53.13288</v>
      </c>
      <c r="G144">
        <f t="shared" si="29"/>
        <v>-0.4</v>
      </c>
    </row>
    <row r="145" spans="2:7">
      <c r="B145">
        <f t="shared" si="26"/>
        <v>-13</v>
      </c>
      <c r="C145">
        <f t="shared" si="27"/>
        <v>-1.04</v>
      </c>
      <c r="D145">
        <v>13</v>
      </c>
      <c r="E145">
        <f t="shared" si="28"/>
        <v>4.7123889803846897</v>
      </c>
      <c r="F145">
        <f t="shared" si="30"/>
        <v>57.658306694005809</v>
      </c>
      <c r="G145">
        <f t="shared" si="29"/>
        <v>-0.34889687861069296</v>
      </c>
    </row>
    <row r="146" spans="2:7">
      <c r="B146">
        <f t="shared" si="26"/>
        <v>-14</v>
      </c>
      <c r="C146">
        <f t="shared" si="27"/>
        <v>-1.1200000000000001</v>
      </c>
      <c r="D146">
        <v>14</v>
      </c>
      <c r="E146">
        <f t="shared" si="28"/>
        <v>4.7123889803846897</v>
      </c>
      <c r="F146">
        <f t="shared" si="30"/>
        <v>64.611812662367242</v>
      </c>
      <c r="G146">
        <f t="shared" si="29"/>
        <v>-0.27037481127655144</v>
      </c>
    </row>
    <row r="147" spans="2:7">
      <c r="B147">
        <f t="shared" si="26"/>
        <v>-15</v>
      </c>
      <c r="C147">
        <f t="shared" si="27"/>
        <v>-1.2</v>
      </c>
      <c r="D147">
        <v>15</v>
      </c>
      <c r="E147">
        <f t="shared" si="28"/>
        <v>4.7123889803846897</v>
      </c>
      <c r="F147">
        <f t="shared" si="30"/>
        <v>69.593413425925931</v>
      </c>
      <c r="G147">
        <f t="shared" si="29"/>
        <v>-0.21412037037037032</v>
      </c>
    </row>
    <row r="148" spans="2:7">
      <c r="B148">
        <f t="shared" si="26"/>
        <v>-16</v>
      </c>
      <c r="C148">
        <f t="shared" si="27"/>
        <v>-1.28</v>
      </c>
      <c r="D148">
        <v>16</v>
      </c>
      <c r="E148">
        <f t="shared" si="28"/>
        <v>4.7123889803846897</v>
      </c>
      <c r="F148">
        <f t="shared" si="30"/>
        <v>73.253073825645444</v>
      </c>
      <c r="G148">
        <f t="shared" si="29"/>
        <v>-0.17279386520385745</v>
      </c>
    </row>
    <row r="149" spans="2:7">
      <c r="B149">
        <f t="shared" si="26"/>
        <v>-17</v>
      </c>
      <c r="C149">
        <f t="shared" si="27"/>
        <v>-1.36</v>
      </c>
      <c r="D149">
        <v>17</v>
      </c>
      <c r="E149">
        <f t="shared" si="28"/>
        <v>4.7123889803846897</v>
      </c>
      <c r="F149">
        <f t="shared" si="30"/>
        <v>76.001370379754789</v>
      </c>
      <c r="G149">
        <f t="shared" si="29"/>
        <v>-0.14175888399324724</v>
      </c>
    </row>
    <row r="150" spans="2:7">
      <c r="B150">
        <f t="shared" si="26"/>
        <v>-18</v>
      </c>
      <c r="C150">
        <f t="shared" si="27"/>
        <v>-1.44</v>
      </c>
      <c r="D150">
        <v>18</v>
      </c>
      <c r="E150">
        <f t="shared" si="28"/>
        <v>4.7123889803846897</v>
      </c>
      <c r="F150">
        <f t="shared" si="30"/>
        <v>78.105712574659918</v>
      </c>
      <c r="G150">
        <f t="shared" si="29"/>
        <v>-0.11799572045038871</v>
      </c>
    </row>
    <row r="151" spans="2:7">
      <c r="B151">
        <f t="shared" si="26"/>
        <v>-19</v>
      </c>
      <c r="C151">
        <f t="shared" si="27"/>
        <v>-1.52</v>
      </c>
      <c r="D151">
        <v>19</v>
      </c>
      <c r="E151">
        <f t="shared" si="28"/>
        <v>4.7123889803846897</v>
      </c>
      <c r="F151">
        <f t="shared" si="30"/>
        <v>79.745021489149863</v>
      </c>
      <c r="G151">
        <f t="shared" si="29"/>
        <v>-9.9483918554952824E-2</v>
      </c>
    </row>
    <row r="152" spans="2:7">
      <c r="B152">
        <f t="shared" si="26"/>
        <v>-20</v>
      </c>
      <c r="C152">
        <f t="shared" si="27"/>
        <v>-1.6</v>
      </c>
      <c r="D152">
        <v>20</v>
      </c>
      <c r="E152">
        <f t="shared" si="28"/>
        <v>4.7123889803846897</v>
      </c>
      <c r="F152">
        <f t="shared" si="30"/>
        <v>81.041911083984374</v>
      </c>
      <c r="G152">
        <f t="shared" si="29"/>
        <v>-8.4838867187500014E-2</v>
      </c>
    </row>
    <row r="153" spans="2:7">
      <c r="B153">
        <f t="shared" si="26"/>
        <v>-21</v>
      </c>
      <c r="C153">
        <f t="shared" si="27"/>
        <v>-1.68</v>
      </c>
      <c r="D153">
        <v>21</v>
      </c>
      <c r="E153">
        <f t="shared" si="28"/>
        <v>4.7123889803846897</v>
      </c>
      <c r="F153">
        <f t="shared" si="30"/>
        <v>82.082226096572413</v>
      </c>
      <c r="G153">
        <f t="shared" si="29"/>
        <v>-7.309116957440577E-2</v>
      </c>
    </row>
    <row r="154" spans="2:7">
      <c r="B154">
        <f t="shared" si="26"/>
        <v>-22</v>
      </c>
      <c r="C154">
        <f t="shared" si="27"/>
        <v>-1.76</v>
      </c>
      <c r="D154">
        <v>22</v>
      </c>
      <c r="E154">
        <f t="shared" si="28"/>
        <v>4.7123889803846897</v>
      </c>
      <c r="F154">
        <f t="shared" si="30"/>
        <v>82.927236985338695</v>
      </c>
      <c r="G154">
        <f t="shared" si="29"/>
        <v>-6.354893257803422E-2</v>
      </c>
    </row>
    <row r="155" spans="2:7">
      <c r="B155">
        <f t="shared" si="26"/>
        <v>-23</v>
      </c>
      <c r="C155">
        <f t="shared" si="27"/>
        <v>-1.84</v>
      </c>
      <c r="D155">
        <v>23</v>
      </c>
      <c r="E155">
        <f t="shared" si="28"/>
        <v>4.7123889803846897</v>
      </c>
      <c r="F155">
        <f t="shared" si="30"/>
        <v>83.621443217711132</v>
      </c>
      <c r="G155">
        <f t="shared" si="29"/>
        <v>-5.5709648514692241E-2</v>
      </c>
    </row>
    <row r="156" spans="2:7">
      <c r="B156">
        <f t="shared" si="26"/>
        <v>-24</v>
      </c>
      <c r="C156">
        <f t="shared" si="27"/>
        <v>-1.92</v>
      </c>
      <c r="D156">
        <v>24</v>
      </c>
      <c r="E156">
        <f t="shared" si="28"/>
        <v>4.7123889803846897</v>
      </c>
      <c r="F156">
        <f t="shared" si="30"/>
        <v>84.197679754525652</v>
      </c>
      <c r="G156">
        <f t="shared" si="29"/>
        <v>-4.9202530472366814E-2</v>
      </c>
    </row>
    <row r="157" spans="2:7">
      <c r="B157">
        <f t="shared" si="26"/>
        <v>-25</v>
      </c>
      <c r="C157">
        <f t="shared" si="27"/>
        <v>-2</v>
      </c>
      <c r="D157">
        <v>25</v>
      </c>
      <c r="E157">
        <f t="shared" si="28"/>
        <v>4.7123889803846897</v>
      </c>
      <c r="F157">
        <f t="shared" si="30"/>
        <v>84.680527499999997</v>
      </c>
      <c r="G157">
        <f t="shared" si="29"/>
        <v>-4.3750000000000039E-2</v>
      </c>
    </row>
    <row r="158" spans="2:7">
      <c r="B158">
        <f t="shared" si="26"/>
        <v>-26</v>
      </c>
      <c r="C158">
        <f t="shared" si="27"/>
        <v>-2.08</v>
      </c>
      <c r="D158">
        <v>26</v>
      </c>
      <c r="E158">
        <f t="shared" si="28"/>
        <v>4.7123889803846897</v>
      </c>
      <c r="F158">
        <f>88.5548*(2*D158^4-3*0.2*12.5^4*COS(4*E158)+3*0.2*12.5^2*D158^2*COS(2*E158)+2*0.2*12.5^2*D158^2*COS(4*E158))/2/D158^4</f>
        <v>85.088633720890144</v>
      </c>
      <c r="G158">
        <f t="shared" si="29"/>
        <v>-3.9141483907251286E-2</v>
      </c>
    </row>
    <row r="159" spans="2:7">
      <c r="B159">
        <f t="shared" si="26"/>
        <v>-27</v>
      </c>
      <c r="C159">
        <f t="shared" si="27"/>
        <v>-2.16</v>
      </c>
      <c r="D159">
        <v>27</v>
      </c>
      <c r="E159">
        <f t="shared" si="28"/>
        <v>4.7123889803846897</v>
      </c>
      <c r="F159">
        <f t="shared" ref="F159:F222" si="31">88.5548*(2*D159^4-3*0.2*12.5^4*COS(4*E159)+3*0.2*12.5^2*D159^2*COS(2*E159)+2*0.2*12.5^2*D159^2*COS(4*E159))/2/D159^4</f>
        <v>85.436317900740633</v>
      </c>
      <c r="G159">
        <f t="shared" si="29"/>
        <v>-3.5215280247478026E-2</v>
      </c>
    </row>
    <row r="160" spans="2:7">
      <c r="B160">
        <f t="shared" si="26"/>
        <v>-28</v>
      </c>
      <c r="C160">
        <f t="shared" si="27"/>
        <v>-2.2400000000000002</v>
      </c>
      <c r="D160">
        <v>28</v>
      </c>
      <c r="E160">
        <f t="shared" si="28"/>
        <v>4.7123889803846897</v>
      </c>
      <c r="F160">
        <f t="shared" si="31"/>
        <v>85.734700584127552</v>
      </c>
      <c r="G160">
        <f t="shared" si="29"/>
        <v>-3.1845810908866019E-2</v>
      </c>
    </row>
    <row r="161" spans="2:7">
      <c r="B161">
        <f t="shared" si="26"/>
        <v>-29</v>
      </c>
      <c r="C161">
        <f t="shared" si="27"/>
        <v>-2.3199999999999998</v>
      </c>
      <c r="D161">
        <v>29</v>
      </c>
      <c r="E161">
        <f t="shared" si="28"/>
        <v>4.7123889803846897</v>
      </c>
      <c r="F161">
        <f t="shared" si="31"/>
        <v>85.992508428032849</v>
      </c>
      <c r="G161">
        <f t="shared" si="29"/>
        <v>-2.8934530617958046E-2</v>
      </c>
    </row>
    <row r="162" spans="2:7">
      <c r="B162">
        <f t="shared" si="26"/>
        <v>-30</v>
      </c>
      <c r="C162">
        <f t="shared" si="27"/>
        <v>-2.4</v>
      </c>
      <c r="D162">
        <v>30</v>
      </c>
      <c r="E162">
        <f t="shared" si="28"/>
        <v>4.7123889803846897</v>
      </c>
      <c r="F162">
        <f t="shared" si="31"/>
        <v>86.216656047453711</v>
      </c>
      <c r="G162">
        <f t="shared" si="29"/>
        <v>-2.6403356481481406E-2</v>
      </c>
    </row>
    <row r="163" spans="2:7">
      <c r="B163">
        <f t="shared" si="26"/>
        <v>-31</v>
      </c>
      <c r="C163">
        <f t="shared" si="27"/>
        <v>-2.48</v>
      </c>
      <c r="D163">
        <v>31</v>
      </c>
      <c r="E163">
        <f t="shared" si="28"/>
        <v>4.7123889803846897</v>
      </c>
      <c r="F163">
        <f t="shared" si="31"/>
        <v>86.412671780595673</v>
      </c>
      <c r="G163">
        <f t="shared" si="29"/>
        <v>-2.4189860057324132E-2</v>
      </c>
    </row>
    <row r="164" spans="2:7">
      <c r="B164">
        <f t="shared" si="26"/>
        <v>-32</v>
      </c>
      <c r="C164">
        <f t="shared" si="27"/>
        <v>-2.56</v>
      </c>
      <c r="D164">
        <v>32</v>
      </c>
      <c r="E164">
        <f t="shared" si="28"/>
        <v>4.7123889803846897</v>
      </c>
      <c r="F164">
        <f t="shared" si="31"/>
        <v>86.585012853848937</v>
      </c>
      <c r="G164">
        <f t="shared" si="29"/>
        <v>-2.2243708372116058E-2</v>
      </c>
    </row>
    <row r="165" spans="2:7">
      <c r="B165">
        <f t="shared" si="26"/>
        <v>-33</v>
      </c>
      <c r="C165">
        <f t="shared" si="27"/>
        <v>-2.64</v>
      </c>
      <c r="D165">
        <v>33</v>
      </c>
      <c r="E165">
        <f t="shared" si="28"/>
        <v>4.7123889803846897</v>
      </c>
      <c r="F165">
        <f t="shared" si="31"/>
        <v>86.737301199226167</v>
      </c>
      <c r="G165">
        <f t="shared" si="29"/>
        <v>-2.0524000966337608E-2</v>
      </c>
    </row>
    <row r="166" spans="2:7">
      <c r="B166">
        <f t="shared" si="26"/>
        <v>-34</v>
      </c>
      <c r="C166">
        <f t="shared" si="27"/>
        <v>-2.72</v>
      </c>
      <c r="D166">
        <v>34</v>
      </c>
      <c r="E166">
        <f t="shared" si="28"/>
        <v>4.7123889803846897</v>
      </c>
      <c r="F166">
        <f t="shared" si="31"/>
        <v>86.872501684634329</v>
      </c>
      <c r="G166">
        <f t="shared" si="29"/>
        <v>-1.8997257239197318E-2</v>
      </c>
    </row>
    <row r="167" spans="2:7">
      <c r="B167">
        <f t="shared" si="26"/>
        <v>-35</v>
      </c>
      <c r="C167">
        <f t="shared" si="27"/>
        <v>-2.8</v>
      </c>
      <c r="D167">
        <v>35</v>
      </c>
      <c r="E167">
        <f t="shared" si="28"/>
        <v>4.7123889803846897</v>
      </c>
      <c r="F167">
        <f t="shared" si="31"/>
        <v>86.99305809558517</v>
      </c>
      <c r="G167">
        <f t="shared" si="29"/>
        <v>-1.7635880882965471E-2</v>
      </c>
    </row>
    <row r="168" spans="2:7">
      <c r="B168">
        <f t="shared" si="26"/>
        <v>-36</v>
      </c>
      <c r="C168">
        <f t="shared" si="27"/>
        <v>-2.88</v>
      </c>
      <c r="D168">
        <v>36</v>
      </c>
      <c r="E168">
        <f t="shared" si="28"/>
        <v>4.7123889803846897</v>
      </c>
      <c r="F168">
        <f t="shared" si="31"/>
        <v>87.100997805592172</v>
      </c>
      <c r="G168">
        <f t="shared" si="29"/>
        <v>-1.6416977898519654E-2</v>
      </c>
    </row>
    <row r="169" spans="2:7">
      <c r="B169">
        <f t="shared" si="26"/>
        <v>-37</v>
      </c>
      <c r="C169">
        <f t="shared" si="27"/>
        <v>-2.96</v>
      </c>
      <c r="D169">
        <v>37</v>
      </c>
      <c r="E169">
        <f t="shared" si="28"/>
        <v>4.7123889803846897</v>
      </c>
      <c r="F169">
        <f t="shared" si="31"/>
        <v>87.198013018885504</v>
      </c>
      <c r="G169">
        <f t="shared" si="29"/>
        <v>-1.5321439166645918E-2</v>
      </c>
    </row>
    <row r="170" spans="2:7">
      <c r="B170">
        <f t="shared" si="26"/>
        <v>-38</v>
      </c>
      <c r="C170">
        <f t="shared" si="27"/>
        <v>-3.04</v>
      </c>
      <c r="D170">
        <v>38</v>
      </c>
      <c r="E170">
        <f t="shared" si="28"/>
        <v>4.7123889803846897</v>
      </c>
      <c r="F170">
        <f t="shared" si="31"/>
        <v>87.285524326105104</v>
      </c>
      <c r="G170">
        <f t="shared" si="29"/>
        <v>-1.4333222749019769E-2</v>
      </c>
    </row>
    <row r="171" spans="2:7">
      <c r="B171">
        <f t="shared" si="26"/>
        <v>-39</v>
      </c>
      <c r="C171">
        <f t="shared" si="27"/>
        <v>-3.12</v>
      </c>
      <c r="D171">
        <v>39</v>
      </c>
      <c r="E171">
        <f t="shared" si="28"/>
        <v>4.7123889803846897</v>
      </c>
      <c r="F171">
        <f t="shared" si="31"/>
        <v>87.364730793431733</v>
      </c>
      <c r="G171">
        <f t="shared" si="29"/>
        <v>-1.3438788259566592E-2</v>
      </c>
    </row>
    <row r="172" spans="2:7">
      <c r="B172">
        <f t="shared" si="26"/>
        <v>-40</v>
      </c>
      <c r="C172">
        <f t="shared" si="27"/>
        <v>-3.2</v>
      </c>
      <c r="D172">
        <v>40</v>
      </c>
      <c r="E172">
        <f t="shared" si="28"/>
        <v>4.7123889803846897</v>
      </c>
      <c r="F172">
        <f t="shared" si="31"/>
        <v>87.436649716186523</v>
      </c>
      <c r="G172">
        <f t="shared" si="29"/>
        <v>-1.2626647949218762E-2</v>
      </c>
    </row>
    <row r="173" spans="2:7">
      <c r="B173">
        <f t="shared" si="26"/>
        <v>-41</v>
      </c>
      <c r="C173">
        <f t="shared" si="27"/>
        <v>-3.28</v>
      </c>
      <c r="D173">
        <v>41</v>
      </c>
      <c r="E173">
        <f t="shared" si="28"/>
        <v>4.7123889803846897</v>
      </c>
      <c r="F173">
        <f t="shared" si="31"/>
        <v>87.502148379670999</v>
      </c>
      <c r="G173">
        <f t="shared" si="29"/>
        <v>-1.1887008048451371E-2</v>
      </c>
    </row>
    <row r="174" spans="2:7">
      <c r="B174">
        <f t="shared" si="26"/>
        <v>-42</v>
      </c>
      <c r="C174">
        <f t="shared" si="27"/>
        <v>-3.36</v>
      </c>
      <c r="D174">
        <v>42</v>
      </c>
      <c r="E174">
        <f t="shared" si="28"/>
        <v>4.7123889803846897</v>
      </c>
      <c r="F174">
        <f t="shared" si="31"/>
        <v>87.561969594471151</v>
      </c>
      <c r="G174">
        <f t="shared" si="29"/>
        <v>-1.1211480411325522E-2</v>
      </c>
    </row>
    <row r="175" spans="2:7">
      <c r="B175">
        <f t="shared" si="26"/>
        <v>-43</v>
      </c>
      <c r="C175">
        <f t="shared" si="27"/>
        <v>-3.44</v>
      </c>
      <c r="D175">
        <v>43</v>
      </c>
      <c r="E175">
        <f t="shared" si="28"/>
        <v>4.7123889803846897</v>
      </c>
      <c r="F175">
        <f t="shared" si="31"/>
        <v>87.616752349577368</v>
      </c>
      <c r="G175">
        <f t="shared" si="29"/>
        <v>-1.0592849291316025E-2</v>
      </c>
    </row>
    <row r="176" spans="2:7">
      <c r="B176">
        <f t="shared" si="26"/>
        <v>-44</v>
      </c>
      <c r="C176">
        <f t="shared" si="27"/>
        <v>-3.52</v>
      </c>
      <c r="D176">
        <v>44</v>
      </c>
      <c r="E176">
        <f t="shared" si="28"/>
        <v>4.7123889803846897</v>
      </c>
      <c r="F176">
        <f t="shared" si="31"/>
        <v>87.667048611945233</v>
      </c>
      <c r="G176">
        <f t="shared" si="29"/>
        <v>-1.0024881633234638E-2</v>
      </c>
    </row>
    <row r="177" spans="2:7">
      <c r="B177">
        <f t="shared" si="26"/>
        <v>-45</v>
      </c>
      <c r="C177">
        <f t="shared" si="27"/>
        <v>-3.6</v>
      </c>
      <c r="D177">
        <v>45</v>
      </c>
      <c r="E177">
        <f t="shared" si="28"/>
        <v>4.7123889803846897</v>
      </c>
      <c r="F177">
        <f t="shared" si="31"/>
        <v>87.713337065614994</v>
      </c>
      <c r="G177">
        <f t="shared" si="29"/>
        <v>-9.5021719250114808E-3</v>
      </c>
    </row>
    <row r="178" spans="2:7">
      <c r="B178">
        <f t="shared" si="26"/>
        <v>-46</v>
      </c>
      <c r="C178">
        <f t="shared" si="27"/>
        <v>-3.68</v>
      </c>
      <c r="D178">
        <v>46</v>
      </c>
      <c r="E178">
        <f t="shared" si="28"/>
        <v>4.7123889803846897</v>
      </c>
      <c r="F178">
        <f t="shared" si="31"/>
        <v>87.756034405974631</v>
      </c>
      <c r="G178">
        <f t="shared" si="29"/>
        <v>-9.0200146578770304E-3</v>
      </c>
    </row>
    <row r="179" spans="2:7">
      <c r="B179">
        <f t="shared" si="26"/>
        <v>-47</v>
      </c>
      <c r="C179">
        <f t="shared" si="27"/>
        <v>-3.76</v>
      </c>
      <c r="D179">
        <v>47</v>
      </c>
      <c r="E179">
        <f t="shared" si="28"/>
        <v>4.7123889803846897</v>
      </c>
      <c r="F179">
        <f t="shared" si="31"/>
        <v>87.795504669974846</v>
      </c>
      <c r="G179">
        <f t="shared" si="29"/>
        <v>-8.574298965444602E-3</v>
      </c>
    </row>
    <row r="180" spans="2:7">
      <c r="B180">
        <f t="shared" si="26"/>
        <v>-48</v>
      </c>
      <c r="C180">
        <f t="shared" si="27"/>
        <v>-3.84</v>
      </c>
      <c r="D180">
        <v>48</v>
      </c>
      <c r="E180">
        <f t="shared" si="28"/>
        <v>4.7123889803846897</v>
      </c>
      <c r="F180">
        <f t="shared" si="31"/>
        <v>87.832066980100564</v>
      </c>
      <c r="G180">
        <f t="shared" si="29"/>
        <v>-8.1614211753562385E-3</v>
      </c>
    </row>
    <row r="181" spans="2:7">
      <c r="B181">
        <f t="shared" si="26"/>
        <v>-49</v>
      </c>
      <c r="C181">
        <f t="shared" si="27"/>
        <v>-3.92</v>
      </c>
      <c r="D181">
        <v>49</v>
      </c>
      <c r="E181">
        <f t="shared" si="28"/>
        <v>4.7123889803846897</v>
      </c>
      <c r="F181">
        <f t="shared" si="31"/>
        <v>87.866002000674001</v>
      </c>
      <c r="G181">
        <f t="shared" si="29"/>
        <v>-7.7782119018505935E-3</v>
      </c>
    </row>
    <row r="182" spans="2:7">
      <c r="B182">
        <f t="shared" si="26"/>
        <v>-50</v>
      </c>
      <c r="C182">
        <f t="shared" si="27"/>
        <v>-4</v>
      </c>
      <c r="D182">
        <v>50</v>
      </c>
      <c r="E182">
        <f t="shared" si="28"/>
        <v>4.7123889803846897</v>
      </c>
      <c r="F182">
        <f t="shared" si="31"/>
        <v>87.897557343749995</v>
      </c>
      <c r="G182">
        <f t="shared" si="29"/>
        <v>-7.421875000000063E-3</v>
      </c>
    </row>
    <row r="183" spans="2:7">
      <c r="B183">
        <f t="shared" si="26"/>
        <v>-51</v>
      </c>
      <c r="C183">
        <f t="shared" si="27"/>
        <v>-4.08</v>
      </c>
      <c r="D183">
        <v>51</v>
      </c>
      <c r="E183">
        <f t="shared" si="28"/>
        <v>4.7123889803846897</v>
      </c>
      <c r="F183">
        <f t="shared" si="31"/>
        <v>87.926952114133414</v>
      </c>
      <c r="G183">
        <f t="shared" si="29"/>
        <v>-7.0899362413622564E-3</v>
      </c>
    </row>
    <row r="184" spans="2:7">
      <c r="B184">
        <f t="shared" si="26"/>
        <v>-52</v>
      </c>
      <c r="C184">
        <f t="shared" si="27"/>
        <v>-4.16</v>
      </c>
      <c r="D184">
        <v>52</v>
      </c>
      <c r="E184">
        <f t="shared" si="28"/>
        <v>4.7123889803846897</v>
      </c>
      <c r="F184">
        <f t="shared" si="31"/>
        <v>87.954380745684347</v>
      </c>
      <c r="G184">
        <f t="shared" si="29"/>
        <v>-6.7801999927237537E-3</v>
      </c>
    </row>
    <row r="185" spans="2:7">
      <c r="B185">
        <f t="shared" si="26"/>
        <v>-53</v>
      </c>
      <c r="C185">
        <f t="shared" si="27"/>
        <v>-4.24</v>
      </c>
      <c r="D185">
        <v>53</v>
      </c>
      <c r="E185">
        <f t="shared" si="28"/>
        <v>4.7123889803846897</v>
      </c>
      <c r="F185">
        <f t="shared" si="31"/>
        <v>87.980016251669255</v>
      </c>
      <c r="G185">
        <f t="shared" si="29"/>
        <v>-6.4907125116960909E-3</v>
      </c>
    </row>
    <row r="186" spans="2:7">
      <c r="B186">
        <f t="shared" si="26"/>
        <v>-54</v>
      </c>
      <c r="C186">
        <f t="shared" si="27"/>
        <v>-4.32</v>
      </c>
      <c r="D186">
        <v>54</v>
      </c>
      <c r="E186">
        <f t="shared" si="28"/>
        <v>4.7123889803846897</v>
      </c>
      <c r="F186">
        <f t="shared" si="31"/>
        <v>88.004012988652264</v>
      </c>
      <c r="G186">
        <f t="shared" si="29"/>
        <v>-6.2197307356319101E-3</v>
      </c>
    </row>
    <row r="187" spans="2:7">
      <c r="B187">
        <f t="shared" si="26"/>
        <v>-55</v>
      </c>
      <c r="C187">
        <f t="shared" si="27"/>
        <v>-4.4000000000000004</v>
      </c>
      <c r="D187">
        <v>55</v>
      </c>
      <c r="E187">
        <f t="shared" si="28"/>
        <v>4.7123889803846897</v>
      </c>
      <c r="F187">
        <f t="shared" si="31"/>
        <v>88.026509014923846</v>
      </c>
      <c r="G187">
        <f t="shared" si="29"/>
        <v>-5.9656956492042685E-3</v>
      </c>
    </row>
    <row r="188" spans="2:7">
      <c r="B188">
        <f t="shared" si="26"/>
        <v>-56</v>
      </c>
      <c r="C188">
        <f t="shared" si="27"/>
        <v>-4.4800000000000004</v>
      </c>
      <c r="D188">
        <v>56</v>
      </c>
      <c r="E188">
        <f t="shared" si="28"/>
        <v>4.7123889803846897</v>
      </c>
      <c r="F188">
        <f t="shared" si="31"/>
        <v>88.047628109690365</v>
      </c>
      <c r="G188">
        <f t="shared" si="29"/>
        <v>-5.7272094828245941E-3</v>
      </c>
    </row>
    <row r="189" spans="2:7">
      <c r="B189">
        <f t="shared" si="26"/>
        <v>-57</v>
      </c>
      <c r="C189">
        <f t="shared" si="27"/>
        <v>-4.5599999999999996</v>
      </c>
      <c r="D189">
        <v>57</v>
      </c>
      <c r="E189">
        <f t="shared" si="28"/>
        <v>4.7123889803846897</v>
      </c>
      <c r="F189">
        <f t="shared" si="31"/>
        <v>88.067481507389729</v>
      </c>
      <c r="G189">
        <f t="shared" si="29"/>
        <v>-5.5030161279825702E-3</v>
      </c>
    </row>
    <row r="190" spans="2:7">
      <c r="B190">
        <f t="shared" si="26"/>
        <v>-58</v>
      </c>
      <c r="C190">
        <f t="shared" si="27"/>
        <v>-4.6399999999999997</v>
      </c>
      <c r="D190">
        <v>58</v>
      </c>
      <c r="E190">
        <f t="shared" si="28"/>
        <v>4.7123889803846897</v>
      </c>
      <c r="F190">
        <f t="shared" si="31"/>
        <v>88.086169391942306</v>
      </c>
      <c r="G190">
        <f t="shared" si="29"/>
        <v>-5.2919842635034357E-3</v>
      </c>
    </row>
    <row r="191" spans="2:7">
      <c r="B191">
        <f t="shared" si="26"/>
        <v>-59</v>
      </c>
      <c r="C191">
        <f t="shared" si="27"/>
        <v>-4.72</v>
      </c>
      <c r="D191">
        <v>59</v>
      </c>
      <c r="E191">
        <f t="shared" si="28"/>
        <v>4.7123889803846897</v>
      </c>
      <c r="F191">
        <f t="shared" si="31"/>
        <v>88.103782188010044</v>
      </c>
      <c r="G191">
        <f t="shared" si="29"/>
        <v>-5.0930927740783826E-3</v>
      </c>
    </row>
    <row r="192" spans="2:7">
      <c r="B192">
        <f t="shared" si="26"/>
        <v>-60</v>
      </c>
      <c r="C192">
        <f t="shared" si="27"/>
        <v>-4.8</v>
      </c>
      <c r="D192">
        <v>60</v>
      </c>
      <c r="E192">
        <f t="shared" si="28"/>
        <v>4.7123889803846897</v>
      </c>
      <c r="F192">
        <f t="shared" si="31"/>
        <v>88.120401680049184</v>
      </c>
      <c r="G192">
        <f t="shared" si="29"/>
        <v>-4.9054181134259908E-3</v>
      </c>
    </row>
    <row r="193" spans="2:7">
      <c r="B193">
        <f t="shared" si="26"/>
        <v>-61</v>
      </c>
      <c r="C193">
        <f t="shared" si="27"/>
        <v>-4.88</v>
      </c>
      <c r="D193">
        <v>61</v>
      </c>
      <c r="E193">
        <f t="shared" si="28"/>
        <v>4.7123889803846897</v>
      </c>
      <c r="F193">
        <f t="shared" si="31"/>
        <v>88.136101984811731</v>
      </c>
      <c r="G193">
        <f t="shared" si="29"/>
        <v>-4.7281233223751768E-3</v>
      </c>
    </row>
    <row r="194" spans="2:7">
      <c r="B194">
        <f t="shared" si="26"/>
        <v>-62</v>
      </c>
      <c r="C194">
        <f t="shared" si="27"/>
        <v>-4.96</v>
      </c>
      <c r="D194">
        <v>62</v>
      </c>
      <c r="E194">
        <f t="shared" si="28"/>
        <v>4.7123889803846897</v>
      </c>
      <c r="F194">
        <f t="shared" si="31"/>
        <v>88.150950398748208</v>
      </c>
      <c r="G194">
        <f t="shared" si="29"/>
        <v>-4.5604484596181404E-3</v>
      </c>
    </row>
    <row r="195" spans="2:7">
      <c r="B195">
        <f t="shared" si="26"/>
        <v>-63</v>
      </c>
      <c r="C195">
        <f t="shared" si="27"/>
        <v>-5.04</v>
      </c>
      <c r="D195">
        <v>63</v>
      </c>
      <c r="E195">
        <f t="shared" si="28"/>
        <v>4.7123889803846897</v>
      </c>
      <c r="F195">
        <f t="shared" si="31"/>
        <v>88.165008138310469</v>
      </c>
      <c r="G195">
        <f t="shared" si="29"/>
        <v>-4.4017022418833427E-3</v>
      </c>
    </row>
    <row r="196" spans="2:7">
      <c r="B196">
        <f t="shared" si="26"/>
        <v>-64</v>
      </c>
      <c r="C196">
        <f t="shared" ref="C196:C257" si="32">B196/12.5</f>
        <v>-5.12</v>
      </c>
      <c r="D196">
        <v>64</v>
      </c>
      <c r="E196">
        <f t="shared" si="28"/>
        <v>4.7123889803846897</v>
      </c>
      <c r="F196">
        <f t="shared" si="31"/>
        <v>88.178330988302079</v>
      </c>
      <c r="G196">
        <f t="shared" ref="G196:G257" si="33">(F196-88.5548)/88.5548</f>
        <v>-4.2512547224760376E-3</v>
      </c>
    </row>
    <row r="197" spans="2:7">
      <c r="B197">
        <f t="shared" si="26"/>
        <v>-65</v>
      </c>
      <c r="C197">
        <f t="shared" si="32"/>
        <v>-5.2</v>
      </c>
      <c r="D197">
        <v>65</v>
      </c>
      <c r="E197">
        <f t="shared" si="28"/>
        <v>4.7123889803846897</v>
      </c>
      <c r="F197">
        <f t="shared" si="31"/>
        <v>88.190969871065434</v>
      </c>
      <c r="G197">
        <f t="shared" si="33"/>
        <v>-4.1085308637653318E-3</v>
      </c>
    </row>
    <row r="198" spans="2:7">
      <c r="B198">
        <f t="shared" ref="B198:B257" si="34">-D198</f>
        <v>-66</v>
      </c>
      <c r="C198">
        <f t="shared" si="32"/>
        <v>-5.28</v>
      </c>
      <c r="D198">
        <v>66</v>
      </c>
      <c r="E198">
        <f t="shared" ref="E198:E257" si="35">1.5*PI()</f>
        <v>4.7123889803846897</v>
      </c>
      <c r="F198">
        <f t="shared" si="31"/>
        <v>88.202971347334554</v>
      </c>
      <c r="G198">
        <f t="shared" si="33"/>
        <v>-3.9730048813327607E-3</v>
      </c>
    </row>
    <row r="199" spans="2:7">
      <c r="B199">
        <f t="shared" si="34"/>
        <v>-67</v>
      </c>
      <c r="C199">
        <f t="shared" si="32"/>
        <v>-5.36</v>
      </c>
      <c r="D199">
        <v>67</v>
      </c>
      <c r="E199">
        <f t="shared" si="35"/>
        <v>4.7123889803846897</v>
      </c>
      <c r="F199">
        <f t="shared" si="31"/>
        <v>88.214378057949602</v>
      </c>
      <c r="G199">
        <f t="shared" si="33"/>
        <v>-3.8441952559364122E-3</v>
      </c>
    </row>
    <row r="200" spans="2:7">
      <c r="B200">
        <f t="shared" si="34"/>
        <v>-68</v>
      </c>
      <c r="C200">
        <f t="shared" si="32"/>
        <v>-5.44</v>
      </c>
      <c r="D200">
        <v>68</v>
      </c>
      <c r="E200">
        <f t="shared" si="35"/>
        <v>4.7123889803846897</v>
      </c>
      <c r="F200">
        <f t="shared" si="31"/>
        <v>88.225229114264565</v>
      </c>
      <c r="G200">
        <f t="shared" si="33"/>
        <v>-3.7216603248546162E-3</v>
      </c>
    </row>
    <row r="201" spans="2:7">
      <c r="B201">
        <f t="shared" si="34"/>
        <v>-69</v>
      </c>
      <c r="C201">
        <f t="shared" si="32"/>
        <v>-5.52</v>
      </c>
      <c r="D201">
        <v>69</v>
      </c>
      <c r="E201">
        <f t="shared" si="35"/>
        <v>4.7123889803846897</v>
      </c>
      <c r="F201">
        <f t="shared" si="31"/>
        <v>88.235560443934972</v>
      </c>
      <c r="G201">
        <f t="shared" si="33"/>
        <v>-3.6049943770978909E-3</v>
      </c>
    </row>
    <row r="202" spans="2:7">
      <c r="B202">
        <f t="shared" si="34"/>
        <v>-70</v>
      </c>
      <c r="C202">
        <f t="shared" si="32"/>
        <v>-5.6</v>
      </c>
      <c r="D202">
        <v>70</v>
      </c>
      <c r="E202">
        <f t="shared" si="35"/>
        <v>4.7123889803846897</v>
      </c>
      <c r="F202">
        <f t="shared" si="31"/>
        <v>88.245405097810803</v>
      </c>
      <c r="G202">
        <f t="shared" si="33"/>
        <v>-3.4938241878384605E-3</v>
      </c>
    </row>
    <row r="203" spans="2:7">
      <c r="B203">
        <f t="shared" si="34"/>
        <v>-71</v>
      </c>
      <c r="C203">
        <f t="shared" si="32"/>
        <v>-5.68</v>
      </c>
      <c r="D203">
        <v>71</v>
      </c>
      <c r="E203">
        <f t="shared" si="35"/>
        <v>4.7123889803846897</v>
      </c>
      <c r="F203">
        <f t="shared" si="31"/>
        <v>88.254793522848303</v>
      </c>
      <c r="G203">
        <f t="shared" si="33"/>
        <v>-3.3878059365691918E-3</v>
      </c>
    </row>
    <row r="204" spans="2:7">
      <c r="B204">
        <f t="shared" si="34"/>
        <v>-72</v>
      </c>
      <c r="C204">
        <f t="shared" si="32"/>
        <v>-5.76</v>
      </c>
      <c r="D204">
        <v>72</v>
      </c>
      <c r="E204">
        <f t="shared" si="35"/>
        <v>4.7123889803846897</v>
      </c>
      <c r="F204">
        <f t="shared" si="31"/>
        <v>88.263753805268493</v>
      </c>
      <c r="G204">
        <f t="shared" si="33"/>
        <v>-3.2866224612500628E-3</v>
      </c>
    </row>
    <row r="205" spans="2:7">
      <c r="B205">
        <f t="shared" si="34"/>
        <v>-73</v>
      </c>
      <c r="C205">
        <f t="shared" si="32"/>
        <v>-5.84</v>
      </c>
      <c r="D205">
        <v>73</v>
      </c>
      <c r="E205">
        <f t="shared" si="35"/>
        <v>4.7123889803846897</v>
      </c>
      <c r="F205">
        <f t="shared" si="31"/>
        <v>88.272311887609078</v>
      </c>
      <c r="G205">
        <f t="shared" si="33"/>
        <v>-3.1899808072619689E-3</v>
      </c>
    </row>
    <row r="206" spans="2:7">
      <c r="B206">
        <f t="shared" si="34"/>
        <v>-74</v>
      </c>
      <c r="C206">
        <f t="shared" si="32"/>
        <v>-5.92</v>
      </c>
      <c r="D206">
        <v>74</v>
      </c>
      <c r="E206">
        <f t="shared" si="35"/>
        <v>4.7123889803846897</v>
      </c>
      <c r="F206">
        <f t="shared" si="31"/>
        <v>88.280491762822066</v>
      </c>
      <c r="G206">
        <f t="shared" si="33"/>
        <v>-3.0976100355704461E-3</v>
      </c>
    </row>
    <row r="207" spans="2:7">
      <c r="B207">
        <f t="shared" si="34"/>
        <v>-75</v>
      </c>
      <c r="C207">
        <f t="shared" si="32"/>
        <v>-6</v>
      </c>
      <c r="D207">
        <v>75</v>
      </c>
      <c r="E207">
        <f t="shared" si="35"/>
        <v>4.7123889803846897</v>
      </c>
      <c r="F207">
        <f t="shared" si="31"/>
        <v>88.288315648148142</v>
      </c>
      <c r="G207">
        <f t="shared" si="33"/>
        <v>-3.0092592592593291E-3</v>
      </c>
    </row>
    <row r="208" spans="2:7">
      <c r="B208">
        <f t="shared" si="34"/>
        <v>-76</v>
      </c>
      <c r="C208">
        <f t="shared" si="32"/>
        <v>-6.08</v>
      </c>
      <c r="D208">
        <v>76</v>
      </c>
      <c r="E208">
        <f t="shared" si="35"/>
        <v>4.7123889803846897</v>
      </c>
      <c r="F208">
        <f t="shared" si="31"/>
        <v>88.295804141139868</v>
      </c>
      <c r="G208">
        <f t="shared" si="33"/>
        <v>-2.9246958816476574E-3</v>
      </c>
    </row>
    <row r="209" spans="2:7">
      <c r="B209">
        <f t="shared" si="34"/>
        <v>-77</v>
      </c>
      <c r="C209">
        <f t="shared" si="32"/>
        <v>-6.16</v>
      </c>
      <c r="D209">
        <v>77</v>
      </c>
      <c r="E209">
        <f t="shared" si="35"/>
        <v>4.7123889803846897</v>
      </c>
      <c r="F209">
        <f t="shared" si="31"/>
        <v>88.302976359896931</v>
      </c>
      <c r="G209">
        <f t="shared" si="33"/>
        <v>-2.8437040126912277E-3</v>
      </c>
    </row>
    <row r="210" spans="2:7">
      <c r="B210">
        <f t="shared" si="34"/>
        <v>-78</v>
      </c>
      <c r="C210">
        <f t="shared" si="32"/>
        <v>-6.24</v>
      </c>
      <c r="D210">
        <v>78</v>
      </c>
      <c r="E210">
        <f t="shared" si="35"/>
        <v>4.7123889803846897</v>
      </c>
      <c r="F210">
        <f t="shared" si="31"/>
        <v>88.309850069313342</v>
      </c>
      <c r="G210">
        <f t="shared" si="33"/>
        <v>-2.7660830433433137E-3</v>
      </c>
    </row>
    <row r="211" spans="2:7">
      <c r="B211">
        <f t="shared" si="34"/>
        <v>-79</v>
      </c>
      <c r="C211">
        <f t="shared" si="32"/>
        <v>-6.32</v>
      </c>
      <c r="D211">
        <v>79</v>
      </c>
      <c r="E211">
        <f t="shared" si="35"/>
        <v>4.7123889803846897</v>
      </c>
      <c r="F211">
        <f t="shared" si="31"/>
        <v>88.316441794908911</v>
      </c>
      <c r="G211">
        <f t="shared" si="33"/>
        <v>-2.6916463601192576E-3</v>
      </c>
    </row>
    <row r="212" spans="2:7">
      <c r="B212">
        <f t="shared" si="34"/>
        <v>-80</v>
      </c>
      <c r="C212">
        <f t="shared" si="32"/>
        <v>-6.4</v>
      </c>
      <c r="D212">
        <v>80</v>
      </c>
      <c r="E212">
        <f t="shared" si="35"/>
        <v>4.7123889803846897</v>
      </c>
      <c r="F212">
        <f t="shared" si="31"/>
        <v>88.322766925621039</v>
      </c>
      <c r="G212">
        <f t="shared" si="33"/>
        <v>-2.6202201843261025E-3</v>
      </c>
    </row>
    <row r="213" spans="2:7">
      <c r="B213">
        <f t="shared" si="34"/>
        <v>-81</v>
      </c>
      <c r="C213">
        <f t="shared" si="32"/>
        <v>-6.48</v>
      </c>
      <c r="D213">
        <v>81</v>
      </c>
      <c r="E213">
        <f t="shared" si="35"/>
        <v>4.7123889803846897</v>
      </c>
      <c r="F213">
        <f t="shared" si="31"/>
        <v>88.328839806764549</v>
      </c>
      <c r="G213">
        <f t="shared" si="33"/>
        <v>-2.5516425223189635E-3</v>
      </c>
    </row>
    <row r="214" spans="2:7">
      <c r="B214">
        <f t="shared" si="34"/>
        <v>-82</v>
      </c>
      <c r="C214">
        <f t="shared" si="32"/>
        <v>-6.56</v>
      </c>
      <c r="D214">
        <v>82</v>
      </c>
      <c r="E214">
        <f t="shared" si="35"/>
        <v>4.7123889803846897</v>
      </c>
      <c r="F214">
        <f t="shared" si="31"/>
        <v>88.334673824220218</v>
      </c>
      <c r="G214">
        <f t="shared" si="33"/>
        <v>-2.485762214806903E-3</v>
      </c>
    </row>
    <row r="215" spans="2:7">
      <c r="B215">
        <f t="shared" si="34"/>
        <v>-83</v>
      </c>
      <c r="C215">
        <f t="shared" si="32"/>
        <v>-6.64</v>
      </c>
      <c r="D215">
        <v>83</v>
      </c>
      <c r="E215">
        <f t="shared" si="35"/>
        <v>4.7123889803846897</v>
      </c>
      <c r="F215">
        <f t="shared" si="31"/>
        <v>88.340281480785791</v>
      </c>
      <c r="G215">
        <f t="shared" si="33"/>
        <v>-2.4224380746634784E-3</v>
      </c>
    </row>
    <row r="216" spans="2:7">
      <c r="B216">
        <f t="shared" si="34"/>
        <v>-84</v>
      </c>
      <c r="C216">
        <f t="shared" si="32"/>
        <v>-6.72</v>
      </c>
      <c r="D216">
        <v>84</v>
      </c>
      <c r="E216">
        <f t="shared" si="35"/>
        <v>4.7123889803846897</v>
      </c>
      <c r="F216">
        <f t="shared" si="31"/>
        <v>88.345674465513298</v>
      </c>
      <c r="G216">
        <f t="shared" si="33"/>
        <v>-2.3615381039390551E-3</v>
      </c>
    </row>
    <row r="217" spans="2:7">
      <c r="B217">
        <f t="shared" si="34"/>
        <v>-85</v>
      </c>
      <c r="C217">
        <f t="shared" si="32"/>
        <v>-6.8</v>
      </c>
      <c r="D217">
        <v>85</v>
      </c>
      <c r="E217">
        <f t="shared" si="35"/>
        <v>4.7123889803846897</v>
      </c>
      <c r="F217">
        <f t="shared" si="31"/>
        <v>88.350863716759861</v>
      </c>
      <c r="G217">
        <f t="shared" si="33"/>
        <v>-2.3029387818632018E-3</v>
      </c>
    </row>
    <row r="218" spans="2:7">
      <c r="B218">
        <f t="shared" si="34"/>
        <v>-86</v>
      </c>
      <c r="C218">
        <f t="shared" si="32"/>
        <v>-6.88</v>
      </c>
      <c r="D218">
        <v>86</v>
      </c>
      <c r="E218">
        <f t="shared" si="35"/>
        <v>4.7123889803846897</v>
      </c>
      <c r="F218">
        <f t="shared" si="31"/>
        <v>88.35585947959602</v>
      </c>
      <c r="G218">
        <f t="shared" si="33"/>
        <v>-2.2465244165644303E-3</v>
      </c>
    </row>
    <row r="219" spans="2:7">
      <c r="B219">
        <f t="shared" si="34"/>
        <v>-87</v>
      </c>
      <c r="C219">
        <f t="shared" si="32"/>
        <v>-6.96</v>
      </c>
      <c r="D219">
        <v>87</v>
      </c>
      <c r="E219">
        <f t="shared" si="35"/>
        <v>4.7123889803846897</v>
      </c>
      <c r="F219">
        <f t="shared" si="31"/>
        <v>88.360671358141772</v>
      </c>
      <c r="G219">
        <f t="shared" si="33"/>
        <v>-2.1921865540685316E-3</v>
      </c>
    </row>
    <row r="220" spans="2:7">
      <c r="B220">
        <f t="shared" si="34"/>
        <v>-88</v>
      </c>
      <c r="C220">
        <f t="shared" si="32"/>
        <v>-7.04</v>
      </c>
      <c r="D220">
        <v>88</v>
      </c>
      <c r="E220">
        <f t="shared" si="35"/>
        <v>4.7123889803846897</v>
      </c>
      <c r="F220">
        <f t="shared" si="31"/>
        <v>88.365308363336979</v>
      </c>
      <c r="G220">
        <f t="shared" si="33"/>
        <v>-2.1398234388539219E-3</v>
      </c>
    </row>
    <row r="221" spans="2:7">
      <c r="B221">
        <f t="shared" si="34"/>
        <v>-89</v>
      </c>
      <c r="C221">
        <f t="shared" si="32"/>
        <v>-7.12</v>
      </c>
      <c r="D221">
        <v>89</v>
      </c>
      <c r="E221">
        <f t="shared" si="35"/>
        <v>4.7123889803846897</v>
      </c>
      <c r="F221">
        <f t="shared" si="31"/>
        <v>88.369778956596207</v>
      </c>
      <c r="G221">
        <f t="shared" si="33"/>
        <v>-2.0893395208819096E-3</v>
      </c>
    </row>
    <row r="222" spans="2:7">
      <c r="B222">
        <f t="shared" si="34"/>
        <v>-90</v>
      </c>
      <c r="C222">
        <f t="shared" si="32"/>
        <v>-7.2</v>
      </c>
      <c r="D222">
        <v>90</v>
      </c>
      <c r="E222">
        <f t="shared" si="35"/>
        <v>4.7123889803846897</v>
      </c>
      <c r="F222">
        <f t="shared" si="31"/>
        <v>88.374091089749086</v>
      </c>
      <c r="G222">
        <f t="shared" si="33"/>
        <v>-2.0406450045724663E-3</v>
      </c>
    </row>
    <row r="223" spans="2:7">
      <c r="B223">
        <f t="shared" si="34"/>
        <v>-91</v>
      </c>
      <c r="C223">
        <f t="shared" si="32"/>
        <v>-7.28</v>
      </c>
      <c r="D223">
        <v>91</v>
      </c>
      <c r="E223">
        <f t="shared" si="35"/>
        <v>4.7123889803846897</v>
      </c>
      <c r="F223">
        <f t="shared" ref="F223:F257" si="36">88.5548*(2*D223^4-3*0.2*12.5^4*COS(4*E223)+3*0.2*12.5^2*D223^2*COS(2*E223)+2*0.2*12.5^2*D223^2*COS(4*E223))/2/D223^4</f>
        <v>88.3782522416234</v>
      </c>
      <c r="G223">
        <f t="shared" si="33"/>
        <v>-1.9936554356917973E-3</v>
      </c>
    </row>
    <row r="224" spans="2:7">
      <c r="B224">
        <f t="shared" si="34"/>
        <v>-92</v>
      </c>
      <c r="C224">
        <f t="shared" si="32"/>
        <v>-7.36</v>
      </c>
      <c r="D224">
        <v>92</v>
      </c>
      <c r="E224">
        <f t="shared" si="35"/>
        <v>4.7123889803846897</v>
      </c>
      <c r="F224">
        <f t="shared" si="36"/>
        <v>88.382269451590332</v>
      </c>
      <c r="G224">
        <f t="shared" si="33"/>
        <v>-1.9482913225445484E-3</v>
      </c>
    </row>
    <row r="225" spans="2:7">
      <c r="B225">
        <f t="shared" si="34"/>
        <v>-93</v>
      </c>
      <c r="C225">
        <f t="shared" si="32"/>
        <v>-7.44</v>
      </c>
      <c r="D225">
        <v>93</v>
      </c>
      <c r="E225">
        <f t="shared" si="35"/>
        <v>4.7123889803846897</v>
      </c>
      <c r="F225">
        <f t="shared" si="36"/>
        <v>88.386149350357172</v>
      </c>
      <c r="G225">
        <f t="shared" si="33"/>
        <v>-1.904477788248948E-3</v>
      </c>
    </row>
    <row r="226" spans="2:7">
      <c r="B226">
        <f t="shared" si="34"/>
        <v>-94</v>
      </c>
      <c r="C226">
        <f t="shared" si="32"/>
        <v>-7.52</v>
      </c>
      <c r="D226">
        <v>94</v>
      </c>
      <c r="E226">
        <f t="shared" si="35"/>
        <v>4.7123889803846897</v>
      </c>
      <c r="F226">
        <f t="shared" si="36"/>
        <v>88.389898188263189</v>
      </c>
      <c r="G226">
        <f t="shared" si="33"/>
        <v>-1.862144251207292E-3</v>
      </c>
    </row>
    <row r="227" spans="2:7">
      <c r="B227">
        <f t="shared" si="34"/>
        <v>-95</v>
      </c>
      <c r="C227">
        <f t="shared" si="32"/>
        <v>-7.6</v>
      </c>
      <c r="D227">
        <v>95</v>
      </c>
      <c r="E227">
        <f t="shared" si="35"/>
        <v>4.7123889803846897</v>
      </c>
      <c r="F227">
        <f t="shared" si="36"/>
        <v>88.393521861307846</v>
      </c>
      <c r="G227">
        <f t="shared" si="33"/>
        <v>-1.8212241311837869E-3</v>
      </c>
    </row>
    <row r="228" spans="2:7">
      <c r="B228">
        <f t="shared" si="34"/>
        <v>-96</v>
      </c>
      <c r="C228">
        <f t="shared" si="32"/>
        <v>-7.68</v>
      </c>
      <c r="D228">
        <v>96</v>
      </c>
      <c r="E228">
        <f t="shared" si="35"/>
        <v>4.7123889803846897</v>
      </c>
      <c r="F228">
        <f t="shared" si="36"/>
        <v>88.397025935116957</v>
      </c>
      <c r="G228">
        <f t="shared" si="33"/>
        <v>-1.7816545786681556E-3</v>
      </c>
    </row>
    <row r="229" spans="2:7">
      <c r="B229">
        <f t="shared" si="34"/>
        <v>-97</v>
      </c>
      <c r="C229">
        <f t="shared" si="32"/>
        <v>-7.76</v>
      </c>
      <c r="D229">
        <v>97</v>
      </c>
      <c r="E229">
        <f t="shared" si="35"/>
        <v>4.7123889803846897</v>
      </c>
      <c r="F229">
        <f t="shared" si="36"/>
        <v>88.400415667032107</v>
      </c>
      <c r="G229">
        <f t="shared" si="33"/>
        <v>-1.7433762254320891E-3</v>
      </c>
    </row>
    <row r="230" spans="2:7">
      <c r="B230">
        <f t="shared" si="34"/>
        <v>-98</v>
      </c>
      <c r="C230">
        <f t="shared" si="32"/>
        <v>-7.84</v>
      </c>
      <c r="D230">
        <v>98</v>
      </c>
      <c r="E230">
        <f t="shared" si="35"/>
        <v>4.7123889803846897</v>
      </c>
      <c r="F230">
        <f t="shared" si="36"/>
        <v>88.403696026489442</v>
      </c>
      <c r="G230">
        <f t="shared" si="33"/>
        <v>-1.7063329544029051E-3</v>
      </c>
    </row>
    <row r="231" spans="2:7">
      <c r="B231">
        <f t="shared" si="34"/>
        <v>-99</v>
      </c>
      <c r="C231">
        <f t="shared" si="32"/>
        <v>-7.92</v>
      </c>
      <c r="D231">
        <v>99</v>
      </c>
      <c r="E231">
        <f t="shared" si="35"/>
        <v>4.7123889803846897</v>
      </c>
      <c r="F231">
        <f t="shared" si="36"/>
        <v>88.406871713838242</v>
      </c>
      <c r="G231">
        <f t="shared" si="33"/>
        <v>-1.6704716871559495E-3</v>
      </c>
    </row>
    <row r="232" spans="2:7">
      <c r="B232">
        <f t="shared" si="34"/>
        <v>-100</v>
      </c>
      <c r="C232">
        <f t="shared" si="32"/>
        <v>-8</v>
      </c>
      <c r="D232">
        <v>100</v>
      </c>
      <c r="E232">
        <f t="shared" si="35"/>
        <v>4.7123889803846897</v>
      </c>
      <c r="F232">
        <f t="shared" si="36"/>
        <v>88.409947177734381</v>
      </c>
      <c r="G232">
        <f t="shared" si="33"/>
        <v>-1.6357421874999363E-3</v>
      </c>
    </row>
    <row r="233" spans="2:7">
      <c r="B233">
        <f t="shared" si="34"/>
        <v>-101</v>
      </c>
      <c r="C233">
        <f t="shared" si="32"/>
        <v>-8.08</v>
      </c>
      <c r="D233">
        <v>101</v>
      </c>
      <c r="E233">
        <f t="shared" si="35"/>
        <v>4.7123889803846897</v>
      </c>
      <c r="F233">
        <f t="shared" si="36"/>
        <v>88.412926631231102</v>
      </c>
      <c r="G233">
        <f t="shared" si="33"/>
        <v>-1.6020968797727333E-3</v>
      </c>
    </row>
    <row r="234" spans="2:7">
      <c r="B234">
        <f t="shared" si="34"/>
        <v>-102</v>
      </c>
      <c r="C234">
        <f t="shared" si="32"/>
        <v>-8.16</v>
      </c>
      <c r="D234">
        <v>102</v>
      </c>
      <c r="E234">
        <f t="shared" si="35"/>
        <v>4.7123889803846897</v>
      </c>
      <c r="F234">
        <f t="shared" si="36"/>
        <v>88.41581406667774</v>
      </c>
      <c r="G234">
        <f t="shared" si="33"/>
        <v>-1.5694906805984574E-3</v>
      </c>
    </row>
    <row r="235" spans="2:7">
      <c r="B235">
        <f t="shared" si="34"/>
        <v>-103</v>
      </c>
      <c r="C235">
        <f t="shared" si="32"/>
        <v>-8.24</v>
      </c>
      <c r="D235">
        <v>103</v>
      </c>
      <c r="E235">
        <f t="shared" si="35"/>
        <v>4.7123889803846897</v>
      </c>
      <c r="F235">
        <f t="shared" si="36"/>
        <v>88.418613269526404</v>
      </c>
      <c r="G235">
        <f t="shared" si="33"/>
        <v>-1.5378808429762885E-3</v>
      </c>
    </row>
    <row r="236" spans="2:7">
      <c r="B236">
        <f t="shared" si="34"/>
        <v>-104</v>
      </c>
      <c r="C236">
        <f t="shared" si="32"/>
        <v>-8.32</v>
      </c>
      <c r="D236">
        <v>104</v>
      </c>
      <c r="E236">
        <f t="shared" si="35"/>
        <v>4.7123889803846897</v>
      </c>
      <c r="F236">
        <f t="shared" si="36"/>
        <v>88.421327831137447</v>
      </c>
      <c r="G236">
        <f t="shared" si="33"/>
        <v>-1.5072268116754091E-3</v>
      </c>
    </row>
    <row r="237" spans="2:7">
      <c r="B237">
        <f t="shared" si="34"/>
        <v>-105</v>
      </c>
      <c r="C237">
        <f t="shared" si="32"/>
        <v>-8.4</v>
      </c>
      <c r="D237">
        <v>105</v>
      </c>
      <c r="E237">
        <f t="shared" si="35"/>
        <v>4.7123889803846897</v>
      </c>
      <c r="F237">
        <f t="shared" si="36"/>
        <v>88.423961160666082</v>
      </c>
      <c r="G237">
        <f t="shared" si="33"/>
        <v>-1.4774900890061138E-3</v>
      </c>
    </row>
    <row r="238" spans="2:7">
      <c r="B238">
        <f t="shared" si="34"/>
        <v>-106</v>
      </c>
      <c r="C238">
        <f t="shared" si="32"/>
        <v>-8.48</v>
      </c>
      <c r="D238">
        <v>106</v>
      </c>
      <c r="E238">
        <f t="shared" si="35"/>
        <v>4.7123889803846897</v>
      </c>
      <c r="F238">
        <f t="shared" si="36"/>
        <v>88.426516496104909</v>
      </c>
      <c r="G238">
        <f t="shared" si="33"/>
        <v>-1.4486341101226663E-3</v>
      </c>
    </row>
    <row r="239" spans="2:7">
      <c r="B239">
        <f t="shared" si="34"/>
        <v>-107</v>
      </c>
      <c r="C239">
        <f t="shared" si="32"/>
        <v>-8.56</v>
      </c>
      <c r="D239">
        <v>107</v>
      </c>
      <c r="E239">
        <f t="shared" si="35"/>
        <v>4.7123889803846897</v>
      </c>
      <c r="F239">
        <f t="shared" si="36"/>
        <v>88.428996914550325</v>
      </c>
      <c r="G239">
        <f t="shared" si="33"/>
        <v>-1.420624127090516E-3</v>
      </c>
    </row>
    <row r="240" spans="2:7">
      <c r="B240">
        <f t="shared" si="34"/>
        <v>-108</v>
      </c>
      <c r="C240">
        <f t="shared" si="32"/>
        <v>-8.64</v>
      </c>
      <c r="D240">
        <v>108</v>
      </c>
      <c r="E240">
        <f t="shared" si="35"/>
        <v>4.7123889803846897</v>
      </c>
      <c r="F240">
        <f t="shared" si="36"/>
        <v>88.431405341754754</v>
      </c>
      <c r="G240">
        <f t="shared" si="33"/>
        <v>-1.3934271010181954E-3</v>
      </c>
    </row>
    <row r="241" spans="2:7">
      <c r="B241">
        <f t="shared" si="34"/>
        <v>-109</v>
      </c>
      <c r="C241">
        <f t="shared" si="32"/>
        <v>-8.7200000000000006</v>
      </c>
      <c r="D241">
        <v>109</v>
      </c>
      <c r="E241">
        <f t="shared" si="35"/>
        <v>4.7123889803846897</v>
      </c>
      <c r="F241">
        <f t="shared" si="36"/>
        <v>88.433744561021086</v>
      </c>
      <c r="G241">
        <f t="shared" si="33"/>
        <v>-1.3670116016174594E-3</v>
      </c>
    </row>
    <row r="242" spans="2:7">
      <c r="B242">
        <f t="shared" si="34"/>
        <v>-110</v>
      </c>
      <c r="C242">
        <f t="shared" si="32"/>
        <v>-8.8000000000000007</v>
      </c>
      <c r="D242">
        <v>110</v>
      </c>
      <c r="E242">
        <f t="shared" si="35"/>
        <v>4.7123889803846897</v>
      </c>
      <c r="F242">
        <f t="shared" si="36"/>
        <v>88.436017221490587</v>
      </c>
      <c r="G242">
        <f t="shared" si="33"/>
        <v>-1.3413477136125075E-3</v>
      </c>
    </row>
    <row r="243" spans="2:7">
      <c r="B243">
        <f t="shared" si="34"/>
        <v>-111</v>
      </c>
      <c r="C243">
        <f t="shared" si="32"/>
        <v>-8.8800000000000008</v>
      </c>
      <c r="D243">
        <v>111</v>
      </c>
      <c r="E243">
        <f t="shared" si="35"/>
        <v>4.7123889803846897</v>
      </c>
      <c r="F243">
        <f t="shared" si="36"/>
        <v>88.438225845871585</v>
      </c>
      <c r="G243">
        <f t="shared" si="33"/>
        <v>-1.3164069494642286E-3</v>
      </c>
    </row>
    <row r="244" spans="2:7">
      <c r="B244">
        <f t="shared" si="34"/>
        <v>-112</v>
      </c>
      <c r="C244">
        <f t="shared" si="32"/>
        <v>-8.9600000000000009</v>
      </c>
      <c r="D244">
        <v>112</v>
      </c>
      <c r="E244">
        <f t="shared" si="35"/>
        <v>4.7123889803846897</v>
      </c>
      <c r="F244">
        <f t="shared" si="36"/>
        <v>88.440372837651253</v>
      </c>
      <c r="G244">
        <f t="shared" si="33"/>
        <v>-1.2921621679315739E-3</v>
      </c>
    </row>
    <row r="245" spans="2:7">
      <c r="B245">
        <f t="shared" si="34"/>
        <v>-113</v>
      </c>
      <c r="C245">
        <f t="shared" si="32"/>
        <v>-9.0399999999999991</v>
      </c>
      <c r="D245">
        <v>113</v>
      </c>
      <c r="E245">
        <f t="shared" si="35"/>
        <v>4.7123889803846897</v>
      </c>
      <c r="F245">
        <f t="shared" si="36"/>
        <v>88.442460487830203</v>
      </c>
      <c r="G245">
        <f t="shared" si="33"/>
        <v>-1.2685874980215275E-3</v>
      </c>
    </row>
    <row r="246" spans="2:7">
      <c r="B246">
        <f t="shared" si="34"/>
        <v>-114</v>
      </c>
      <c r="C246">
        <f t="shared" si="32"/>
        <v>-9.1199999999999992</v>
      </c>
      <c r="D246">
        <v>114</v>
      </c>
      <c r="E246">
        <f t="shared" si="35"/>
        <v>4.7123889803846897</v>
      </c>
      <c r="F246">
        <f t="shared" si="36"/>
        <v>88.444490981215552</v>
      </c>
      <c r="G246">
        <f t="shared" si="33"/>
        <v>-1.2456582679250437E-3</v>
      </c>
    </row>
    <row r="247" spans="2:7">
      <c r="B247">
        <f t="shared" si="34"/>
        <v>-115</v>
      </c>
      <c r="C247">
        <f t="shared" si="32"/>
        <v>-9.1999999999999993</v>
      </c>
      <c r="D247">
        <v>115</v>
      </c>
      <c r="E247">
        <f t="shared" si="35"/>
        <v>4.7123889803846897</v>
      </c>
      <c r="F247">
        <f t="shared" si="36"/>
        <v>88.446466402305234</v>
      </c>
      <c r="G247">
        <f t="shared" si="33"/>
        <v>-1.2233509385687347E-3</v>
      </c>
    </row>
    <row r="248" spans="2:7">
      <c r="B248">
        <f t="shared" si="34"/>
        <v>-116</v>
      </c>
      <c r="C248">
        <f t="shared" si="32"/>
        <v>-9.2799999999999994</v>
      </c>
      <c r="D248">
        <v>116</v>
      </c>
      <c r="E248">
        <f t="shared" si="35"/>
        <v>4.7123889803846897</v>
      </c>
      <c r="F248">
        <f t="shared" si="36"/>
        <v>88.448388740793959</v>
      </c>
      <c r="G248">
        <f t="shared" si="33"/>
        <v>-1.2016430414392117E-3</v>
      </c>
    </row>
    <row r="249" spans="2:7">
      <c r="B249">
        <f t="shared" si="34"/>
        <v>-117</v>
      </c>
      <c r="C249">
        <f t="shared" si="32"/>
        <v>-9.36</v>
      </c>
      <c r="D249">
        <v>117</v>
      </c>
      <c r="E249">
        <f t="shared" si="35"/>
        <v>4.7123889803846897</v>
      </c>
      <c r="F249">
        <f t="shared" si="36"/>
        <v>88.450259896728184</v>
      </c>
      <c r="G249">
        <f t="shared" si="33"/>
        <v>-1.1805131203708446E-3</v>
      </c>
    </row>
    <row r="250" spans="2:7">
      <c r="B250">
        <f t="shared" si="34"/>
        <v>-118</v>
      </c>
      <c r="C250">
        <f t="shared" si="32"/>
        <v>-9.44</v>
      </c>
      <c r="D250">
        <v>118</v>
      </c>
      <c r="E250">
        <f t="shared" si="35"/>
        <v>4.7123889803846897</v>
      </c>
      <c r="F250">
        <f t="shared" si="36"/>
        <v>88.452081685335813</v>
      </c>
      <c r="G250">
        <f t="shared" si="33"/>
        <v>-1.1599406770066384E-3</v>
      </c>
    </row>
    <row r="251" spans="2:7">
      <c r="B251">
        <f t="shared" si="34"/>
        <v>-119</v>
      </c>
      <c r="C251">
        <f t="shared" si="32"/>
        <v>-9.52</v>
      </c>
      <c r="D251">
        <v>119</v>
      </c>
      <c r="E251">
        <f t="shared" si="35"/>
        <v>4.7123889803846897</v>
      </c>
      <c r="F251">
        <f t="shared" si="36"/>
        <v>88.453855841553548</v>
      </c>
      <c r="G251">
        <f t="shared" si="33"/>
        <v>-1.1399061196733836E-3</v>
      </c>
    </row>
    <row r="252" spans="2:7">
      <c r="B252">
        <f t="shared" si="34"/>
        <v>-120</v>
      </c>
      <c r="C252">
        <f t="shared" si="32"/>
        <v>-9.6</v>
      </c>
      <c r="D252">
        <v>120</v>
      </c>
      <c r="E252">
        <f t="shared" si="35"/>
        <v>4.7123889803846897</v>
      </c>
      <c r="F252">
        <f t="shared" si="36"/>
        <v>88.455584024273904</v>
      </c>
      <c r="G252">
        <f t="shared" si="33"/>
        <v>-1.1203907154225001E-3</v>
      </c>
    </row>
    <row r="253" spans="2:7">
      <c r="B253">
        <f t="shared" si="34"/>
        <v>-121</v>
      </c>
      <c r="C253">
        <f t="shared" si="32"/>
        <v>-9.68</v>
      </c>
      <c r="D253">
        <v>121</v>
      </c>
      <c r="E253">
        <f t="shared" si="35"/>
        <v>4.7123889803846897</v>
      </c>
      <c r="F253">
        <f t="shared" si="36"/>
        <v>88.457267820331126</v>
      </c>
      <c r="G253">
        <f t="shared" si="33"/>
        <v>-1.1013765450192945E-3</v>
      </c>
    </row>
    <row r="254" spans="2:7">
      <c r="B254">
        <f t="shared" si="34"/>
        <v>-122</v>
      </c>
      <c r="C254">
        <f t="shared" si="32"/>
        <v>-9.76</v>
      </c>
      <c r="D254">
        <v>122</v>
      </c>
      <c r="E254">
        <f t="shared" si="35"/>
        <v>4.7123889803846897</v>
      </c>
      <c r="F254">
        <f t="shared" si="36"/>
        <v>88.458908748244497</v>
      </c>
      <c r="G254">
        <f t="shared" si="33"/>
        <v>-1.0828464606718496E-3</v>
      </c>
    </row>
    <row r="255" spans="2:7">
      <c r="B255">
        <f t="shared" si="34"/>
        <v>-123</v>
      </c>
      <c r="C255">
        <f t="shared" si="32"/>
        <v>-9.84</v>
      </c>
      <c r="D255">
        <v>123</v>
      </c>
      <c r="E255">
        <f t="shared" si="35"/>
        <v>4.7123889803846897</v>
      </c>
      <c r="F255">
        <f t="shared" si="36"/>
        <v>88.460508261735939</v>
      </c>
      <c r="G255">
        <f t="shared" si="33"/>
        <v>-1.064784046308744E-3</v>
      </c>
    </row>
    <row r="256" spans="2:7">
      <c r="B256">
        <f t="shared" si="34"/>
        <v>-124</v>
      </c>
      <c r="C256">
        <f t="shared" si="32"/>
        <v>-9.92</v>
      </c>
      <c r="D256">
        <v>124</v>
      </c>
      <c r="E256">
        <f t="shared" si="35"/>
        <v>4.7123889803846897</v>
      </c>
      <c r="F256">
        <f t="shared" si="36"/>
        <v>88.462067753037005</v>
      </c>
      <c r="G256">
        <f t="shared" si="33"/>
        <v>-1.0471735802350143E-3</v>
      </c>
    </row>
    <row r="257" spans="2:7">
      <c r="B257">
        <f t="shared" si="34"/>
        <v>-125</v>
      </c>
      <c r="C257">
        <f t="shared" si="32"/>
        <v>-10</v>
      </c>
      <c r="D257">
        <v>125</v>
      </c>
      <c r="E257">
        <f t="shared" si="35"/>
        <v>4.7123889803846897</v>
      </c>
      <c r="F257">
        <f t="shared" si="36"/>
        <v>88.463588556000005</v>
      </c>
      <c r="G257">
        <f t="shared" si="33"/>
        <v>-1.0299999999999476E-3</v>
      </c>
    </row>
  </sheetData>
  <mergeCells count="1">
    <mergeCell ref="O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StrongInclusion m=2</vt:lpstr>
      <vt:lpstr>WeakInclusion m=0.5</vt:lpstr>
      <vt:lpstr>Misc</vt:lpstr>
    </vt:vector>
  </TitlesOfParts>
  <Company>Idaho National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Luanjing Guo</dc:creator>
  <cp:lastModifiedBy>Luanjing Guo</cp:lastModifiedBy>
  <dcterms:created xsi:type="dcterms:W3CDTF">2013-07-16T20:26:03Z</dcterms:created>
  <dcterms:modified xsi:type="dcterms:W3CDTF">2013-07-17T23:30:55Z</dcterms:modified>
</cp:coreProperties>
</file>