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" yWindow="30" windowWidth="12015" windowHeight="12870"/>
  </bookViews>
  <sheets>
    <sheet name="ComponentModels" sheetId="1" r:id="rId1"/>
  </sheets>
  <definedNames>
    <definedName name="_xlnm._FilterDatabase" localSheetId="0" hidden="1">ComponentModels!$A$1:$V$164</definedName>
  </definedNames>
  <calcPr calcId="125725"/>
</workbook>
</file>

<file path=xl/calcChain.xml><?xml version="1.0" encoding="utf-8"?>
<calcChain xmlns="http://schemas.openxmlformats.org/spreadsheetml/2006/main">
  <c r="P11" i="1"/>
  <c r="P9"/>
  <c r="P10"/>
  <c r="P5"/>
  <c r="P3"/>
  <c r="P4"/>
  <c r="P2"/>
  <c r="P6"/>
  <c r="P8"/>
  <c r="P12"/>
  <c r="P23"/>
  <c r="P17"/>
  <c r="P27"/>
  <c r="P21"/>
  <c r="P13"/>
  <c r="P25"/>
  <c r="P26"/>
  <c r="P18"/>
  <c r="P20"/>
  <c r="P19"/>
  <c r="P22"/>
  <c r="P29"/>
  <c r="P28"/>
  <c r="P16"/>
  <c r="P15"/>
  <c r="P24"/>
  <c r="P14"/>
  <c r="P31"/>
  <c r="P33"/>
  <c r="P34"/>
  <c r="P32"/>
  <c r="P30"/>
  <c r="P38"/>
  <c r="P36"/>
  <c r="P39"/>
  <c r="P37"/>
  <c r="P40"/>
  <c r="P35"/>
  <c r="P54"/>
  <c r="P67"/>
  <c r="P73"/>
  <c r="P55"/>
  <c r="P47"/>
  <c r="P66"/>
  <c r="P48"/>
  <c r="P72"/>
  <c r="P65"/>
  <c r="P61"/>
  <c r="P50"/>
  <c r="P57"/>
  <c r="P70"/>
  <c r="P56"/>
  <c r="P68"/>
  <c r="P63"/>
  <c r="P71"/>
  <c r="P64"/>
  <c r="P52"/>
  <c r="P53"/>
  <c r="P69"/>
  <c r="P58"/>
  <c r="P43"/>
  <c r="P45"/>
  <c r="P51"/>
  <c r="P62"/>
  <c r="P60"/>
  <c r="P44"/>
  <c r="P46"/>
  <c r="P59"/>
  <c r="P42"/>
  <c r="P41"/>
  <c r="P49"/>
  <c r="P84"/>
  <c r="P77"/>
  <c r="P79"/>
  <c r="P75"/>
  <c r="P86"/>
  <c r="P80"/>
  <c r="P83"/>
  <c r="P82"/>
  <c r="P81"/>
  <c r="P74"/>
  <c r="P76"/>
  <c r="P85"/>
  <c r="P78"/>
  <c r="P91"/>
  <c r="P87"/>
  <c r="P95"/>
  <c r="P89"/>
  <c r="P88"/>
  <c r="P93"/>
  <c r="P90"/>
  <c r="P92"/>
  <c r="P94"/>
  <c r="P100"/>
  <c r="P98"/>
  <c r="P102"/>
  <c r="P97"/>
  <c r="P101"/>
  <c r="P96"/>
  <c r="P99"/>
  <c r="P108"/>
  <c r="P104"/>
  <c r="P106"/>
  <c r="P107"/>
  <c r="P103"/>
  <c r="P105"/>
  <c r="P110"/>
  <c r="P109"/>
  <c r="P111"/>
  <c r="P114"/>
  <c r="P113"/>
  <c r="P117"/>
  <c r="P112"/>
  <c r="P120"/>
  <c r="P119"/>
  <c r="P115"/>
  <c r="P118"/>
  <c r="P116"/>
  <c r="P124"/>
  <c r="P130"/>
  <c r="P126"/>
  <c r="P121"/>
  <c r="P125"/>
  <c r="P123"/>
  <c r="P129"/>
  <c r="P122"/>
  <c r="P127"/>
  <c r="P131"/>
  <c r="P128"/>
  <c r="P133"/>
  <c r="P135"/>
  <c r="P134"/>
  <c r="P132"/>
  <c r="P139"/>
  <c r="P142"/>
  <c r="P141"/>
  <c r="P140"/>
  <c r="P145"/>
  <c r="P144"/>
  <c r="P136"/>
  <c r="P138"/>
  <c r="P137"/>
  <c r="P143"/>
  <c r="P148"/>
  <c r="P147"/>
  <c r="P146"/>
  <c r="P149"/>
  <c r="P152"/>
  <c r="P150"/>
  <c r="P151"/>
  <c r="P153"/>
  <c r="P158"/>
  <c r="P154"/>
  <c r="P157"/>
  <c r="P155"/>
  <c r="P160"/>
  <c r="P161"/>
  <c r="P156"/>
  <c r="P159"/>
  <c r="P163"/>
  <c r="P164"/>
  <c r="P162"/>
  <c r="P7"/>
</calcChain>
</file>

<file path=xl/sharedStrings.xml><?xml version="1.0" encoding="utf-8"?>
<sst xmlns="http://schemas.openxmlformats.org/spreadsheetml/2006/main" count="1032" uniqueCount="51">
  <si>
    <t>X.Intercept.</t>
  </si>
  <si>
    <t>age_class</t>
  </si>
  <si>
    <t>samcam</t>
  </si>
  <si>
    <t>scl.ats1</t>
  </si>
  <si>
    <t>I.scl.ats1.2.</t>
  </si>
  <si>
    <t>scl.clay</t>
  </si>
  <si>
    <t>scl.cn</t>
  </si>
  <si>
    <t>scl.mc</t>
  </si>
  <si>
    <t>I.scl.mc.2.</t>
  </si>
  <si>
    <t>scl.pH</t>
  </si>
  <si>
    <t>scl.prec1</t>
  </si>
  <si>
    <t>age_class.samcam</t>
  </si>
  <si>
    <t>scl.cn.scl.pH</t>
  </si>
  <si>
    <t>scl.mc.scl.pH</t>
  </si>
  <si>
    <t>df</t>
  </si>
  <si>
    <t>logLik</t>
  </si>
  <si>
    <t>AICc</t>
  </si>
  <si>
    <t>delta</t>
  </si>
  <si>
    <t>weight</t>
  </si>
  <si>
    <t>V20</t>
  </si>
  <si>
    <t>anc</t>
  </si>
  <si>
    <t>ancad</t>
  </si>
  <si>
    <t>endo</t>
  </si>
  <si>
    <t>endad</t>
  </si>
  <si>
    <t>N</t>
  </si>
  <si>
    <t>anc.juv</t>
  </si>
  <si>
    <t>endo.juv</t>
  </si>
  <si>
    <t>juv</t>
  </si>
  <si>
    <t>anc.bm</t>
  </si>
  <si>
    <t>ancad.bm</t>
  </si>
  <si>
    <t>endo.bm</t>
  </si>
  <si>
    <t>endad.bm</t>
  </si>
  <si>
    <t>N.bm</t>
  </si>
  <si>
    <t>anc.juv.bm</t>
  </si>
  <si>
    <t>endo.juv.bm</t>
  </si>
  <si>
    <t>juv.bm</t>
  </si>
  <si>
    <t>SR</t>
  </si>
  <si>
    <t>H</t>
  </si>
  <si>
    <t>T</t>
  </si>
  <si>
    <t>T²</t>
  </si>
  <si>
    <t>Clay</t>
  </si>
  <si>
    <t>CN</t>
  </si>
  <si>
    <t>GWC</t>
  </si>
  <si>
    <t>GWC²</t>
  </si>
  <si>
    <t>pH</t>
  </si>
  <si>
    <t>Pr</t>
  </si>
  <si>
    <t>AC x SC</t>
  </si>
  <si>
    <t>CN x pH</t>
  </si>
  <si>
    <t>GWC x pH</t>
  </si>
  <si>
    <t>AC</t>
  </si>
  <si>
    <t>SC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</si>
</sst>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NumberFormat="1"/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2" fontId="0" fillId="0" borderId="0" xfId="0" applyNumberFormat="1"/>
    <xf numFmtId="164" fontId="0" fillId="33" borderId="0" xfId="0" applyNumberFormat="1" applyFill="1"/>
    <xf numFmtId="164" fontId="0" fillId="0" borderId="0" xfId="0" applyNumberFormat="1"/>
    <xf numFmtId="0" fontId="0" fillId="34" borderId="0" xfId="0" applyFill="1"/>
    <xf numFmtId="2" fontId="0" fillId="34" borderId="0" xfId="0" applyNumberFormat="1" applyFill="1"/>
    <xf numFmtId="164" fontId="0" fillId="34" borderId="0" xfId="0" applyNumberFormat="1" applyFill="1"/>
    <xf numFmtId="0" fontId="16" fillId="33" borderId="0" xfId="0" applyFont="1" applyFill="1"/>
    <xf numFmtId="2" fontId="16" fillId="33" borderId="0" xfId="0" applyNumberFormat="1" applyFont="1" applyFill="1"/>
    <xf numFmtId="164" fontId="16" fillId="33" borderId="0" xfId="0" applyNumberFormat="1" applyFont="1" applyFill="1"/>
    <xf numFmtId="0" fontId="0" fillId="33" borderId="0" xfId="0" applyFont="1" applyFill="1"/>
    <xf numFmtId="2" fontId="0" fillId="33" borderId="0" xfId="0" applyNumberFormat="1" applyFont="1" applyFill="1"/>
    <xf numFmtId="164" fontId="0" fillId="33" borderId="0" xfId="0" applyNumberFormat="1" applyFont="1" applyFill="1"/>
    <xf numFmtId="0" fontId="16" fillId="34" borderId="0" xfId="0" applyFont="1" applyFill="1"/>
    <xf numFmtId="2" fontId="16" fillId="34" borderId="0" xfId="0" applyNumberFormat="1" applyFont="1" applyFill="1"/>
    <xf numFmtId="164" fontId="16" fillId="34" borderId="0" xfId="0" applyNumberFormat="1" applyFont="1" applyFill="1"/>
    <xf numFmtId="0" fontId="0" fillId="34" borderId="0" xfId="0" applyFont="1" applyFill="1"/>
    <xf numFmtId="2" fontId="0" fillId="34" borderId="0" xfId="0" applyNumberFormat="1" applyFont="1" applyFill="1"/>
    <xf numFmtId="164" fontId="0" fillId="34" borderId="0" xfId="0" applyNumberFormat="1" applyFont="1" applyFill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4"/>
  <sheetViews>
    <sheetView tabSelected="1" topLeftCell="P66" zoomScale="85" zoomScaleNormal="85" workbookViewId="0">
      <selection activeCell="P86" sqref="P86:V86"/>
    </sheetView>
  </sheetViews>
  <sheetFormatPr baseColWidth="10" defaultRowHeight="15"/>
  <cols>
    <col min="13" max="13" width="15.42578125" customWidth="1"/>
    <col min="16" max="16" width="44.1406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3">
      <c r="A2" s="2">
        <v>1548</v>
      </c>
      <c r="B2" s="2">
        <v>0.64572933138104005</v>
      </c>
      <c r="C2" s="2" t="s">
        <v>49</v>
      </c>
      <c r="D2" s="2" t="s">
        <v>50</v>
      </c>
      <c r="E2" s="2"/>
      <c r="F2" s="2" t="s">
        <v>39</v>
      </c>
      <c r="G2" s="2"/>
      <c r="H2" s="2"/>
      <c r="I2" s="2"/>
      <c r="J2" s="2"/>
      <c r="K2" s="2"/>
      <c r="L2" s="2" t="s">
        <v>45</v>
      </c>
      <c r="M2" s="2" t="s">
        <v>46</v>
      </c>
      <c r="N2" s="2"/>
      <c r="O2" s="2"/>
      <c r="P2" s="2" t="str">
        <f t="shared" ref="P2:P33" si="0">CONCATENATE(C2," + ",D2," + ",E2, " + ", F2, " + ",G2, " + ",H2, " + ", I2," + ", J2," + ",K2," + ",L2," + ",M2," + ",N2," + ",O2)</f>
        <v xml:space="preserve">AC + SC +  + T² +  +  +  +  +  + Pr + AC x SC +  + </v>
      </c>
      <c r="Q2" s="2">
        <v>18</v>
      </c>
      <c r="R2" s="4">
        <v>-347.578429930781</v>
      </c>
      <c r="S2" s="6">
        <v>735.40530706653101</v>
      </c>
      <c r="T2" s="6">
        <v>0</v>
      </c>
      <c r="U2" s="4">
        <v>0.248859258679583</v>
      </c>
      <c r="V2" s="2" t="s">
        <v>20</v>
      </c>
      <c r="W2" s="5"/>
    </row>
    <row r="3" spans="1:23">
      <c r="A3" s="2">
        <v>1564</v>
      </c>
      <c r="B3" s="2">
        <v>0.63395417033958001</v>
      </c>
      <c r="C3" s="2" t="s">
        <v>49</v>
      </c>
      <c r="D3" s="2" t="s">
        <v>50</v>
      </c>
      <c r="E3" s="2"/>
      <c r="F3" s="2" t="s">
        <v>39</v>
      </c>
      <c r="G3" s="2" t="s">
        <v>40</v>
      </c>
      <c r="H3" s="2"/>
      <c r="I3" s="2"/>
      <c r="J3" s="2"/>
      <c r="K3" s="2"/>
      <c r="L3" s="2" t="s">
        <v>45</v>
      </c>
      <c r="M3" s="2" t="s">
        <v>46</v>
      </c>
      <c r="N3" s="2"/>
      <c r="O3" s="2"/>
      <c r="P3" s="2" t="str">
        <f t="shared" si="0"/>
        <v xml:space="preserve">AC + SC +  + T² + Clay +  +  +  +  + Pr + AC x SC +  + </v>
      </c>
      <c r="Q3" s="2">
        <v>19</v>
      </c>
      <c r="R3" s="4">
        <v>-346.750751029409</v>
      </c>
      <c r="S3" s="6">
        <v>736.25150205881903</v>
      </c>
      <c r="T3" s="6">
        <v>0.84619499228745099</v>
      </c>
      <c r="U3" s="4">
        <v>0.16300648973413301</v>
      </c>
      <c r="V3" s="2" t="s">
        <v>20</v>
      </c>
    </row>
    <row r="4" spans="1:23">
      <c r="A4" s="2">
        <v>1580</v>
      </c>
      <c r="B4" s="2">
        <v>0.671860435109773</v>
      </c>
      <c r="C4" s="2" t="s">
        <v>49</v>
      </c>
      <c r="D4" s="2" t="s">
        <v>50</v>
      </c>
      <c r="E4" s="2"/>
      <c r="F4" s="2" t="s">
        <v>39</v>
      </c>
      <c r="G4" s="2"/>
      <c r="H4" s="2" t="s">
        <v>41</v>
      </c>
      <c r="I4" s="2"/>
      <c r="J4" s="2"/>
      <c r="K4" s="2"/>
      <c r="L4" s="2" t="s">
        <v>45</v>
      </c>
      <c r="M4" s="2" t="s">
        <v>46</v>
      </c>
      <c r="N4" s="2"/>
      <c r="O4" s="2"/>
      <c r="P4" s="2" t="str">
        <f t="shared" si="0"/>
        <v xml:space="preserve">AC + SC +  + T² +  + CN +  +  +  + Pr + AC x SC +  + </v>
      </c>
      <c r="Q4" s="2">
        <v>19</v>
      </c>
      <c r="R4" s="4">
        <v>-347.09341522517298</v>
      </c>
      <c r="S4" s="6">
        <v>736.93683045034595</v>
      </c>
      <c r="T4" s="6">
        <v>1.5315233838146001</v>
      </c>
      <c r="U4" s="4">
        <v>0.115714484738317</v>
      </c>
      <c r="V4" s="2" t="s">
        <v>20</v>
      </c>
    </row>
    <row r="5" spans="1:23">
      <c r="A5" s="2">
        <v>1612</v>
      </c>
      <c r="B5" s="2">
        <v>0.67429709571135699</v>
      </c>
      <c r="C5" s="2" t="s">
        <v>49</v>
      </c>
      <c r="D5" s="2" t="s">
        <v>50</v>
      </c>
      <c r="E5" s="2"/>
      <c r="F5" s="2" t="s">
        <v>39</v>
      </c>
      <c r="G5" s="2"/>
      <c r="H5" s="2"/>
      <c r="I5" s="2" t="s">
        <v>42</v>
      </c>
      <c r="J5" s="2"/>
      <c r="K5" s="2"/>
      <c r="L5" s="2" t="s">
        <v>45</v>
      </c>
      <c r="M5" s="2" t="s">
        <v>46</v>
      </c>
      <c r="N5" s="2"/>
      <c r="O5" s="2"/>
      <c r="P5" s="2" t="str">
        <f t="shared" si="0"/>
        <v xml:space="preserve">AC + SC +  + T² +  +  + GWC +  +  + Pr + AC x SC +  + </v>
      </c>
      <c r="Q5" s="2">
        <v>19</v>
      </c>
      <c r="R5" s="4">
        <v>-347.349225838363</v>
      </c>
      <c r="S5" s="6">
        <v>737.44845167672702</v>
      </c>
      <c r="T5" s="6">
        <v>2.0431446101956698</v>
      </c>
      <c r="U5" s="4">
        <v>8.9596405803843995E-2</v>
      </c>
      <c r="V5" s="2" t="s">
        <v>20</v>
      </c>
    </row>
    <row r="6" spans="1:23">
      <c r="A6" s="2">
        <v>1552</v>
      </c>
      <c r="B6" s="2">
        <v>0.64870239988330802</v>
      </c>
      <c r="C6" s="2" t="s">
        <v>49</v>
      </c>
      <c r="D6" s="2" t="s">
        <v>50</v>
      </c>
      <c r="E6" s="2" t="s">
        <v>38</v>
      </c>
      <c r="F6" s="2" t="s">
        <v>39</v>
      </c>
      <c r="G6" s="2"/>
      <c r="H6" s="2"/>
      <c r="I6" s="2"/>
      <c r="J6" s="2"/>
      <c r="K6" s="2"/>
      <c r="L6" s="2" t="s">
        <v>45</v>
      </c>
      <c r="M6" s="2" t="s">
        <v>46</v>
      </c>
      <c r="N6" s="2"/>
      <c r="O6" s="2"/>
      <c r="P6" s="2" t="str">
        <f t="shared" si="0"/>
        <v xml:space="preserve">AC + SC + T + T² +  +  +  +  +  + Pr + AC x SC +  + </v>
      </c>
      <c r="Q6" s="2">
        <v>19</v>
      </c>
      <c r="R6" s="4">
        <v>-347.57478662382698</v>
      </c>
      <c r="S6" s="6">
        <v>737.89957324765498</v>
      </c>
      <c r="T6" s="6">
        <v>2.49426618112363</v>
      </c>
      <c r="U6" s="4">
        <v>7.1504073486474903E-2</v>
      </c>
      <c r="V6" s="2" t="s">
        <v>20</v>
      </c>
    </row>
    <row r="7" spans="1:23">
      <c r="A7" s="2">
        <v>1628</v>
      </c>
      <c r="B7" s="2">
        <v>0.67319694887553305</v>
      </c>
      <c r="C7" s="2" t="s">
        <v>49</v>
      </c>
      <c r="D7" s="2" t="s">
        <v>50</v>
      </c>
      <c r="E7" s="2"/>
      <c r="F7" s="2" t="s">
        <v>39</v>
      </c>
      <c r="G7" s="2" t="s">
        <v>40</v>
      </c>
      <c r="H7" s="2"/>
      <c r="I7" s="2" t="s">
        <v>42</v>
      </c>
      <c r="J7" s="2"/>
      <c r="K7" s="2"/>
      <c r="L7" s="2" t="s">
        <v>45</v>
      </c>
      <c r="M7" s="2" t="s">
        <v>46</v>
      </c>
      <c r="N7" s="2"/>
      <c r="O7" s="2"/>
      <c r="P7" s="2" t="str">
        <f t="shared" si="0"/>
        <v xml:space="preserve">AC + SC +  + T² + Clay +  + GWC +  +  + Pr + AC x SC +  + </v>
      </c>
      <c r="Q7" s="2">
        <v>20</v>
      </c>
      <c r="R7" s="4">
        <v>-346.334113218602</v>
      </c>
      <c r="S7" s="6">
        <v>737.95124530512896</v>
      </c>
      <c r="T7" s="6">
        <v>2.5459382385973899</v>
      </c>
      <c r="U7" s="4">
        <v>6.96803524865654E-2</v>
      </c>
      <c r="V7" s="2" t="s">
        <v>20</v>
      </c>
    </row>
    <row r="8" spans="1:23">
      <c r="A8" s="2">
        <v>1116</v>
      </c>
      <c r="B8" s="2">
        <v>0.80992245518457495</v>
      </c>
      <c r="C8" s="2" t="s">
        <v>49</v>
      </c>
      <c r="D8" s="2" t="s">
        <v>50</v>
      </c>
      <c r="E8" s="2"/>
      <c r="F8" s="2" t="s">
        <v>39</v>
      </c>
      <c r="G8" s="2" t="s">
        <v>40</v>
      </c>
      <c r="H8" s="2"/>
      <c r="I8" s="2" t="s">
        <v>42</v>
      </c>
      <c r="J8" s="2"/>
      <c r="K8" s="2"/>
      <c r="L8" s="2"/>
      <c r="M8" s="2" t="s">
        <v>46</v>
      </c>
      <c r="N8" s="2"/>
      <c r="O8" s="2"/>
      <c r="P8" s="2" t="str">
        <f t="shared" si="0"/>
        <v xml:space="preserve">AC + SC +  + T² + Clay +  + GWC +  +  +  + AC x SC +  + </v>
      </c>
      <c r="Q8" s="2">
        <v>19</v>
      </c>
      <c r="R8" s="4">
        <v>-347.81652338000401</v>
      </c>
      <c r="S8" s="6">
        <v>738.38304676000803</v>
      </c>
      <c r="T8" s="6">
        <v>2.9777396934771301</v>
      </c>
      <c r="U8" s="4">
        <v>5.61494936727314E-2</v>
      </c>
      <c r="V8" s="2" t="s">
        <v>20</v>
      </c>
    </row>
    <row r="9" spans="1:23">
      <c r="A9" s="2">
        <v>1596</v>
      </c>
      <c r="B9" s="2">
        <v>0.65196237859363704</v>
      </c>
      <c r="C9" s="2" t="s">
        <v>49</v>
      </c>
      <c r="D9" s="2" t="s">
        <v>50</v>
      </c>
      <c r="E9" s="2"/>
      <c r="F9" s="2" t="s">
        <v>39</v>
      </c>
      <c r="G9" s="2" t="s">
        <v>40</v>
      </c>
      <c r="H9" s="2" t="s">
        <v>41</v>
      </c>
      <c r="I9" s="2"/>
      <c r="J9" s="2"/>
      <c r="K9" s="2"/>
      <c r="L9" s="2" t="s">
        <v>45</v>
      </c>
      <c r="M9" s="2" t="s">
        <v>46</v>
      </c>
      <c r="N9" s="2"/>
      <c r="O9" s="2"/>
      <c r="P9" s="2" t="str">
        <f t="shared" si="0"/>
        <v xml:space="preserve">AC + SC +  + T² + Clay + CN +  +  +  + Pr + AC x SC +  + </v>
      </c>
      <c r="Q9" s="2">
        <v>20</v>
      </c>
      <c r="R9" s="4">
        <v>-346.61999848313502</v>
      </c>
      <c r="S9" s="6">
        <v>738.52301583419398</v>
      </c>
      <c r="T9" s="6">
        <v>3.1177087676627502</v>
      </c>
      <c r="U9" s="4">
        <v>5.2354250433959498E-2</v>
      </c>
      <c r="V9" s="2" t="s">
        <v>20</v>
      </c>
    </row>
    <row r="10" spans="1:23">
      <c r="A10" s="2">
        <v>1568</v>
      </c>
      <c r="B10" s="2">
        <v>0.62943934064655105</v>
      </c>
      <c r="C10" s="2" t="s">
        <v>49</v>
      </c>
      <c r="D10" s="2" t="s">
        <v>50</v>
      </c>
      <c r="E10" s="2" t="s">
        <v>38</v>
      </c>
      <c r="F10" s="2" t="s">
        <v>39</v>
      </c>
      <c r="G10" s="2" t="s">
        <v>40</v>
      </c>
      <c r="H10" s="2"/>
      <c r="I10" s="2"/>
      <c r="J10" s="2"/>
      <c r="K10" s="2"/>
      <c r="L10" s="2" t="s">
        <v>45</v>
      </c>
      <c r="M10" s="2" t="s">
        <v>46</v>
      </c>
      <c r="N10" s="2"/>
      <c r="O10" s="2"/>
      <c r="P10" s="2" t="str">
        <f t="shared" si="0"/>
        <v xml:space="preserve">AC + SC + T + T² + Clay +  +  +  +  + Pr + AC x SC +  + </v>
      </c>
      <c r="Q10" s="2">
        <v>20</v>
      </c>
      <c r="R10" s="4">
        <v>-346.74286306001397</v>
      </c>
      <c r="S10" s="6">
        <v>738.76874498795303</v>
      </c>
      <c r="T10" s="6">
        <v>3.3634379214221299</v>
      </c>
      <c r="U10" s="4">
        <v>4.6301231071995602E-2</v>
      </c>
      <c r="V10" s="2" t="s">
        <v>20</v>
      </c>
    </row>
    <row r="11" spans="1:23">
      <c r="A11" s="2">
        <v>1644</v>
      </c>
      <c r="B11" s="2">
        <v>0.70890225664685103</v>
      </c>
      <c r="C11" s="2" t="s">
        <v>49</v>
      </c>
      <c r="D11" s="2" t="s">
        <v>50</v>
      </c>
      <c r="E11" s="2"/>
      <c r="F11" s="2" t="s">
        <v>39</v>
      </c>
      <c r="G11" s="2"/>
      <c r="H11" s="2" t="s">
        <v>41</v>
      </c>
      <c r="I11" s="2" t="s">
        <v>42</v>
      </c>
      <c r="J11" s="2"/>
      <c r="K11" s="2"/>
      <c r="L11" s="2" t="s">
        <v>45</v>
      </c>
      <c r="M11" s="2" t="s">
        <v>46</v>
      </c>
      <c r="N11" s="2"/>
      <c r="O11" s="2"/>
      <c r="P11" s="2" t="str">
        <f t="shared" si="0"/>
        <v xml:space="preserve">AC + SC +  + T² +  + CN + GWC +  +  + Pr + AC x SC +  + </v>
      </c>
      <c r="Q11" s="2">
        <v>20</v>
      </c>
      <c r="R11" s="4">
        <v>-346.76372949758797</v>
      </c>
      <c r="S11" s="6">
        <v>738.8104778631</v>
      </c>
      <c r="T11" s="6">
        <v>3.4051707965686502</v>
      </c>
      <c r="U11" s="4">
        <v>4.5345099545710997E-2</v>
      </c>
      <c r="V11" s="2" t="s">
        <v>20</v>
      </c>
    </row>
    <row r="12" spans="1:23">
      <c r="A12" s="2">
        <v>1052</v>
      </c>
      <c r="B12" s="2">
        <v>0.79576621464617803</v>
      </c>
      <c r="C12" s="2" t="s">
        <v>49</v>
      </c>
      <c r="D12" s="2" t="s">
        <v>50</v>
      </c>
      <c r="E12" s="2"/>
      <c r="F12" s="2" t="s">
        <v>39</v>
      </c>
      <c r="G12" s="2" t="s">
        <v>40</v>
      </c>
      <c r="H12" s="2"/>
      <c r="I12" s="2"/>
      <c r="J12" s="2"/>
      <c r="K12" s="2"/>
      <c r="L12" s="2"/>
      <c r="M12" s="2" t="s">
        <v>46</v>
      </c>
      <c r="N12" s="2"/>
      <c r="O12" s="2"/>
      <c r="P12" s="2" t="str">
        <f t="shared" si="0"/>
        <v xml:space="preserve">AC + SC +  + T² + Clay +  +  +  +  +  + AC x SC +  + </v>
      </c>
      <c r="Q12" s="2">
        <v>18</v>
      </c>
      <c r="R12" s="4">
        <v>-349.36989247543602</v>
      </c>
      <c r="S12" s="6">
        <v>738.98823215584105</v>
      </c>
      <c r="T12" s="6">
        <v>3.58292508930947</v>
      </c>
      <c r="U12" s="4">
        <v>4.1488860346684697E-2</v>
      </c>
      <c r="V12" s="2" t="s">
        <v>20</v>
      </c>
    </row>
    <row r="13" spans="1:23">
      <c r="A13">
        <v>518</v>
      </c>
      <c r="B13">
        <v>1.62457744602995</v>
      </c>
      <c r="C13" t="s">
        <v>49</v>
      </c>
      <c r="E13" t="s">
        <v>38</v>
      </c>
      <c r="L13" t="s">
        <v>45</v>
      </c>
      <c r="P13" s="8" t="str">
        <f t="shared" si="0"/>
        <v xml:space="preserve">AC +  + T +  +  +  +  +  +  + Pr +  +  + </v>
      </c>
      <c r="Q13" s="8">
        <v>9</v>
      </c>
      <c r="R13" s="9">
        <v>-240.783143219198</v>
      </c>
      <c r="S13" s="10">
        <v>500.62510996780702</v>
      </c>
      <c r="T13" s="10">
        <v>0</v>
      </c>
      <c r="U13" s="9">
        <v>0.18557829991625099</v>
      </c>
      <c r="V13" s="8" t="s">
        <v>28</v>
      </c>
    </row>
    <row r="14" spans="1:23">
      <c r="A14">
        <v>2</v>
      </c>
      <c r="B14">
        <v>1.62308511771622</v>
      </c>
      <c r="C14" t="s">
        <v>49</v>
      </c>
      <c r="P14" s="8" t="str">
        <f t="shared" si="0"/>
        <v xml:space="preserve">AC +  +  +  +  +  +  +  +  +  +  +  + </v>
      </c>
      <c r="Q14" s="8">
        <v>7</v>
      </c>
      <c r="R14" s="9">
        <v>-243.12426528421199</v>
      </c>
      <c r="S14" s="10">
        <v>500.89969335912298</v>
      </c>
      <c r="T14" s="10">
        <v>0.27458339131555898</v>
      </c>
      <c r="U14" s="9">
        <v>0.16177155719945299</v>
      </c>
      <c r="V14" s="8" t="s">
        <v>28</v>
      </c>
    </row>
    <row r="15" spans="1:23">
      <c r="A15">
        <v>10</v>
      </c>
      <c r="B15">
        <v>1.8033812748712501</v>
      </c>
      <c r="C15" t="s">
        <v>49</v>
      </c>
      <c r="F15" t="s">
        <v>39</v>
      </c>
      <c r="P15" s="8" t="str">
        <f t="shared" si="0"/>
        <v xml:space="preserve">AC +  +  + T² +  +  +  +  +  +  +  +  + </v>
      </c>
      <c r="Q15" s="8">
        <v>8</v>
      </c>
      <c r="R15" s="9">
        <v>-242.20483992869799</v>
      </c>
      <c r="S15" s="10">
        <v>501.25178512055402</v>
      </c>
      <c r="T15" s="10">
        <v>0.62667515274705499</v>
      </c>
      <c r="U15" s="9">
        <v>0.13565831281662899</v>
      </c>
      <c r="V15" s="8" t="s">
        <v>28</v>
      </c>
    </row>
    <row r="16" spans="1:23">
      <c r="A16">
        <v>14</v>
      </c>
      <c r="B16">
        <v>1.84806036456412</v>
      </c>
      <c r="C16" t="s">
        <v>49</v>
      </c>
      <c r="E16" t="s">
        <v>38</v>
      </c>
      <c r="F16" t="s">
        <v>39</v>
      </c>
      <c r="P16" s="8" t="str">
        <f t="shared" si="0"/>
        <v xml:space="preserve">AC +  + T + T² +  +  +  +  +  +  +  +  + </v>
      </c>
      <c r="Q16" s="8">
        <v>9</v>
      </c>
      <c r="R16" s="9">
        <v>-241.622952794643</v>
      </c>
      <c r="S16" s="10">
        <v>502.30472911869799</v>
      </c>
      <c r="T16" s="10">
        <v>1.67961915089114</v>
      </c>
      <c r="U16" s="9">
        <v>8.0131362520177093E-2</v>
      </c>
      <c r="V16" s="8" t="s">
        <v>28</v>
      </c>
    </row>
    <row r="17" spans="1:22">
      <c r="A17">
        <v>121</v>
      </c>
      <c r="B17">
        <v>1.8234309652838601</v>
      </c>
      <c r="C17" t="s">
        <v>49</v>
      </c>
      <c r="D17" t="s">
        <v>50</v>
      </c>
      <c r="F17" t="s">
        <v>39</v>
      </c>
      <c r="P17" s="8" t="str">
        <f t="shared" si="0"/>
        <v xml:space="preserve">AC + SC +  + T² +  +  +  +  +  +  +  +  + </v>
      </c>
      <c r="Q17" s="8">
        <v>10</v>
      </c>
      <c r="R17" s="9">
        <v>-240.909166075549</v>
      </c>
      <c r="S17" s="10">
        <v>503.12010729902698</v>
      </c>
      <c r="T17" s="10">
        <v>2.4949973312201301</v>
      </c>
      <c r="U17" s="9">
        <v>5.33022332197799E-2</v>
      </c>
      <c r="V17" s="8" t="s">
        <v>28</v>
      </c>
    </row>
    <row r="18" spans="1:22">
      <c r="A18">
        <v>534</v>
      </c>
      <c r="B18">
        <v>1.6257297433706299</v>
      </c>
      <c r="C18" t="s">
        <v>49</v>
      </c>
      <c r="E18" t="s">
        <v>38</v>
      </c>
      <c r="G18" t="s">
        <v>40</v>
      </c>
      <c r="L18" t="s">
        <v>45</v>
      </c>
      <c r="P18" s="8" t="str">
        <f t="shared" si="0"/>
        <v xml:space="preserve">AC +  + T +  + Clay +  +  +  +  + Pr +  +  + </v>
      </c>
      <c r="Q18" s="8">
        <v>10</v>
      </c>
      <c r="R18" s="9">
        <v>-241.21827948573301</v>
      </c>
      <c r="S18" s="10">
        <v>503.73833411939501</v>
      </c>
      <c r="T18" s="10">
        <v>3.11322415158816</v>
      </c>
      <c r="U18" s="9">
        <v>3.91290367465141E-2</v>
      </c>
      <c r="V18" s="8" t="s">
        <v>28</v>
      </c>
    </row>
    <row r="19" spans="1:22">
      <c r="A19">
        <v>66</v>
      </c>
      <c r="B19">
        <v>1.62386924815242</v>
      </c>
      <c r="C19" t="s">
        <v>49</v>
      </c>
      <c r="I19" t="s">
        <v>42</v>
      </c>
      <c r="P19" s="8" t="str">
        <f t="shared" si="0"/>
        <v xml:space="preserve">AC +  +  +  +  +  + GWC +  +  +  +  +  + </v>
      </c>
      <c r="Q19" s="8">
        <v>8</v>
      </c>
      <c r="R19" s="9">
        <v>-243.48099374111999</v>
      </c>
      <c r="S19" s="10">
        <v>503.80409274539801</v>
      </c>
      <c r="T19" s="10">
        <v>3.1789827775910502</v>
      </c>
      <c r="U19" s="9">
        <v>3.7863421198752099E-2</v>
      </c>
      <c r="V19" s="8" t="s">
        <v>28</v>
      </c>
    </row>
    <row r="20" spans="1:22">
      <c r="A20">
        <v>258</v>
      </c>
      <c r="B20">
        <v>1.6254916341782899</v>
      </c>
      <c r="C20" t="s">
        <v>49</v>
      </c>
      <c r="K20" t="s">
        <v>44</v>
      </c>
      <c r="P20" s="8" t="str">
        <f t="shared" si="0"/>
        <v xml:space="preserve">AC +  +  +  +  +  +  +  + pH +  +  +  + </v>
      </c>
      <c r="Q20" s="8">
        <v>8</v>
      </c>
      <c r="R20" s="9">
        <v>-243.51378235088501</v>
      </c>
      <c r="S20" s="10">
        <v>503.86966996492902</v>
      </c>
      <c r="T20" s="10">
        <v>3.2445599971215402</v>
      </c>
      <c r="U20" s="9">
        <v>3.6642064963835097E-2</v>
      </c>
      <c r="V20" s="8" t="s">
        <v>28</v>
      </c>
    </row>
    <row r="21" spans="1:22">
      <c r="A21">
        <v>526</v>
      </c>
      <c r="B21">
        <v>1.75266786244089</v>
      </c>
      <c r="C21" t="s">
        <v>49</v>
      </c>
      <c r="E21" t="s">
        <v>38</v>
      </c>
      <c r="F21" t="s">
        <v>39</v>
      </c>
      <c r="L21" t="s">
        <v>45</v>
      </c>
      <c r="P21" s="8" t="str">
        <f t="shared" si="0"/>
        <v xml:space="preserve">AC +  + T + T² +  +  +  +  +  + Pr +  +  + </v>
      </c>
      <c r="Q21" s="8">
        <v>10</v>
      </c>
      <c r="R21" s="9">
        <v>-241.347320310421</v>
      </c>
      <c r="S21" s="10">
        <v>503.99641576877002</v>
      </c>
      <c r="T21" s="10">
        <v>3.3713058009633401</v>
      </c>
      <c r="U21" s="9">
        <v>3.4392000525724997E-2</v>
      </c>
      <c r="V21" s="8" t="s">
        <v>28</v>
      </c>
    </row>
    <row r="22" spans="1:22">
      <c r="A22">
        <v>74</v>
      </c>
      <c r="B22">
        <v>1.8044413470752301</v>
      </c>
      <c r="C22" t="s">
        <v>49</v>
      </c>
      <c r="F22" t="s">
        <v>39</v>
      </c>
      <c r="I22" t="s">
        <v>42</v>
      </c>
      <c r="P22" s="8" t="str">
        <f t="shared" si="0"/>
        <v xml:space="preserve">AC +  +  + T² +  +  + GWC +  +  +  +  +  + </v>
      </c>
      <c r="Q22" s="8">
        <v>9</v>
      </c>
      <c r="R22" s="9">
        <v>-242.50359959093501</v>
      </c>
      <c r="S22" s="10">
        <v>504.06602271128202</v>
      </c>
      <c r="T22" s="10">
        <v>3.4409127434750499</v>
      </c>
      <c r="U22" s="9">
        <v>3.3215629168048801E-2</v>
      </c>
      <c r="V22" s="8" t="s">
        <v>28</v>
      </c>
    </row>
    <row r="23" spans="1:22">
      <c r="A23">
        <v>516</v>
      </c>
      <c r="B23">
        <v>1.3644135330706799</v>
      </c>
      <c r="C23" t="s">
        <v>49</v>
      </c>
      <c r="D23" t="s">
        <v>50</v>
      </c>
      <c r="L23" t="s">
        <v>45</v>
      </c>
      <c r="P23" s="8" t="str">
        <f t="shared" si="0"/>
        <v xml:space="preserve">AC + SC +  +  +  +  +  +  +  + Pr +  +  + </v>
      </c>
      <c r="Q23" s="8">
        <v>10</v>
      </c>
      <c r="R23" s="9">
        <v>-241.44351593195901</v>
      </c>
      <c r="S23" s="10">
        <v>504.18880701184702</v>
      </c>
      <c r="T23" s="10">
        <v>3.5636970440397699</v>
      </c>
      <c r="U23" s="9">
        <v>3.1237783537231799E-2</v>
      </c>
      <c r="V23" s="8" t="s">
        <v>28</v>
      </c>
    </row>
    <row r="24" spans="1:22">
      <c r="A24">
        <v>6</v>
      </c>
      <c r="B24">
        <v>1.6264318108371001</v>
      </c>
      <c r="C24" t="s">
        <v>49</v>
      </c>
      <c r="E24" t="s">
        <v>38</v>
      </c>
      <c r="P24" s="8" t="str">
        <f t="shared" si="0"/>
        <v xml:space="preserve">AC +  + T +  +  +  +  +  +  +  +  +  + </v>
      </c>
      <c r="Q24" s="8">
        <v>8</v>
      </c>
      <c r="R24" s="9">
        <v>-243.69131980277999</v>
      </c>
      <c r="S24" s="10">
        <v>504.22474486871897</v>
      </c>
      <c r="T24" s="10">
        <v>3.5996349009116102</v>
      </c>
      <c r="U24" s="9">
        <v>3.0681487034492801E-2</v>
      </c>
      <c r="V24" s="8" t="s">
        <v>28</v>
      </c>
    </row>
    <row r="25" spans="1:22">
      <c r="A25">
        <v>550</v>
      </c>
      <c r="B25">
        <v>1.6246446766937599</v>
      </c>
      <c r="C25" t="s">
        <v>49</v>
      </c>
      <c r="E25" t="s">
        <v>38</v>
      </c>
      <c r="H25" t="s">
        <v>41</v>
      </c>
      <c r="L25" t="s">
        <v>45</v>
      </c>
      <c r="P25" s="8" t="str">
        <f t="shared" si="0"/>
        <v xml:space="preserve">AC +  + T +  +  + CN +  +  +  + Pr +  +  + </v>
      </c>
      <c r="Q25" s="8">
        <v>10</v>
      </c>
      <c r="R25" s="9">
        <v>-241.49717455782701</v>
      </c>
      <c r="S25" s="10">
        <v>504.29612426358398</v>
      </c>
      <c r="T25" s="10">
        <v>3.6710142957769598</v>
      </c>
      <c r="U25" s="9">
        <v>2.96057839830406E-2</v>
      </c>
      <c r="V25" s="8" t="s">
        <v>28</v>
      </c>
    </row>
    <row r="26" spans="1:22">
      <c r="A26">
        <v>774</v>
      </c>
      <c r="B26">
        <v>1.62547479818636</v>
      </c>
      <c r="C26" t="s">
        <v>49</v>
      </c>
      <c r="E26" t="s">
        <v>38</v>
      </c>
      <c r="K26" t="s">
        <v>44</v>
      </c>
      <c r="L26" t="s">
        <v>45</v>
      </c>
      <c r="P26" s="8" t="str">
        <f t="shared" si="0"/>
        <v xml:space="preserve">AC +  + T +  +  +  +  +  + pH + Pr +  +  + </v>
      </c>
      <c r="Q26" s="8">
        <v>10</v>
      </c>
      <c r="R26" s="9">
        <v>-241.51098941044501</v>
      </c>
      <c r="S26" s="10">
        <v>504.32375396881798</v>
      </c>
      <c r="T26" s="10">
        <v>3.6986440010111301</v>
      </c>
      <c r="U26" s="9">
        <v>2.9199596610103899E-2</v>
      </c>
      <c r="V26" s="8" t="s">
        <v>28</v>
      </c>
    </row>
    <row r="27" spans="1:22">
      <c r="A27">
        <v>514</v>
      </c>
      <c r="B27">
        <v>1.62042063391138</v>
      </c>
      <c r="C27" t="s">
        <v>49</v>
      </c>
      <c r="L27" t="s">
        <v>45</v>
      </c>
      <c r="P27" s="8" t="str">
        <f t="shared" si="0"/>
        <v xml:space="preserve">AC +  +  +  +  +  +  +  +  + Pr +  +  + </v>
      </c>
      <c r="Q27" s="8">
        <v>8</v>
      </c>
      <c r="R27" s="9">
        <v>-243.74173368579301</v>
      </c>
      <c r="S27" s="10">
        <v>504.32557263474399</v>
      </c>
      <c r="T27" s="10">
        <v>3.70046266693726</v>
      </c>
      <c r="U27" s="9">
        <v>2.9173056523114999E-2</v>
      </c>
      <c r="V27" s="8" t="s">
        <v>28</v>
      </c>
    </row>
    <row r="28" spans="1:22">
      <c r="A28">
        <v>18</v>
      </c>
      <c r="B28">
        <v>1.6228256059987201</v>
      </c>
      <c r="C28" t="s">
        <v>49</v>
      </c>
      <c r="G28" t="s">
        <v>40</v>
      </c>
      <c r="P28" s="8" t="str">
        <f t="shared" si="0"/>
        <v xml:space="preserve">AC +  +  +  + Clay +  +  +  +  +  +  +  + </v>
      </c>
      <c r="Q28" s="8">
        <v>8</v>
      </c>
      <c r="R28" s="9">
        <v>-243.83899040495601</v>
      </c>
      <c r="S28" s="10">
        <v>504.52008607306902</v>
      </c>
      <c r="T28" s="10">
        <v>3.8949761052622902</v>
      </c>
      <c r="U28" s="9">
        <v>2.6469386593756299E-2</v>
      </c>
      <c r="V28" s="8" t="s">
        <v>28</v>
      </c>
    </row>
    <row r="29" spans="1:22">
      <c r="A29">
        <v>34</v>
      </c>
      <c r="B29">
        <v>1.6229801413334199</v>
      </c>
      <c r="C29" t="s">
        <v>49</v>
      </c>
      <c r="H29" t="s">
        <v>41</v>
      </c>
      <c r="P29" s="8" t="str">
        <f t="shared" si="0"/>
        <v xml:space="preserve">AC +  +  +  +  + CN +  +  +  +  +  +  + </v>
      </c>
      <c r="Q29" s="8">
        <v>8</v>
      </c>
      <c r="R29" s="9">
        <v>-243.85884665796999</v>
      </c>
      <c r="S29" s="10">
        <v>504.55979857909699</v>
      </c>
      <c r="T29" s="10">
        <v>3.9346886112903698</v>
      </c>
      <c r="U29" s="9">
        <v>2.5948987443095501E-2</v>
      </c>
      <c r="V29" s="8" t="s">
        <v>28</v>
      </c>
    </row>
    <row r="30" spans="1:22">
      <c r="A30">
        <v>11161</v>
      </c>
      <c r="B30">
        <v>-3.8845646832916501</v>
      </c>
      <c r="C30" t="s">
        <v>49</v>
      </c>
      <c r="D30" t="s">
        <v>50</v>
      </c>
      <c r="F30" t="s">
        <v>39</v>
      </c>
      <c r="G30" t="s">
        <v>40</v>
      </c>
      <c r="I30" t="s">
        <v>42</v>
      </c>
      <c r="M30" t="s">
        <v>46</v>
      </c>
      <c r="P30" s="3" t="str">
        <f t="shared" si="0"/>
        <v xml:space="preserve">AC + SC +  + T² + Clay +  + GWC +  +  +  + AC x SC +  + </v>
      </c>
      <c r="Q30">
        <v>19</v>
      </c>
      <c r="R30" s="5">
        <v>-210.56997034050201</v>
      </c>
      <c r="S30" s="7">
        <v>463.88994068100402</v>
      </c>
      <c r="T30" s="7">
        <v>0</v>
      </c>
      <c r="U30" s="5">
        <v>0.48870303882786198</v>
      </c>
      <c r="V30" t="s">
        <v>25</v>
      </c>
    </row>
    <row r="31" spans="1:22">
      <c r="A31">
        <v>16281</v>
      </c>
      <c r="B31">
        <v>-4.0841746859527603</v>
      </c>
      <c r="C31" t="s">
        <v>49</v>
      </c>
      <c r="D31" t="s">
        <v>50</v>
      </c>
      <c r="F31" t="s">
        <v>39</v>
      </c>
      <c r="G31" t="s">
        <v>40</v>
      </c>
      <c r="I31" t="s">
        <v>42</v>
      </c>
      <c r="L31" t="s">
        <v>45</v>
      </c>
      <c r="M31" t="s">
        <v>46</v>
      </c>
      <c r="P31" s="3" t="str">
        <f t="shared" si="0"/>
        <v xml:space="preserve">AC + SC +  + T² + Clay +  + GWC +  +  + Pr + AC x SC +  + </v>
      </c>
      <c r="Q31">
        <v>20</v>
      </c>
      <c r="R31" s="5">
        <v>-210.15087326758999</v>
      </c>
      <c r="S31" s="7">
        <v>465.584765403105</v>
      </c>
      <c r="T31" s="7">
        <v>1.6948247221013699</v>
      </c>
      <c r="U31" s="5">
        <v>0.209420179375326</v>
      </c>
      <c r="V31" t="s">
        <v>25</v>
      </c>
    </row>
    <row r="32" spans="1:22">
      <c r="A32">
        <v>1148</v>
      </c>
      <c r="B32">
        <v>-3.8864444761694998</v>
      </c>
      <c r="C32" t="s">
        <v>49</v>
      </c>
      <c r="D32" t="s">
        <v>50</v>
      </c>
      <c r="F32" t="s">
        <v>39</v>
      </c>
      <c r="G32" t="s">
        <v>40</v>
      </c>
      <c r="H32" t="s">
        <v>41</v>
      </c>
      <c r="I32" t="s">
        <v>42</v>
      </c>
      <c r="M32" t="s">
        <v>46</v>
      </c>
      <c r="P32" s="3" t="str">
        <f t="shared" si="0"/>
        <v xml:space="preserve">AC + SC +  + T² + Clay + CN + GWC +  +  +  + AC x SC +  + </v>
      </c>
      <c r="Q32">
        <v>20</v>
      </c>
      <c r="R32" s="5">
        <v>-210.56995892200601</v>
      </c>
      <c r="S32" s="7">
        <v>466.42293671193698</v>
      </c>
      <c r="T32" s="7">
        <v>2.53299603093296</v>
      </c>
      <c r="U32" s="5">
        <v>0.13772473331208299</v>
      </c>
      <c r="V32" t="s">
        <v>25</v>
      </c>
    </row>
    <row r="33" spans="1:22">
      <c r="A33">
        <v>16121</v>
      </c>
      <c r="B33">
        <v>-4.0342710294426096</v>
      </c>
      <c r="C33" t="s">
        <v>49</v>
      </c>
      <c r="D33" t="s">
        <v>50</v>
      </c>
      <c r="F33" t="s">
        <v>39</v>
      </c>
      <c r="I33" t="s">
        <v>42</v>
      </c>
      <c r="L33" t="s">
        <v>45</v>
      </c>
      <c r="M33" t="s">
        <v>46</v>
      </c>
      <c r="P33" s="3" t="str">
        <f t="shared" si="0"/>
        <v xml:space="preserve">AC + SC +  + T² +  +  + GWC +  +  + Pr + AC x SC +  + </v>
      </c>
      <c r="Q33">
        <v>19</v>
      </c>
      <c r="R33" s="5">
        <v>-212.18606076100801</v>
      </c>
      <c r="S33" s="7">
        <v>467.12212152201698</v>
      </c>
      <c r="T33" s="7">
        <v>3.2321808410127901</v>
      </c>
      <c r="U33" s="5">
        <v>9.7092545592882704E-2</v>
      </c>
      <c r="V33" t="s">
        <v>25</v>
      </c>
    </row>
    <row r="34" spans="1:22">
      <c r="A34">
        <v>1604</v>
      </c>
      <c r="B34">
        <v>-4.38911607248364</v>
      </c>
      <c r="C34" t="s">
        <v>49</v>
      </c>
      <c r="D34" t="s">
        <v>50</v>
      </c>
      <c r="I34" t="s">
        <v>42</v>
      </c>
      <c r="L34" t="s">
        <v>45</v>
      </c>
      <c r="M34" t="s">
        <v>46</v>
      </c>
      <c r="P34" s="3" t="str">
        <f t="shared" ref="P34:P65" si="1">CONCATENATE(C34," + ",D34," + ",E34, " + ", F34, " + ",G34, " + ",H34, " + ", I34," + ", J34," + ",K34," + ",L34," + ",M34," + ",N34," + ",O34)</f>
        <v xml:space="preserve">AC + SC +  +  +  +  + GWC +  +  + Pr + AC x SC +  + </v>
      </c>
      <c r="Q34">
        <v>18</v>
      </c>
      <c r="R34" s="5">
        <v>-213.80692143233699</v>
      </c>
      <c r="S34" s="7">
        <v>467.86229006964197</v>
      </c>
      <c r="T34" s="7">
        <v>3.9723493886384098</v>
      </c>
      <c r="U34" s="5">
        <v>6.7059502891845493E-2</v>
      </c>
      <c r="V34" t="s">
        <v>25</v>
      </c>
    </row>
    <row r="35" spans="1:22">
      <c r="A35">
        <v>1</v>
      </c>
      <c r="P35" s="3" t="str">
        <f t="shared" si="1"/>
        <v xml:space="preserve"> +  +  +  +  +  +  +  +  +  +  +  + </v>
      </c>
      <c r="Q35">
        <v>3</v>
      </c>
      <c r="R35" s="5">
        <v>-107.587960207737</v>
      </c>
      <c r="S35" s="7">
        <v>221.312284051837</v>
      </c>
      <c r="T35" s="7">
        <v>0</v>
      </c>
      <c r="U35" s="5">
        <v>0.31837489030620197</v>
      </c>
      <c r="V35" t="s">
        <v>33</v>
      </c>
    </row>
    <row r="36" spans="1:22">
      <c r="A36">
        <v>515</v>
      </c>
      <c r="B36">
        <v>0.31607382737465101</v>
      </c>
      <c r="D36" t="s">
        <v>50</v>
      </c>
      <c r="L36" t="s">
        <v>45</v>
      </c>
      <c r="P36" s="3" t="str">
        <f t="shared" si="1"/>
        <v xml:space="preserve"> + SC +  +  +  +  +  +  +  + Pr +  +  + </v>
      </c>
      <c r="Q36">
        <v>6</v>
      </c>
      <c r="R36" s="5">
        <v>-104.52582994598799</v>
      </c>
      <c r="S36" s="7">
        <v>221.53720902492401</v>
      </c>
      <c r="T36" s="7">
        <v>0.22492497308641601</v>
      </c>
      <c r="U36" s="5">
        <v>0.28450963010311497</v>
      </c>
      <c r="V36" t="s">
        <v>33</v>
      </c>
    </row>
    <row r="37" spans="1:22">
      <c r="A37">
        <v>3</v>
      </c>
      <c r="B37">
        <v>0.37505355163249998</v>
      </c>
      <c r="D37" t="s">
        <v>50</v>
      </c>
      <c r="P37" s="3" t="str">
        <f t="shared" si="1"/>
        <v xml:space="preserve"> + SC +  +  +  +  +  +  +  +  +  +  + </v>
      </c>
      <c r="Q37">
        <v>5</v>
      </c>
      <c r="R37" s="5">
        <v>-105.989174150144</v>
      </c>
      <c r="S37" s="7">
        <v>222.32317588649499</v>
      </c>
      <c r="T37" s="7">
        <v>1.01089183465831</v>
      </c>
      <c r="U37" s="5">
        <v>0.19205536146473101</v>
      </c>
      <c r="V37" t="s">
        <v>33</v>
      </c>
    </row>
    <row r="38" spans="1:22">
      <c r="A38">
        <v>579</v>
      </c>
      <c r="B38">
        <v>0.34635349256949499</v>
      </c>
      <c r="D38" t="s">
        <v>50</v>
      </c>
      <c r="I38" t="s">
        <v>42</v>
      </c>
      <c r="L38" t="s">
        <v>45</v>
      </c>
      <c r="P38" s="3" t="str">
        <f t="shared" si="1"/>
        <v xml:space="preserve"> + SC +  +  +  +  + GWC +  +  + Pr +  +  + </v>
      </c>
      <c r="Q38">
        <v>7</v>
      </c>
      <c r="R38" s="5">
        <v>-104.572593110491</v>
      </c>
      <c r="S38" s="7">
        <v>223.79634901167901</v>
      </c>
      <c r="T38" s="7">
        <v>2.4840649598421898</v>
      </c>
      <c r="U38" s="5">
        <v>9.1945601013595904E-2</v>
      </c>
      <c r="V38" t="s">
        <v>33</v>
      </c>
    </row>
    <row r="39" spans="1:22">
      <c r="A39">
        <v>67</v>
      </c>
      <c r="B39">
        <v>0.40528155646660802</v>
      </c>
      <c r="D39" t="s">
        <v>50</v>
      </c>
      <c r="I39" t="s">
        <v>42</v>
      </c>
      <c r="P39" s="3" t="str">
        <f t="shared" si="1"/>
        <v xml:space="preserve"> + SC +  +  +  +  + GWC +  +  +  +  +  + </v>
      </c>
      <c r="Q39">
        <v>6</v>
      </c>
      <c r="R39" s="5">
        <v>-106.033568537851</v>
      </c>
      <c r="S39" s="7">
        <v>224.55268620864999</v>
      </c>
      <c r="T39" s="7">
        <v>3.2404021568125598</v>
      </c>
      <c r="U39" s="5">
        <v>6.29933087447824E-2</v>
      </c>
      <c r="V39" t="s">
        <v>33</v>
      </c>
    </row>
    <row r="40" spans="1:22">
      <c r="A40">
        <v>513</v>
      </c>
      <c r="B40">
        <v>0.267650277074369</v>
      </c>
      <c r="L40" t="s">
        <v>45</v>
      </c>
      <c r="P40" s="3" t="str">
        <f t="shared" si="1"/>
        <v xml:space="preserve"> +  +  +  +  +  +  +  +  + Pr +  +  + </v>
      </c>
      <c r="Q40">
        <v>4</v>
      </c>
      <c r="R40" s="5">
        <v>-108.390641661164</v>
      </c>
      <c r="S40" s="7">
        <v>225.009854750899</v>
      </c>
      <c r="T40" s="7">
        <v>3.6975706990617399</v>
      </c>
      <c r="U40" s="5">
        <v>5.0121208367573701E-2</v>
      </c>
      <c r="V40" t="s">
        <v>33</v>
      </c>
    </row>
    <row r="41" spans="1:22">
      <c r="A41" s="2">
        <v>16</v>
      </c>
      <c r="B41" s="2">
        <v>0.44793943879278503</v>
      </c>
      <c r="C41" s="2" t="s">
        <v>49</v>
      </c>
      <c r="D41" s="2" t="s">
        <v>50</v>
      </c>
      <c r="E41" s="2" t="s">
        <v>38</v>
      </c>
      <c r="F41" s="2" t="s">
        <v>39</v>
      </c>
      <c r="G41" s="2"/>
      <c r="H41" s="2"/>
      <c r="I41" s="2"/>
      <c r="J41" s="2"/>
      <c r="K41" s="2"/>
      <c r="L41" s="2"/>
      <c r="M41" s="2"/>
      <c r="N41" s="2"/>
      <c r="O41" s="2"/>
      <c r="P41" s="11" t="str">
        <f t="shared" si="1"/>
        <v xml:space="preserve">AC + SC + T + T² +  +  +  +  +  +  +  +  + </v>
      </c>
      <c r="Q41" s="11">
        <v>10</v>
      </c>
      <c r="R41" s="12">
        <v>-304.44506917481198</v>
      </c>
      <c r="S41" s="13">
        <v>630.19191349755204</v>
      </c>
      <c r="T41" s="13">
        <v>0</v>
      </c>
      <c r="U41" s="12">
        <v>7.3355960866075501E-2</v>
      </c>
      <c r="V41" s="11" t="s">
        <v>21</v>
      </c>
    </row>
    <row r="42" spans="1:22">
      <c r="A42" s="2">
        <v>12</v>
      </c>
      <c r="B42" s="2">
        <v>0.395296254823227</v>
      </c>
      <c r="C42" s="2" t="s">
        <v>49</v>
      </c>
      <c r="D42" s="2" t="s">
        <v>50</v>
      </c>
      <c r="E42" s="2"/>
      <c r="F42" s="2" t="s">
        <v>39</v>
      </c>
      <c r="G42" s="2"/>
      <c r="H42" s="2"/>
      <c r="I42" s="2"/>
      <c r="J42" s="2"/>
      <c r="K42" s="2"/>
      <c r="L42" s="2"/>
      <c r="M42" s="2"/>
      <c r="N42" s="2"/>
      <c r="O42" s="2"/>
      <c r="P42" s="2" t="str">
        <f t="shared" si="1"/>
        <v xml:space="preserve">AC + SC +  + T² +  +  +  +  +  +  +  +  + </v>
      </c>
      <c r="Q42" s="2">
        <v>9</v>
      </c>
      <c r="R42" s="4">
        <v>-305.61562082149402</v>
      </c>
      <c r="S42" s="6">
        <v>630.29006517239998</v>
      </c>
      <c r="T42" s="6">
        <v>9.8151674847258605E-2</v>
      </c>
      <c r="U42" s="4">
        <v>6.9842864783805803E-2</v>
      </c>
      <c r="V42" s="2" t="s">
        <v>21</v>
      </c>
    </row>
    <row r="43" spans="1:22">
      <c r="A43" s="2">
        <v>44</v>
      </c>
      <c r="B43" s="2">
        <v>0.417552949940662</v>
      </c>
      <c r="C43" s="2" t="s">
        <v>49</v>
      </c>
      <c r="D43" s="2" t="s">
        <v>50</v>
      </c>
      <c r="E43" s="2"/>
      <c r="F43" s="2" t="s">
        <v>39</v>
      </c>
      <c r="G43" s="2"/>
      <c r="H43" s="2" t="s">
        <v>41</v>
      </c>
      <c r="I43" s="2"/>
      <c r="J43" s="2"/>
      <c r="K43" s="2"/>
      <c r="L43" s="2"/>
      <c r="M43" s="2"/>
      <c r="N43" s="2"/>
      <c r="O43" s="2"/>
      <c r="P43" s="2" t="str">
        <f t="shared" si="1"/>
        <v xml:space="preserve">AC + SC +  + T² +  + CN +  +  +  +  +  +  + </v>
      </c>
      <c r="Q43" s="2">
        <v>10</v>
      </c>
      <c r="R43" s="4">
        <v>-304.51369522551801</v>
      </c>
      <c r="S43" s="6">
        <v>630.32916559896501</v>
      </c>
      <c r="T43" s="6">
        <v>0.13725210141217301</v>
      </c>
      <c r="U43" s="4">
        <v>6.8490682673300399E-2</v>
      </c>
      <c r="V43" s="2" t="s">
        <v>21</v>
      </c>
    </row>
    <row r="44" spans="1:22">
      <c r="A44" s="2">
        <v>28</v>
      </c>
      <c r="B44" s="2">
        <v>0.38485519241310201</v>
      </c>
      <c r="C44" s="2" t="s">
        <v>49</v>
      </c>
      <c r="D44" s="2" t="s">
        <v>50</v>
      </c>
      <c r="E44" s="2"/>
      <c r="F44" s="2" t="s">
        <v>39</v>
      </c>
      <c r="G44" s="2" t="s">
        <v>40</v>
      </c>
      <c r="H44" s="2"/>
      <c r="I44" s="2"/>
      <c r="J44" s="2"/>
      <c r="K44" s="2"/>
      <c r="L44" s="2"/>
      <c r="M44" s="2"/>
      <c r="N44" s="2"/>
      <c r="O44" s="2"/>
      <c r="P44" s="2" t="str">
        <f t="shared" si="1"/>
        <v xml:space="preserve">AC + SC +  + T² + Clay +  +  +  +  +  +  +  + </v>
      </c>
      <c r="Q44" s="2">
        <v>10</v>
      </c>
      <c r="R44" s="4">
        <v>-304.62626946937598</v>
      </c>
      <c r="S44" s="6">
        <v>630.55431408668096</v>
      </c>
      <c r="T44" s="6">
        <v>0.36240058912858297</v>
      </c>
      <c r="U44" s="4">
        <v>6.1198548553479198E-2</v>
      </c>
      <c r="V44" s="2" t="s">
        <v>21</v>
      </c>
    </row>
    <row r="45" spans="1:22">
      <c r="A45" s="2">
        <v>48</v>
      </c>
      <c r="B45" s="2">
        <v>0.460734448648563</v>
      </c>
      <c r="C45" s="2" t="s">
        <v>49</v>
      </c>
      <c r="D45" s="2" t="s">
        <v>50</v>
      </c>
      <c r="E45" s="2" t="s">
        <v>38</v>
      </c>
      <c r="F45" s="2" t="s">
        <v>39</v>
      </c>
      <c r="G45" s="2"/>
      <c r="H45" s="2" t="s">
        <v>41</v>
      </c>
      <c r="I45" s="2"/>
      <c r="J45" s="2"/>
      <c r="K45" s="2"/>
      <c r="L45" s="2"/>
      <c r="M45" s="2"/>
      <c r="N45" s="2"/>
      <c r="O45" s="2"/>
      <c r="P45" s="2" t="str">
        <f t="shared" si="1"/>
        <v xml:space="preserve">AC + SC + T + T² +  + CN +  +  +  +  +  +  + </v>
      </c>
      <c r="Q45" s="2">
        <v>11</v>
      </c>
      <c r="R45" s="4">
        <v>-303.596774061578</v>
      </c>
      <c r="S45" s="6">
        <v>630.76497669458502</v>
      </c>
      <c r="T45" s="6">
        <v>0.57306319703263897</v>
      </c>
      <c r="U45" s="4">
        <v>5.5080302664227601E-2</v>
      </c>
      <c r="V45" s="2" t="s">
        <v>21</v>
      </c>
    </row>
    <row r="46" spans="1:22">
      <c r="A46" s="2">
        <v>32</v>
      </c>
      <c r="B46" s="2">
        <v>0.43341694294351402</v>
      </c>
      <c r="C46" s="2" t="s">
        <v>49</v>
      </c>
      <c r="D46" s="2" t="s">
        <v>50</v>
      </c>
      <c r="E46" s="2" t="s">
        <v>38</v>
      </c>
      <c r="F46" s="2" t="s">
        <v>39</v>
      </c>
      <c r="G46" s="2" t="s">
        <v>40</v>
      </c>
      <c r="H46" s="2"/>
      <c r="I46" s="2"/>
      <c r="J46" s="2"/>
      <c r="K46" s="2"/>
      <c r="L46" s="2"/>
      <c r="M46" s="2"/>
      <c r="N46" s="2"/>
      <c r="O46" s="2"/>
      <c r="P46" s="2" t="str">
        <f t="shared" si="1"/>
        <v xml:space="preserve">AC + SC + T + T² + Clay +  +  +  +  +  +  +  + </v>
      </c>
      <c r="Q46" s="2">
        <v>11</v>
      </c>
      <c r="R46" s="4">
        <v>-303.70190623173198</v>
      </c>
      <c r="S46" s="6">
        <v>630.97524103489297</v>
      </c>
      <c r="T46" s="6">
        <v>0.78332753734071003</v>
      </c>
      <c r="U46" s="4">
        <v>4.9583593295808401E-2</v>
      </c>
      <c r="V46" s="2" t="s">
        <v>21</v>
      </c>
    </row>
    <row r="47" spans="1:22">
      <c r="A47" s="2">
        <v>540</v>
      </c>
      <c r="B47" s="2">
        <v>0.47484995757558501</v>
      </c>
      <c r="C47" s="2" t="s">
        <v>49</v>
      </c>
      <c r="D47" s="2" t="s">
        <v>50</v>
      </c>
      <c r="E47" s="2"/>
      <c r="F47" s="2" t="s">
        <v>39</v>
      </c>
      <c r="G47" s="2" t="s">
        <v>40</v>
      </c>
      <c r="H47" s="2"/>
      <c r="I47" s="2"/>
      <c r="J47" s="2"/>
      <c r="K47" s="2"/>
      <c r="L47" s="2" t="s">
        <v>45</v>
      </c>
      <c r="M47" s="2"/>
      <c r="N47" s="2"/>
      <c r="O47" s="2"/>
      <c r="P47" s="2" t="str">
        <f t="shared" si="1"/>
        <v xml:space="preserve">AC + SC +  + T² + Clay +  +  +  +  + Pr +  +  + </v>
      </c>
      <c r="Q47" s="2">
        <v>11</v>
      </c>
      <c r="R47" s="4">
        <v>-303.808046756929</v>
      </c>
      <c r="S47" s="6">
        <v>631.18752208528701</v>
      </c>
      <c r="T47" s="6">
        <v>0.99560858773486405</v>
      </c>
      <c r="U47" s="4">
        <v>4.4590439429841901E-2</v>
      </c>
      <c r="V47" s="2" t="s">
        <v>21</v>
      </c>
    </row>
    <row r="48" spans="1:22">
      <c r="A48" s="2">
        <v>556</v>
      </c>
      <c r="B48" s="2">
        <v>0.50310615358368904</v>
      </c>
      <c r="C48" s="2" t="s">
        <v>49</v>
      </c>
      <c r="D48" s="2" t="s">
        <v>50</v>
      </c>
      <c r="E48" s="2"/>
      <c r="F48" s="2" t="s">
        <v>39</v>
      </c>
      <c r="G48" s="2"/>
      <c r="H48" s="2" t="s">
        <v>41</v>
      </c>
      <c r="I48" s="2"/>
      <c r="J48" s="2"/>
      <c r="K48" s="2"/>
      <c r="L48" s="2" t="s">
        <v>45</v>
      </c>
      <c r="M48" s="2"/>
      <c r="N48" s="2"/>
      <c r="O48" s="2"/>
      <c r="P48" s="14" t="str">
        <f t="shared" si="1"/>
        <v xml:space="preserve">AC + SC +  + T² +  + CN +  +  +  + Pr +  +  + </v>
      </c>
      <c r="Q48" s="14">
        <v>11</v>
      </c>
      <c r="R48" s="15">
        <v>-303.81438337767099</v>
      </c>
      <c r="S48" s="16">
        <v>631.200195326771</v>
      </c>
      <c r="T48" s="16">
        <v>1.0082818292181599</v>
      </c>
      <c r="U48" s="15">
        <v>4.4308780053244998E-2</v>
      </c>
      <c r="V48" s="14" t="s">
        <v>21</v>
      </c>
    </row>
    <row r="49" spans="1:22">
      <c r="A49" s="2">
        <v>8</v>
      </c>
      <c r="B49" s="2">
        <v>0.32411207878960002</v>
      </c>
      <c r="C49" s="2" t="s">
        <v>49</v>
      </c>
      <c r="D49" s="2" t="s">
        <v>50</v>
      </c>
      <c r="E49" s="2" t="s">
        <v>38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14" t="str">
        <f t="shared" si="1"/>
        <v xml:space="preserve">AC + SC + T +  +  +  +  +  +  +  +  +  + </v>
      </c>
      <c r="Q49" s="14">
        <v>9</v>
      </c>
      <c r="R49" s="15">
        <v>-306.15947527868701</v>
      </c>
      <c r="S49" s="16">
        <v>631.37777408678596</v>
      </c>
      <c r="T49" s="16">
        <v>1.1858605892334699</v>
      </c>
      <c r="U49" s="15">
        <v>4.05442298283476E-2</v>
      </c>
      <c r="V49" s="14" t="s">
        <v>21</v>
      </c>
    </row>
    <row r="50" spans="1:22">
      <c r="A50" s="2">
        <v>524</v>
      </c>
      <c r="B50" s="2">
        <v>0.455629420171688</v>
      </c>
      <c r="C50" s="2" t="s">
        <v>49</v>
      </c>
      <c r="D50" s="2" t="s">
        <v>50</v>
      </c>
      <c r="E50" s="2"/>
      <c r="F50" s="2" t="s">
        <v>39</v>
      </c>
      <c r="G50" s="2"/>
      <c r="H50" s="2"/>
      <c r="I50" s="2"/>
      <c r="J50" s="2"/>
      <c r="K50" s="2"/>
      <c r="L50" s="2" t="s">
        <v>45</v>
      </c>
      <c r="M50" s="2"/>
      <c r="N50" s="2"/>
      <c r="O50" s="2"/>
      <c r="P50" s="11" t="str">
        <f t="shared" si="1"/>
        <v xml:space="preserve">AC + SC +  + T² +  +  +  +  +  + Pr +  +  + </v>
      </c>
      <c r="Q50" s="11">
        <v>10</v>
      </c>
      <c r="R50" s="12">
        <v>-305.20728109440199</v>
      </c>
      <c r="S50" s="13">
        <v>631.71633733673298</v>
      </c>
      <c r="T50" s="13">
        <v>1.5244238391803699</v>
      </c>
      <c r="U50" s="12">
        <v>3.42303215999816E-2</v>
      </c>
      <c r="V50" s="11" t="s">
        <v>21</v>
      </c>
    </row>
    <row r="51" spans="1:22">
      <c r="A51" s="2">
        <v>60</v>
      </c>
      <c r="B51" s="2">
        <v>0.40536909047202402</v>
      </c>
      <c r="C51" s="2" t="s">
        <v>49</v>
      </c>
      <c r="D51" s="2" t="s">
        <v>50</v>
      </c>
      <c r="E51" s="2"/>
      <c r="F51" s="2" t="s">
        <v>39</v>
      </c>
      <c r="G51" s="2" t="s">
        <v>40</v>
      </c>
      <c r="H51" s="2" t="s">
        <v>41</v>
      </c>
      <c r="I51" s="2"/>
      <c r="J51" s="2"/>
      <c r="K51" s="2"/>
      <c r="L51" s="2"/>
      <c r="M51" s="2"/>
      <c r="N51" s="2"/>
      <c r="O51" s="2"/>
      <c r="P51" s="2" t="str">
        <f t="shared" si="1"/>
        <v xml:space="preserve">AC + SC +  + T² + Clay + CN +  +  +  +  +  +  + </v>
      </c>
      <c r="Q51" s="2">
        <v>11</v>
      </c>
      <c r="R51" s="4">
        <v>-304.13134382115499</v>
      </c>
      <c r="S51" s="6">
        <v>631.83411621373796</v>
      </c>
      <c r="T51" s="6">
        <v>1.6422027161853501</v>
      </c>
      <c r="U51" s="4">
        <v>3.2272723806158699E-2</v>
      </c>
      <c r="V51" s="2" t="s">
        <v>21</v>
      </c>
    </row>
    <row r="52" spans="1:22">
      <c r="A52" s="2">
        <v>76</v>
      </c>
      <c r="B52" s="2">
        <v>0.39171929733006799</v>
      </c>
      <c r="C52" s="2" t="s">
        <v>49</v>
      </c>
      <c r="D52" s="2" t="s">
        <v>50</v>
      </c>
      <c r="E52" s="2"/>
      <c r="F52" s="2" t="s">
        <v>39</v>
      </c>
      <c r="G52" s="2"/>
      <c r="H52" s="2"/>
      <c r="I52" s="2" t="s">
        <v>42</v>
      </c>
      <c r="J52" s="2"/>
      <c r="K52" s="2"/>
      <c r="L52" s="2"/>
      <c r="M52" s="2"/>
      <c r="N52" s="2"/>
      <c r="O52" s="2"/>
      <c r="P52" s="2" t="str">
        <f t="shared" si="1"/>
        <v xml:space="preserve">AC + SC +  + T² +  +  + GWC +  +  +  +  +  + </v>
      </c>
      <c r="Q52" s="2">
        <v>10</v>
      </c>
      <c r="R52" s="4">
        <v>-305.37938470521698</v>
      </c>
      <c r="S52" s="6">
        <v>632.06054455836295</v>
      </c>
      <c r="T52" s="6">
        <v>1.8686310608104599</v>
      </c>
      <c r="U52" s="4">
        <v>2.8818231842864899E-2</v>
      </c>
      <c r="V52" s="2" t="s">
        <v>21</v>
      </c>
    </row>
    <row r="53" spans="1:22">
      <c r="A53" s="2">
        <v>108</v>
      </c>
      <c r="B53" s="2">
        <v>0.41432974049451998</v>
      </c>
      <c r="C53" s="2" t="s">
        <v>49</v>
      </c>
      <c r="D53" s="2" t="s">
        <v>50</v>
      </c>
      <c r="E53" s="2"/>
      <c r="F53" s="2" t="s">
        <v>39</v>
      </c>
      <c r="G53" s="2"/>
      <c r="H53" s="2" t="s">
        <v>41</v>
      </c>
      <c r="I53" s="2" t="s">
        <v>42</v>
      </c>
      <c r="J53" s="2"/>
      <c r="K53" s="2"/>
      <c r="L53" s="2"/>
      <c r="M53" s="2"/>
      <c r="N53" s="2"/>
      <c r="O53" s="2"/>
      <c r="P53" s="2" t="str">
        <f t="shared" si="1"/>
        <v xml:space="preserve">AC + SC +  + T² +  + CN + GWC +  +  +  +  +  + </v>
      </c>
      <c r="Q53" s="2">
        <v>11</v>
      </c>
      <c r="R53" s="4">
        <v>-304.28305535238798</v>
      </c>
      <c r="S53" s="6">
        <v>632.13753927620496</v>
      </c>
      <c r="T53" s="6">
        <v>1.94562577865247</v>
      </c>
      <c r="U53" s="4">
        <v>2.7729889590479399E-2</v>
      </c>
      <c r="V53" s="2" t="s">
        <v>21</v>
      </c>
    </row>
    <row r="54" spans="1:22">
      <c r="A54" s="2">
        <v>2344</v>
      </c>
      <c r="B54" s="2">
        <v>0.17370285175886799</v>
      </c>
      <c r="C54" s="2" t="s">
        <v>49</v>
      </c>
      <c r="D54" s="2" t="s">
        <v>50</v>
      </c>
      <c r="E54" s="2" t="s">
        <v>38</v>
      </c>
      <c r="F54" s="2"/>
      <c r="G54" s="2"/>
      <c r="H54" s="2" t="s">
        <v>41</v>
      </c>
      <c r="I54" s="2"/>
      <c r="J54" s="2"/>
      <c r="K54" s="2" t="s">
        <v>44</v>
      </c>
      <c r="L54" s="2"/>
      <c r="M54" s="2"/>
      <c r="N54" s="2" t="s">
        <v>47</v>
      </c>
      <c r="O54" s="2"/>
      <c r="P54" s="2" t="str">
        <f t="shared" si="1"/>
        <v xml:space="preserve">AC + SC + T +  +  + CN +  +  + pH +  +  + CN x pH + </v>
      </c>
      <c r="Q54" s="2">
        <v>12</v>
      </c>
      <c r="R54" s="4">
        <v>-303.16152186855498</v>
      </c>
      <c r="S54" s="6">
        <v>632.19130721016302</v>
      </c>
      <c r="T54" s="6">
        <v>1.99939371261098</v>
      </c>
      <c r="U54" s="4">
        <v>2.6994331811270599E-2</v>
      </c>
      <c r="V54" s="2" t="s">
        <v>21</v>
      </c>
    </row>
    <row r="55" spans="1:22">
      <c r="A55" s="2">
        <v>572</v>
      </c>
      <c r="B55" s="2">
        <v>0.50844796270430903</v>
      </c>
      <c r="C55" s="2" t="s">
        <v>49</v>
      </c>
      <c r="D55" s="2" t="s">
        <v>50</v>
      </c>
      <c r="E55" s="2"/>
      <c r="F55" s="2" t="s">
        <v>39</v>
      </c>
      <c r="G55" s="2" t="s">
        <v>40</v>
      </c>
      <c r="H55" s="2" t="s">
        <v>41</v>
      </c>
      <c r="I55" s="2"/>
      <c r="J55" s="2"/>
      <c r="K55" s="2"/>
      <c r="L55" s="2" t="s">
        <v>45</v>
      </c>
      <c r="M55" s="2"/>
      <c r="N55" s="2"/>
      <c r="O55" s="2"/>
      <c r="P55" s="2" t="str">
        <f t="shared" si="1"/>
        <v xml:space="preserve">AC + SC +  + T² + Clay + CN +  +  +  + Pr +  +  + </v>
      </c>
      <c r="Q55" s="2">
        <v>12</v>
      </c>
      <c r="R55" s="4">
        <v>-303.16226317722402</v>
      </c>
      <c r="S55" s="6">
        <v>632.19278982750097</v>
      </c>
      <c r="T55" s="6">
        <v>2.0008763299488201</v>
      </c>
      <c r="U55" s="4">
        <v>2.6974328094467499E-2</v>
      </c>
      <c r="V55" s="2" t="s">
        <v>21</v>
      </c>
    </row>
    <row r="56" spans="1:22">
      <c r="A56" s="2">
        <v>528</v>
      </c>
      <c r="B56" s="2">
        <v>0.47738052850754897</v>
      </c>
      <c r="C56" s="2" t="s">
        <v>49</v>
      </c>
      <c r="D56" s="2" t="s">
        <v>50</v>
      </c>
      <c r="E56" s="2" t="s">
        <v>38</v>
      </c>
      <c r="F56" s="2" t="s">
        <v>39</v>
      </c>
      <c r="G56" s="2"/>
      <c r="H56" s="2"/>
      <c r="I56" s="2"/>
      <c r="J56" s="2"/>
      <c r="K56" s="2"/>
      <c r="L56" s="2" t="s">
        <v>45</v>
      </c>
      <c r="M56" s="2"/>
      <c r="N56" s="2"/>
      <c r="O56" s="2"/>
      <c r="P56" s="11" t="str">
        <f t="shared" si="1"/>
        <v xml:space="preserve">AC + SC + T + T² +  +  +  +  +  + Pr +  +  + </v>
      </c>
      <c r="Q56" s="11">
        <v>11</v>
      </c>
      <c r="R56" s="12">
        <v>-304.32577666135302</v>
      </c>
      <c r="S56" s="13">
        <v>632.22298189413402</v>
      </c>
      <c r="T56" s="13">
        <v>2.0310683965817602</v>
      </c>
      <c r="U56" s="12">
        <v>2.65701809235128E-2</v>
      </c>
      <c r="V56" s="11" t="s">
        <v>21</v>
      </c>
    </row>
    <row r="57" spans="1:22">
      <c r="A57" s="2">
        <v>560</v>
      </c>
      <c r="B57" s="2">
        <v>0.51288020908385101</v>
      </c>
      <c r="C57" s="2" t="s">
        <v>49</v>
      </c>
      <c r="D57" s="2" t="s">
        <v>50</v>
      </c>
      <c r="E57" s="2" t="s">
        <v>38</v>
      </c>
      <c r="F57" s="2" t="s">
        <v>39</v>
      </c>
      <c r="G57" s="2"/>
      <c r="H57" s="2" t="s">
        <v>41</v>
      </c>
      <c r="I57" s="2"/>
      <c r="J57" s="2"/>
      <c r="K57" s="2"/>
      <c r="L57" s="2" t="s">
        <v>45</v>
      </c>
      <c r="M57" s="2"/>
      <c r="N57" s="2"/>
      <c r="O57" s="2"/>
      <c r="P57" s="2" t="str">
        <f t="shared" si="1"/>
        <v xml:space="preserve">AC + SC + T + T² +  + CN +  +  +  + Pr +  +  + </v>
      </c>
      <c r="Q57" s="2">
        <v>12</v>
      </c>
      <c r="R57" s="4">
        <v>-303.284044340793</v>
      </c>
      <c r="S57" s="6">
        <v>632.43635215463905</v>
      </c>
      <c r="T57" s="6">
        <v>2.24443865708656</v>
      </c>
      <c r="U57" s="4">
        <v>2.38815080764763E-2</v>
      </c>
      <c r="V57" s="2" t="s">
        <v>21</v>
      </c>
    </row>
    <row r="58" spans="1:22">
      <c r="A58" s="2">
        <v>92</v>
      </c>
      <c r="B58" s="2">
        <v>0.38211437473783599</v>
      </c>
      <c r="C58" s="2" t="s">
        <v>49</v>
      </c>
      <c r="D58" s="2" t="s">
        <v>50</v>
      </c>
      <c r="E58" s="2"/>
      <c r="F58" s="2" t="s">
        <v>39</v>
      </c>
      <c r="G58" s="2" t="s">
        <v>40</v>
      </c>
      <c r="H58" s="2"/>
      <c r="I58" s="2" t="s">
        <v>42</v>
      </c>
      <c r="J58" s="2"/>
      <c r="K58" s="2"/>
      <c r="L58" s="2"/>
      <c r="M58" s="2"/>
      <c r="N58" s="2"/>
      <c r="O58" s="2"/>
      <c r="P58" s="2" t="str">
        <f t="shared" si="1"/>
        <v xml:space="preserve">AC + SC +  + T² + Clay +  + GWC +  +  +  +  +  + </v>
      </c>
      <c r="Q58" s="2">
        <v>11</v>
      </c>
      <c r="R58" s="4">
        <v>-304.44848509826897</v>
      </c>
      <c r="S58" s="6">
        <v>632.46839876796605</v>
      </c>
      <c r="T58" s="6">
        <v>2.2764852704136702</v>
      </c>
      <c r="U58" s="4">
        <v>2.3501896784996899E-2</v>
      </c>
      <c r="V58" s="2" t="s">
        <v>21</v>
      </c>
    </row>
    <row r="59" spans="1:22">
      <c r="A59" s="2">
        <v>24</v>
      </c>
      <c r="B59" s="2">
        <v>0.30715105609520699</v>
      </c>
      <c r="C59" s="2" t="s">
        <v>49</v>
      </c>
      <c r="D59" s="2" t="s">
        <v>50</v>
      </c>
      <c r="E59" s="2" t="s">
        <v>38</v>
      </c>
      <c r="F59" s="2"/>
      <c r="G59" s="2" t="s">
        <v>40</v>
      </c>
      <c r="H59" s="2"/>
      <c r="I59" s="2"/>
      <c r="J59" s="2"/>
      <c r="K59" s="2"/>
      <c r="L59" s="2"/>
      <c r="M59" s="2"/>
      <c r="N59" s="2"/>
      <c r="O59" s="2"/>
      <c r="P59" s="2" t="str">
        <f t="shared" si="1"/>
        <v xml:space="preserve">AC + SC + T +  + Clay +  +  +  +  +  +  +  + </v>
      </c>
      <c r="Q59" s="2">
        <v>10</v>
      </c>
      <c r="R59" s="4">
        <v>-305.58791192254898</v>
      </c>
      <c r="S59" s="6">
        <v>632.47759899302798</v>
      </c>
      <c r="T59" s="6">
        <v>2.2856854954754899</v>
      </c>
      <c r="U59" s="4">
        <v>2.33940336964765E-2</v>
      </c>
      <c r="V59" s="2" t="s">
        <v>21</v>
      </c>
    </row>
    <row r="60" spans="1:22">
      <c r="A60" s="2">
        <v>64</v>
      </c>
      <c r="B60" s="2">
        <v>0.44818101245139902</v>
      </c>
      <c r="C60" s="2" t="s">
        <v>49</v>
      </c>
      <c r="D60" s="2" t="s">
        <v>50</v>
      </c>
      <c r="E60" s="2" t="s">
        <v>38</v>
      </c>
      <c r="F60" s="2" t="s">
        <v>39</v>
      </c>
      <c r="G60" s="2" t="s">
        <v>40</v>
      </c>
      <c r="H60" s="2" t="s">
        <v>41</v>
      </c>
      <c r="I60" s="2"/>
      <c r="J60" s="2"/>
      <c r="K60" s="2"/>
      <c r="L60" s="2"/>
      <c r="M60" s="2"/>
      <c r="N60" s="2"/>
      <c r="O60" s="2"/>
      <c r="P60" s="2" t="str">
        <f t="shared" si="1"/>
        <v xml:space="preserve">AC + SC + T + T² + Clay + CN +  +  +  +  +  +  + </v>
      </c>
      <c r="Q60" s="2">
        <v>12</v>
      </c>
      <c r="R60" s="4">
        <v>-303.31022417243503</v>
      </c>
      <c r="S60" s="6">
        <v>632.48871181792401</v>
      </c>
      <c r="T60" s="6">
        <v>2.2967983203717499</v>
      </c>
      <c r="U60" s="4">
        <v>2.3264407258913E-2</v>
      </c>
      <c r="V60" s="2" t="s">
        <v>21</v>
      </c>
    </row>
    <row r="61" spans="1:22">
      <c r="A61" s="2">
        <v>544</v>
      </c>
      <c r="B61" s="2">
        <v>0.487086809977617</v>
      </c>
      <c r="C61" s="2" t="s">
        <v>49</v>
      </c>
      <c r="D61" s="2" t="s">
        <v>50</v>
      </c>
      <c r="E61" s="2" t="s">
        <v>38</v>
      </c>
      <c r="F61" s="2" t="s">
        <v>39</v>
      </c>
      <c r="G61" s="2" t="s">
        <v>40</v>
      </c>
      <c r="H61" s="2"/>
      <c r="I61" s="2"/>
      <c r="J61" s="2"/>
      <c r="K61" s="2"/>
      <c r="L61" s="2" t="s">
        <v>45</v>
      </c>
      <c r="M61" s="2"/>
      <c r="N61" s="2"/>
      <c r="O61" s="2"/>
      <c r="P61" s="2" t="str">
        <f t="shared" si="1"/>
        <v xml:space="preserve">AC + SC + T + T² + Clay +  +  +  +  + Pr +  +  + </v>
      </c>
      <c r="Q61" s="2">
        <v>12</v>
      </c>
      <c r="R61" s="4">
        <v>-303.32859771307602</v>
      </c>
      <c r="S61" s="6">
        <v>632.525458899206</v>
      </c>
      <c r="T61" s="6">
        <v>2.3335454016538502</v>
      </c>
      <c r="U61" s="4">
        <v>2.2840860667161299E-2</v>
      </c>
      <c r="V61" s="2" t="s">
        <v>21</v>
      </c>
    </row>
    <row r="62" spans="1:22">
      <c r="A62" s="2">
        <v>40</v>
      </c>
      <c r="B62" s="2">
        <v>0.32115509151105398</v>
      </c>
      <c r="C62" s="2" t="s">
        <v>49</v>
      </c>
      <c r="D62" s="2" t="s">
        <v>50</v>
      </c>
      <c r="E62" s="2" t="s">
        <v>38</v>
      </c>
      <c r="F62" s="2"/>
      <c r="G62" s="2"/>
      <c r="H62" s="2" t="s">
        <v>41</v>
      </c>
      <c r="I62" s="2"/>
      <c r="J62" s="2"/>
      <c r="K62" s="2"/>
      <c r="L62" s="2"/>
      <c r="M62" s="2"/>
      <c r="N62" s="2"/>
      <c r="O62" s="2"/>
      <c r="P62" s="11" t="str">
        <f t="shared" si="1"/>
        <v xml:space="preserve">AC + SC + T +  +  + CN +  +  +  +  +  +  + </v>
      </c>
      <c r="Q62" s="11">
        <v>10</v>
      </c>
      <c r="R62" s="12">
        <v>-305.72064260160897</v>
      </c>
      <c r="S62" s="13">
        <v>632.74306035114705</v>
      </c>
      <c r="T62" s="13">
        <v>2.5511468535942199</v>
      </c>
      <c r="U62" s="12">
        <v>2.0486176478297501E-2</v>
      </c>
      <c r="V62" s="11" t="s">
        <v>21</v>
      </c>
    </row>
    <row r="63" spans="1:22">
      <c r="A63" s="2">
        <v>264</v>
      </c>
      <c r="B63" s="2">
        <v>0.30443418885603502</v>
      </c>
      <c r="C63" s="2" t="s">
        <v>49</v>
      </c>
      <c r="D63" s="2" t="s">
        <v>50</v>
      </c>
      <c r="E63" s="2" t="s">
        <v>38</v>
      </c>
      <c r="F63" s="2"/>
      <c r="G63" s="2"/>
      <c r="H63" s="2"/>
      <c r="I63" s="2"/>
      <c r="J63" s="2"/>
      <c r="K63" s="2" t="s">
        <v>44</v>
      </c>
      <c r="L63" s="2"/>
      <c r="M63" s="2"/>
      <c r="N63" s="2"/>
      <c r="O63" s="2"/>
      <c r="P63" s="11" t="str">
        <f t="shared" si="1"/>
        <v xml:space="preserve">AC + SC + T +  +  +  +  +  + pH +  +  +  + </v>
      </c>
      <c r="Q63" s="11">
        <v>10</v>
      </c>
      <c r="R63" s="12">
        <v>-305.81665008751099</v>
      </c>
      <c r="S63" s="13">
        <v>632.93507532295098</v>
      </c>
      <c r="T63" s="13">
        <v>2.7431618253985999</v>
      </c>
      <c r="U63" s="12">
        <v>1.8610814838105401E-2</v>
      </c>
      <c r="V63" s="11" t="s">
        <v>21</v>
      </c>
    </row>
    <row r="64" spans="1:22">
      <c r="A64" s="2">
        <v>280</v>
      </c>
      <c r="B64" s="2">
        <v>0.27304144470050701</v>
      </c>
      <c r="C64" s="2" t="s">
        <v>49</v>
      </c>
      <c r="D64" s="2" t="s">
        <v>50</v>
      </c>
      <c r="E64" s="2" t="s">
        <v>38</v>
      </c>
      <c r="F64" s="2"/>
      <c r="G64" s="2" t="s">
        <v>40</v>
      </c>
      <c r="H64" s="2"/>
      <c r="I64" s="2"/>
      <c r="J64" s="2"/>
      <c r="K64" s="2" t="s">
        <v>44</v>
      </c>
      <c r="L64" s="2"/>
      <c r="M64" s="2"/>
      <c r="N64" s="2"/>
      <c r="O64" s="2"/>
      <c r="P64" s="2" t="str">
        <f t="shared" si="1"/>
        <v xml:space="preserve">AC + SC + T +  + Clay +  +  +  + pH +  +  +  + </v>
      </c>
      <c r="Q64" s="2">
        <v>11</v>
      </c>
      <c r="R64" s="4">
        <v>-304.86089115754299</v>
      </c>
      <c r="S64" s="6">
        <v>633.293210886515</v>
      </c>
      <c r="T64" s="6">
        <v>3.1012973889625099</v>
      </c>
      <c r="U64" s="4">
        <v>1.5559557388455599E-2</v>
      </c>
      <c r="V64" s="2" t="s">
        <v>21</v>
      </c>
    </row>
    <row r="65" spans="1:22">
      <c r="A65" s="2">
        <v>620</v>
      </c>
      <c r="B65" s="2">
        <v>0.49524456133856998</v>
      </c>
      <c r="C65" s="2" t="s">
        <v>49</v>
      </c>
      <c r="D65" s="2" t="s">
        <v>50</v>
      </c>
      <c r="E65" s="2"/>
      <c r="F65" s="2" t="s">
        <v>39</v>
      </c>
      <c r="G65" s="2"/>
      <c r="H65" s="2" t="s">
        <v>41</v>
      </c>
      <c r="I65" s="2" t="s">
        <v>42</v>
      </c>
      <c r="J65" s="2"/>
      <c r="K65" s="2"/>
      <c r="L65" s="2" t="s">
        <v>45</v>
      </c>
      <c r="M65" s="2"/>
      <c r="N65" s="2"/>
      <c r="O65" s="2"/>
      <c r="P65" s="2" t="str">
        <f t="shared" si="1"/>
        <v xml:space="preserve">AC + SC +  + T² +  + CN + GWC +  +  + Pr +  +  + </v>
      </c>
      <c r="Q65" s="2">
        <v>12</v>
      </c>
      <c r="R65" s="4">
        <v>-303.72794684309099</v>
      </c>
      <c r="S65" s="6">
        <v>633.32415715923503</v>
      </c>
      <c r="T65" s="6">
        <v>3.1322436616829901</v>
      </c>
      <c r="U65" s="4">
        <v>1.53206552841328E-2</v>
      </c>
      <c r="V65" s="2" t="s">
        <v>21</v>
      </c>
    </row>
    <row r="66" spans="1:22">
      <c r="A66" s="2">
        <v>604</v>
      </c>
      <c r="B66" s="2">
        <v>0.46921877626782399</v>
      </c>
      <c r="C66" s="2" t="s">
        <v>49</v>
      </c>
      <c r="D66" s="2" t="s">
        <v>50</v>
      </c>
      <c r="E66" s="2"/>
      <c r="F66" s="2" t="s">
        <v>39</v>
      </c>
      <c r="G66" s="2" t="s">
        <v>40</v>
      </c>
      <c r="H66" s="2"/>
      <c r="I66" s="2" t="s">
        <v>42</v>
      </c>
      <c r="J66" s="2"/>
      <c r="K66" s="2"/>
      <c r="L66" s="2" t="s">
        <v>45</v>
      </c>
      <c r="M66" s="2"/>
      <c r="N66" s="2"/>
      <c r="O66" s="2"/>
      <c r="P66" s="2" t="str">
        <f t="shared" ref="P66:P97" si="2">CONCATENATE(C66," + ",D66," + ",E66, " + ", F66, " + ",G66, " + ",H66, " + ", I66," + ", J66," + ",K66," + ",L66," + ",M66," + ",N66," + ",O66)</f>
        <v xml:space="preserve">AC + SC +  + T² + Clay +  + GWC +  +  + Pr +  +  + </v>
      </c>
      <c r="Q66" s="2">
        <v>12</v>
      </c>
      <c r="R66" s="4">
        <v>-303.77087678448601</v>
      </c>
      <c r="S66" s="6">
        <v>633.41001704202699</v>
      </c>
      <c r="T66" s="6">
        <v>3.2181035444742698</v>
      </c>
      <c r="U66" s="4">
        <v>1.4676858404159899E-2</v>
      </c>
      <c r="V66" s="2" t="s">
        <v>21</v>
      </c>
    </row>
    <row r="67" spans="1:22">
      <c r="A67" s="2">
        <v>2360</v>
      </c>
      <c r="B67" s="2">
        <v>0.151274651953931</v>
      </c>
      <c r="C67" s="2" t="s">
        <v>49</v>
      </c>
      <c r="D67" s="2" t="s">
        <v>50</v>
      </c>
      <c r="E67" s="2" t="s">
        <v>38</v>
      </c>
      <c r="F67" s="2"/>
      <c r="G67" s="2" t="s">
        <v>40</v>
      </c>
      <c r="H67" s="2" t="s">
        <v>41</v>
      </c>
      <c r="I67" s="2"/>
      <c r="J67" s="2"/>
      <c r="K67" s="2" t="s">
        <v>44</v>
      </c>
      <c r="L67" s="2"/>
      <c r="M67" s="2"/>
      <c r="N67" s="2" t="s">
        <v>47</v>
      </c>
      <c r="O67" s="2"/>
      <c r="P67" s="2" t="str">
        <f t="shared" si="2"/>
        <v xml:space="preserve">AC + SC + T +  + Clay + CN +  +  + pH +  +  + CN x pH + </v>
      </c>
      <c r="Q67" s="2">
        <v>13</v>
      </c>
      <c r="R67" s="4">
        <v>-302.61043907312501</v>
      </c>
      <c r="S67" s="6">
        <v>633.413649230587</v>
      </c>
      <c r="T67" s="6">
        <v>3.2217357330349601</v>
      </c>
      <c r="U67" s="4">
        <v>1.46502280345091E-2</v>
      </c>
      <c r="V67" s="2" t="s">
        <v>21</v>
      </c>
    </row>
    <row r="68" spans="1:22">
      <c r="A68" s="2">
        <v>520</v>
      </c>
      <c r="B68" s="2">
        <v>0.313808774878854</v>
      </c>
      <c r="C68" s="2" t="s">
        <v>49</v>
      </c>
      <c r="D68" s="2" t="s">
        <v>50</v>
      </c>
      <c r="E68" s="2" t="s">
        <v>38</v>
      </c>
      <c r="F68" s="2"/>
      <c r="G68" s="2"/>
      <c r="H68" s="2"/>
      <c r="I68" s="2"/>
      <c r="J68" s="2"/>
      <c r="K68" s="2"/>
      <c r="L68" s="2" t="s">
        <v>45</v>
      </c>
      <c r="M68" s="2"/>
      <c r="N68" s="2"/>
      <c r="O68" s="2"/>
      <c r="P68" s="2" t="str">
        <f t="shared" si="2"/>
        <v xml:space="preserve">AC + SC + T +  +  +  +  +  +  + Pr +  +  + </v>
      </c>
      <c r="Q68" s="2">
        <v>10</v>
      </c>
      <c r="R68" s="4">
        <v>-306.06714259592502</v>
      </c>
      <c r="S68" s="6">
        <v>633.43606033977903</v>
      </c>
      <c r="T68" s="6">
        <v>3.2441468422265398</v>
      </c>
      <c r="U68" s="4">
        <v>1.4486980452445199E-2</v>
      </c>
      <c r="V68" s="2" t="s">
        <v>21</v>
      </c>
    </row>
    <row r="69" spans="1:22">
      <c r="A69" s="2">
        <v>124</v>
      </c>
      <c r="B69" s="2">
        <v>0.402985724127365</v>
      </c>
      <c r="C69" s="2" t="s">
        <v>49</v>
      </c>
      <c r="D69" s="2" t="s">
        <v>50</v>
      </c>
      <c r="E69" s="2"/>
      <c r="F69" s="2" t="s">
        <v>39</v>
      </c>
      <c r="G69" s="2" t="s">
        <v>40</v>
      </c>
      <c r="H69" s="2" t="s">
        <v>41</v>
      </c>
      <c r="I69" s="2" t="s">
        <v>42</v>
      </c>
      <c r="J69" s="2"/>
      <c r="K69" s="2"/>
      <c r="L69" s="2"/>
      <c r="M69" s="2"/>
      <c r="N69" s="2"/>
      <c r="O69" s="2"/>
      <c r="P69" s="2" t="str">
        <f t="shared" si="2"/>
        <v xml:space="preserve">AC + SC +  + T² + Clay + CN + GWC +  +  +  +  +  + </v>
      </c>
      <c r="Q69" s="2">
        <v>12</v>
      </c>
      <c r="R69" s="4">
        <v>-303.94185008861803</v>
      </c>
      <c r="S69" s="6">
        <v>633.75196365029001</v>
      </c>
      <c r="T69" s="6">
        <v>3.5600501527372899</v>
      </c>
      <c r="U69" s="4">
        <v>1.23703031253917E-2</v>
      </c>
      <c r="V69" s="2" t="s">
        <v>21</v>
      </c>
    </row>
    <row r="70" spans="1:22">
      <c r="A70" s="2">
        <v>588</v>
      </c>
      <c r="B70" s="2">
        <v>0.44568979038869699</v>
      </c>
      <c r="C70" s="2" t="s">
        <v>49</v>
      </c>
      <c r="D70" s="2" t="s">
        <v>50</v>
      </c>
      <c r="E70" s="2"/>
      <c r="F70" s="2" t="s">
        <v>39</v>
      </c>
      <c r="G70" s="2"/>
      <c r="H70" s="2"/>
      <c r="I70" s="2" t="s">
        <v>42</v>
      </c>
      <c r="J70" s="2"/>
      <c r="K70" s="2"/>
      <c r="L70" s="2" t="s">
        <v>45</v>
      </c>
      <c r="M70" s="2"/>
      <c r="N70" s="2"/>
      <c r="O70" s="2"/>
      <c r="P70" s="2" t="str">
        <f t="shared" si="2"/>
        <v xml:space="preserve">AC + SC +  + T² +  +  + GWC +  +  + Pr +  +  + </v>
      </c>
      <c r="Q70" s="2">
        <v>11</v>
      </c>
      <c r="R70" s="4">
        <v>-305.09272470335799</v>
      </c>
      <c r="S70" s="6">
        <v>633.75687797814498</v>
      </c>
      <c r="T70" s="6">
        <v>3.5649644805927201</v>
      </c>
      <c r="U70" s="4">
        <v>1.23399445760179E-2</v>
      </c>
      <c r="V70" s="2" t="s">
        <v>21</v>
      </c>
    </row>
    <row r="71" spans="1:22">
      <c r="A71" s="2">
        <v>296</v>
      </c>
      <c r="B71" s="2">
        <v>0.29416588731938498</v>
      </c>
      <c r="C71" s="2" t="s">
        <v>49</v>
      </c>
      <c r="D71" s="2" t="s">
        <v>50</v>
      </c>
      <c r="E71" s="2" t="s">
        <v>38</v>
      </c>
      <c r="F71" s="2"/>
      <c r="G71" s="2"/>
      <c r="H71" s="2" t="s">
        <v>41</v>
      </c>
      <c r="I71" s="2"/>
      <c r="J71" s="2"/>
      <c r="K71" s="2" t="s">
        <v>44</v>
      </c>
      <c r="L71" s="2"/>
      <c r="M71" s="2"/>
      <c r="N71" s="2"/>
      <c r="O71" s="2"/>
      <c r="P71" s="11" t="str">
        <f t="shared" si="2"/>
        <v xml:space="preserve">AC + SC + T +  +  + CN +  +  + pH +  +  +  + </v>
      </c>
      <c r="Q71" s="11">
        <v>11</v>
      </c>
      <c r="R71" s="12">
        <v>-305.11713795651201</v>
      </c>
      <c r="S71" s="13">
        <v>633.80570448445201</v>
      </c>
      <c r="T71" s="13">
        <v>3.6137909869000899</v>
      </c>
      <c r="U71" s="12">
        <v>1.20423339878472E-2</v>
      </c>
      <c r="V71" s="11" t="s">
        <v>21</v>
      </c>
    </row>
    <row r="72" spans="1:22">
      <c r="A72" s="2">
        <v>576</v>
      </c>
      <c r="B72" s="2">
        <v>0.51419480533881101</v>
      </c>
      <c r="C72" s="2" t="s">
        <v>49</v>
      </c>
      <c r="D72" s="2" t="s">
        <v>50</v>
      </c>
      <c r="E72" s="2" t="s">
        <v>38</v>
      </c>
      <c r="F72" s="2" t="s">
        <v>39</v>
      </c>
      <c r="G72" s="2" t="s">
        <v>40</v>
      </c>
      <c r="H72" s="2" t="s">
        <v>41</v>
      </c>
      <c r="I72" s="2"/>
      <c r="J72" s="2"/>
      <c r="K72" s="2"/>
      <c r="L72" s="2" t="s">
        <v>45</v>
      </c>
      <c r="M72" s="2"/>
      <c r="N72" s="2"/>
      <c r="O72" s="2"/>
      <c r="P72" s="2" t="str">
        <f t="shared" si="2"/>
        <v xml:space="preserve">AC + SC + T + T² + Clay + CN +  +  +  + Pr +  +  + </v>
      </c>
      <c r="Q72" s="2">
        <v>13</v>
      </c>
      <c r="R72" s="4">
        <v>-302.81450424031601</v>
      </c>
      <c r="S72" s="6">
        <v>633.82177956496901</v>
      </c>
      <c r="T72" s="6">
        <v>3.6298660674170802</v>
      </c>
      <c r="U72" s="4">
        <v>1.1945931183309199E-2</v>
      </c>
      <c r="V72" s="2" t="s">
        <v>21</v>
      </c>
    </row>
    <row r="73" spans="1:22">
      <c r="A73" s="2">
        <v>2856</v>
      </c>
      <c r="B73" s="2">
        <v>0.15403038725406201</v>
      </c>
      <c r="C73" s="2" t="s">
        <v>49</v>
      </c>
      <c r="D73" s="2" t="s">
        <v>50</v>
      </c>
      <c r="E73" s="2" t="s">
        <v>38</v>
      </c>
      <c r="F73" s="2"/>
      <c r="G73" s="2"/>
      <c r="H73" s="2" t="s">
        <v>41</v>
      </c>
      <c r="I73" s="2"/>
      <c r="J73" s="2"/>
      <c r="K73" s="2" t="s">
        <v>44</v>
      </c>
      <c r="L73" s="2" t="s">
        <v>45</v>
      </c>
      <c r="M73" s="2"/>
      <c r="N73" s="2" t="s">
        <v>47</v>
      </c>
      <c r="O73" s="2"/>
      <c r="P73" s="2" t="str">
        <f t="shared" si="2"/>
        <v xml:space="preserve">AC + SC + T +  +  + CN +  +  + pH + Pr +  + CN x pH + </v>
      </c>
      <c r="Q73" s="2">
        <v>13</v>
      </c>
      <c r="R73" s="4">
        <v>-302.98810872355801</v>
      </c>
      <c r="S73" s="6">
        <v>634.16898853145301</v>
      </c>
      <c r="T73" s="6">
        <v>3.9770750339001801</v>
      </c>
      <c r="U73" s="4">
        <v>1.00420999464378E-2</v>
      </c>
      <c r="V73" s="2" t="s">
        <v>21</v>
      </c>
    </row>
    <row r="74" spans="1:22">
      <c r="A74">
        <v>141</v>
      </c>
      <c r="B74">
        <v>1.79698291492371</v>
      </c>
      <c r="C74" t="s">
        <v>49</v>
      </c>
      <c r="E74" t="s">
        <v>38</v>
      </c>
      <c r="F74" t="s">
        <v>39</v>
      </c>
      <c r="P74" s="17" t="str">
        <f t="shared" si="2"/>
        <v xml:space="preserve">AC +  + T + T² +  +  +  +  +  +  +  +  + </v>
      </c>
      <c r="Q74" s="17">
        <v>9</v>
      </c>
      <c r="R74" s="18">
        <v>-244.15205051132401</v>
      </c>
      <c r="S74" s="19">
        <v>507.36292455206097</v>
      </c>
      <c r="T74" s="19">
        <v>0</v>
      </c>
      <c r="U74" s="18">
        <v>0.21186295737448199</v>
      </c>
      <c r="V74" s="17" t="s">
        <v>29</v>
      </c>
    </row>
    <row r="75" spans="1:22">
      <c r="A75">
        <v>5181</v>
      </c>
      <c r="B75">
        <v>1.54579317221864</v>
      </c>
      <c r="C75" t="s">
        <v>49</v>
      </c>
      <c r="E75" t="s">
        <v>38</v>
      </c>
      <c r="L75" t="s">
        <v>45</v>
      </c>
      <c r="P75" s="8" t="str">
        <f t="shared" si="2"/>
        <v xml:space="preserve">AC +  + T +  +  +  +  +  +  + Pr +  +  + </v>
      </c>
      <c r="Q75" s="8">
        <v>9</v>
      </c>
      <c r="R75" s="9">
        <v>-244.46555145598799</v>
      </c>
      <c r="S75" s="10">
        <v>507.98992644138798</v>
      </c>
      <c r="T75" s="10">
        <v>0.62700188932717504</v>
      </c>
      <c r="U75" s="9">
        <v>0.154847179755954</v>
      </c>
      <c r="V75" s="8" t="s">
        <v>29</v>
      </c>
    </row>
    <row r="76" spans="1:22">
      <c r="A76">
        <v>101</v>
      </c>
      <c r="B76">
        <v>1.7415512084906599</v>
      </c>
      <c r="C76" t="s">
        <v>49</v>
      </c>
      <c r="F76" t="s">
        <v>39</v>
      </c>
      <c r="P76" s="17" t="str">
        <f t="shared" si="2"/>
        <v xml:space="preserve">AC +  +  + T² +  +  +  +  +  +  +  +  + </v>
      </c>
      <c r="Q76" s="17">
        <v>8</v>
      </c>
      <c r="R76" s="18">
        <v>-245.834114011385</v>
      </c>
      <c r="S76" s="19">
        <v>508.51033328592803</v>
      </c>
      <c r="T76" s="19">
        <v>1.14740873386756</v>
      </c>
      <c r="U76" s="18">
        <v>0.119370878342983</v>
      </c>
      <c r="V76" s="17" t="s">
        <v>29</v>
      </c>
    </row>
    <row r="77" spans="1:22">
      <c r="A77">
        <v>122</v>
      </c>
      <c r="B77">
        <v>1.6743694156620199</v>
      </c>
      <c r="C77" t="s">
        <v>49</v>
      </c>
      <c r="D77" t="s">
        <v>50</v>
      </c>
      <c r="F77" t="s">
        <v>39</v>
      </c>
      <c r="P77" s="8" t="str">
        <f t="shared" si="2"/>
        <v xml:space="preserve">AC + SC +  + T² +  +  +  +  +  +  +  +  + </v>
      </c>
      <c r="Q77" s="8">
        <v>10</v>
      </c>
      <c r="R77" s="9">
        <v>-243.70243736812699</v>
      </c>
      <c r="S77" s="10">
        <v>508.706649884184</v>
      </c>
      <c r="T77" s="10">
        <v>1.3437253321231999</v>
      </c>
      <c r="U77" s="9">
        <v>0.108210345030697</v>
      </c>
      <c r="V77" s="8" t="s">
        <v>29</v>
      </c>
    </row>
    <row r="78" spans="1:22">
      <c r="A78">
        <v>21</v>
      </c>
      <c r="B78">
        <v>1.54325572363441</v>
      </c>
      <c r="C78" t="s">
        <v>49</v>
      </c>
      <c r="P78" s="20" t="str">
        <f t="shared" si="2"/>
        <v xml:space="preserve">AC +  +  +  +  +  +  +  +  +  +  +  + </v>
      </c>
      <c r="Q78" s="20">
        <v>7</v>
      </c>
      <c r="R78" s="21">
        <v>-247.19405624044401</v>
      </c>
      <c r="S78" s="22">
        <v>509.03927527158601</v>
      </c>
      <c r="T78" s="22">
        <v>1.6763507195254901</v>
      </c>
      <c r="U78" s="21">
        <v>9.1630508495586904E-2</v>
      </c>
      <c r="V78" s="20" t="s">
        <v>29</v>
      </c>
    </row>
    <row r="79" spans="1:22">
      <c r="A79">
        <v>5261</v>
      </c>
      <c r="B79">
        <v>1.7178982003009799</v>
      </c>
      <c r="C79" t="s">
        <v>49</v>
      </c>
      <c r="E79" t="s">
        <v>38</v>
      </c>
      <c r="F79" t="s">
        <v>39</v>
      </c>
      <c r="L79" t="s">
        <v>45</v>
      </c>
      <c r="P79" s="17" t="str">
        <f t="shared" si="2"/>
        <v xml:space="preserve">AC +  + T + T² +  +  +  +  +  + Pr +  +  + </v>
      </c>
      <c r="Q79" s="17">
        <v>10</v>
      </c>
      <c r="R79" s="18">
        <v>-244.361997969432</v>
      </c>
      <c r="S79" s="19">
        <v>510.02577108679202</v>
      </c>
      <c r="T79" s="19">
        <v>2.6628465347313899</v>
      </c>
      <c r="U79" s="18">
        <v>5.5953241615631297E-2</v>
      </c>
      <c r="V79" s="17" t="s">
        <v>29</v>
      </c>
    </row>
    <row r="80" spans="1:22">
      <c r="A80">
        <v>5341</v>
      </c>
      <c r="B80">
        <v>1.5474920974489901</v>
      </c>
      <c r="C80" t="s">
        <v>49</v>
      </c>
      <c r="E80" t="s">
        <v>38</v>
      </c>
      <c r="G80" t="s">
        <v>40</v>
      </c>
      <c r="L80" t="s">
        <v>45</v>
      </c>
      <c r="P80" s="8" t="str">
        <f t="shared" si="2"/>
        <v xml:space="preserve">AC +  + T +  + Clay +  +  +  +  + Pr +  +  + </v>
      </c>
      <c r="Q80" s="8">
        <v>10</v>
      </c>
      <c r="R80" s="9">
        <v>-244.61634863730899</v>
      </c>
      <c r="S80" s="10">
        <v>510.53447242254799</v>
      </c>
      <c r="T80" s="10">
        <v>3.1715478704872502</v>
      </c>
      <c r="U80" s="9">
        <v>4.3387253635076603E-2</v>
      </c>
      <c r="V80" s="8" t="s">
        <v>29</v>
      </c>
    </row>
    <row r="81" spans="1:22">
      <c r="A81">
        <v>30</v>
      </c>
      <c r="B81">
        <v>1.80317011280856</v>
      </c>
      <c r="C81" t="s">
        <v>49</v>
      </c>
      <c r="E81" t="s">
        <v>38</v>
      </c>
      <c r="F81" t="s">
        <v>39</v>
      </c>
      <c r="G81" t="s">
        <v>40</v>
      </c>
      <c r="P81" s="8" t="str">
        <f t="shared" si="2"/>
        <v xml:space="preserve">AC +  + T + T² + Clay +  +  +  +  +  +  +  + </v>
      </c>
      <c r="Q81" s="8">
        <v>10</v>
      </c>
      <c r="R81" s="9">
        <v>-244.71192695351399</v>
      </c>
      <c r="S81" s="10">
        <v>510.72562905495602</v>
      </c>
      <c r="T81" s="10">
        <v>3.3627045028954998</v>
      </c>
      <c r="U81" s="9">
        <v>3.9432383175145302E-2</v>
      </c>
      <c r="V81" s="8" t="s">
        <v>29</v>
      </c>
    </row>
    <row r="82" spans="1:22">
      <c r="A82">
        <v>46</v>
      </c>
      <c r="B82">
        <v>1.80177372802095</v>
      </c>
      <c r="C82" t="s">
        <v>49</v>
      </c>
      <c r="E82" t="s">
        <v>38</v>
      </c>
      <c r="F82" t="s">
        <v>39</v>
      </c>
      <c r="H82" t="s">
        <v>41</v>
      </c>
      <c r="P82" s="8" t="str">
        <f t="shared" si="2"/>
        <v xml:space="preserve">AC +  + T + T² +  + CN +  +  +  +  +  +  + </v>
      </c>
      <c r="Q82" s="8">
        <v>10</v>
      </c>
      <c r="R82" s="9">
        <v>-244.77034259905699</v>
      </c>
      <c r="S82" s="10">
        <v>510.842460346042</v>
      </c>
      <c r="T82" s="10">
        <v>3.4795357939813698</v>
      </c>
      <c r="U82" s="9">
        <v>3.7194903201434301E-2</v>
      </c>
      <c r="V82" s="8" t="s">
        <v>29</v>
      </c>
    </row>
    <row r="83" spans="1:22">
      <c r="A83">
        <v>2581</v>
      </c>
      <c r="B83">
        <v>1.5463454609882401</v>
      </c>
      <c r="C83" t="s">
        <v>49</v>
      </c>
      <c r="K83" t="s">
        <v>44</v>
      </c>
      <c r="P83" s="17" t="str">
        <f t="shared" si="2"/>
        <v xml:space="preserve">AC +  +  +  +  +  +  +  + pH +  +  +  + </v>
      </c>
      <c r="Q83" s="17">
        <v>8</v>
      </c>
      <c r="R83" s="18">
        <v>-247.021810673928</v>
      </c>
      <c r="S83" s="19">
        <v>510.885726611015</v>
      </c>
      <c r="T83" s="19">
        <v>3.5228020589541398</v>
      </c>
      <c r="U83" s="18">
        <v>3.6398901975947501E-2</v>
      </c>
      <c r="V83" s="17" t="s">
        <v>29</v>
      </c>
    </row>
    <row r="84" spans="1:22">
      <c r="A84">
        <v>5161</v>
      </c>
      <c r="B84">
        <v>1.21763477116884</v>
      </c>
      <c r="C84" t="s">
        <v>49</v>
      </c>
      <c r="D84" t="s">
        <v>50</v>
      </c>
      <c r="L84" t="s">
        <v>45</v>
      </c>
      <c r="P84" s="20" t="str">
        <f t="shared" si="2"/>
        <v xml:space="preserve">AC + SC +  +  +  +  +  +  +  + Pr +  +  + </v>
      </c>
      <c r="Q84" s="20">
        <v>10</v>
      </c>
      <c r="R84" s="21">
        <v>-244.79505990477099</v>
      </c>
      <c r="S84" s="22">
        <v>510.89189495747098</v>
      </c>
      <c r="T84" s="22">
        <v>3.5289704054106301</v>
      </c>
      <c r="U84" s="21">
        <v>3.6286814394543801E-2</v>
      </c>
      <c r="V84" s="20" t="s">
        <v>29</v>
      </c>
    </row>
    <row r="85" spans="1:22">
      <c r="A85">
        <v>61</v>
      </c>
      <c r="B85">
        <v>1.54757331661285</v>
      </c>
      <c r="C85" t="s">
        <v>49</v>
      </c>
      <c r="E85" t="s">
        <v>38</v>
      </c>
      <c r="P85" s="8" t="str">
        <f t="shared" si="2"/>
        <v xml:space="preserve">AC +  + T +  +  +  +  +  +  +  +  +  + </v>
      </c>
      <c r="Q85" s="8">
        <v>8</v>
      </c>
      <c r="R85" s="9">
        <v>-247.07507874077501</v>
      </c>
      <c r="S85" s="10">
        <v>510.99226274470902</v>
      </c>
      <c r="T85" s="10">
        <v>3.62933819264788</v>
      </c>
      <c r="U85" s="9">
        <v>3.4510738685309697E-2</v>
      </c>
      <c r="V85" s="8" t="s">
        <v>29</v>
      </c>
    </row>
    <row r="86" spans="1:22">
      <c r="A86">
        <v>7741</v>
      </c>
      <c r="B86">
        <v>1.5468831490530901</v>
      </c>
      <c r="C86" t="s">
        <v>49</v>
      </c>
      <c r="E86" t="s">
        <v>38</v>
      </c>
      <c r="K86" t="s">
        <v>44</v>
      </c>
      <c r="L86" t="s">
        <v>45</v>
      </c>
      <c r="P86" s="17" t="str">
        <f t="shared" si="2"/>
        <v xml:space="preserve">AC +  + T +  +  +  +  +  + pH + Pr +  +  + </v>
      </c>
      <c r="Q86" s="17">
        <v>10</v>
      </c>
      <c r="R86" s="18">
        <v>-244.955308603117</v>
      </c>
      <c r="S86" s="19">
        <v>511.21239235416198</v>
      </c>
      <c r="T86" s="19">
        <v>3.8494678021014601</v>
      </c>
      <c r="U86" s="18">
        <v>3.09138943172085E-2</v>
      </c>
      <c r="V86" s="17" t="s">
        <v>29</v>
      </c>
    </row>
    <row r="87" spans="1:22">
      <c r="A87">
        <v>59561</v>
      </c>
      <c r="B87">
        <v>0.38164989351872403</v>
      </c>
      <c r="C87" t="s">
        <v>49</v>
      </c>
      <c r="D87" t="s">
        <v>50</v>
      </c>
      <c r="I87" t="s">
        <v>42</v>
      </c>
      <c r="K87" t="s">
        <v>44</v>
      </c>
      <c r="L87" t="s">
        <v>45</v>
      </c>
      <c r="M87" t="s">
        <v>46</v>
      </c>
      <c r="O87" t="s">
        <v>48</v>
      </c>
      <c r="P87" s="2" t="str">
        <f t="shared" si="2"/>
        <v>AC + SC +  +  +  +  + GWC +  + pH + Pr + AC x SC +  + GWC x pH</v>
      </c>
      <c r="Q87" s="2">
        <v>20</v>
      </c>
      <c r="R87" s="4">
        <v>-393.38337021439997</v>
      </c>
      <c r="S87" s="6">
        <v>832.04975929672401</v>
      </c>
      <c r="T87" s="6">
        <v>0</v>
      </c>
      <c r="U87" s="4">
        <v>0.27455770569050197</v>
      </c>
      <c r="V87" s="2" t="s">
        <v>23</v>
      </c>
    </row>
    <row r="88" spans="1:22">
      <c r="A88">
        <v>59721</v>
      </c>
      <c r="B88">
        <v>0.36634011444817499</v>
      </c>
      <c r="C88" t="s">
        <v>49</v>
      </c>
      <c r="D88" t="s">
        <v>50</v>
      </c>
      <c r="G88" t="s">
        <v>40</v>
      </c>
      <c r="I88" t="s">
        <v>42</v>
      </c>
      <c r="K88" t="s">
        <v>44</v>
      </c>
      <c r="L88" t="s">
        <v>45</v>
      </c>
      <c r="M88" t="s">
        <v>46</v>
      </c>
      <c r="O88" t="s">
        <v>48</v>
      </c>
      <c r="P88" s="2" t="str">
        <f t="shared" si="2"/>
        <v>AC + SC +  +  + Clay +  + GWC +  + pH + Pr + AC x SC +  + GWC x pH</v>
      </c>
      <c r="Q88" s="2">
        <v>21</v>
      </c>
      <c r="R88" s="4">
        <v>-392.41978879445003</v>
      </c>
      <c r="S88" s="6">
        <v>832.687678854723</v>
      </c>
      <c r="T88" s="6">
        <v>0.637919557998885</v>
      </c>
      <c r="U88" s="4">
        <v>0.19957731017774699</v>
      </c>
      <c r="V88" s="2" t="s">
        <v>23</v>
      </c>
    </row>
    <row r="89" spans="1:22">
      <c r="A89">
        <v>60841</v>
      </c>
      <c r="B89">
        <v>0.29613368287256298</v>
      </c>
      <c r="C89" t="s">
        <v>49</v>
      </c>
      <c r="D89" t="s">
        <v>50</v>
      </c>
      <c r="I89" t="s">
        <v>42</v>
      </c>
      <c r="J89" t="s">
        <v>43</v>
      </c>
      <c r="K89" t="s">
        <v>44</v>
      </c>
      <c r="L89" t="s">
        <v>45</v>
      </c>
      <c r="M89" t="s">
        <v>46</v>
      </c>
      <c r="O89" t="s">
        <v>48</v>
      </c>
      <c r="P89" s="2" t="str">
        <f t="shared" si="2"/>
        <v>AC + SC +  +  +  +  + GWC + GWC² + pH + Pr + AC x SC +  + GWC x pH</v>
      </c>
      <c r="Q89" s="2">
        <v>21</v>
      </c>
      <c r="R89" s="4">
        <v>-392.755525538477</v>
      </c>
      <c r="S89" s="6">
        <v>833.35915234277695</v>
      </c>
      <c r="T89" s="6">
        <v>1.3093930460527199</v>
      </c>
      <c r="U89" s="4">
        <v>0.14266010843229801</v>
      </c>
      <c r="V89" s="2" t="s">
        <v>23</v>
      </c>
    </row>
    <row r="90" spans="1:22">
      <c r="A90">
        <v>61001</v>
      </c>
      <c r="B90">
        <v>0.28540658695974502</v>
      </c>
      <c r="C90" t="s">
        <v>49</v>
      </c>
      <c r="D90" t="s">
        <v>50</v>
      </c>
      <c r="G90" t="s">
        <v>40</v>
      </c>
      <c r="I90" t="s">
        <v>42</v>
      </c>
      <c r="J90" t="s">
        <v>43</v>
      </c>
      <c r="K90" t="s">
        <v>44</v>
      </c>
      <c r="L90" t="s">
        <v>45</v>
      </c>
      <c r="M90" t="s">
        <v>46</v>
      </c>
      <c r="O90" t="s">
        <v>48</v>
      </c>
      <c r="P90" s="2" t="str">
        <f t="shared" si="2"/>
        <v>AC + SC +  +  + Clay +  + GWC + GWC² + pH + Pr + AC x SC +  + GWC x pH</v>
      </c>
      <c r="Q90" s="2">
        <v>22</v>
      </c>
      <c r="R90" s="4">
        <v>-391.87148912978301</v>
      </c>
      <c r="S90" s="6">
        <v>834.18883813217803</v>
      </c>
      <c r="T90" s="6">
        <v>2.13907883545426</v>
      </c>
      <c r="U90" s="4">
        <v>9.4219017191776694E-2</v>
      </c>
      <c r="V90" s="2" t="s">
        <v>23</v>
      </c>
    </row>
    <row r="91" spans="1:22">
      <c r="A91">
        <v>5988</v>
      </c>
      <c r="B91">
        <v>0.380573972013172</v>
      </c>
      <c r="C91" t="s">
        <v>49</v>
      </c>
      <c r="D91" t="s">
        <v>50</v>
      </c>
      <c r="H91" t="s">
        <v>41</v>
      </c>
      <c r="I91" t="s">
        <v>42</v>
      </c>
      <c r="K91" t="s">
        <v>44</v>
      </c>
      <c r="L91" t="s">
        <v>45</v>
      </c>
      <c r="M91" t="s">
        <v>46</v>
      </c>
      <c r="O91" t="s">
        <v>48</v>
      </c>
      <c r="P91" s="2" t="str">
        <f t="shared" si="2"/>
        <v>AC + SC +  +  +  + CN + GWC +  + pH + Pr + AC x SC +  + GWC x pH</v>
      </c>
      <c r="Q91" s="2">
        <v>21</v>
      </c>
      <c r="R91" s="4">
        <v>-393.36438154027798</v>
      </c>
      <c r="S91" s="6">
        <v>834.57686434637901</v>
      </c>
      <c r="T91" s="6">
        <v>2.5271050496546601</v>
      </c>
      <c r="U91" s="4">
        <v>7.7603221082562901E-2</v>
      </c>
      <c r="V91" s="2" t="s">
        <v>23</v>
      </c>
    </row>
    <row r="92" spans="1:22">
      <c r="A92">
        <v>8036</v>
      </c>
      <c r="B92">
        <v>0.25374727812391501</v>
      </c>
      <c r="C92" t="s">
        <v>49</v>
      </c>
      <c r="D92" t="s">
        <v>50</v>
      </c>
      <c r="H92" t="s">
        <v>41</v>
      </c>
      <c r="I92" t="s">
        <v>42</v>
      </c>
      <c r="K92" t="s">
        <v>44</v>
      </c>
      <c r="L92" t="s">
        <v>45</v>
      </c>
      <c r="M92" t="s">
        <v>46</v>
      </c>
      <c r="N92" t="s">
        <v>47</v>
      </c>
      <c r="O92" t="s">
        <v>48</v>
      </c>
      <c r="P92" s="2" t="str">
        <f t="shared" si="2"/>
        <v>AC + SC +  +  +  + CN + GWC +  + pH + Pr + AC x SC + CN x pH + GWC x pH</v>
      </c>
      <c r="Q92" s="2">
        <v>22</v>
      </c>
      <c r="R92" s="4">
        <v>-392.25928099448402</v>
      </c>
      <c r="S92" s="6">
        <v>834.96442186157901</v>
      </c>
      <c r="T92" s="6">
        <v>2.91466256485546</v>
      </c>
      <c r="U92" s="4">
        <v>6.3932649489562093E-2</v>
      </c>
      <c r="V92" s="2" t="s">
        <v>23</v>
      </c>
    </row>
    <row r="93" spans="1:22">
      <c r="A93">
        <v>6004</v>
      </c>
      <c r="B93">
        <v>0.36647721834964198</v>
      </c>
      <c r="C93" t="s">
        <v>49</v>
      </c>
      <c r="D93" t="s">
        <v>50</v>
      </c>
      <c r="G93" t="s">
        <v>40</v>
      </c>
      <c r="H93" t="s">
        <v>41</v>
      </c>
      <c r="I93" t="s">
        <v>42</v>
      </c>
      <c r="K93" t="s">
        <v>44</v>
      </c>
      <c r="L93" t="s">
        <v>45</v>
      </c>
      <c r="M93" t="s">
        <v>46</v>
      </c>
      <c r="O93" t="s">
        <v>48</v>
      </c>
      <c r="P93" s="2" t="str">
        <f t="shared" si="2"/>
        <v>AC + SC +  +  + Clay + CN + GWC +  + pH + Pr + AC x SC +  + GWC x pH</v>
      </c>
      <c r="Q93" s="2">
        <v>22</v>
      </c>
      <c r="R93" s="4">
        <v>-392.37749221852198</v>
      </c>
      <c r="S93" s="6">
        <v>835.20084430965596</v>
      </c>
      <c r="T93" s="6">
        <v>3.1510850129324099</v>
      </c>
      <c r="U93" s="4">
        <v>5.6804693450536001E-2</v>
      </c>
      <c r="V93" s="2" t="s">
        <v>23</v>
      </c>
    </row>
    <row r="94" spans="1:22">
      <c r="A94">
        <v>8052</v>
      </c>
      <c r="B94">
        <v>0.23387270220057499</v>
      </c>
      <c r="C94" t="s">
        <v>49</v>
      </c>
      <c r="D94" t="s">
        <v>50</v>
      </c>
      <c r="G94" t="s">
        <v>40</v>
      </c>
      <c r="H94" t="s">
        <v>41</v>
      </c>
      <c r="I94" t="s">
        <v>42</v>
      </c>
      <c r="K94" t="s">
        <v>44</v>
      </c>
      <c r="L94" t="s">
        <v>45</v>
      </c>
      <c r="M94" t="s">
        <v>46</v>
      </c>
      <c r="N94" t="s">
        <v>47</v>
      </c>
      <c r="O94" t="s">
        <v>48</v>
      </c>
      <c r="P94" s="2" t="str">
        <f t="shared" si="2"/>
        <v>AC + SC +  +  + Clay + CN + GWC +  + pH + Pr + AC x SC + CN x pH + GWC x pH</v>
      </c>
      <c r="Q94" s="2">
        <v>23</v>
      </c>
      <c r="R94" s="4">
        <v>-391.17506305892198</v>
      </c>
      <c r="S94" s="6">
        <v>835.42704919476705</v>
      </c>
      <c r="T94" s="6">
        <v>3.3772898980430499</v>
      </c>
      <c r="U94" s="4">
        <v>5.0729952280890098E-2</v>
      </c>
      <c r="V94" s="2" t="s">
        <v>23</v>
      </c>
    </row>
    <row r="95" spans="1:22">
      <c r="A95">
        <v>61161</v>
      </c>
      <c r="B95">
        <v>0.29452654252413801</v>
      </c>
      <c r="C95" t="s">
        <v>49</v>
      </c>
      <c r="D95" t="s">
        <v>50</v>
      </c>
      <c r="H95" t="s">
        <v>41</v>
      </c>
      <c r="I95" t="s">
        <v>42</v>
      </c>
      <c r="J95" t="s">
        <v>43</v>
      </c>
      <c r="K95" t="s">
        <v>44</v>
      </c>
      <c r="L95" t="s">
        <v>45</v>
      </c>
      <c r="M95" t="s">
        <v>46</v>
      </c>
      <c r="O95" t="s">
        <v>48</v>
      </c>
      <c r="P95" s="2" t="str">
        <f t="shared" si="2"/>
        <v>AC + SC +  +  +  + CN + GWC + GWC² + pH + Pr + AC x SC +  + GWC x pH</v>
      </c>
      <c r="Q95" s="2">
        <v>22</v>
      </c>
      <c r="R95" s="4">
        <v>-392.73035040562502</v>
      </c>
      <c r="S95" s="6">
        <v>835.90656068386102</v>
      </c>
      <c r="T95" s="6">
        <v>3.8568013871370099</v>
      </c>
      <c r="U95" s="4">
        <v>3.9915342204125098E-2</v>
      </c>
      <c r="V95" s="2" t="s">
        <v>23</v>
      </c>
    </row>
    <row r="96" spans="1:22">
      <c r="A96">
        <v>900</v>
      </c>
      <c r="B96">
        <v>0.41081394776704999</v>
      </c>
      <c r="C96" t="s">
        <v>49</v>
      </c>
      <c r="D96" t="s">
        <v>50</v>
      </c>
      <c r="J96" t="s">
        <v>43</v>
      </c>
      <c r="K96" t="s">
        <v>44</v>
      </c>
      <c r="L96" t="s">
        <v>45</v>
      </c>
      <c r="P96" s="3" t="str">
        <f t="shared" si="2"/>
        <v xml:space="preserve">AC + SC +  +  +  +  +  + GWC² + pH + Pr +  +  + </v>
      </c>
      <c r="Q96">
        <v>12</v>
      </c>
      <c r="R96" s="5">
        <v>-160.665256004383</v>
      </c>
      <c r="S96" s="7">
        <v>347.19877548182001</v>
      </c>
      <c r="T96" s="7">
        <v>0</v>
      </c>
      <c r="U96" s="5">
        <v>0.39590872871239302</v>
      </c>
      <c r="V96" t="s">
        <v>31</v>
      </c>
    </row>
    <row r="97" spans="1:22">
      <c r="A97">
        <v>772</v>
      </c>
      <c r="B97">
        <v>0.56878882897350502</v>
      </c>
      <c r="C97" t="s">
        <v>49</v>
      </c>
      <c r="D97" t="s">
        <v>50</v>
      </c>
      <c r="K97" t="s">
        <v>44</v>
      </c>
      <c r="L97" t="s">
        <v>45</v>
      </c>
      <c r="P97" s="3" t="str">
        <f t="shared" si="2"/>
        <v xml:space="preserve">AC + SC +  +  +  +  +  +  + pH + Pr +  +  + </v>
      </c>
      <c r="Q97">
        <v>11</v>
      </c>
      <c r="R97" s="5">
        <v>-162.72200349147499</v>
      </c>
      <c r="S97" s="7">
        <v>349.01543555437797</v>
      </c>
      <c r="T97" s="7">
        <v>1.8166600725581901</v>
      </c>
      <c r="U97" s="5">
        <v>0.15962920633505101</v>
      </c>
      <c r="V97" t="s">
        <v>31</v>
      </c>
    </row>
    <row r="98" spans="1:22">
      <c r="A98">
        <v>50601</v>
      </c>
      <c r="B98">
        <v>0.36511093574258302</v>
      </c>
      <c r="C98" t="s">
        <v>49</v>
      </c>
      <c r="D98" t="s">
        <v>50</v>
      </c>
      <c r="I98" t="s">
        <v>42</v>
      </c>
      <c r="J98" t="s">
        <v>43</v>
      </c>
      <c r="K98" t="s">
        <v>44</v>
      </c>
      <c r="L98" t="s">
        <v>45</v>
      </c>
      <c r="O98" t="s">
        <v>48</v>
      </c>
      <c r="P98" s="3" t="str">
        <f t="shared" ref="P98:P129" si="3">CONCATENATE(C98," + ",D98," + ",E98, " + ", F98, " + ",G98, " + ",H98, " + ", I98," + ", J98," + ",K98," + ",L98," + ",M98," + ",N98," + ",O98)</f>
        <v>AC + SC +  +  +  +  + GWC + GWC² + pH + Pr +  +  + GWC x pH</v>
      </c>
      <c r="Q98">
        <v>14</v>
      </c>
      <c r="R98" s="5">
        <v>-159.30357881769601</v>
      </c>
      <c r="S98" s="7">
        <v>349.15261218084601</v>
      </c>
      <c r="T98" s="7">
        <v>1.95383669902645</v>
      </c>
      <c r="U98" s="5">
        <v>0.14904754546516299</v>
      </c>
      <c r="V98" t="s">
        <v>31</v>
      </c>
    </row>
    <row r="99" spans="1:22">
      <c r="A99">
        <v>899</v>
      </c>
      <c r="B99">
        <v>0.311589277825709</v>
      </c>
      <c r="D99" t="s">
        <v>50</v>
      </c>
      <c r="J99" t="s">
        <v>43</v>
      </c>
      <c r="K99" t="s">
        <v>44</v>
      </c>
      <c r="L99" t="s">
        <v>45</v>
      </c>
      <c r="P99" s="3" t="str">
        <f t="shared" si="3"/>
        <v xml:space="preserve"> + SC +  +  +  +  +  + GWC² + pH + Pr +  +  + </v>
      </c>
      <c r="Q99">
        <v>8</v>
      </c>
      <c r="R99" s="5">
        <v>-166.54257422472901</v>
      </c>
      <c r="S99" s="7">
        <v>349.92725371261599</v>
      </c>
      <c r="T99" s="7">
        <v>2.72847823079604</v>
      </c>
      <c r="U99" s="5">
        <v>0.101184399136722</v>
      </c>
      <c r="V99" t="s">
        <v>31</v>
      </c>
    </row>
    <row r="100" spans="1:22">
      <c r="A100">
        <v>49321</v>
      </c>
      <c r="B100">
        <v>0.57990468353207403</v>
      </c>
      <c r="C100" t="s">
        <v>49</v>
      </c>
      <c r="D100" t="s">
        <v>50</v>
      </c>
      <c r="I100" t="s">
        <v>42</v>
      </c>
      <c r="K100" t="s">
        <v>44</v>
      </c>
      <c r="L100" t="s">
        <v>45</v>
      </c>
      <c r="O100" t="s">
        <v>48</v>
      </c>
      <c r="P100" s="3" t="str">
        <f t="shared" si="3"/>
        <v>AC + SC +  +  +  +  + GWC +  + pH + Pr +  +  + GWC x pH</v>
      </c>
      <c r="Q100">
        <v>13</v>
      </c>
      <c r="R100" s="5">
        <v>-161.26705837751899</v>
      </c>
      <c r="S100" s="7">
        <v>350.72688783937599</v>
      </c>
      <c r="T100" s="7">
        <v>3.5281123575559299</v>
      </c>
      <c r="U100" s="5">
        <v>6.7838340068995598E-2</v>
      </c>
      <c r="V100" t="s">
        <v>31</v>
      </c>
    </row>
    <row r="101" spans="1:22">
      <c r="A101">
        <v>916</v>
      </c>
      <c r="B101">
        <v>0.41061246699213899</v>
      </c>
      <c r="C101" t="s">
        <v>49</v>
      </c>
      <c r="D101" t="s">
        <v>50</v>
      </c>
      <c r="G101" t="s">
        <v>40</v>
      </c>
      <c r="J101" t="s">
        <v>43</v>
      </c>
      <c r="K101" t="s">
        <v>44</v>
      </c>
      <c r="L101" t="s">
        <v>45</v>
      </c>
      <c r="P101" s="3" t="str">
        <f t="shared" si="3"/>
        <v xml:space="preserve">AC + SC +  +  + Clay +  +  + GWC² + pH + Pr +  +  + </v>
      </c>
      <c r="Q101">
        <v>13</v>
      </c>
      <c r="R101" s="5">
        <v>-161.32685395580799</v>
      </c>
      <c r="S101" s="7">
        <v>350.84647899595399</v>
      </c>
      <c r="T101" s="7">
        <v>3.6477035141341498</v>
      </c>
      <c r="U101" s="5">
        <v>6.3900804070842601E-2</v>
      </c>
      <c r="V101" t="s">
        <v>31</v>
      </c>
    </row>
    <row r="102" spans="1:22">
      <c r="A102">
        <v>836</v>
      </c>
      <c r="B102">
        <v>0.614372189282266</v>
      </c>
      <c r="C102" t="s">
        <v>49</v>
      </c>
      <c r="D102" t="s">
        <v>50</v>
      </c>
      <c r="I102" t="s">
        <v>42</v>
      </c>
      <c r="K102" t="s">
        <v>44</v>
      </c>
      <c r="L102" t="s">
        <v>45</v>
      </c>
      <c r="P102" s="3" t="str">
        <f t="shared" si="3"/>
        <v xml:space="preserve">AC + SC +  +  +  +  + GWC +  + pH + Pr +  +  + </v>
      </c>
      <c r="Q102">
        <v>12</v>
      </c>
      <c r="R102" s="5">
        <v>-162.511417540331</v>
      </c>
      <c r="S102" s="7">
        <v>350.89109855371498</v>
      </c>
      <c r="T102" s="7">
        <v>3.6923230718957698</v>
      </c>
      <c r="U102" s="5">
        <v>6.2490976210832098E-2</v>
      </c>
      <c r="V102" t="s">
        <v>31</v>
      </c>
    </row>
    <row r="103" spans="1:22">
      <c r="A103">
        <v>6100</v>
      </c>
      <c r="B103">
        <v>1.09159596603179</v>
      </c>
      <c r="C103" t="s">
        <v>49</v>
      </c>
      <c r="D103" t="s">
        <v>50</v>
      </c>
      <c r="G103" t="s">
        <v>40</v>
      </c>
      <c r="I103" t="s">
        <v>42</v>
      </c>
      <c r="J103" t="s">
        <v>43</v>
      </c>
      <c r="K103" t="s">
        <v>44</v>
      </c>
      <c r="L103" t="s">
        <v>45</v>
      </c>
      <c r="M103" t="s">
        <v>46</v>
      </c>
      <c r="O103" t="s">
        <v>48</v>
      </c>
      <c r="P103" s="3" t="str">
        <f t="shared" si="3"/>
        <v>AC + SC +  +  + Clay +  + GWC + GWC² + pH + Pr + AC x SC +  + GWC x pH</v>
      </c>
      <c r="Q103">
        <v>22</v>
      </c>
      <c r="R103" s="5">
        <v>-562.38928568328902</v>
      </c>
      <c r="S103" s="7">
        <v>1175.2244312391899</v>
      </c>
      <c r="T103" s="7">
        <v>0</v>
      </c>
      <c r="U103" s="5">
        <v>0.35673025284458099</v>
      </c>
      <c r="V103" t="s">
        <v>22</v>
      </c>
    </row>
    <row r="104" spans="1:22">
      <c r="A104">
        <v>6084</v>
      </c>
      <c r="B104">
        <v>1.08992273756723</v>
      </c>
      <c r="C104" t="s">
        <v>49</v>
      </c>
      <c r="D104" t="s">
        <v>50</v>
      </c>
      <c r="I104" t="s">
        <v>42</v>
      </c>
      <c r="J104" t="s">
        <v>43</v>
      </c>
      <c r="K104" t="s">
        <v>44</v>
      </c>
      <c r="L104" t="s">
        <v>45</v>
      </c>
      <c r="M104" t="s">
        <v>46</v>
      </c>
      <c r="O104" t="s">
        <v>48</v>
      </c>
      <c r="P104" s="3" t="str">
        <f t="shared" si="3"/>
        <v>AC + SC +  +  +  +  + GWC + GWC² + pH + Pr + AC x SC +  + GWC x pH</v>
      </c>
      <c r="Q104">
        <v>21</v>
      </c>
      <c r="R104" s="5">
        <v>-564.15286451791997</v>
      </c>
      <c r="S104" s="7">
        <v>1176.15383030166</v>
      </c>
      <c r="T104" s="7">
        <v>0.92939906247306703</v>
      </c>
      <c r="U104" s="5">
        <v>0.22414213248731901</v>
      </c>
      <c r="V104" t="s">
        <v>22</v>
      </c>
    </row>
    <row r="105" spans="1:22">
      <c r="A105">
        <v>5972</v>
      </c>
      <c r="B105">
        <v>0.98089527007570299</v>
      </c>
      <c r="C105" t="s">
        <v>49</v>
      </c>
      <c r="D105" t="s">
        <v>50</v>
      </c>
      <c r="G105" t="s">
        <v>40</v>
      </c>
      <c r="I105" t="s">
        <v>42</v>
      </c>
      <c r="K105" t="s">
        <v>44</v>
      </c>
      <c r="L105" t="s">
        <v>45</v>
      </c>
      <c r="M105" t="s">
        <v>46</v>
      </c>
      <c r="O105" t="s">
        <v>48</v>
      </c>
      <c r="P105" s="3" t="str">
        <f t="shared" si="3"/>
        <v>AC + SC +  +  + Clay +  + GWC +  + pH + Pr + AC x SC +  + GWC x pH</v>
      </c>
      <c r="Q105">
        <v>21</v>
      </c>
      <c r="R105" s="5">
        <v>-564.62833999442603</v>
      </c>
      <c r="S105" s="7">
        <v>1177.1047812546699</v>
      </c>
      <c r="T105" s="7">
        <v>1.88035001548405</v>
      </c>
      <c r="U105" s="5">
        <v>0.13932438149644399</v>
      </c>
      <c r="V105" t="s">
        <v>22</v>
      </c>
    </row>
    <row r="106" spans="1:22">
      <c r="A106">
        <v>5956</v>
      </c>
      <c r="B106">
        <v>0.98477708144684695</v>
      </c>
      <c r="C106" t="s">
        <v>49</v>
      </c>
      <c r="D106" t="s">
        <v>50</v>
      </c>
      <c r="I106" t="s">
        <v>42</v>
      </c>
      <c r="K106" t="s">
        <v>44</v>
      </c>
      <c r="L106" t="s">
        <v>45</v>
      </c>
      <c r="M106" t="s">
        <v>46</v>
      </c>
      <c r="O106" t="s">
        <v>48</v>
      </c>
      <c r="P106" s="3" t="str">
        <f t="shared" si="3"/>
        <v>AC + SC +  +  +  +  + GWC +  + pH + Pr + AC x SC +  + GWC x pH</v>
      </c>
      <c r="Q106">
        <v>20</v>
      </c>
      <c r="R106" s="5">
        <v>-566.24082107985203</v>
      </c>
      <c r="S106" s="7">
        <v>1177.7646610276299</v>
      </c>
      <c r="T106" s="7">
        <v>2.5402297884384102</v>
      </c>
      <c r="U106" s="5">
        <v>0.10016962587162399</v>
      </c>
      <c r="V106" t="s">
        <v>22</v>
      </c>
    </row>
    <row r="107" spans="1:22">
      <c r="A107">
        <v>6132</v>
      </c>
      <c r="B107">
        <v>1.09124844397174</v>
      </c>
      <c r="C107" t="s">
        <v>49</v>
      </c>
      <c r="D107" t="s">
        <v>50</v>
      </c>
      <c r="G107" t="s">
        <v>40</v>
      </c>
      <c r="H107" t="s">
        <v>41</v>
      </c>
      <c r="I107" t="s">
        <v>42</v>
      </c>
      <c r="J107" t="s">
        <v>43</v>
      </c>
      <c r="K107" t="s">
        <v>44</v>
      </c>
      <c r="L107" t="s">
        <v>45</v>
      </c>
      <c r="M107" t="s">
        <v>46</v>
      </c>
      <c r="O107" t="s">
        <v>48</v>
      </c>
      <c r="P107" s="3" t="str">
        <f t="shared" si="3"/>
        <v>AC + SC +  +  + Clay + CN + GWC + GWC² + pH + Pr + AC x SC +  + GWC x pH</v>
      </c>
      <c r="Q107">
        <v>23</v>
      </c>
      <c r="R107" s="5">
        <v>-562.37184858556702</v>
      </c>
      <c r="S107" s="7">
        <v>1177.8206202480601</v>
      </c>
      <c r="T107" s="7">
        <v>2.5961890088667601</v>
      </c>
      <c r="U107" s="5">
        <v>9.7405764966838004E-2</v>
      </c>
      <c r="V107" t="s">
        <v>22</v>
      </c>
    </row>
    <row r="108" spans="1:22">
      <c r="A108">
        <v>6116</v>
      </c>
      <c r="B108">
        <v>1.08897291034148</v>
      </c>
      <c r="C108" t="s">
        <v>49</v>
      </c>
      <c r="D108" t="s">
        <v>50</v>
      </c>
      <c r="H108" t="s">
        <v>41</v>
      </c>
      <c r="I108" t="s">
        <v>42</v>
      </c>
      <c r="J108" t="s">
        <v>43</v>
      </c>
      <c r="K108" t="s">
        <v>44</v>
      </c>
      <c r="L108" t="s">
        <v>45</v>
      </c>
      <c r="M108" t="s">
        <v>46</v>
      </c>
      <c r="O108" t="s">
        <v>48</v>
      </c>
      <c r="P108" s="3" t="str">
        <f t="shared" si="3"/>
        <v>AC + SC +  +  +  + CN + GWC + GWC² + pH + Pr + AC x SC +  + GWC x pH</v>
      </c>
      <c r="Q108">
        <v>22</v>
      </c>
      <c r="R108" s="5">
        <v>-563.85677162596403</v>
      </c>
      <c r="S108" s="7">
        <v>1178.1594031245399</v>
      </c>
      <c r="T108" s="7">
        <v>2.9349718853488902</v>
      </c>
      <c r="U108" s="5">
        <v>8.2227842333195494E-2</v>
      </c>
      <c r="V108" t="s">
        <v>22</v>
      </c>
    </row>
    <row r="109" spans="1:22">
      <c r="A109">
        <v>5060</v>
      </c>
      <c r="B109">
        <v>0.47147728752809598</v>
      </c>
      <c r="C109" t="s">
        <v>49</v>
      </c>
      <c r="D109" t="s">
        <v>50</v>
      </c>
      <c r="I109" t="s">
        <v>42</v>
      </c>
      <c r="J109" t="s">
        <v>43</v>
      </c>
      <c r="K109" t="s">
        <v>44</v>
      </c>
      <c r="L109" t="s">
        <v>45</v>
      </c>
      <c r="O109" t="s">
        <v>48</v>
      </c>
      <c r="P109" s="8" t="str">
        <f t="shared" si="3"/>
        <v>AC + SC +  +  +  +  + GWC + GWC² + pH + Pr +  +  + GWC x pH</v>
      </c>
      <c r="Q109" s="8">
        <v>14</v>
      </c>
      <c r="R109" s="9">
        <v>-160.82496967628001</v>
      </c>
      <c r="S109" s="10">
        <v>352.19539389801503</v>
      </c>
      <c r="T109" s="10">
        <v>0</v>
      </c>
      <c r="U109" s="9">
        <v>0.46061816698772101</v>
      </c>
      <c r="V109" s="8" t="s">
        <v>30</v>
      </c>
    </row>
    <row r="110" spans="1:22">
      <c r="A110">
        <v>4932</v>
      </c>
      <c r="B110">
        <v>0.67560464068224602</v>
      </c>
      <c r="C110" t="s">
        <v>49</v>
      </c>
      <c r="D110" t="s">
        <v>50</v>
      </c>
      <c r="I110" t="s">
        <v>42</v>
      </c>
      <c r="K110" t="s">
        <v>44</v>
      </c>
      <c r="L110" t="s">
        <v>45</v>
      </c>
      <c r="O110" t="s">
        <v>48</v>
      </c>
      <c r="P110" s="8" t="str">
        <f t="shared" si="3"/>
        <v>AC + SC +  +  +  +  + GWC +  + pH + Pr +  +  + GWC x pH</v>
      </c>
      <c r="Q110" s="8">
        <v>13</v>
      </c>
      <c r="R110" s="9">
        <v>-162.350351725753</v>
      </c>
      <c r="S110" s="10">
        <v>352.89347453584401</v>
      </c>
      <c r="T110" s="10">
        <v>0.69808063782909402</v>
      </c>
      <c r="U110" s="9">
        <v>0.32490379063841901</v>
      </c>
      <c r="V110" s="8" t="s">
        <v>30</v>
      </c>
    </row>
    <row r="111" spans="1:22">
      <c r="A111">
        <v>59562</v>
      </c>
      <c r="B111">
        <v>0.64913333845361998</v>
      </c>
      <c r="C111" t="s">
        <v>49</v>
      </c>
      <c r="D111" t="s">
        <v>50</v>
      </c>
      <c r="I111" t="s">
        <v>42</v>
      </c>
      <c r="K111" t="s">
        <v>44</v>
      </c>
      <c r="L111" t="s">
        <v>45</v>
      </c>
      <c r="M111" t="s">
        <v>46</v>
      </c>
      <c r="O111" t="s">
        <v>48</v>
      </c>
      <c r="P111" s="8" t="str">
        <f t="shared" si="3"/>
        <v>AC + SC +  +  +  +  + GWC +  + pH + Pr + AC x SC +  + GWC x pH</v>
      </c>
      <c r="Q111" s="8">
        <v>21</v>
      </c>
      <c r="R111" s="9">
        <v>-152.938008378137</v>
      </c>
      <c r="S111" s="10">
        <v>353.724118022097</v>
      </c>
      <c r="T111" s="10">
        <v>1.52872412408283</v>
      </c>
      <c r="U111" s="9">
        <v>0.21447804237386001</v>
      </c>
      <c r="V111" s="8" t="s">
        <v>30</v>
      </c>
    </row>
    <row r="112" spans="1:22">
      <c r="A112">
        <v>61003</v>
      </c>
      <c r="B112">
        <v>0.32065104404803602</v>
      </c>
      <c r="C112" t="s">
        <v>49</v>
      </c>
      <c r="D112" t="s">
        <v>50</v>
      </c>
      <c r="G112" t="s">
        <v>40</v>
      </c>
      <c r="I112" t="s">
        <v>42</v>
      </c>
      <c r="J112" t="s">
        <v>43</v>
      </c>
      <c r="K112" t="s">
        <v>44</v>
      </c>
      <c r="L112" t="s">
        <v>45</v>
      </c>
      <c r="M112" t="s">
        <v>46</v>
      </c>
      <c r="O112" t="s">
        <v>48</v>
      </c>
      <c r="P112" s="3" t="str">
        <f t="shared" si="3"/>
        <v>AC + SC +  +  + Clay +  + GWC + GWC² + pH + Pr + AC x SC +  + GWC x pH</v>
      </c>
      <c r="Q112">
        <v>22</v>
      </c>
      <c r="R112" s="5">
        <v>-436.12331138608198</v>
      </c>
      <c r="S112" s="7">
        <v>922.69248264477596</v>
      </c>
      <c r="T112" s="7">
        <v>0</v>
      </c>
      <c r="U112" s="5">
        <v>0.26014081738809303</v>
      </c>
      <c r="V112" t="s">
        <v>26</v>
      </c>
    </row>
    <row r="113" spans="1:22">
      <c r="A113">
        <v>60843</v>
      </c>
      <c r="B113">
        <v>0.325362911434525</v>
      </c>
      <c r="C113" t="s">
        <v>49</v>
      </c>
      <c r="D113" t="s">
        <v>50</v>
      </c>
      <c r="I113" t="s">
        <v>42</v>
      </c>
      <c r="J113" t="s">
        <v>43</v>
      </c>
      <c r="K113" t="s">
        <v>44</v>
      </c>
      <c r="L113" t="s">
        <v>45</v>
      </c>
      <c r="M113" t="s">
        <v>46</v>
      </c>
      <c r="O113" t="s">
        <v>48</v>
      </c>
      <c r="P113" s="3" t="str">
        <f t="shared" si="3"/>
        <v>AC + SC +  +  +  +  + GWC + GWC² + pH + Pr + AC x SC +  + GWC x pH</v>
      </c>
      <c r="Q113">
        <v>21</v>
      </c>
      <c r="R113" s="5">
        <v>-437.48971272860098</v>
      </c>
      <c r="S113" s="7">
        <v>922.82752672302502</v>
      </c>
      <c r="T113" s="7">
        <v>0.135044078248825</v>
      </c>
      <c r="U113" s="5">
        <v>0.24315547428355999</v>
      </c>
      <c r="V113" t="s">
        <v>26</v>
      </c>
    </row>
    <row r="114" spans="1:22">
      <c r="A114">
        <v>61163</v>
      </c>
      <c r="B114">
        <v>0.31547363562820901</v>
      </c>
      <c r="C114" t="s">
        <v>49</v>
      </c>
      <c r="D114" t="s">
        <v>50</v>
      </c>
      <c r="H114" t="s">
        <v>41</v>
      </c>
      <c r="I114" t="s">
        <v>42</v>
      </c>
      <c r="J114" t="s">
        <v>43</v>
      </c>
      <c r="K114" t="s">
        <v>44</v>
      </c>
      <c r="L114" t="s">
        <v>45</v>
      </c>
      <c r="M114" t="s">
        <v>46</v>
      </c>
      <c r="O114" t="s">
        <v>48</v>
      </c>
      <c r="P114" s="3" t="str">
        <f t="shared" si="3"/>
        <v>AC + SC +  +  +  + CN + GWC + GWC² + pH + Pr + AC x SC +  + GWC x pH</v>
      </c>
      <c r="Q114">
        <v>22</v>
      </c>
      <c r="R114" s="5">
        <v>-437.05438085647103</v>
      </c>
      <c r="S114" s="7">
        <v>924.55462158555395</v>
      </c>
      <c r="T114" s="7">
        <v>1.86213894077798</v>
      </c>
      <c r="U114" s="5">
        <v>0.102529813464072</v>
      </c>
      <c r="V114" t="s">
        <v>26</v>
      </c>
    </row>
    <row r="115" spans="1:22">
      <c r="A115">
        <v>1732</v>
      </c>
      <c r="B115">
        <v>0.37080426670462402</v>
      </c>
      <c r="C115" t="s">
        <v>49</v>
      </c>
      <c r="D115" t="s">
        <v>50</v>
      </c>
      <c r="I115" t="s">
        <v>42</v>
      </c>
      <c r="J115" t="s">
        <v>43</v>
      </c>
      <c r="L115" t="s">
        <v>45</v>
      </c>
      <c r="M115" t="s">
        <v>46</v>
      </c>
      <c r="P115" s="3" t="str">
        <f t="shared" si="3"/>
        <v xml:space="preserve">AC + SC +  +  +  +  + GWC + GWC² +  + Pr + AC x SC +  + </v>
      </c>
      <c r="Q115">
        <v>19</v>
      </c>
      <c r="R115" s="5">
        <v>-440.96918250727703</v>
      </c>
      <c r="S115" s="7">
        <v>924.68836501455303</v>
      </c>
      <c r="T115" s="7">
        <v>1.9958823697771799</v>
      </c>
      <c r="U115" s="5">
        <v>9.5897691039768904E-2</v>
      </c>
      <c r="V115" t="s">
        <v>26</v>
      </c>
    </row>
    <row r="116" spans="1:22">
      <c r="A116">
        <v>1748</v>
      </c>
      <c r="B116">
        <v>0.37350310160627798</v>
      </c>
      <c r="C116" t="s">
        <v>49</v>
      </c>
      <c r="D116" t="s">
        <v>50</v>
      </c>
      <c r="G116" t="s">
        <v>40</v>
      </c>
      <c r="I116" t="s">
        <v>42</v>
      </c>
      <c r="J116" t="s">
        <v>43</v>
      </c>
      <c r="L116" t="s">
        <v>45</v>
      </c>
      <c r="M116" t="s">
        <v>46</v>
      </c>
      <c r="P116" s="3" t="str">
        <f t="shared" si="3"/>
        <v xml:space="preserve">AC + SC +  +  + Clay +  + GWC + GWC² +  + Pr + AC x SC +  + </v>
      </c>
      <c r="Q116">
        <v>20</v>
      </c>
      <c r="R116" s="5">
        <v>-439.71204806245601</v>
      </c>
      <c r="S116" s="7">
        <v>924.70711499283595</v>
      </c>
      <c r="T116" s="7">
        <v>2.0146323480595401</v>
      </c>
      <c r="U116" s="5">
        <v>9.5002852333155405E-2</v>
      </c>
      <c r="V116" t="s">
        <v>26</v>
      </c>
    </row>
    <row r="117" spans="1:22">
      <c r="A117" s="1">
        <v>61321</v>
      </c>
      <c r="B117">
        <v>0.31593286083342798</v>
      </c>
      <c r="C117" t="s">
        <v>49</v>
      </c>
      <c r="D117" t="s">
        <v>50</v>
      </c>
      <c r="G117" t="s">
        <v>40</v>
      </c>
      <c r="H117" t="s">
        <v>41</v>
      </c>
      <c r="I117" t="s">
        <v>42</v>
      </c>
      <c r="J117" t="s">
        <v>43</v>
      </c>
      <c r="K117" t="s">
        <v>44</v>
      </c>
      <c r="L117" t="s">
        <v>45</v>
      </c>
      <c r="M117" t="s">
        <v>46</v>
      </c>
      <c r="O117" t="s">
        <v>48</v>
      </c>
      <c r="P117" s="3" t="str">
        <f t="shared" si="3"/>
        <v>AC + SC +  +  + Clay + CN + GWC + GWC² + pH + Pr + AC x SC +  + GWC x pH</v>
      </c>
      <c r="Q117">
        <v>23</v>
      </c>
      <c r="R117" s="5">
        <v>-436.02568305599698</v>
      </c>
      <c r="S117" s="7">
        <v>925.12828918891705</v>
      </c>
      <c r="T117" s="7">
        <v>2.4358065441412</v>
      </c>
      <c r="U117" s="5">
        <v>7.69626175550122E-2</v>
      </c>
      <c r="V117" t="s">
        <v>26</v>
      </c>
    </row>
    <row r="118" spans="1:22">
      <c r="A118">
        <v>1764</v>
      </c>
      <c r="B118">
        <v>0.36206551150938299</v>
      </c>
      <c r="C118" t="s">
        <v>49</v>
      </c>
      <c r="D118" t="s">
        <v>50</v>
      </c>
      <c r="H118" t="s">
        <v>41</v>
      </c>
      <c r="I118" t="s">
        <v>42</v>
      </c>
      <c r="J118" t="s">
        <v>43</v>
      </c>
      <c r="L118" t="s">
        <v>45</v>
      </c>
      <c r="M118" t="s">
        <v>46</v>
      </c>
      <c r="P118" s="3" t="str">
        <f t="shared" si="3"/>
        <v xml:space="preserve">AC + SC +  +  +  + CN + GWC + GWC² +  + Pr + AC x SC +  + </v>
      </c>
      <c r="Q118">
        <v>20</v>
      </c>
      <c r="R118" s="5">
        <v>-440.42115528611703</v>
      </c>
      <c r="S118" s="7">
        <v>926.125329440158</v>
      </c>
      <c r="T118" s="7">
        <v>3.43284679538215</v>
      </c>
      <c r="U118" s="5">
        <v>4.6749319152606598E-2</v>
      </c>
      <c r="V118" t="s">
        <v>26</v>
      </c>
    </row>
    <row r="119" spans="1:22">
      <c r="A119">
        <v>1988</v>
      </c>
      <c r="B119">
        <v>0.38104589846536302</v>
      </c>
      <c r="C119" t="s">
        <v>49</v>
      </c>
      <c r="D119" t="s">
        <v>50</v>
      </c>
      <c r="I119" t="s">
        <v>42</v>
      </c>
      <c r="J119" t="s">
        <v>43</v>
      </c>
      <c r="K119" t="s">
        <v>44</v>
      </c>
      <c r="L119" t="s">
        <v>45</v>
      </c>
      <c r="M119" t="s">
        <v>46</v>
      </c>
      <c r="P119" s="3" t="str">
        <f t="shared" si="3"/>
        <v xml:space="preserve">AC + SC +  +  +  +  + GWC + GWC² + pH + Pr + AC x SC +  + </v>
      </c>
      <c r="Q119">
        <v>20</v>
      </c>
      <c r="R119" s="5">
        <v>-440.56014241778701</v>
      </c>
      <c r="S119" s="7">
        <v>926.40330370349898</v>
      </c>
      <c r="T119" s="7">
        <v>3.7108210587225599</v>
      </c>
      <c r="U119" s="5">
        <v>4.0683091358006601E-2</v>
      </c>
      <c r="V119" t="s">
        <v>26</v>
      </c>
    </row>
    <row r="120" spans="1:22">
      <c r="A120" s="1">
        <v>81641</v>
      </c>
      <c r="B120">
        <v>0.24935294621594001</v>
      </c>
      <c r="C120" t="s">
        <v>49</v>
      </c>
      <c r="D120" t="s">
        <v>50</v>
      </c>
      <c r="H120" t="s">
        <v>41</v>
      </c>
      <c r="I120" t="s">
        <v>42</v>
      </c>
      <c r="J120" t="s">
        <v>43</v>
      </c>
      <c r="K120" t="s">
        <v>44</v>
      </c>
      <c r="L120" t="s">
        <v>45</v>
      </c>
      <c r="M120" t="s">
        <v>46</v>
      </c>
      <c r="N120" t="s">
        <v>47</v>
      </c>
      <c r="O120" t="s">
        <v>48</v>
      </c>
      <c r="P120" s="3" t="str">
        <f t="shared" si="3"/>
        <v>AC + SC +  +  +  + CN + GWC + GWC² + pH + Pr + AC x SC + CN x pH + GWC x pH</v>
      </c>
      <c r="Q120">
        <v>23</v>
      </c>
      <c r="R120" s="5">
        <v>-436.708566016769</v>
      </c>
      <c r="S120" s="7">
        <v>926.494055110462</v>
      </c>
      <c r="T120" s="7">
        <v>3.8015724656859202</v>
      </c>
      <c r="U120" s="5">
        <v>3.88783234257256E-2</v>
      </c>
      <c r="V120" t="s">
        <v>26</v>
      </c>
    </row>
    <row r="121" spans="1:22">
      <c r="A121">
        <v>4419</v>
      </c>
      <c r="B121">
        <v>0.19889515892693699</v>
      </c>
      <c r="D121" t="s">
        <v>50</v>
      </c>
      <c r="I121" t="s">
        <v>42</v>
      </c>
      <c r="K121" t="s">
        <v>44</v>
      </c>
      <c r="O121" t="s">
        <v>48</v>
      </c>
      <c r="P121" s="3" t="str">
        <f t="shared" si="3"/>
        <v xml:space="preserve"> + SC +  +  +  +  + GWC +  + pH +  +  +  + GWC x pH</v>
      </c>
      <c r="Q121">
        <v>8</v>
      </c>
      <c r="R121" s="5">
        <v>-81.917658393980801</v>
      </c>
      <c r="S121" s="7">
        <v>180.67742205112</v>
      </c>
      <c r="T121" s="7">
        <v>0</v>
      </c>
      <c r="U121" s="5">
        <v>0.25348623578009599</v>
      </c>
      <c r="V121" t="s">
        <v>34</v>
      </c>
    </row>
    <row r="122" spans="1:22">
      <c r="A122">
        <v>527</v>
      </c>
      <c r="B122">
        <v>0.20949079649988001</v>
      </c>
      <c r="D122" t="s">
        <v>50</v>
      </c>
      <c r="E122" t="s">
        <v>38</v>
      </c>
      <c r="F122" t="s">
        <v>39</v>
      </c>
      <c r="L122" t="s">
        <v>45</v>
      </c>
      <c r="P122" s="3" t="str">
        <f t="shared" si="3"/>
        <v xml:space="preserve"> + SC + T + T² +  +  +  +  +  + Pr +  +  + </v>
      </c>
      <c r="Q122">
        <v>8</v>
      </c>
      <c r="R122" s="5">
        <v>-82.481622202721695</v>
      </c>
      <c r="S122" s="7">
        <v>181.805349668601</v>
      </c>
      <c r="T122" s="7">
        <v>1.1279276174817601</v>
      </c>
      <c r="U122" s="5">
        <v>0.144220837142154</v>
      </c>
      <c r="V122" t="s">
        <v>34</v>
      </c>
    </row>
    <row r="123" spans="1:22">
      <c r="A123">
        <v>519</v>
      </c>
      <c r="B123">
        <v>0.32295439082520999</v>
      </c>
      <c r="D123" t="s">
        <v>50</v>
      </c>
      <c r="E123" t="s">
        <v>38</v>
      </c>
      <c r="L123" t="s">
        <v>45</v>
      </c>
      <c r="P123" s="3" t="str">
        <f t="shared" si="3"/>
        <v xml:space="preserve"> + SC + T +  +  +  +  +  +  + Pr +  +  + </v>
      </c>
      <c r="Q123">
        <v>7</v>
      </c>
      <c r="R123" s="5">
        <v>-83.7983661249758</v>
      </c>
      <c r="S123" s="7">
        <v>182.24789504064901</v>
      </c>
      <c r="T123" s="7">
        <v>1.57047298952978</v>
      </c>
      <c r="U123" s="5">
        <v>0.11559272596344</v>
      </c>
      <c r="V123" t="s">
        <v>34</v>
      </c>
    </row>
    <row r="124" spans="1:22">
      <c r="A124">
        <v>59563</v>
      </c>
      <c r="B124">
        <v>0.20800797818900299</v>
      </c>
      <c r="C124" t="s">
        <v>49</v>
      </c>
      <c r="D124" t="s">
        <v>50</v>
      </c>
      <c r="I124" t="s">
        <v>42</v>
      </c>
      <c r="K124" t="s">
        <v>44</v>
      </c>
      <c r="L124" t="s">
        <v>45</v>
      </c>
      <c r="M124" t="s">
        <v>46</v>
      </c>
      <c r="O124" t="s">
        <v>48</v>
      </c>
      <c r="P124" s="3" t="str">
        <f t="shared" si="3"/>
        <v>AC + SC +  +  +  +  + GWC +  + pH + Pr + AC x SC +  + GWC x pH</v>
      </c>
      <c r="Q124">
        <v>21</v>
      </c>
      <c r="R124" s="5">
        <v>-67.310524044125003</v>
      </c>
      <c r="S124" s="7">
        <v>182.46914935407301</v>
      </c>
      <c r="T124" s="7">
        <v>1.7917273029532601</v>
      </c>
      <c r="U124" s="5">
        <v>0.103486986795387</v>
      </c>
      <c r="V124" t="s">
        <v>34</v>
      </c>
    </row>
    <row r="125" spans="1:22">
      <c r="A125">
        <v>775</v>
      </c>
      <c r="B125">
        <v>0.307245884114898</v>
      </c>
      <c r="D125" t="s">
        <v>50</v>
      </c>
      <c r="E125" t="s">
        <v>38</v>
      </c>
      <c r="K125" t="s">
        <v>44</v>
      </c>
      <c r="L125" t="s">
        <v>45</v>
      </c>
      <c r="P125" s="3" t="str">
        <f t="shared" si="3"/>
        <v xml:space="preserve"> + SC + T +  +  +  +  +  + pH + Pr +  +  + </v>
      </c>
      <c r="Q125">
        <v>8</v>
      </c>
      <c r="R125" s="5">
        <v>-83.188454326051897</v>
      </c>
      <c r="S125" s="7">
        <v>183.219013915262</v>
      </c>
      <c r="T125" s="7">
        <v>2.5415918641421098</v>
      </c>
      <c r="U125" s="5">
        <v>7.1130313258289696E-2</v>
      </c>
      <c r="V125" t="s">
        <v>34</v>
      </c>
    </row>
    <row r="126" spans="1:22">
      <c r="A126">
        <v>4931</v>
      </c>
      <c r="B126">
        <v>0.16464819431952099</v>
      </c>
      <c r="D126" t="s">
        <v>50</v>
      </c>
      <c r="I126" t="s">
        <v>42</v>
      </c>
      <c r="K126" t="s">
        <v>44</v>
      </c>
      <c r="L126" t="s">
        <v>45</v>
      </c>
      <c r="O126" t="s">
        <v>48</v>
      </c>
      <c r="P126" s="3" t="str">
        <f t="shared" si="3"/>
        <v xml:space="preserve"> + SC +  +  +  +  + GWC +  + pH + Pr +  +  + GWC x pH</v>
      </c>
      <c r="Q126">
        <v>9</v>
      </c>
      <c r="R126" s="5">
        <v>-82.1590653870186</v>
      </c>
      <c r="S126" s="7">
        <v>183.376954303449</v>
      </c>
      <c r="T126" s="7">
        <v>2.6995322523294201</v>
      </c>
      <c r="U126" s="5">
        <v>6.5729208378377896E-2</v>
      </c>
      <c r="V126" t="s">
        <v>34</v>
      </c>
    </row>
    <row r="127" spans="1:22">
      <c r="A127">
        <v>543</v>
      </c>
      <c r="B127">
        <v>0.23191932832901599</v>
      </c>
      <c r="D127" t="s">
        <v>50</v>
      </c>
      <c r="E127" t="s">
        <v>38</v>
      </c>
      <c r="F127" t="s">
        <v>39</v>
      </c>
      <c r="G127" t="s">
        <v>40</v>
      </c>
      <c r="L127" t="s">
        <v>45</v>
      </c>
      <c r="P127" s="3" t="str">
        <f t="shared" si="3"/>
        <v xml:space="preserve"> + SC + T + T² + Clay +  +  +  +  + Pr +  +  + </v>
      </c>
      <c r="Q127">
        <v>9</v>
      </c>
      <c r="R127" s="5">
        <v>-82.213207274933296</v>
      </c>
      <c r="S127" s="7">
        <v>183.48523807927799</v>
      </c>
      <c r="T127" s="7">
        <v>2.8078160281587499</v>
      </c>
      <c r="U127" s="5">
        <v>6.2265127056791603E-2</v>
      </c>
      <c r="V127" t="s">
        <v>34</v>
      </c>
    </row>
    <row r="128" spans="1:22">
      <c r="A128">
        <v>7</v>
      </c>
      <c r="B128">
        <v>0.36287213706064297</v>
      </c>
      <c r="D128" t="s">
        <v>50</v>
      </c>
      <c r="E128" t="s">
        <v>38</v>
      </c>
      <c r="P128" s="3" t="str">
        <f t="shared" si="3"/>
        <v xml:space="preserve"> + SC + T +  +  +  +  +  +  +  +  +  + </v>
      </c>
      <c r="Q128">
        <v>6</v>
      </c>
      <c r="R128" s="5">
        <v>-85.631646917393596</v>
      </c>
      <c r="S128" s="7">
        <v>183.74884296773499</v>
      </c>
      <c r="T128" s="7">
        <v>3.0714209166155202</v>
      </c>
      <c r="U128" s="5">
        <v>5.4576264194738502E-2</v>
      </c>
      <c r="V128" t="s">
        <v>34</v>
      </c>
    </row>
    <row r="129" spans="1:22">
      <c r="A129">
        <v>535</v>
      </c>
      <c r="B129">
        <v>0.344871322281814</v>
      </c>
      <c r="D129" t="s">
        <v>50</v>
      </c>
      <c r="E129" t="s">
        <v>38</v>
      </c>
      <c r="G129" t="s">
        <v>40</v>
      </c>
      <c r="L129" t="s">
        <v>45</v>
      </c>
      <c r="P129" s="3" t="str">
        <f t="shared" si="3"/>
        <v xml:space="preserve"> + SC + T +  + Clay +  +  +  +  + Pr +  +  + </v>
      </c>
      <c r="Q129">
        <v>8</v>
      </c>
      <c r="R129" s="5">
        <v>-83.516106973922504</v>
      </c>
      <c r="S129" s="7">
        <v>183.87431921100301</v>
      </c>
      <c r="T129" s="7">
        <v>3.1968971598833198</v>
      </c>
      <c r="U129" s="5">
        <v>5.1257448543386999E-2</v>
      </c>
      <c r="V129" t="s">
        <v>34</v>
      </c>
    </row>
    <row r="130" spans="1:22">
      <c r="A130">
        <v>5444</v>
      </c>
      <c r="B130">
        <v>0.25487530707333</v>
      </c>
      <c r="C130" t="s">
        <v>49</v>
      </c>
      <c r="D130" t="s">
        <v>50</v>
      </c>
      <c r="I130" t="s">
        <v>42</v>
      </c>
      <c r="K130" t="s">
        <v>44</v>
      </c>
      <c r="M130" t="s">
        <v>46</v>
      </c>
      <c r="O130" t="s">
        <v>48</v>
      </c>
      <c r="P130" s="3" t="str">
        <f t="shared" ref="P130:P161" si="4">CONCATENATE(C130," + ",D130," + ",E130, " + ", F130, " + ",G130, " + ",H130, " + ", I130," + ", J130," + ",K130," + ",L130," + ",M130," + ",N130," + ",O130)</f>
        <v>AC + SC +  +  +  +  + GWC +  + pH +  + AC x SC +  + GWC x pH</v>
      </c>
      <c r="Q130">
        <v>20</v>
      </c>
      <c r="R130" s="5">
        <v>-69.495639465708905</v>
      </c>
      <c r="S130" s="7">
        <v>184.27429779934201</v>
      </c>
      <c r="T130" s="7">
        <v>3.5968757482228</v>
      </c>
      <c r="U130" s="5">
        <v>4.1966498730590197E-2</v>
      </c>
      <c r="V130" t="s">
        <v>34</v>
      </c>
    </row>
    <row r="131" spans="1:22">
      <c r="A131">
        <v>323</v>
      </c>
      <c r="B131">
        <v>0.23585101983123399</v>
      </c>
      <c r="D131" t="s">
        <v>50</v>
      </c>
      <c r="I131" t="s">
        <v>42</v>
      </c>
      <c r="K131" t="s">
        <v>44</v>
      </c>
      <c r="P131" s="3" t="str">
        <f t="shared" si="4"/>
        <v xml:space="preserve"> + SC +  +  +  +  + GWC +  + pH +  +  +  + </v>
      </c>
      <c r="Q131">
        <v>7</v>
      </c>
      <c r="R131" s="5">
        <v>-84.956942287374403</v>
      </c>
      <c r="S131" s="7">
        <v>184.56504736544599</v>
      </c>
      <c r="T131" s="7">
        <v>3.8876253143268702</v>
      </c>
      <c r="U131" s="5">
        <v>3.6288354156748102E-2</v>
      </c>
      <c r="V131" t="s">
        <v>34</v>
      </c>
    </row>
    <row r="132" spans="1:22">
      <c r="A132">
        <v>11</v>
      </c>
      <c r="P132" s="3" t="str">
        <f t="shared" si="4"/>
        <v xml:space="preserve"> +  +  +  +  +  +  +  +  +  +  +  + </v>
      </c>
      <c r="Q132">
        <v>3</v>
      </c>
      <c r="R132" s="5">
        <v>-82.037487260158301</v>
      </c>
      <c r="S132" s="7">
        <v>170.21133815668</v>
      </c>
      <c r="T132" s="7">
        <v>0</v>
      </c>
      <c r="U132" s="5">
        <v>0.52450768021166705</v>
      </c>
      <c r="V132" t="s">
        <v>37</v>
      </c>
    </row>
    <row r="133" spans="1:22">
      <c r="A133">
        <v>22</v>
      </c>
      <c r="B133">
        <v>0.567842189880846</v>
      </c>
      <c r="C133" t="s">
        <v>49</v>
      </c>
      <c r="P133" s="3" t="str">
        <f t="shared" si="4"/>
        <v xml:space="preserve">AC +  +  +  +  +  +  +  +  +  +  +  + </v>
      </c>
      <c r="Q133">
        <v>7</v>
      </c>
      <c r="R133" s="5">
        <v>-78.3760646033288</v>
      </c>
      <c r="S133" s="7">
        <v>171.40329199735501</v>
      </c>
      <c r="T133" s="7">
        <v>1.19195384067515</v>
      </c>
      <c r="U133" s="5">
        <v>0.28901631803629202</v>
      </c>
      <c r="V133" t="s">
        <v>37</v>
      </c>
    </row>
    <row r="134" spans="1:22">
      <c r="A134">
        <v>17</v>
      </c>
      <c r="B134">
        <v>0.51410735116038597</v>
      </c>
      <c r="G134" t="s">
        <v>40</v>
      </c>
      <c r="P134" s="3" t="str">
        <f t="shared" si="4"/>
        <v xml:space="preserve"> +  +  +  + Clay +  +  +  +  +  +  +  + </v>
      </c>
      <c r="Q134">
        <v>4</v>
      </c>
      <c r="R134" s="5">
        <v>-82.716454357838501</v>
      </c>
      <c r="S134" s="7">
        <v>173.661480144248</v>
      </c>
      <c r="T134" s="7">
        <v>3.4501419875683199</v>
      </c>
      <c r="U134" s="5">
        <v>9.3446499705509695E-2</v>
      </c>
      <c r="V134" t="s">
        <v>37</v>
      </c>
    </row>
    <row r="135" spans="1:22">
      <c r="A135">
        <v>65</v>
      </c>
      <c r="B135">
        <v>0.507946961923189</v>
      </c>
      <c r="I135" t="s">
        <v>42</v>
      </c>
      <c r="P135" s="3" t="str">
        <f t="shared" si="4"/>
        <v xml:space="preserve"> +  +  +  +  +  + GWC +  +  +  +  +  + </v>
      </c>
      <c r="Q135">
        <v>4</v>
      </c>
      <c r="R135" s="5">
        <v>-82.720926765549294</v>
      </c>
      <c r="S135" s="7">
        <v>173.67042495966999</v>
      </c>
      <c r="T135" s="7">
        <v>3.45908680298996</v>
      </c>
      <c r="U135" s="5">
        <v>9.3029502046530502E-2</v>
      </c>
      <c r="V135" t="s">
        <v>37</v>
      </c>
    </row>
    <row r="136" spans="1:22">
      <c r="A136">
        <v>17321</v>
      </c>
      <c r="B136">
        <v>0.693039745847011</v>
      </c>
      <c r="C136" t="s">
        <v>49</v>
      </c>
      <c r="D136" t="s">
        <v>50</v>
      </c>
      <c r="I136" t="s">
        <v>42</v>
      </c>
      <c r="J136" t="s">
        <v>43</v>
      </c>
      <c r="L136" t="s">
        <v>45</v>
      </c>
      <c r="M136" t="s">
        <v>46</v>
      </c>
      <c r="P136" s="3" t="str">
        <f t="shared" si="4"/>
        <v xml:space="preserve">AC + SC +  +  +  +  + GWC + GWC² +  + Pr + AC x SC +  + </v>
      </c>
      <c r="Q136">
        <v>19</v>
      </c>
      <c r="R136" s="5">
        <v>-499.56072790294098</v>
      </c>
      <c r="S136" s="7">
        <v>1041.87145580588</v>
      </c>
      <c r="T136" s="7">
        <v>0</v>
      </c>
      <c r="U136" s="5">
        <v>0.23547020761606599</v>
      </c>
      <c r="V136" t="s">
        <v>27</v>
      </c>
    </row>
    <row r="137" spans="1:22">
      <c r="A137">
        <v>17481</v>
      </c>
      <c r="B137">
        <v>0.70348837686203503</v>
      </c>
      <c r="C137" t="s">
        <v>49</v>
      </c>
      <c r="D137" t="s">
        <v>50</v>
      </c>
      <c r="G137" t="s">
        <v>40</v>
      </c>
      <c r="I137" t="s">
        <v>42</v>
      </c>
      <c r="J137" t="s">
        <v>43</v>
      </c>
      <c r="L137" t="s">
        <v>45</v>
      </c>
      <c r="M137" t="s">
        <v>46</v>
      </c>
      <c r="P137" s="3" t="str">
        <f t="shared" si="4"/>
        <v xml:space="preserve">AC + SC +  +  + Clay +  + GWC + GWC² +  + Pr + AC x SC +  + </v>
      </c>
      <c r="Q137">
        <v>20</v>
      </c>
      <c r="R137" s="5">
        <v>-498.79535752114401</v>
      </c>
      <c r="S137" s="7">
        <v>1042.8737339102099</v>
      </c>
      <c r="T137" s="7">
        <v>1.0022781043314799</v>
      </c>
      <c r="U137" s="5">
        <v>0.14265731366616499</v>
      </c>
      <c r="V137" t="s">
        <v>27</v>
      </c>
    </row>
    <row r="138" spans="1:22">
      <c r="A138">
        <v>17641</v>
      </c>
      <c r="B138">
        <v>0.68485019204465103</v>
      </c>
      <c r="C138" t="s">
        <v>49</v>
      </c>
      <c r="D138" t="s">
        <v>50</v>
      </c>
      <c r="H138" t="s">
        <v>41</v>
      </c>
      <c r="I138" t="s">
        <v>42</v>
      </c>
      <c r="J138" t="s">
        <v>43</v>
      </c>
      <c r="L138" t="s">
        <v>45</v>
      </c>
      <c r="M138" t="s">
        <v>46</v>
      </c>
      <c r="P138" s="3" t="str">
        <f t="shared" si="4"/>
        <v xml:space="preserve">AC + SC +  +  +  + CN + GWC + GWC² +  + Pr + AC x SC +  + </v>
      </c>
      <c r="Q138">
        <v>20</v>
      </c>
      <c r="R138" s="5">
        <v>-498.88097908133699</v>
      </c>
      <c r="S138" s="7">
        <v>1043.0449770306</v>
      </c>
      <c r="T138" s="7">
        <v>1.1735212247167499</v>
      </c>
      <c r="U138" s="5">
        <v>0.130951075785324</v>
      </c>
      <c r="V138" t="s">
        <v>27</v>
      </c>
    </row>
    <row r="139" spans="1:22">
      <c r="A139">
        <v>60844</v>
      </c>
      <c r="B139">
        <v>0.63936215924359296</v>
      </c>
      <c r="C139" t="s">
        <v>49</v>
      </c>
      <c r="D139" t="s">
        <v>50</v>
      </c>
      <c r="I139" t="s">
        <v>42</v>
      </c>
      <c r="J139" t="s">
        <v>43</v>
      </c>
      <c r="K139" t="s">
        <v>44</v>
      </c>
      <c r="L139" t="s">
        <v>45</v>
      </c>
      <c r="M139" t="s">
        <v>46</v>
      </c>
      <c r="O139" t="s">
        <v>48</v>
      </c>
      <c r="P139" s="3" t="str">
        <f t="shared" si="4"/>
        <v>AC + SC +  +  +  +  + GWC + GWC² + pH + Pr + AC x SC +  + GWC x pH</v>
      </c>
      <c r="Q139">
        <v>21</v>
      </c>
      <c r="R139" s="5">
        <v>-497.75665902775802</v>
      </c>
      <c r="S139" s="7">
        <v>1043.36141932134</v>
      </c>
      <c r="T139" s="7">
        <v>1.4899635154572499</v>
      </c>
      <c r="U139" s="5">
        <v>0.11178782341453</v>
      </c>
      <c r="V139" t="s">
        <v>27</v>
      </c>
    </row>
    <row r="140" spans="1:22">
      <c r="A140">
        <v>19881</v>
      </c>
      <c r="B140">
        <v>0.69663229670883398</v>
      </c>
      <c r="C140" t="s">
        <v>49</v>
      </c>
      <c r="D140" t="s">
        <v>50</v>
      </c>
      <c r="I140" t="s">
        <v>42</v>
      </c>
      <c r="J140" t="s">
        <v>43</v>
      </c>
      <c r="K140" t="s">
        <v>44</v>
      </c>
      <c r="L140" t="s">
        <v>45</v>
      </c>
      <c r="M140" t="s">
        <v>46</v>
      </c>
      <c r="P140" s="3" t="str">
        <f t="shared" si="4"/>
        <v xml:space="preserve">AC + SC +  +  +  +  + GWC + GWC² + pH + Pr + AC x SC +  + </v>
      </c>
      <c r="Q140">
        <v>20</v>
      </c>
      <c r="R140" s="5">
        <v>-499.15067623907498</v>
      </c>
      <c r="S140" s="7">
        <v>1043.5843713460799</v>
      </c>
      <c r="T140" s="7">
        <v>1.71291554019331</v>
      </c>
      <c r="U140" s="5">
        <v>9.9995644337951994E-2</v>
      </c>
      <c r="V140" t="s">
        <v>27</v>
      </c>
    </row>
    <row r="141" spans="1:22">
      <c r="A141">
        <v>61004</v>
      </c>
      <c r="B141">
        <v>0.64571237401082404</v>
      </c>
      <c r="C141" t="s">
        <v>49</v>
      </c>
      <c r="D141" t="s">
        <v>50</v>
      </c>
      <c r="G141" t="s">
        <v>40</v>
      </c>
      <c r="I141" t="s">
        <v>42</v>
      </c>
      <c r="J141" t="s">
        <v>43</v>
      </c>
      <c r="K141" t="s">
        <v>44</v>
      </c>
      <c r="L141" t="s">
        <v>45</v>
      </c>
      <c r="M141" t="s">
        <v>46</v>
      </c>
      <c r="O141" t="s">
        <v>48</v>
      </c>
      <c r="P141" s="3" t="str">
        <f t="shared" si="4"/>
        <v>AC + SC +  +  + Clay +  + GWC + GWC² + pH + Pr + AC x SC +  + GWC x pH</v>
      </c>
      <c r="Q141">
        <v>22</v>
      </c>
      <c r="R141" s="5">
        <v>-496.99751163443199</v>
      </c>
      <c r="S141" s="7">
        <v>1044.4408831414801</v>
      </c>
      <c r="T141" s="7">
        <v>2.56942733559322</v>
      </c>
      <c r="U141" s="5">
        <v>6.5161625565831702E-2</v>
      </c>
      <c r="V141" t="s">
        <v>27</v>
      </c>
    </row>
    <row r="142" spans="1:22">
      <c r="A142">
        <v>61164</v>
      </c>
      <c r="B142">
        <v>0.63014852303386004</v>
      </c>
      <c r="C142" t="s">
        <v>49</v>
      </c>
      <c r="D142" t="s">
        <v>50</v>
      </c>
      <c r="H142" t="s">
        <v>41</v>
      </c>
      <c r="I142" t="s">
        <v>42</v>
      </c>
      <c r="J142" t="s">
        <v>43</v>
      </c>
      <c r="K142" t="s">
        <v>44</v>
      </c>
      <c r="L142" t="s">
        <v>45</v>
      </c>
      <c r="M142" t="s">
        <v>46</v>
      </c>
      <c r="O142" t="s">
        <v>48</v>
      </c>
      <c r="P142" s="3" t="str">
        <f t="shared" si="4"/>
        <v>AC + SC +  +  +  + CN + GWC + GWC² + pH + Pr + AC x SC +  + GWC x pH</v>
      </c>
      <c r="Q142">
        <v>22</v>
      </c>
      <c r="R142" s="5">
        <v>-497.13724865168302</v>
      </c>
      <c r="S142" s="7">
        <v>1044.7203571759801</v>
      </c>
      <c r="T142" s="7">
        <v>2.8489013700955201</v>
      </c>
      <c r="U142" s="5">
        <v>5.6663695432757302E-2</v>
      </c>
      <c r="V142" t="s">
        <v>27</v>
      </c>
    </row>
    <row r="143" spans="1:22">
      <c r="A143">
        <v>1780</v>
      </c>
      <c r="B143">
        <v>0.69509373901711802</v>
      </c>
      <c r="C143" t="s">
        <v>49</v>
      </c>
      <c r="D143" t="s">
        <v>50</v>
      </c>
      <c r="G143" t="s">
        <v>40</v>
      </c>
      <c r="H143" t="s">
        <v>41</v>
      </c>
      <c r="I143" t="s">
        <v>42</v>
      </c>
      <c r="J143" t="s">
        <v>43</v>
      </c>
      <c r="L143" t="s">
        <v>45</v>
      </c>
      <c r="M143" t="s">
        <v>46</v>
      </c>
      <c r="P143" s="3" t="str">
        <f t="shared" si="4"/>
        <v xml:space="preserve">AC + SC +  +  + Clay + CN + GWC + GWC² +  + Pr + AC x SC +  + </v>
      </c>
      <c r="Q143">
        <v>21</v>
      </c>
      <c r="R143" s="5">
        <v>-498.472399312481</v>
      </c>
      <c r="S143" s="7">
        <v>1044.7928998907901</v>
      </c>
      <c r="T143" s="7">
        <v>2.92144408490367</v>
      </c>
      <c r="U143" s="5">
        <v>5.4645253385910197E-2</v>
      </c>
      <c r="V143" t="s">
        <v>27</v>
      </c>
    </row>
    <row r="144" spans="1:22">
      <c r="A144">
        <v>2004</v>
      </c>
      <c r="B144">
        <v>0.70545225800946698</v>
      </c>
      <c r="C144" t="s">
        <v>49</v>
      </c>
      <c r="D144" t="s">
        <v>50</v>
      </c>
      <c r="G144" t="s">
        <v>40</v>
      </c>
      <c r="I144" t="s">
        <v>42</v>
      </c>
      <c r="J144" t="s">
        <v>43</v>
      </c>
      <c r="K144" t="s">
        <v>44</v>
      </c>
      <c r="L144" t="s">
        <v>45</v>
      </c>
      <c r="M144" t="s">
        <v>46</v>
      </c>
      <c r="P144" s="3" t="str">
        <f t="shared" si="4"/>
        <v xml:space="preserve">AC + SC +  +  + Clay +  + GWC + GWC² + pH + Pr + AC x SC +  + </v>
      </c>
      <c r="Q144">
        <v>21</v>
      </c>
      <c r="R144" s="5">
        <v>-498.522365281345</v>
      </c>
      <c r="S144" s="7">
        <v>1044.89283182851</v>
      </c>
      <c r="T144" s="7">
        <v>3.0213760226311002</v>
      </c>
      <c r="U144" s="5">
        <v>5.1981941904423998E-2</v>
      </c>
      <c r="V144" t="s">
        <v>27</v>
      </c>
    </row>
    <row r="145" spans="1:22">
      <c r="A145">
        <v>2020</v>
      </c>
      <c r="B145">
        <v>0.688398567095591</v>
      </c>
      <c r="C145" t="s">
        <v>49</v>
      </c>
      <c r="D145" t="s">
        <v>50</v>
      </c>
      <c r="H145" t="s">
        <v>41</v>
      </c>
      <c r="I145" t="s">
        <v>42</v>
      </c>
      <c r="J145" t="s">
        <v>43</v>
      </c>
      <c r="K145" t="s">
        <v>44</v>
      </c>
      <c r="L145" t="s">
        <v>45</v>
      </c>
      <c r="M145" t="s">
        <v>46</v>
      </c>
      <c r="P145" s="3" t="str">
        <f t="shared" si="4"/>
        <v xml:space="preserve">AC + SC +  +  +  + CN + GWC + GWC² + pH + Pr + AC x SC +  + </v>
      </c>
      <c r="Q145">
        <v>21</v>
      </c>
      <c r="R145" s="5">
        <v>-498.547623395149</v>
      </c>
      <c r="S145" s="7">
        <v>1044.9433480561199</v>
      </c>
      <c r="T145" s="7">
        <v>3.0718922502392201</v>
      </c>
      <c r="U145" s="5">
        <v>5.0685418891039599E-2</v>
      </c>
      <c r="V145" t="s">
        <v>27</v>
      </c>
    </row>
    <row r="146" spans="1:22">
      <c r="A146">
        <v>833</v>
      </c>
      <c r="B146">
        <v>0.52588142417739503</v>
      </c>
      <c r="I146" t="s">
        <v>42</v>
      </c>
      <c r="K146" t="s">
        <v>44</v>
      </c>
      <c r="L146" t="s">
        <v>45</v>
      </c>
      <c r="P146" s="3" t="str">
        <f t="shared" si="4"/>
        <v xml:space="preserve"> +  +  +  +  +  + GWC +  + pH + Pr +  +  + </v>
      </c>
      <c r="Q146">
        <v>6</v>
      </c>
      <c r="R146" s="5">
        <v>-127.387754659934</v>
      </c>
      <c r="S146" s="7">
        <v>267.261058452817</v>
      </c>
      <c r="T146" s="7">
        <v>0</v>
      </c>
      <c r="U146" s="5">
        <v>0.50994299760364703</v>
      </c>
      <c r="V146" t="s">
        <v>35</v>
      </c>
    </row>
    <row r="147" spans="1:22">
      <c r="A147">
        <v>834</v>
      </c>
      <c r="B147">
        <v>0.58313345799312599</v>
      </c>
      <c r="C147" t="s">
        <v>49</v>
      </c>
      <c r="I147" t="s">
        <v>42</v>
      </c>
      <c r="K147" t="s">
        <v>44</v>
      </c>
      <c r="L147" t="s">
        <v>45</v>
      </c>
      <c r="P147" s="3" t="str">
        <f t="shared" si="4"/>
        <v xml:space="preserve">AC +  +  +  +  +  + GWC +  + pH + Pr +  +  + </v>
      </c>
      <c r="Q147">
        <v>10</v>
      </c>
      <c r="R147" s="5">
        <v>-123.460859785639</v>
      </c>
      <c r="S147" s="7">
        <v>268.22349471920597</v>
      </c>
      <c r="T147" s="7">
        <v>0.96243626638948898</v>
      </c>
      <c r="U147" s="5">
        <v>0.31516011676518202</v>
      </c>
      <c r="V147" t="s">
        <v>35</v>
      </c>
    </row>
    <row r="148" spans="1:22">
      <c r="A148">
        <v>850</v>
      </c>
      <c r="B148">
        <v>0.58198974841046802</v>
      </c>
      <c r="C148" t="s">
        <v>49</v>
      </c>
      <c r="G148" t="s">
        <v>40</v>
      </c>
      <c r="I148" t="s">
        <v>42</v>
      </c>
      <c r="K148" t="s">
        <v>44</v>
      </c>
      <c r="L148" t="s">
        <v>45</v>
      </c>
      <c r="P148" s="3" t="str">
        <f t="shared" si="4"/>
        <v xml:space="preserve">AC +  +  +  + Clay +  + GWC +  + pH + Pr +  +  + </v>
      </c>
      <c r="Q148">
        <v>11</v>
      </c>
      <c r="R148" s="5">
        <v>-123.49413933720101</v>
      </c>
      <c r="S148" s="7">
        <v>270.55970724583</v>
      </c>
      <c r="T148" s="7">
        <v>3.2986487930129398</v>
      </c>
      <c r="U148" s="5">
        <v>9.8000693341677297E-2</v>
      </c>
      <c r="V148" t="s">
        <v>35</v>
      </c>
    </row>
    <row r="149" spans="1:22">
      <c r="A149">
        <v>321</v>
      </c>
      <c r="B149">
        <v>0.53511055013191899</v>
      </c>
      <c r="I149" t="s">
        <v>42</v>
      </c>
      <c r="K149" t="s">
        <v>44</v>
      </c>
      <c r="P149" s="3" t="str">
        <f t="shared" si="4"/>
        <v xml:space="preserve"> +  +  +  +  +  + GWC +  + pH +  +  +  + </v>
      </c>
      <c r="Q149">
        <v>5</v>
      </c>
      <c r="R149" s="5">
        <v>-130.34995802317701</v>
      </c>
      <c r="S149" s="7">
        <v>271.04474363256202</v>
      </c>
      <c r="T149" s="7">
        <v>3.7836851797450199</v>
      </c>
      <c r="U149" s="5">
        <v>7.6896192289494097E-2</v>
      </c>
      <c r="V149" t="s">
        <v>35</v>
      </c>
    </row>
    <row r="150" spans="1:22">
      <c r="A150">
        <v>60842</v>
      </c>
      <c r="B150">
        <v>1.7356525416751301</v>
      </c>
      <c r="C150" t="s">
        <v>49</v>
      </c>
      <c r="D150" t="s">
        <v>50</v>
      </c>
      <c r="I150" t="s">
        <v>42</v>
      </c>
      <c r="J150" t="s">
        <v>43</v>
      </c>
      <c r="K150" t="s">
        <v>44</v>
      </c>
      <c r="L150" t="s">
        <v>45</v>
      </c>
      <c r="M150" t="s">
        <v>46</v>
      </c>
      <c r="O150" t="s">
        <v>48</v>
      </c>
      <c r="P150" s="3" t="str">
        <f t="shared" si="4"/>
        <v>AC + SC +  +  +  +  + GWC + GWC² + pH + Pr + AC x SC +  + GWC x pH</v>
      </c>
      <c r="Q150">
        <v>21</v>
      </c>
      <c r="R150" s="5">
        <v>-647.69126656281696</v>
      </c>
      <c r="S150" s="7">
        <v>1343.2306343914599</v>
      </c>
      <c r="T150" s="7">
        <v>0</v>
      </c>
      <c r="U150" s="5">
        <v>0.51895546947902005</v>
      </c>
      <c r="V150" t="s">
        <v>24</v>
      </c>
    </row>
    <row r="151" spans="1:22">
      <c r="A151">
        <v>61002</v>
      </c>
      <c r="B151">
        <v>1.7411471348813199</v>
      </c>
      <c r="C151" t="s">
        <v>49</v>
      </c>
      <c r="D151" t="s">
        <v>50</v>
      </c>
      <c r="G151" t="s">
        <v>40</v>
      </c>
      <c r="I151" t="s">
        <v>42</v>
      </c>
      <c r="J151" t="s">
        <v>43</v>
      </c>
      <c r="K151" t="s">
        <v>44</v>
      </c>
      <c r="L151" t="s">
        <v>45</v>
      </c>
      <c r="M151" t="s">
        <v>46</v>
      </c>
      <c r="O151" t="s">
        <v>48</v>
      </c>
      <c r="P151" s="3" t="str">
        <f t="shared" si="4"/>
        <v>AC + SC +  +  + Clay +  + GWC + GWC² + pH + Pr + AC x SC +  + GWC x pH</v>
      </c>
      <c r="Q151">
        <v>22</v>
      </c>
      <c r="R151" s="5">
        <v>-647.256608396552</v>
      </c>
      <c r="S151" s="7">
        <v>1344.95907666571</v>
      </c>
      <c r="T151" s="7">
        <v>1.7284422742573</v>
      </c>
      <c r="U151" s="5">
        <v>0.21867725945619099</v>
      </c>
      <c r="V151" t="s">
        <v>24</v>
      </c>
    </row>
    <row r="152" spans="1:22">
      <c r="A152">
        <v>61162</v>
      </c>
      <c r="B152">
        <v>1.7350714509352201</v>
      </c>
      <c r="C152" t="s">
        <v>49</v>
      </c>
      <c r="D152" t="s">
        <v>50</v>
      </c>
      <c r="H152" t="s">
        <v>41</v>
      </c>
      <c r="I152" t="s">
        <v>42</v>
      </c>
      <c r="J152" t="s">
        <v>43</v>
      </c>
      <c r="K152" t="s">
        <v>44</v>
      </c>
      <c r="L152" t="s">
        <v>45</v>
      </c>
      <c r="M152" t="s">
        <v>46</v>
      </c>
      <c r="O152" t="s">
        <v>48</v>
      </c>
      <c r="P152" s="3" t="str">
        <f t="shared" si="4"/>
        <v>AC + SC +  +  +  + CN + GWC + GWC² + pH + Pr + AC x SC +  + GWC x pH</v>
      </c>
      <c r="Q152">
        <v>22</v>
      </c>
      <c r="R152" s="5">
        <v>-647.64035358910996</v>
      </c>
      <c r="S152" s="7">
        <v>1345.72656705083</v>
      </c>
      <c r="T152" s="7">
        <v>2.4959326593748301</v>
      </c>
      <c r="U152" s="5">
        <v>0.14898591170787001</v>
      </c>
      <c r="V152" t="s">
        <v>24</v>
      </c>
    </row>
    <row r="153" spans="1:22">
      <c r="A153">
        <v>8164</v>
      </c>
      <c r="B153">
        <v>1.6933449843183701</v>
      </c>
      <c r="C153" t="s">
        <v>49</v>
      </c>
      <c r="D153" t="s">
        <v>50</v>
      </c>
      <c r="H153" t="s">
        <v>41</v>
      </c>
      <c r="I153" t="s">
        <v>42</v>
      </c>
      <c r="J153" t="s">
        <v>43</v>
      </c>
      <c r="K153" t="s">
        <v>44</v>
      </c>
      <c r="L153" t="s">
        <v>45</v>
      </c>
      <c r="M153" t="s">
        <v>46</v>
      </c>
      <c r="N153" t="s">
        <v>47</v>
      </c>
      <c r="O153" t="s">
        <v>48</v>
      </c>
      <c r="P153" s="3" t="str">
        <f t="shared" si="4"/>
        <v>AC + SC +  +  +  + CN + GWC + GWC² + pH + Pr + AC x SC + CN x pH + GWC x pH</v>
      </c>
      <c r="Q153">
        <v>23</v>
      </c>
      <c r="R153" s="5">
        <v>-646.59791673791995</v>
      </c>
      <c r="S153" s="7">
        <v>1346.27275655276</v>
      </c>
      <c r="T153" s="7">
        <v>3.0421221613062199</v>
      </c>
      <c r="U153" s="5">
        <v>0.113381359356919</v>
      </c>
      <c r="V153" t="s">
        <v>24</v>
      </c>
    </row>
    <row r="154" spans="1:22">
      <c r="A154">
        <v>5162</v>
      </c>
      <c r="B154">
        <v>1.6371577070280201</v>
      </c>
      <c r="C154" t="s">
        <v>49</v>
      </c>
      <c r="D154" t="s">
        <v>50</v>
      </c>
      <c r="L154" t="s">
        <v>45</v>
      </c>
      <c r="P154" s="3" t="str">
        <f t="shared" si="4"/>
        <v xml:space="preserve">AC + SC +  +  +  +  +  +  +  + Pr +  +  + </v>
      </c>
      <c r="Q154">
        <v>10</v>
      </c>
      <c r="R154" s="5">
        <v>-220.07665934255701</v>
      </c>
      <c r="S154" s="7">
        <v>461.45509383304397</v>
      </c>
      <c r="T154" s="7">
        <v>0</v>
      </c>
      <c r="U154" s="5">
        <v>0.28610882903784401</v>
      </c>
      <c r="V154" t="s">
        <v>32</v>
      </c>
    </row>
    <row r="155" spans="1:22">
      <c r="A155">
        <v>7721</v>
      </c>
      <c r="B155">
        <v>1.65648819227074</v>
      </c>
      <c r="C155" t="s">
        <v>49</v>
      </c>
      <c r="D155" t="s">
        <v>50</v>
      </c>
      <c r="K155" t="s">
        <v>44</v>
      </c>
      <c r="L155" t="s">
        <v>45</v>
      </c>
      <c r="P155" s="3" t="str">
        <f t="shared" si="4"/>
        <v xml:space="preserve">AC + SC +  +  +  +  +  +  + pH + Pr +  +  + </v>
      </c>
      <c r="Q155">
        <v>11</v>
      </c>
      <c r="R155" s="5">
        <v>-219.389556649696</v>
      </c>
      <c r="S155" s="7">
        <v>462.35054187082</v>
      </c>
      <c r="T155" s="7">
        <v>0.89544803777636195</v>
      </c>
      <c r="U155" s="5">
        <v>0.18284672629530899</v>
      </c>
      <c r="V155" t="s">
        <v>32</v>
      </c>
    </row>
    <row r="156" spans="1:22">
      <c r="A156">
        <v>5182</v>
      </c>
      <c r="B156">
        <v>2.0517188997994298</v>
      </c>
      <c r="C156" t="s">
        <v>49</v>
      </c>
      <c r="E156" t="s">
        <v>38</v>
      </c>
      <c r="L156" t="s">
        <v>45</v>
      </c>
      <c r="P156" s="3" t="str">
        <f t="shared" si="4"/>
        <v xml:space="preserve">AC +  + T +  +  +  +  +  +  + Pr +  +  + </v>
      </c>
      <c r="Q156">
        <v>9</v>
      </c>
      <c r="R156" s="5">
        <v>-221.82303220587801</v>
      </c>
      <c r="S156" s="7">
        <v>462.70488794116898</v>
      </c>
      <c r="T156" s="7">
        <v>1.24979410812489</v>
      </c>
      <c r="U156" s="5">
        <v>0.153158786806044</v>
      </c>
      <c r="V156" t="s">
        <v>32</v>
      </c>
    </row>
    <row r="157" spans="1:22">
      <c r="A157">
        <v>5201</v>
      </c>
      <c r="B157">
        <v>1.8139407134213299</v>
      </c>
      <c r="C157" t="s">
        <v>49</v>
      </c>
      <c r="D157" t="s">
        <v>50</v>
      </c>
      <c r="E157" t="s">
        <v>38</v>
      </c>
      <c r="L157" t="s">
        <v>45</v>
      </c>
      <c r="P157" s="3" t="str">
        <f t="shared" si="4"/>
        <v xml:space="preserve">AC + SC + T +  +  +  +  +  +  + Pr +  +  + </v>
      </c>
      <c r="Q157">
        <v>11</v>
      </c>
      <c r="R157" s="5">
        <v>-219.746036383209</v>
      </c>
      <c r="S157" s="7">
        <v>463.06350133784701</v>
      </c>
      <c r="T157" s="7">
        <v>1.6084075048036099</v>
      </c>
      <c r="U157" s="5">
        <v>0.12801769635661001</v>
      </c>
      <c r="V157" t="s">
        <v>32</v>
      </c>
    </row>
    <row r="158" spans="1:22">
      <c r="A158">
        <v>5241</v>
      </c>
      <c r="B158">
        <v>1.8378240545537401</v>
      </c>
      <c r="C158" t="s">
        <v>49</v>
      </c>
      <c r="D158" t="s">
        <v>50</v>
      </c>
      <c r="F158" t="s">
        <v>39</v>
      </c>
      <c r="L158" t="s">
        <v>45</v>
      </c>
      <c r="P158" s="3" t="str">
        <f t="shared" si="4"/>
        <v xml:space="preserve">AC + SC +  + T² +  +  +  +  +  + Pr +  +  + </v>
      </c>
      <c r="Q158">
        <v>11</v>
      </c>
      <c r="R158" s="5">
        <v>-220.14215151016001</v>
      </c>
      <c r="S158" s="7">
        <v>463.855731591748</v>
      </c>
      <c r="T158" s="7">
        <v>2.4006377587043599</v>
      </c>
      <c r="U158" s="5">
        <v>8.6146848451604294E-2</v>
      </c>
      <c r="V158" t="s">
        <v>32</v>
      </c>
    </row>
    <row r="159" spans="1:22">
      <c r="A159">
        <v>7742</v>
      </c>
      <c r="B159">
        <v>2.0527726437638201</v>
      </c>
      <c r="C159" t="s">
        <v>49</v>
      </c>
      <c r="E159" t="s">
        <v>38</v>
      </c>
      <c r="K159" t="s">
        <v>44</v>
      </c>
      <c r="L159" t="s">
        <v>45</v>
      </c>
      <c r="P159" s="3" t="str">
        <f t="shared" si="4"/>
        <v xml:space="preserve">AC +  + T +  +  +  +  +  + pH + Pr +  +  + </v>
      </c>
      <c r="Q159">
        <v>10</v>
      </c>
      <c r="R159" s="5">
        <v>-221.68135905440101</v>
      </c>
      <c r="S159" s="7">
        <v>464.66449325673199</v>
      </c>
      <c r="T159" s="7">
        <v>3.2093994236880099</v>
      </c>
      <c r="U159" s="5">
        <v>5.7493537357692699E-2</v>
      </c>
      <c r="V159" t="s">
        <v>32</v>
      </c>
    </row>
    <row r="160" spans="1:22">
      <c r="A160">
        <v>776</v>
      </c>
      <c r="B160">
        <v>1.8055005665566599</v>
      </c>
      <c r="C160" t="s">
        <v>49</v>
      </c>
      <c r="D160" t="s">
        <v>50</v>
      </c>
      <c r="E160" t="s">
        <v>38</v>
      </c>
      <c r="K160" t="s">
        <v>44</v>
      </c>
      <c r="L160" t="s">
        <v>45</v>
      </c>
      <c r="P160" s="3" t="str">
        <f t="shared" si="4"/>
        <v xml:space="preserve">AC + SC + T +  +  +  +  +  + pH + Pr +  +  + </v>
      </c>
      <c r="Q160">
        <v>12</v>
      </c>
      <c r="R160" s="5">
        <v>-219.42163710267499</v>
      </c>
      <c r="S160" s="7">
        <v>464.711537678404</v>
      </c>
      <c r="T160" s="7">
        <v>3.2564438453607099</v>
      </c>
      <c r="U160" s="5">
        <v>5.6156943696107103E-2</v>
      </c>
      <c r="V160" t="s">
        <v>32</v>
      </c>
    </row>
    <row r="161" spans="1:22">
      <c r="A161">
        <v>9001</v>
      </c>
      <c r="B161">
        <v>1.5148623802108301</v>
      </c>
      <c r="C161" t="s">
        <v>49</v>
      </c>
      <c r="D161" t="s">
        <v>50</v>
      </c>
      <c r="J161" t="s">
        <v>43</v>
      </c>
      <c r="K161" t="s">
        <v>44</v>
      </c>
      <c r="L161" t="s">
        <v>45</v>
      </c>
      <c r="P161" s="3" t="str">
        <f t="shared" si="4"/>
        <v xml:space="preserve">AC + SC +  +  +  +  +  + GWC² + pH + Pr +  +  + </v>
      </c>
      <c r="Q161">
        <v>12</v>
      </c>
      <c r="R161" s="5">
        <v>-219.53635279098</v>
      </c>
      <c r="S161" s="7">
        <v>464.940969055013</v>
      </c>
      <c r="T161" s="7">
        <v>3.4858752219693101</v>
      </c>
      <c r="U161" s="5">
        <v>5.0070631998788903E-2</v>
      </c>
      <c r="V161" t="s">
        <v>32</v>
      </c>
    </row>
    <row r="162" spans="1:22">
      <c r="A162">
        <v>50602</v>
      </c>
      <c r="B162">
        <v>1.2375774815515399</v>
      </c>
      <c r="C162" t="s">
        <v>49</v>
      </c>
      <c r="D162" t="s">
        <v>50</v>
      </c>
      <c r="I162" t="s">
        <v>42</v>
      </c>
      <c r="J162" t="s">
        <v>43</v>
      </c>
      <c r="K162" t="s">
        <v>44</v>
      </c>
      <c r="L162" t="s">
        <v>45</v>
      </c>
      <c r="O162" t="s">
        <v>48</v>
      </c>
      <c r="P162" s="3" t="str">
        <f t="shared" ref="P162:P164" si="5">CONCATENATE(C162," + ",D162," + ",E162, " + ", F162, " + ",G162, " + ",H162, " + ", I162," + ", J162," + ",K162," + ",L162," + ",M162," + ",N162," + ",O162)</f>
        <v>AC + SC +  +  +  +  + GWC + GWC² + pH + Pr +  +  + GWC x pH</v>
      </c>
      <c r="Q162">
        <v>14</v>
      </c>
      <c r="R162" s="5">
        <v>-247.173933131208</v>
      </c>
      <c r="S162" s="7">
        <v>524.89332080787096</v>
      </c>
      <c r="T162" s="7">
        <v>0</v>
      </c>
      <c r="U162" s="5">
        <v>0.72303528591427801</v>
      </c>
      <c r="V162" t="s">
        <v>36</v>
      </c>
    </row>
    <row r="163" spans="1:22">
      <c r="A163">
        <v>5076</v>
      </c>
      <c r="B163">
        <v>1.2389926442883801</v>
      </c>
      <c r="C163" t="s">
        <v>49</v>
      </c>
      <c r="D163" t="s">
        <v>50</v>
      </c>
      <c r="G163" t="s">
        <v>40</v>
      </c>
      <c r="I163" t="s">
        <v>42</v>
      </c>
      <c r="J163" t="s">
        <v>43</v>
      </c>
      <c r="K163" t="s">
        <v>44</v>
      </c>
      <c r="L163" t="s">
        <v>45</v>
      </c>
      <c r="O163" t="s">
        <v>48</v>
      </c>
      <c r="P163" s="3" t="str">
        <f t="shared" si="5"/>
        <v>AC + SC +  +  + Clay +  + GWC + GWC² + pH + Pr +  +  + GWC x pH</v>
      </c>
      <c r="Q163">
        <v>15</v>
      </c>
      <c r="R163" s="5">
        <v>-247.550812318704</v>
      </c>
      <c r="S163" s="7">
        <v>528.02845390569996</v>
      </c>
      <c r="T163" s="7">
        <v>3.1351330978296801</v>
      </c>
      <c r="U163" s="5">
        <v>0.15079050311710099</v>
      </c>
      <c r="V163" t="s">
        <v>36</v>
      </c>
    </row>
    <row r="164" spans="1:22">
      <c r="A164">
        <v>5092</v>
      </c>
      <c r="B164">
        <v>1.24579815911192</v>
      </c>
      <c r="C164" t="s">
        <v>49</v>
      </c>
      <c r="D164" t="s">
        <v>50</v>
      </c>
      <c r="H164" t="s">
        <v>41</v>
      </c>
      <c r="I164" t="s">
        <v>42</v>
      </c>
      <c r="J164" t="s">
        <v>43</v>
      </c>
      <c r="K164" t="s">
        <v>44</v>
      </c>
      <c r="L164" t="s">
        <v>45</v>
      </c>
      <c r="O164" t="s">
        <v>48</v>
      </c>
      <c r="P164" s="3" t="str">
        <f t="shared" si="5"/>
        <v>AC + SC +  +  +  + CN + GWC + GWC² + pH + Pr +  +  + GWC x pH</v>
      </c>
      <c r="Q164">
        <v>15</v>
      </c>
      <c r="R164" s="5">
        <v>-247.72904021687901</v>
      </c>
      <c r="S164" s="7">
        <v>528.384909702051</v>
      </c>
      <c r="T164" s="7">
        <v>3.4915888941803801</v>
      </c>
      <c r="U164" s="5">
        <v>0.126174210968621</v>
      </c>
      <c r="V164" t="s">
        <v>36</v>
      </c>
    </row>
  </sheetData>
  <autoFilter ref="A1:V164">
    <filterColumn colId="15"/>
    <sortState ref="A2:V164">
      <sortCondition ref="V1:V164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ComponentModels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2016-01-05T20:52:49Z</dcterms:created>
  <dcterms:modified xsi:type="dcterms:W3CDTF">2016-01-05T22:39:40Z</dcterms:modified>
</cp:coreProperties>
</file>